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ann\Documents\GitHub\PricingCompetitionAnalysis\"/>
    </mc:Choice>
  </mc:AlternateContent>
  <xr:revisionPtr revIDLastSave="0" documentId="13_ncr:1_{4239AA92-FBB5-48BD-ADF8-E36353519F9D}" xr6:coauthVersionLast="47" xr6:coauthVersionMax="47" xr10:uidLastSave="{00000000-0000-0000-0000-000000000000}"/>
  <bookViews>
    <workbookView xWindow="41505" yWindow="5535" windowWidth="28800" windowHeight="15345" tabRatio="699" activeTab="3" xr2:uid="{82970429-080B-475A-BF21-36042436C80F}"/>
  </bookViews>
  <sheets>
    <sheet name="Exploratory market share" sheetId="1" r:id="rId1"/>
    <sheet name="Charts market share" sheetId="2" r:id="rId2"/>
    <sheet name="Exploratory RMSE" sheetId="3" r:id="rId3"/>
    <sheet name="Charts market share RM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3" l="1"/>
  <c r="B6" i="3"/>
  <c r="B7" i="3"/>
  <c r="B8" i="3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" i="3"/>
  <c r="C4" i="3"/>
  <c r="H4" i="3" s="1"/>
  <c r="E5" i="3"/>
  <c r="F4" i="3"/>
  <c r="E4" i="3"/>
  <c r="H3" i="3"/>
  <c r="G3" i="3"/>
  <c r="F3" i="3"/>
  <c r="E3" i="3"/>
  <c r="B4" i="1"/>
  <c r="B5" i="1" s="1"/>
  <c r="B6" i="1" s="1"/>
  <c r="C30" i="1"/>
  <c r="G30" i="1"/>
  <c r="H30" i="1"/>
  <c r="C31" i="1"/>
  <c r="H31" i="1" s="1"/>
  <c r="C11" i="1"/>
  <c r="G11" i="1"/>
  <c r="H11" i="1"/>
  <c r="C12" i="1"/>
  <c r="H12" i="1" s="1"/>
  <c r="C5" i="1"/>
  <c r="C6" i="1" s="1"/>
  <c r="C4" i="1"/>
  <c r="E3" i="1"/>
  <c r="G3" i="1"/>
  <c r="F3" i="1"/>
  <c r="H3" i="1"/>
  <c r="G4" i="1"/>
  <c r="H4" i="1"/>
  <c r="G5" i="1"/>
  <c r="H5" i="1"/>
  <c r="C5" i="3" l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E4" i="1"/>
  <c r="F4" i="1"/>
  <c r="I4" i="1" s="1"/>
  <c r="D4" i="1" s="1"/>
  <c r="F5" i="1"/>
  <c r="I5" i="1" s="1"/>
  <c r="E5" i="1"/>
  <c r="G4" i="3"/>
  <c r="I4" i="3" s="1"/>
  <c r="I3" i="3"/>
  <c r="D3" i="3" s="1"/>
  <c r="F5" i="3"/>
  <c r="B7" i="1"/>
  <c r="F6" i="1"/>
  <c r="E6" i="1"/>
  <c r="G31" i="1"/>
  <c r="C32" i="1"/>
  <c r="C13" i="1"/>
  <c r="G12" i="1"/>
  <c r="C7" i="1"/>
  <c r="H6" i="1"/>
  <c r="G6" i="1"/>
  <c r="I6" i="1" s="1"/>
  <c r="I3" i="1"/>
  <c r="D3" i="1" s="1"/>
  <c r="H5" i="3" l="1"/>
  <c r="D5" i="1"/>
  <c r="D6" i="1"/>
  <c r="D4" i="3"/>
  <c r="G5" i="3"/>
  <c r="I5" i="3" s="1"/>
  <c r="E6" i="3"/>
  <c r="F6" i="3"/>
  <c r="E7" i="1"/>
  <c r="B8" i="1"/>
  <c r="F7" i="1"/>
  <c r="H32" i="1"/>
  <c r="C33" i="1"/>
  <c r="G32" i="1"/>
  <c r="C14" i="1"/>
  <c r="G13" i="1"/>
  <c r="H13" i="1"/>
  <c r="G7" i="1"/>
  <c r="C8" i="1"/>
  <c r="H7" i="1"/>
  <c r="I7" i="1" l="1"/>
  <c r="D7" i="1" s="1"/>
  <c r="D5" i="3"/>
  <c r="H6" i="3"/>
  <c r="G6" i="3"/>
  <c r="I6" i="3" s="1"/>
  <c r="E7" i="3"/>
  <c r="F7" i="3"/>
  <c r="B9" i="1"/>
  <c r="F8" i="1"/>
  <c r="E8" i="1"/>
  <c r="C34" i="1"/>
  <c r="H33" i="1"/>
  <c r="G33" i="1"/>
  <c r="C15" i="1"/>
  <c r="H14" i="1"/>
  <c r="G14" i="1"/>
  <c r="C9" i="1"/>
  <c r="H8" i="1"/>
  <c r="G8" i="1"/>
  <c r="D6" i="3" l="1"/>
  <c r="H7" i="3"/>
  <c r="G7" i="3"/>
  <c r="I7" i="3" s="1"/>
  <c r="D7" i="3" s="1"/>
  <c r="E8" i="3"/>
  <c r="F8" i="3"/>
  <c r="B10" i="1"/>
  <c r="F9" i="1"/>
  <c r="E9" i="1"/>
  <c r="I8" i="1"/>
  <c r="D8" i="1" s="1"/>
  <c r="G34" i="1"/>
  <c r="C35" i="1"/>
  <c r="H34" i="1"/>
  <c r="G15" i="1"/>
  <c r="H15" i="1"/>
  <c r="C16" i="1"/>
  <c r="G9" i="1"/>
  <c r="H9" i="1"/>
  <c r="C10" i="1"/>
  <c r="H8" i="3" l="1"/>
  <c r="G8" i="3"/>
  <c r="I8" i="3" s="1"/>
  <c r="E9" i="3"/>
  <c r="F9" i="3"/>
  <c r="I9" i="1"/>
  <c r="D9" i="1" s="1"/>
  <c r="E10" i="1"/>
  <c r="F10" i="1"/>
  <c r="B11" i="1"/>
  <c r="H35" i="1"/>
  <c r="C36" i="1"/>
  <c r="G35" i="1"/>
  <c r="H16" i="1"/>
  <c r="C17" i="1"/>
  <c r="G16" i="1"/>
  <c r="H10" i="1"/>
  <c r="G10" i="1"/>
  <c r="I10" i="1" s="1"/>
  <c r="D10" i="1" l="1"/>
  <c r="D8" i="3"/>
  <c r="G9" i="3"/>
  <c r="H9" i="3"/>
  <c r="E10" i="3"/>
  <c r="F10" i="3"/>
  <c r="F11" i="1"/>
  <c r="I11" i="1" s="1"/>
  <c r="E11" i="1"/>
  <c r="D11" i="1" s="1"/>
  <c r="B12" i="1"/>
  <c r="G36" i="1"/>
  <c r="H36" i="1"/>
  <c r="C37" i="1"/>
  <c r="G17" i="1"/>
  <c r="H17" i="1"/>
  <c r="C18" i="1"/>
  <c r="H10" i="3" l="1"/>
  <c r="G10" i="3"/>
  <c r="I10" i="3" s="1"/>
  <c r="I9" i="3"/>
  <c r="D9" i="3" s="1"/>
  <c r="E11" i="3"/>
  <c r="F11" i="3"/>
  <c r="B13" i="1"/>
  <c r="F12" i="1"/>
  <c r="I12" i="1" s="1"/>
  <c r="E12" i="1"/>
  <c r="C38" i="1"/>
  <c r="H37" i="1"/>
  <c r="G37" i="1"/>
  <c r="C19" i="1"/>
  <c r="H18" i="1"/>
  <c r="G18" i="1"/>
  <c r="D10" i="3" l="1"/>
  <c r="H11" i="3"/>
  <c r="G11" i="3"/>
  <c r="E12" i="3"/>
  <c r="F12" i="3"/>
  <c r="B14" i="1"/>
  <c r="E13" i="1"/>
  <c r="F13" i="1"/>
  <c r="I13" i="1" s="1"/>
  <c r="D12" i="1"/>
  <c r="G38" i="1"/>
  <c r="C39" i="1"/>
  <c r="H38" i="1"/>
  <c r="G19" i="1"/>
  <c r="C20" i="1"/>
  <c r="H19" i="1"/>
  <c r="I11" i="3" l="1"/>
  <c r="D11" i="3" s="1"/>
  <c r="G12" i="3"/>
  <c r="I12" i="3" s="1"/>
  <c r="H12" i="3"/>
  <c r="E13" i="3"/>
  <c r="F13" i="3"/>
  <c r="F14" i="1"/>
  <c r="I14" i="1" s="1"/>
  <c r="B15" i="1"/>
  <c r="E14" i="1"/>
  <c r="D13" i="1"/>
  <c r="H39" i="1"/>
  <c r="C40" i="1"/>
  <c r="G39" i="1"/>
  <c r="H20" i="1"/>
  <c r="G20" i="1"/>
  <c r="C21" i="1"/>
  <c r="D14" i="1" l="1"/>
  <c r="D12" i="3"/>
  <c r="H13" i="3"/>
  <c r="G13" i="3"/>
  <c r="E14" i="3"/>
  <c r="F14" i="3"/>
  <c r="B16" i="1"/>
  <c r="E15" i="1"/>
  <c r="F15" i="1"/>
  <c r="I15" i="1" s="1"/>
  <c r="C41" i="1"/>
  <c r="G40" i="1"/>
  <c r="H40" i="1"/>
  <c r="G21" i="1"/>
  <c r="C22" i="1"/>
  <c r="H21" i="1"/>
  <c r="D15" i="1" l="1"/>
  <c r="H14" i="3"/>
  <c r="G14" i="3"/>
  <c r="I14" i="3" s="1"/>
  <c r="I13" i="3"/>
  <c r="D13" i="3" s="1"/>
  <c r="E15" i="3"/>
  <c r="F15" i="3"/>
  <c r="B17" i="1"/>
  <c r="F16" i="1"/>
  <c r="I16" i="1" s="1"/>
  <c r="E16" i="1"/>
  <c r="D16" i="1" s="1"/>
  <c r="C42" i="1"/>
  <c r="G41" i="1"/>
  <c r="H41" i="1"/>
  <c r="C23" i="1"/>
  <c r="H22" i="1"/>
  <c r="G22" i="1"/>
  <c r="D14" i="3" l="1"/>
  <c r="G15" i="3"/>
  <c r="H15" i="3"/>
  <c r="E16" i="3"/>
  <c r="F16" i="3"/>
  <c r="B18" i="1"/>
  <c r="E17" i="1"/>
  <c r="F17" i="1"/>
  <c r="I17" i="1" s="1"/>
  <c r="G42" i="1"/>
  <c r="H42" i="1"/>
  <c r="G23" i="1"/>
  <c r="C24" i="1"/>
  <c r="H23" i="1"/>
  <c r="I15" i="3" l="1"/>
  <c r="D15" i="3" s="1"/>
  <c r="G16" i="3"/>
  <c r="I16" i="3" s="1"/>
  <c r="H16" i="3"/>
  <c r="E17" i="3"/>
  <c r="F17" i="3"/>
  <c r="D17" i="1"/>
  <c r="F18" i="1"/>
  <c r="I18" i="1" s="1"/>
  <c r="E18" i="1"/>
  <c r="B19" i="1"/>
  <c r="H24" i="1"/>
  <c r="C25" i="1"/>
  <c r="G24" i="1"/>
  <c r="D16" i="3" l="1"/>
  <c r="G17" i="3"/>
  <c r="I17" i="3" s="1"/>
  <c r="H17" i="3"/>
  <c r="E18" i="3"/>
  <c r="F18" i="3"/>
  <c r="E19" i="1"/>
  <c r="B20" i="1"/>
  <c r="F19" i="1"/>
  <c r="I19" i="1" s="1"/>
  <c r="D18" i="1"/>
  <c r="G25" i="1"/>
  <c r="C26" i="1"/>
  <c r="H25" i="1"/>
  <c r="D17" i="3" l="1"/>
  <c r="G18" i="3"/>
  <c r="I18" i="3" s="1"/>
  <c r="H18" i="3"/>
  <c r="E19" i="3"/>
  <c r="F19" i="3"/>
  <c r="D19" i="1"/>
  <c r="B21" i="1"/>
  <c r="F20" i="1"/>
  <c r="I20" i="1" s="1"/>
  <c r="E20" i="1"/>
  <c r="D20" i="1" s="1"/>
  <c r="C27" i="1"/>
  <c r="G26" i="1"/>
  <c r="H26" i="1"/>
  <c r="D18" i="3" l="1"/>
  <c r="G19" i="3"/>
  <c r="I19" i="3" s="1"/>
  <c r="H19" i="3"/>
  <c r="D19" i="3" s="1"/>
  <c r="E20" i="3"/>
  <c r="F20" i="3"/>
  <c r="B22" i="1"/>
  <c r="E21" i="1"/>
  <c r="F21" i="1"/>
  <c r="I21" i="1" s="1"/>
  <c r="G27" i="1"/>
  <c r="H27" i="1"/>
  <c r="C28" i="1"/>
  <c r="D21" i="1" l="1"/>
  <c r="G20" i="3"/>
  <c r="H20" i="3"/>
  <c r="E21" i="3"/>
  <c r="F21" i="3"/>
  <c r="F22" i="1"/>
  <c r="I22" i="1" s="1"/>
  <c r="E22" i="1"/>
  <c r="B23" i="1"/>
  <c r="H28" i="1"/>
  <c r="C29" i="1"/>
  <c r="G28" i="1"/>
  <c r="D22" i="1" l="1"/>
  <c r="H21" i="3"/>
  <c r="G21" i="3"/>
  <c r="I21" i="3" s="1"/>
  <c r="I20" i="3"/>
  <c r="D20" i="3" s="1"/>
  <c r="E22" i="3"/>
  <c r="F22" i="3"/>
  <c r="E23" i="1"/>
  <c r="F23" i="1"/>
  <c r="I23" i="1" s="1"/>
  <c r="B24" i="1"/>
  <c r="G29" i="1"/>
  <c r="H29" i="1"/>
  <c r="D23" i="1" l="1"/>
  <c r="D21" i="3"/>
  <c r="G22" i="3"/>
  <c r="H22" i="3"/>
  <c r="E23" i="3"/>
  <c r="F23" i="3"/>
  <c r="B25" i="1"/>
  <c r="F24" i="1"/>
  <c r="I24" i="1" s="1"/>
  <c r="E24" i="1"/>
  <c r="D24" i="1" l="1"/>
  <c r="I22" i="3"/>
  <c r="D22" i="3" s="1"/>
  <c r="G23" i="3"/>
  <c r="I23" i="3" s="1"/>
  <c r="H23" i="3"/>
  <c r="E24" i="3"/>
  <c r="F24" i="3"/>
  <c r="B26" i="1"/>
  <c r="E25" i="1"/>
  <c r="F25" i="1"/>
  <c r="I25" i="1" s="1"/>
  <c r="D25" i="1" l="1"/>
  <c r="D23" i="3"/>
  <c r="G24" i="3"/>
  <c r="H24" i="3"/>
  <c r="E25" i="3"/>
  <c r="F25" i="3"/>
  <c r="F26" i="1"/>
  <c r="I26" i="1" s="1"/>
  <c r="B27" i="1"/>
  <c r="E26" i="1"/>
  <c r="D26" i="1" l="1"/>
  <c r="G25" i="3"/>
  <c r="I25" i="3" s="1"/>
  <c r="H25" i="3"/>
  <c r="I24" i="3"/>
  <c r="D24" i="3" s="1"/>
  <c r="E26" i="3"/>
  <c r="F26" i="3"/>
  <c r="B28" i="1"/>
  <c r="E27" i="1"/>
  <c r="F27" i="1"/>
  <c r="I27" i="1" s="1"/>
  <c r="D27" i="1" s="1"/>
  <c r="D25" i="3" l="1"/>
  <c r="H26" i="3"/>
  <c r="G26" i="3"/>
  <c r="E27" i="3"/>
  <c r="F27" i="3"/>
  <c r="B29" i="1"/>
  <c r="F28" i="1"/>
  <c r="I28" i="1" s="1"/>
  <c r="E28" i="1"/>
  <c r="D28" i="1" l="1"/>
  <c r="G27" i="3"/>
  <c r="I27" i="3" s="1"/>
  <c r="H27" i="3"/>
  <c r="I26" i="3"/>
  <c r="D26" i="3" s="1"/>
  <c r="E28" i="3"/>
  <c r="F28" i="3"/>
  <c r="B30" i="1"/>
  <c r="E29" i="1"/>
  <c r="F29" i="1"/>
  <c r="I29" i="1" s="1"/>
  <c r="D29" i="1" l="1"/>
  <c r="D27" i="3"/>
  <c r="H28" i="3"/>
  <c r="G28" i="3"/>
  <c r="I28" i="3" s="1"/>
  <c r="E29" i="3"/>
  <c r="F29" i="3"/>
  <c r="E30" i="1"/>
  <c r="F30" i="1"/>
  <c r="I30" i="1" s="1"/>
  <c r="B31" i="1"/>
  <c r="D28" i="3" l="1"/>
  <c r="G29" i="3"/>
  <c r="I29" i="3" s="1"/>
  <c r="H29" i="3"/>
  <c r="E30" i="3"/>
  <c r="F30" i="3"/>
  <c r="E31" i="1"/>
  <c r="B32" i="1"/>
  <c r="F31" i="1"/>
  <c r="I31" i="1" s="1"/>
  <c r="D30" i="1"/>
  <c r="D31" i="1" l="1"/>
  <c r="G30" i="3"/>
  <c r="I30" i="3" s="1"/>
  <c r="H30" i="3"/>
  <c r="D29" i="3"/>
  <c r="E31" i="3"/>
  <c r="F31" i="3"/>
  <c r="B33" i="1"/>
  <c r="F32" i="1"/>
  <c r="I32" i="1" s="1"/>
  <c r="E32" i="1"/>
  <c r="D30" i="3" l="1"/>
  <c r="H31" i="3"/>
  <c r="G31" i="3"/>
  <c r="I31" i="3" s="1"/>
  <c r="E32" i="3"/>
  <c r="F32" i="3"/>
  <c r="D32" i="1"/>
  <c r="B34" i="1"/>
  <c r="E33" i="1"/>
  <c r="F33" i="1"/>
  <c r="I33" i="1" s="1"/>
  <c r="D33" i="1" s="1"/>
  <c r="D31" i="3" l="1"/>
  <c r="G32" i="3"/>
  <c r="I32" i="3" s="1"/>
  <c r="H32" i="3"/>
  <c r="E33" i="3"/>
  <c r="F33" i="3"/>
  <c r="F34" i="1"/>
  <c r="I34" i="1" s="1"/>
  <c r="B35" i="1"/>
  <c r="E34" i="1"/>
  <c r="H33" i="3" l="1"/>
  <c r="G33" i="3"/>
  <c r="I33" i="3" s="1"/>
  <c r="D32" i="3"/>
  <c r="E34" i="3"/>
  <c r="F34" i="3"/>
  <c r="E35" i="1"/>
  <c r="F35" i="1"/>
  <c r="I35" i="1" s="1"/>
  <c r="D35" i="1" s="1"/>
  <c r="B36" i="1"/>
  <c r="D34" i="1"/>
  <c r="H34" i="3" l="1"/>
  <c r="G34" i="3"/>
  <c r="I34" i="3" s="1"/>
  <c r="D33" i="3"/>
  <c r="E35" i="3"/>
  <c r="F35" i="3"/>
  <c r="B37" i="1"/>
  <c r="F36" i="1"/>
  <c r="I36" i="1" s="1"/>
  <c r="E36" i="1"/>
  <c r="D36" i="1" s="1"/>
  <c r="D34" i="3" l="1"/>
  <c r="G35" i="3"/>
  <c r="I35" i="3" s="1"/>
  <c r="H35" i="3"/>
  <c r="E36" i="3"/>
  <c r="F36" i="3"/>
  <c r="B38" i="1"/>
  <c r="E37" i="1"/>
  <c r="F37" i="1"/>
  <c r="I37" i="1" s="1"/>
  <c r="D37" i="1" l="1"/>
  <c r="H36" i="3"/>
  <c r="G36" i="3"/>
  <c r="I36" i="3" s="1"/>
  <c r="D36" i="3" s="1"/>
  <c r="D35" i="3"/>
  <c r="E37" i="3"/>
  <c r="F37" i="3"/>
  <c r="F38" i="1"/>
  <c r="I38" i="1" s="1"/>
  <c r="E38" i="1"/>
  <c r="B39" i="1"/>
  <c r="H37" i="3" l="1"/>
  <c r="G37" i="3"/>
  <c r="E38" i="3"/>
  <c r="F38" i="3"/>
  <c r="E39" i="1"/>
  <c r="B40" i="1"/>
  <c r="F39" i="1"/>
  <c r="I39" i="1" s="1"/>
  <c r="D38" i="1"/>
  <c r="I37" i="3" l="1"/>
  <c r="D37" i="3" s="1"/>
  <c r="H38" i="3"/>
  <c r="G38" i="3"/>
  <c r="I38" i="3" s="1"/>
  <c r="E39" i="3"/>
  <c r="F39" i="3"/>
  <c r="B41" i="1"/>
  <c r="F40" i="1"/>
  <c r="I40" i="1" s="1"/>
  <c r="E40" i="1"/>
  <c r="D40" i="1" s="1"/>
  <c r="D39" i="1"/>
  <c r="H39" i="3" l="1"/>
  <c r="G39" i="3"/>
  <c r="I39" i="3" s="1"/>
  <c r="D38" i="3"/>
  <c r="E40" i="3"/>
  <c r="F40" i="3"/>
  <c r="B42" i="1"/>
  <c r="E41" i="1"/>
  <c r="F41" i="1"/>
  <c r="I41" i="1" s="1"/>
  <c r="H40" i="3" l="1"/>
  <c r="G40" i="3"/>
  <c r="I40" i="3" s="1"/>
  <c r="D39" i="3"/>
  <c r="E41" i="3"/>
  <c r="F41" i="3"/>
  <c r="D41" i="1"/>
  <c r="F42" i="1"/>
  <c r="I42" i="1" s="1"/>
  <c r="E42" i="1"/>
  <c r="D42" i="1" s="1"/>
  <c r="H41" i="3" l="1"/>
  <c r="G41" i="3"/>
  <c r="I41" i="3" s="1"/>
  <c r="D40" i="3"/>
  <c r="E42" i="3"/>
  <c r="F42" i="3"/>
  <c r="D41" i="3" l="1"/>
  <c r="G42" i="3"/>
  <c r="I42" i="3" s="1"/>
  <c r="H42" i="3"/>
  <c r="D42" i="3" l="1"/>
</calcChain>
</file>

<file path=xl/sharedStrings.xml><?xml version="1.0" encoding="utf-8"?>
<sst xmlns="http://schemas.openxmlformats.org/spreadsheetml/2006/main" count="20" uniqueCount="14">
  <si>
    <t>RMSE</t>
  </si>
  <si>
    <t>Market Share</t>
  </si>
  <si>
    <t>AvProfit</t>
  </si>
  <si>
    <t>Factors</t>
  </si>
  <si>
    <t>AvProfit 499.666</t>
  </si>
  <si>
    <t>AvProfit 500</t>
  </si>
  <si>
    <t>AvProfit 500.5</t>
  </si>
  <si>
    <t>AvProfit 501</t>
  </si>
  <si>
    <t>AvProfit 2.5</t>
  </si>
  <si>
    <t>AvProfit 5</t>
  </si>
  <si>
    <t>AvProfit 10</t>
  </si>
  <si>
    <t>AvProfit 20</t>
  </si>
  <si>
    <t>AvProfit 50</t>
  </si>
  <si>
    <t>AvProfit 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</si>
</sst>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* #,##0_-;\-* #,##0_-;_-* &quot;-&quot;??_-;_-@_-"/>
    <numFmt numFmtId="171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171" fontId="0" fillId="0" borderId="0" xfId="0" applyNumberFormat="1"/>
    <xf numFmtId="171" fontId="0" fillId="2" borderId="0" xfId="0" applyNumberFormat="1" applyFill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'Exploratory market share'!$D$2</c:f>
              <c:strCache>
                <c:ptCount val="1"/>
                <c:pt idx="0">
                  <c:v>AvProfit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'Exploratory market share'!$C$3:$C$42</c:f>
              <c:numCache>
                <c:formatCode>0.0000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'Exploratory market share'!$D$3:$D$42</c:f>
              <c:numCache>
                <c:formatCode>_-* #,##0_-;\-* #,##0_-;_-* "-"??_-;_-@_-</c:formatCode>
                <c:ptCount val="40"/>
                <c:pt idx="0">
                  <c:v>-14387.797499991953</c:v>
                </c:pt>
                <c:pt idx="1">
                  <c:v>-114026.14499999583</c:v>
                </c:pt>
                <c:pt idx="2">
                  <c:v>-213664.49250003695</c:v>
                </c:pt>
                <c:pt idx="3">
                  <c:v>-313302.84000000358</c:v>
                </c:pt>
                <c:pt idx="4">
                  <c:v>-412941.1875</c:v>
                </c:pt>
                <c:pt idx="5">
                  <c:v>-512579.53500002623</c:v>
                </c:pt>
                <c:pt idx="6">
                  <c:v>-612217.88249999285</c:v>
                </c:pt>
                <c:pt idx="7">
                  <c:v>-711856.23000001907</c:v>
                </c:pt>
                <c:pt idx="8">
                  <c:v>-811494.57749998569</c:v>
                </c:pt>
                <c:pt idx="9">
                  <c:v>-911132.92500007153</c:v>
                </c:pt>
                <c:pt idx="10">
                  <c:v>-1010771.2725000381</c:v>
                </c:pt>
                <c:pt idx="11">
                  <c:v>-1110409.620000124</c:v>
                </c:pt>
                <c:pt idx="12">
                  <c:v>-1210047.9674999714</c:v>
                </c:pt>
                <c:pt idx="13">
                  <c:v>-1309686.3150000572</c:v>
                </c:pt>
                <c:pt idx="14">
                  <c:v>-1409324.6625001431</c:v>
                </c:pt>
                <c:pt idx="15">
                  <c:v>-1508963.0099999905</c:v>
                </c:pt>
                <c:pt idx="16">
                  <c:v>-1608601.3575000763</c:v>
                </c:pt>
                <c:pt idx="17">
                  <c:v>-1708239.7050001621</c:v>
                </c:pt>
                <c:pt idx="18">
                  <c:v>-1807878.052500248</c:v>
                </c:pt>
                <c:pt idx="19">
                  <c:v>-1907516.4000000954</c:v>
                </c:pt>
                <c:pt idx="20">
                  <c:v>-2007154.7475001812</c:v>
                </c:pt>
                <c:pt idx="21">
                  <c:v>-2106793.0950000286</c:v>
                </c:pt>
                <c:pt idx="22">
                  <c:v>-2206431.442499876</c:v>
                </c:pt>
                <c:pt idx="23">
                  <c:v>-2306069.7900002003</c:v>
                </c:pt>
                <c:pt idx="24">
                  <c:v>-2405708.1375000477</c:v>
                </c:pt>
                <c:pt idx="25">
                  <c:v>-2505346.4849998951</c:v>
                </c:pt>
                <c:pt idx="26">
                  <c:v>-2604984.8324999809</c:v>
                </c:pt>
                <c:pt idx="27">
                  <c:v>-2704623.1800000668</c:v>
                </c:pt>
                <c:pt idx="28">
                  <c:v>-2804261.5274999142</c:v>
                </c:pt>
                <c:pt idx="29">
                  <c:v>-2903899.8750002384</c:v>
                </c:pt>
                <c:pt idx="30">
                  <c:v>-4055604.0000002384</c:v>
                </c:pt>
                <c:pt idx="31">
                  <c:v>-5207308.1250002384</c:v>
                </c:pt>
                <c:pt idx="32">
                  <c:v>-6359012.2500002384</c:v>
                </c:pt>
                <c:pt idx="33">
                  <c:v>-7510716.3750002384</c:v>
                </c:pt>
                <c:pt idx="34">
                  <c:v>-8662420.5000002384</c:v>
                </c:pt>
                <c:pt idx="35">
                  <c:v>-9814124.6250002384</c:v>
                </c:pt>
                <c:pt idx="36">
                  <c:v>-10965828.750000238</c:v>
                </c:pt>
                <c:pt idx="37">
                  <c:v>-12117532.875000238</c:v>
                </c:pt>
                <c:pt idx="38">
                  <c:v>-12578214.525000334</c:v>
                </c:pt>
                <c:pt idx="39">
                  <c:v>-12578214.525000334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2D-478B-B083-BA3B9A076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90704"/>
        <c:axId val="157886128"/>
      </c:scatterChart>
      <c:valAx>
        <c:axId val="15789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7886128"/>
        <c:crosses val="autoZero"/>
        <c:crossBetween val="midCat"/>
      </c:valAx>
      <c:valAx>
        <c:axId val="1578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789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'Charts market share'!$C$2</c:f>
              <c:strCache>
                <c:ptCount val="1"/>
                <c:pt idx="0">
                  <c:v>AvProfit 499.666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'Charts market share'!$B$3:$B$42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'Charts market share'!$C$3:$C$42</c:f>
              <c:numCache>
                <c:formatCode>General</c:formatCode>
                <c:ptCount val="40"/>
                <c:pt idx="0">
                  <c:v>-42376.507950007915</c:v>
                </c:pt>
                <c:pt idx="1">
                  <c:v>-64569.171900004148</c:v>
                </c:pt>
                <c:pt idx="2">
                  <c:v>-86761.835850030184</c:v>
                </c:pt>
                <c:pt idx="3">
                  <c:v>-108954.49979996681</c:v>
                </c:pt>
                <c:pt idx="4">
                  <c:v>-131147.16374999285</c:v>
                </c:pt>
                <c:pt idx="5">
                  <c:v>-153339.82769995928</c:v>
                </c:pt>
                <c:pt idx="6">
                  <c:v>-175532.49164992571</c:v>
                </c:pt>
                <c:pt idx="7">
                  <c:v>-197725.15560001135</c:v>
                </c:pt>
                <c:pt idx="8">
                  <c:v>-219917.81954991817</c:v>
                </c:pt>
                <c:pt idx="9">
                  <c:v>-242110.48350000381</c:v>
                </c:pt>
                <c:pt idx="10">
                  <c:v>-264303.14744997025</c:v>
                </c:pt>
                <c:pt idx="11">
                  <c:v>-286495.81139993668</c:v>
                </c:pt>
                <c:pt idx="12">
                  <c:v>-308688.47534990311</c:v>
                </c:pt>
                <c:pt idx="13">
                  <c:v>-330881.13929986954</c:v>
                </c:pt>
                <c:pt idx="14">
                  <c:v>-353073.80325007439</c:v>
                </c:pt>
                <c:pt idx="15">
                  <c:v>-375266.46719992161</c:v>
                </c:pt>
                <c:pt idx="16">
                  <c:v>-397459.13115012646</c:v>
                </c:pt>
                <c:pt idx="17">
                  <c:v>-419651.7951002121</c:v>
                </c:pt>
                <c:pt idx="18">
                  <c:v>-441844.45905017853</c:v>
                </c:pt>
                <c:pt idx="19">
                  <c:v>-464037.12300014496</c:v>
                </c:pt>
                <c:pt idx="20">
                  <c:v>-486229.78695034981</c:v>
                </c:pt>
                <c:pt idx="21">
                  <c:v>-508422.45090007782</c:v>
                </c:pt>
                <c:pt idx="22">
                  <c:v>-530615.11485004425</c:v>
                </c:pt>
                <c:pt idx="23">
                  <c:v>-552807.7788002491</c:v>
                </c:pt>
                <c:pt idx="24">
                  <c:v>-575000.44275021553</c:v>
                </c:pt>
                <c:pt idx="25">
                  <c:v>-597193.10669994354</c:v>
                </c:pt>
                <c:pt idx="26">
                  <c:v>-619385.77065014839</c:v>
                </c:pt>
                <c:pt idx="27">
                  <c:v>-641578.43460011482</c:v>
                </c:pt>
                <c:pt idx="28">
                  <c:v>-663771.09855008125</c:v>
                </c:pt>
                <c:pt idx="29">
                  <c:v>-685963.7625002861</c:v>
                </c:pt>
                <c:pt idx="30">
                  <c:v>-1837667.8875000477</c:v>
                </c:pt>
                <c:pt idx="31">
                  <c:v>-2989372.0125000477</c:v>
                </c:pt>
                <c:pt idx="32">
                  <c:v>-4141076.1375000477</c:v>
                </c:pt>
                <c:pt idx="33">
                  <c:v>-5292780.2625000477</c:v>
                </c:pt>
                <c:pt idx="34">
                  <c:v>-6444484.3875000477</c:v>
                </c:pt>
                <c:pt idx="35">
                  <c:v>-7596188.5125000477</c:v>
                </c:pt>
                <c:pt idx="36">
                  <c:v>-8747892.6375000477</c:v>
                </c:pt>
                <c:pt idx="37">
                  <c:v>-9899596.7625000477</c:v>
                </c:pt>
                <c:pt idx="38">
                  <c:v>-10360278.412500143</c:v>
                </c:pt>
                <c:pt idx="39">
                  <c:v>-10360278.412500143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82-49E4-9F95-122F8D8F792C}"/>
            </c:ext>
          </c:extLst>
        </c:ser>
        <c:ser>
          <c:idx val="1"/>
          <c:order val="1"/>
          <c:tx>
            <c:strRef>
              <c:f>'Charts market share'!$D$2</c:f>
              <c:strCache>
                <c:ptCount val="1"/>
                <c:pt idx="0">
                  <c:v>AvProfit 500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'Charts market share'!$B$3:$B$42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'Charts market share'!$D$3:$D$42</c:f>
              <c:numCache>
                <c:formatCode>General</c:formatCode>
                <c:ptCount val="40"/>
                <c:pt idx="0">
                  <c:v>4479.3249999880791</c:v>
                </c:pt>
                <c:pt idx="1">
                  <c:v>-58512.800000011921</c:v>
                </c:pt>
                <c:pt idx="2">
                  <c:v>-121504.92499998212</c:v>
                </c:pt>
                <c:pt idx="3">
                  <c:v>-184497.05000001192</c:v>
                </c:pt>
                <c:pt idx="4">
                  <c:v>-247489.17500001192</c:v>
                </c:pt>
                <c:pt idx="5">
                  <c:v>-310481.30000001192</c:v>
                </c:pt>
                <c:pt idx="6">
                  <c:v>-373473.42500001192</c:v>
                </c:pt>
                <c:pt idx="7">
                  <c:v>-436465.55000001192</c:v>
                </c:pt>
                <c:pt idx="8">
                  <c:v>-499457.67499983311</c:v>
                </c:pt>
                <c:pt idx="9">
                  <c:v>-562449.80000007153</c:v>
                </c:pt>
                <c:pt idx="10">
                  <c:v>-625441.92500007153</c:v>
                </c:pt>
                <c:pt idx="11">
                  <c:v>-688434.04999995232</c:v>
                </c:pt>
                <c:pt idx="12">
                  <c:v>-751426.17499995232</c:v>
                </c:pt>
                <c:pt idx="13">
                  <c:v>-814418.30000007153</c:v>
                </c:pt>
                <c:pt idx="14">
                  <c:v>-877410.42500007153</c:v>
                </c:pt>
                <c:pt idx="15">
                  <c:v>-940402.54999983311</c:v>
                </c:pt>
                <c:pt idx="16">
                  <c:v>-1003394.6749999523</c:v>
                </c:pt>
                <c:pt idx="17">
                  <c:v>-1066386.7999999523</c:v>
                </c:pt>
                <c:pt idx="18">
                  <c:v>-1129378.9250001907</c:v>
                </c:pt>
                <c:pt idx="19">
                  <c:v>-1192371.0499999523</c:v>
                </c:pt>
                <c:pt idx="20">
                  <c:v>-1255363.1749999523</c:v>
                </c:pt>
                <c:pt idx="21">
                  <c:v>-1318355.2999997139</c:v>
                </c:pt>
                <c:pt idx="22">
                  <c:v>-1381347.4249999523</c:v>
                </c:pt>
                <c:pt idx="23">
                  <c:v>-1444339.5499999523</c:v>
                </c:pt>
                <c:pt idx="24">
                  <c:v>-1507331.6749999523</c:v>
                </c:pt>
                <c:pt idx="25">
                  <c:v>-1570323.7999997139</c:v>
                </c:pt>
                <c:pt idx="26">
                  <c:v>-1633315.9249997139</c:v>
                </c:pt>
                <c:pt idx="27">
                  <c:v>-1696308.0499999523</c:v>
                </c:pt>
                <c:pt idx="28">
                  <c:v>-1759300.1749999523</c:v>
                </c:pt>
                <c:pt idx="29">
                  <c:v>-1822292.2999999523</c:v>
                </c:pt>
                <c:pt idx="30">
                  <c:v>-2973996.4249999523</c:v>
                </c:pt>
                <c:pt idx="31">
                  <c:v>-4125700.5499999523</c:v>
                </c:pt>
                <c:pt idx="32">
                  <c:v>-5277404.6749999523</c:v>
                </c:pt>
                <c:pt idx="33">
                  <c:v>-6429108.7999999523</c:v>
                </c:pt>
                <c:pt idx="34">
                  <c:v>-7580812.9249999523</c:v>
                </c:pt>
                <c:pt idx="35">
                  <c:v>-8732517.0499999523</c:v>
                </c:pt>
                <c:pt idx="36">
                  <c:v>-9884221.1749999523</c:v>
                </c:pt>
                <c:pt idx="37">
                  <c:v>-11035925.299999952</c:v>
                </c:pt>
                <c:pt idx="38">
                  <c:v>-11496606.950000048</c:v>
                </c:pt>
                <c:pt idx="39">
                  <c:v>-11496606.950000048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82-49E4-9F95-122F8D8F792C}"/>
            </c:ext>
          </c:extLst>
        </c:ser>
        <c:ser>
          <c:idx val="2"/>
          <c:order val="2"/>
          <c:tx>
            <c:strRef>
              <c:f>'Charts market share'!$E$2</c:f>
              <c:strCache>
                <c:ptCount val="1"/>
                <c:pt idx="0">
                  <c:v>AvProfit 500.5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'Charts market share'!$B$3:$B$42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'Charts market share'!$E$3:$E$42</c:f>
              <c:numCache>
                <c:formatCode>General</c:formatCode>
                <c:ptCount val="40"/>
                <c:pt idx="0">
                  <c:v>29150.202500008047</c:v>
                </c:pt>
                <c:pt idx="1">
                  <c:v>-70488.144999995828</c:v>
                </c:pt>
                <c:pt idx="2">
                  <c:v>-170126.49250003695</c:v>
                </c:pt>
                <c:pt idx="3">
                  <c:v>-269764.84000000358</c:v>
                </c:pt>
                <c:pt idx="4">
                  <c:v>-369403.1875</c:v>
                </c:pt>
                <c:pt idx="5">
                  <c:v>-469041.53500002623</c:v>
                </c:pt>
                <c:pt idx="6">
                  <c:v>-568679.88249999285</c:v>
                </c:pt>
                <c:pt idx="7">
                  <c:v>-668318.23000001907</c:v>
                </c:pt>
                <c:pt idx="8">
                  <c:v>-767956.57749998569</c:v>
                </c:pt>
                <c:pt idx="9">
                  <c:v>-867594.92500007153</c:v>
                </c:pt>
                <c:pt idx="10">
                  <c:v>-967233.27250003815</c:v>
                </c:pt>
                <c:pt idx="11">
                  <c:v>-1066871.620000124</c:v>
                </c:pt>
                <c:pt idx="12">
                  <c:v>-1166509.9674999714</c:v>
                </c:pt>
                <c:pt idx="13">
                  <c:v>-1266148.3150000572</c:v>
                </c:pt>
                <c:pt idx="14">
                  <c:v>-1365786.6625001431</c:v>
                </c:pt>
                <c:pt idx="15">
                  <c:v>-1465425.0099999905</c:v>
                </c:pt>
                <c:pt idx="16">
                  <c:v>-1565063.3575000763</c:v>
                </c:pt>
                <c:pt idx="17">
                  <c:v>-1664701.7050001621</c:v>
                </c:pt>
                <c:pt idx="18">
                  <c:v>-1764340.052500248</c:v>
                </c:pt>
                <c:pt idx="19">
                  <c:v>-1863978.4000000954</c:v>
                </c:pt>
                <c:pt idx="20">
                  <c:v>-1963616.7475001812</c:v>
                </c:pt>
                <c:pt idx="21">
                  <c:v>-2063255.0950000286</c:v>
                </c:pt>
                <c:pt idx="22">
                  <c:v>-2162893.442499876</c:v>
                </c:pt>
                <c:pt idx="23">
                  <c:v>-2262531.7900002003</c:v>
                </c:pt>
                <c:pt idx="24">
                  <c:v>-2362170.1375000477</c:v>
                </c:pt>
                <c:pt idx="25">
                  <c:v>-2461808.4849998951</c:v>
                </c:pt>
                <c:pt idx="26">
                  <c:v>-2561446.8324999809</c:v>
                </c:pt>
                <c:pt idx="27">
                  <c:v>-2661085.1800000668</c:v>
                </c:pt>
                <c:pt idx="28">
                  <c:v>-2760723.5274999142</c:v>
                </c:pt>
                <c:pt idx="29">
                  <c:v>-2860361.8750002384</c:v>
                </c:pt>
                <c:pt idx="30">
                  <c:v>-4012066.0000002384</c:v>
                </c:pt>
                <c:pt idx="31">
                  <c:v>-5163770.1250002384</c:v>
                </c:pt>
                <c:pt idx="32">
                  <c:v>-6315474.2500002384</c:v>
                </c:pt>
                <c:pt idx="33">
                  <c:v>-7467178.3750002384</c:v>
                </c:pt>
                <c:pt idx="34">
                  <c:v>-8618882.5000002384</c:v>
                </c:pt>
                <c:pt idx="35">
                  <c:v>-9770586.6250002384</c:v>
                </c:pt>
                <c:pt idx="36">
                  <c:v>-10922290.750000238</c:v>
                </c:pt>
                <c:pt idx="37">
                  <c:v>-12073994.875000238</c:v>
                </c:pt>
                <c:pt idx="38">
                  <c:v>-12534676.525000334</c:v>
                </c:pt>
                <c:pt idx="39">
                  <c:v>-12534676.525000334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82-49E4-9F95-122F8D8F792C}"/>
            </c:ext>
          </c:extLst>
        </c:ser>
        <c:ser>
          <c:idx val="3"/>
          <c:order val="3"/>
          <c:tx>
            <c:strRef>
              <c:f>'Charts market share'!$F$2</c:f>
              <c:strCache>
                <c:ptCount val="1"/>
                <c:pt idx="0">
                  <c:v>AvProfit 501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'Charts market share'!$B$3:$B$42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'Charts market share'!$F$3:$F$42</c:f>
              <c:numCache>
                <c:formatCode>General</c:formatCode>
                <c:ptCount val="40"/>
                <c:pt idx="0">
                  <c:v>-14387.797499991953</c:v>
                </c:pt>
                <c:pt idx="1">
                  <c:v>-114026.14499999583</c:v>
                </c:pt>
                <c:pt idx="2">
                  <c:v>-213664.49250003695</c:v>
                </c:pt>
                <c:pt idx="3">
                  <c:v>-313302.84000000358</c:v>
                </c:pt>
                <c:pt idx="4">
                  <c:v>-412941.1875</c:v>
                </c:pt>
                <c:pt idx="5">
                  <c:v>-512579.53500002623</c:v>
                </c:pt>
                <c:pt idx="6">
                  <c:v>-612217.88249999285</c:v>
                </c:pt>
                <c:pt idx="7">
                  <c:v>-711856.23000001907</c:v>
                </c:pt>
                <c:pt idx="8">
                  <c:v>-811494.57749998569</c:v>
                </c:pt>
                <c:pt idx="9">
                  <c:v>-911132.92500007153</c:v>
                </c:pt>
                <c:pt idx="10">
                  <c:v>-1010771.2725000381</c:v>
                </c:pt>
                <c:pt idx="11">
                  <c:v>-1110409.620000124</c:v>
                </c:pt>
                <c:pt idx="12">
                  <c:v>-1210047.9674999714</c:v>
                </c:pt>
                <c:pt idx="13">
                  <c:v>-1309686.3150000572</c:v>
                </c:pt>
                <c:pt idx="14">
                  <c:v>-1409324.6625001431</c:v>
                </c:pt>
                <c:pt idx="15">
                  <c:v>-1508963.0099999905</c:v>
                </c:pt>
                <c:pt idx="16">
                  <c:v>-1608601.3575000763</c:v>
                </c:pt>
                <c:pt idx="17">
                  <c:v>-1708239.7050001621</c:v>
                </c:pt>
                <c:pt idx="18">
                  <c:v>-1807878.052500248</c:v>
                </c:pt>
                <c:pt idx="19">
                  <c:v>-1907516.4000000954</c:v>
                </c:pt>
                <c:pt idx="20">
                  <c:v>-2007154.7475001812</c:v>
                </c:pt>
                <c:pt idx="21">
                  <c:v>-2106793.0950000286</c:v>
                </c:pt>
                <c:pt idx="22">
                  <c:v>-2206431.442499876</c:v>
                </c:pt>
                <c:pt idx="23">
                  <c:v>-2306069.7900002003</c:v>
                </c:pt>
                <c:pt idx="24">
                  <c:v>-2405708.1375000477</c:v>
                </c:pt>
                <c:pt idx="25">
                  <c:v>-2505346.4849998951</c:v>
                </c:pt>
                <c:pt idx="26">
                  <c:v>-2604984.8324999809</c:v>
                </c:pt>
                <c:pt idx="27">
                  <c:v>-2704623.1800000668</c:v>
                </c:pt>
                <c:pt idx="28">
                  <c:v>-2804261.5274999142</c:v>
                </c:pt>
                <c:pt idx="29">
                  <c:v>-2903899.8750002384</c:v>
                </c:pt>
                <c:pt idx="30">
                  <c:v>-4055604.0000002384</c:v>
                </c:pt>
                <c:pt idx="31">
                  <c:v>-5207308.1250002384</c:v>
                </c:pt>
                <c:pt idx="32">
                  <c:v>-6359012.2500002384</c:v>
                </c:pt>
                <c:pt idx="33">
                  <c:v>-7510716.3750002384</c:v>
                </c:pt>
                <c:pt idx="34">
                  <c:v>-8662420.5000002384</c:v>
                </c:pt>
                <c:pt idx="35">
                  <c:v>-9814124.6250002384</c:v>
                </c:pt>
                <c:pt idx="36">
                  <c:v>-10965828.750000238</c:v>
                </c:pt>
                <c:pt idx="37">
                  <c:v>-12117532.875000238</c:v>
                </c:pt>
                <c:pt idx="38">
                  <c:v>-12578214.525000334</c:v>
                </c:pt>
                <c:pt idx="39">
                  <c:v>-12578214.525000334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82-49E4-9F95-122F8D8F7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330048"/>
        <c:axId val="1930332544"/>
      </c:scatterChart>
      <c:valAx>
        <c:axId val="193033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30332544"/>
        <c:crosses val="autoZero"/>
        <c:crossBetween val="midCat"/>
      </c:valAx>
      <c:valAx>
        <c:axId val="19303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3033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'Exploratory RMSE'!$D$2</c:f>
              <c:strCache>
                <c:ptCount val="1"/>
                <c:pt idx="0">
                  <c:v>AvProfit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'Exploratory RMSE'!$B$3:$B$42</c:f>
              <c:numCache>
                <c:formatCode>General</c:formatCode>
                <c:ptCount val="40"/>
                <c:pt idx="0">
                  <c:v>499.16800000000001</c:v>
                </c:pt>
                <c:pt idx="1">
                  <c:v>499.36799999999999</c:v>
                </c:pt>
                <c:pt idx="2">
                  <c:v>499.56799999999998</c:v>
                </c:pt>
                <c:pt idx="3">
                  <c:v>499.76799999999997</c:v>
                </c:pt>
                <c:pt idx="4">
                  <c:v>499.96799999999996</c:v>
                </c:pt>
                <c:pt idx="5">
                  <c:v>500.16799999999995</c:v>
                </c:pt>
                <c:pt idx="6">
                  <c:v>500.36799999999994</c:v>
                </c:pt>
                <c:pt idx="7">
                  <c:v>500.56799999999993</c:v>
                </c:pt>
                <c:pt idx="8">
                  <c:v>500.76799999999992</c:v>
                </c:pt>
                <c:pt idx="9">
                  <c:v>500.9679999999999</c:v>
                </c:pt>
                <c:pt idx="10">
                  <c:v>501.16799999999989</c:v>
                </c:pt>
                <c:pt idx="11">
                  <c:v>501.36799999999988</c:v>
                </c:pt>
                <c:pt idx="12">
                  <c:v>501.56799999999987</c:v>
                </c:pt>
                <c:pt idx="13">
                  <c:v>501.76799999999986</c:v>
                </c:pt>
                <c:pt idx="14">
                  <c:v>501.96799999999985</c:v>
                </c:pt>
                <c:pt idx="15">
                  <c:v>502.16799999999984</c:v>
                </c:pt>
                <c:pt idx="16">
                  <c:v>502.36799999999982</c:v>
                </c:pt>
                <c:pt idx="17">
                  <c:v>502.56799999999981</c:v>
                </c:pt>
                <c:pt idx="18">
                  <c:v>502.7679999999998</c:v>
                </c:pt>
                <c:pt idx="19">
                  <c:v>502.96799999999979</c:v>
                </c:pt>
                <c:pt idx="20">
                  <c:v>503.16799999999978</c:v>
                </c:pt>
                <c:pt idx="21">
                  <c:v>503.36799999999977</c:v>
                </c:pt>
                <c:pt idx="22">
                  <c:v>503.56799999999976</c:v>
                </c:pt>
                <c:pt idx="23">
                  <c:v>503.76799999999974</c:v>
                </c:pt>
                <c:pt idx="24">
                  <c:v>503.96799999999973</c:v>
                </c:pt>
                <c:pt idx="25">
                  <c:v>504.16799999999972</c:v>
                </c:pt>
                <c:pt idx="26">
                  <c:v>504.36799999999971</c:v>
                </c:pt>
                <c:pt idx="27">
                  <c:v>504.5679999999997</c:v>
                </c:pt>
                <c:pt idx="28">
                  <c:v>504.76799999999969</c:v>
                </c:pt>
                <c:pt idx="29">
                  <c:v>504.96799999999968</c:v>
                </c:pt>
                <c:pt idx="30">
                  <c:v>505.16799999999967</c:v>
                </c:pt>
                <c:pt idx="31">
                  <c:v>505.36799999999965</c:v>
                </c:pt>
                <c:pt idx="32">
                  <c:v>505.56799999999964</c:v>
                </c:pt>
                <c:pt idx="33">
                  <c:v>505.76799999999963</c:v>
                </c:pt>
                <c:pt idx="34">
                  <c:v>505.96799999999962</c:v>
                </c:pt>
                <c:pt idx="35">
                  <c:v>506.16799999999961</c:v>
                </c:pt>
                <c:pt idx="36">
                  <c:v>506.3679999999996</c:v>
                </c:pt>
                <c:pt idx="37">
                  <c:v>506.56799999999959</c:v>
                </c:pt>
                <c:pt idx="38">
                  <c:v>506.76799999999957</c:v>
                </c:pt>
                <c:pt idx="39">
                  <c:v>506.96799999999956</c:v>
                </c:pt>
              </c:numCache>
            </c:numRef>
          </c:xVal>
          <c:yVal>
            <c:numRef>
              <c:f>'Exploratory RMSE'!$D$3:$D$42</c:f>
              <c:numCache>
                <c:formatCode>_-* #,##0_-;\-* #,##0_-;_-* "-"??_-;_-@_-</c:formatCode>
                <c:ptCount val="40"/>
                <c:pt idx="0">
                  <c:v>1008322.5000002384</c:v>
                </c:pt>
                <c:pt idx="1">
                  <c:v>327886.24999976158</c:v>
                </c:pt>
                <c:pt idx="2">
                  <c:v>-352550</c:v>
                </c:pt>
                <c:pt idx="3">
                  <c:v>-1032986.2499997616</c:v>
                </c:pt>
                <c:pt idx="4">
                  <c:v>-1713422.5</c:v>
                </c:pt>
                <c:pt idx="5">
                  <c:v>-2393858.7499997616</c:v>
                </c:pt>
                <c:pt idx="6">
                  <c:v>-2848867.8430001736</c:v>
                </c:pt>
                <c:pt idx="7">
                  <c:v>-2866283.0430002213</c:v>
                </c:pt>
                <c:pt idx="8">
                  <c:v>-2883698.2430002689</c:v>
                </c:pt>
                <c:pt idx="9">
                  <c:v>-2901113.4430000782</c:v>
                </c:pt>
                <c:pt idx="10">
                  <c:v>-2918528.6430001259</c:v>
                </c:pt>
                <c:pt idx="11">
                  <c:v>-2935943.8430001736</c:v>
                </c:pt>
                <c:pt idx="12">
                  <c:v>-2953359.0430002213</c:v>
                </c:pt>
                <c:pt idx="13">
                  <c:v>-2970774.2430002689</c:v>
                </c:pt>
                <c:pt idx="14">
                  <c:v>-2988189.4430000782</c:v>
                </c:pt>
                <c:pt idx="15">
                  <c:v>-3005604.6430001259</c:v>
                </c:pt>
                <c:pt idx="16">
                  <c:v>-3023019.8430001736</c:v>
                </c:pt>
                <c:pt idx="17">
                  <c:v>-3040435.0430002213</c:v>
                </c:pt>
                <c:pt idx="18">
                  <c:v>-3057850.2430002689</c:v>
                </c:pt>
                <c:pt idx="19">
                  <c:v>-3075265.4430000782</c:v>
                </c:pt>
                <c:pt idx="20">
                  <c:v>-3092680.6430001259</c:v>
                </c:pt>
                <c:pt idx="21">
                  <c:v>-3110095.8430001736</c:v>
                </c:pt>
                <c:pt idx="22">
                  <c:v>-3127511.0430002213</c:v>
                </c:pt>
                <c:pt idx="23">
                  <c:v>-3144926.2430002689</c:v>
                </c:pt>
                <c:pt idx="24">
                  <c:v>-3162341.4430000782</c:v>
                </c:pt>
                <c:pt idx="25">
                  <c:v>-3179756.6430001259</c:v>
                </c:pt>
                <c:pt idx="26">
                  <c:v>-3191250.6750001907</c:v>
                </c:pt>
                <c:pt idx="27">
                  <c:v>-3191250.6750001907</c:v>
                </c:pt>
                <c:pt idx="28">
                  <c:v>-3191250.6750001907</c:v>
                </c:pt>
                <c:pt idx="29">
                  <c:v>-3191250.6750001907</c:v>
                </c:pt>
                <c:pt idx="30">
                  <c:v>-3191250.6750001907</c:v>
                </c:pt>
                <c:pt idx="31">
                  <c:v>-3191250.6750001907</c:v>
                </c:pt>
                <c:pt idx="32">
                  <c:v>-3191250.6750001907</c:v>
                </c:pt>
                <c:pt idx="33">
                  <c:v>-3191250.6750001907</c:v>
                </c:pt>
                <c:pt idx="34">
                  <c:v>-3191250.6750001907</c:v>
                </c:pt>
                <c:pt idx="35">
                  <c:v>-3191250.6750001907</c:v>
                </c:pt>
                <c:pt idx="36">
                  <c:v>-3191250.6750001907</c:v>
                </c:pt>
                <c:pt idx="37">
                  <c:v>-3191250.6750001907</c:v>
                </c:pt>
                <c:pt idx="38">
                  <c:v>-3191250.6750001907</c:v>
                </c:pt>
                <c:pt idx="39">
                  <c:v>-3191250.6750001907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8E-486D-AF2D-57D2D5C42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890704"/>
        <c:axId val="157886128"/>
      </c:scatterChart>
      <c:valAx>
        <c:axId val="15789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7886128"/>
        <c:crosses val="autoZero"/>
        <c:crossBetween val="midCat"/>
      </c:valAx>
      <c:valAx>
        <c:axId val="1578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5789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'Charts market share RMSE'!$C$2</c:f>
              <c:strCache>
                <c:ptCount val="1"/>
                <c:pt idx="0">
                  <c:v>AvProfit 2.5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'Charts market share RMSE'!$B$3:$B$42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'Charts market share RMSE'!$C$3:$C$42</c:f>
              <c:numCache>
                <c:formatCode>General</c:formatCode>
                <c:ptCount val="40"/>
                <c:pt idx="0">
                  <c:v>-112239.39660001546</c:v>
                </c:pt>
                <c:pt idx="1">
                  <c:v>-84182.011600002646</c:v>
                </c:pt>
                <c:pt idx="2">
                  <c:v>-56124.626600004733</c:v>
                </c:pt>
                <c:pt idx="3">
                  <c:v>-28067.241600014269</c:v>
                </c:pt>
                <c:pt idx="4">
                  <c:v>-9.8566000014543533</c:v>
                </c:pt>
                <c:pt idx="5">
                  <c:v>28047.528399989009</c:v>
                </c:pt>
                <c:pt idx="6">
                  <c:v>40644.234500013292</c:v>
                </c:pt>
                <c:pt idx="7">
                  <c:v>23229.03449999541</c:v>
                </c:pt>
                <c:pt idx="8">
                  <c:v>5813.8345000073314</c:v>
                </c:pt>
                <c:pt idx="9">
                  <c:v>-11601.36550001055</c:v>
                </c:pt>
                <c:pt idx="10">
                  <c:v>-29016.565499998629</c:v>
                </c:pt>
                <c:pt idx="11">
                  <c:v>-46431.765499986708</c:v>
                </c:pt>
                <c:pt idx="12">
                  <c:v>-63846.96550000459</c:v>
                </c:pt>
                <c:pt idx="13">
                  <c:v>-81262.165499992669</c:v>
                </c:pt>
                <c:pt idx="14">
                  <c:v>-98677.36550001055</c:v>
                </c:pt>
                <c:pt idx="15">
                  <c:v>-116092.56549999863</c:v>
                </c:pt>
                <c:pt idx="16">
                  <c:v>-133507.76549998671</c:v>
                </c:pt>
                <c:pt idx="17">
                  <c:v>-150922.96549997479</c:v>
                </c:pt>
                <c:pt idx="18">
                  <c:v>-168338.16549999267</c:v>
                </c:pt>
                <c:pt idx="19">
                  <c:v>-185753.36549998075</c:v>
                </c:pt>
                <c:pt idx="20">
                  <c:v>-203168.56549999863</c:v>
                </c:pt>
                <c:pt idx="21">
                  <c:v>-220583.76549998671</c:v>
                </c:pt>
                <c:pt idx="22">
                  <c:v>-237998.96549997479</c:v>
                </c:pt>
                <c:pt idx="23">
                  <c:v>-255414.16549999267</c:v>
                </c:pt>
                <c:pt idx="24">
                  <c:v>-272829.36549998075</c:v>
                </c:pt>
                <c:pt idx="25">
                  <c:v>-290244.56549999863</c:v>
                </c:pt>
                <c:pt idx="26">
                  <c:v>-301738.59750000387</c:v>
                </c:pt>
                <c:pt idx="27">
                  <c:v>-301738.59750000387</c:v>
                </c:pt>
                <c:pt idx="28">
                  <c:v>-301738.59750000387</c:v>
                </c:pt>
                <c:pt idx="29">
                  <c:v>-301738.59750000387</c:v>
                </c:pt>
                <c:pt idx="30">
                  <c:v>-301738.59750000387</c:v>
                </c:pt>
                <c:pt idx="31">
                  <c:v>-301738.59750000387</c:v>
                </c:pt>
                <c:pt idx="32">
                  <c:v>-301738.59750000387</c:v>
                </c:pt>
                <c:pt idx="33">
                  <c:v>-301738.59750000387</c:v>
                </c:pt>
                <c:pt idx="34">
                  <c:v>-301738.59750000387</c:v>
                </c:pt>
                <c:pt idx="35">
                  <c:v>-301738.59750000387</c:v>
                </c:pt>
                <c:pt idx="36">
                  <c:v>-301738.59750000387</c:v>
                </c:pt>
                <c:pt idx="37">
                  <c:v>-301738.59750000387</c:v>
                </c:pt>
                <c:pt idx="38">
                  <c:v>-301738.59750000387</c:v>
                </c:pt>
                <c:pt idx="39">
                  <c:v>-301738.59750000387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DF-4D9E-9D5E-E333A577ACB4}"/>
            </c:ext>
          </c:extLst>
        </c:ser>
        <c:ser>
          <c:idx val="1"/>
          <c:order val="1"/>
          <c:tx>
            <c:strRef>
              <c:f>'Charts market share RMSE'!$D$2</c:f>
              <c:strCache>
                <c:ptCount val="1"/>
                <c:pt idx="0">
                  <c:v>AvProfit 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'Charts market share RMSE'!$B$3:$B$42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'Charts market share RMSE'!$D$3:$D$42</c:f>
              <c:numCache>
                <c:formatCode>General</c:formatCode>
                <c:ptCount val="40"/>
                <c:pt idx="0">
                  <c:v>-73599.331200018525</c:v>
                </c:pt>
                <c:pt idx="1">
                  <c:v>-69972.761200010777</c:v>
                </c:pt>
                <c:pt idx="2">
                  <c:v>-66346.191200003028</c:v>
                </c:pt>
                <c:pt idx="3">
                  <c:v>-62719.62120001018</c:v>
                </c:pt>
                <c:pt idx="4">
                  <c:v>-59093.051200002432</c:v>
                </c:pt>
                <c:pt idx="5">
                  <c:v>-55466.481200009584</c:v>
                </c:pt>
                <c:pt idx="6">
                  <c:v>-58994.112999990582</c:v>
                </c:pt>
                <c:pt idx="7">
                  <c:v>-76409.313000008464</c:v>
                </c:pt>
                <c:pt idx="8">
                  <c:v>-93824.512999996543</c:v>
                </c:pt>
                <c:pt idx="9">
                  <c:v>-111239.71300001442</c:v>
                </c:pt>
                <c:pt idx="10">
                  <c:v>-128654.9130000025</c:v>
                </c:pt>
                <c:pt idx="11">
                  <c:v>-146070.11299999058</c:v>
                </c:pt>
                <c:pt idx="12">
                  <c:v>-163485.31300000846</c:v>
                </c:pt>
                <c:pt idx="13">
                  <c:v>-180900.51299999654</c:v>
                </c:pt>
                <c:pt idx="14">
                  <c:v>-198315.71300001442</c:v>
                </c:pt>
                <c:pt idx="15">
                  <c:v>-215730.9130000025</c:v>
                </c:pt>
                <c:pt idx="16">
                  <c:v>-233146.11299999058</c:v>
                </c:pt>
                <c:pt idx="17">
                  <c:v>-250561.31299997866</c:v>
                </c:pt>
                <c:pt idx="18">
                  <c:v>-267976.51299999654</c:v>
                </c:pt>
                <c:pt idx="19">
                  <c:v>-285391.71299998462</c:v>
                </c:pt>
                <c:pt idx="20">
                  <c:v>-302806.9130000025</c:v>
                </c:pt>
                <c:pt idx="21">
                  <c:v>-320222.11299999058</c:v>
                </c:pt>
                <c:pt idx="22">
                  <c:v>-337637.31299997866</c:v>
                </c:pt>
                <c:pt idx="23">
                  <c:v>-355052.51299999654</c:v>
                </c:pt>
                <c:pt idx="24">
                  <c:v>-372467.71299998462</c:v>
                </c:pt>
                <c:pt idx="25">
                  <c:v>-389882.9130000025</c:v>
                </c:pt>
                <c:pt idx="26">
                  <c:v>-401376.94500000775</c:v>
                </c:pt>
                <c:pt idx="27">
                  <c:v>-401376.94500000775</c:v>
                </c:pt>
                <c:pt idx="28">
                  <c:v>-401376.94500000775</c:v>
                </c:pt>
                <c:pt idx="29">
                  <c:v>-401376.94500000775</c:v>
                </c:pt>
                <c:pt idx="30">
                  <c:v>-401376.94500000775</c:v>
                </c:pt>
                <c:pt idx="31">
                  <c:v>-401376.94500000775</c:v>
                </c:pt>
                <c:pt idx="32">
                  <c:v>-401376.94500000775</c:v>
                </c:pt>
                <c:pt idx="33">
                  <c:v>-401376.94500000775</c:v>
                </c:pt>
                <c:pt idx="34">
                  <c:v>-401376.94500000775</c:v>
                </c:pt>
                <c:pt idx="35">
                  <c:v>-401376.94500000775</c:v>
                </c:pt>
                <c:pt idx="36">
                  <c:v>-401376.94500000775</c:v>
                </c:pt>
                <c:pt idx="37">
                  <c:v>-401376.94500000775</c:v>
                </c:pt>
                <c:pt idx="38">
                  <c:v>-401376.94500000775</c:v>
                </c:pt>
                <c:pt idx="39">
                  <c:v>-401376.94500000775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BDF-4D9E-9D5E-E333A577ACB4}"/>
            </c:ext>
          </c:extLst>
        </c:ser>
        <c:ser>
          <c:idx val="2"/>
          <c:order val="2"/>
          <c:tx>
            <c:strRef>
              <c:f>'Charts market share RMSE'!$E$2</c:f>
              <c:strCache>
                <c:ptCount val="1"/>
                <c:pt idx="0">
                  <c:v>AvProfit 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'Charts market share RMSE'!$B$3:$B$42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'Charts market share RMSE'!$E$3:$E$42</c:f>
              <c:numCache>
                <c:formatCode>General</c:formatCode>
                <c:ptCount val="40"/>
                <c:pt idx="0">
                  <c:v>3680.7995999753475</c:v>
                </c:pt>
                <c:pt idx="1">
                  <c:v>-41554.260399997234</c:v>
                </c:pt>
                <c:pt idx="2">
                  <c:v>-86789.320400029421</c:v>
                </c:pt>
                <c:pt idx="3">
                  <c:v>-132024.3803999722</c:v>
                </c:pt>
                <c:pt idx="4">
                  <c:v>-177259.44040000439</c:v>
                </c:pt>
                <c:pt idx="5">
                  <c:v>-222494.50040000677</c:v>
                </c:pt>
                <c:pt idx="6">
                  <c:v>-258270.80799999833</c:v>
                </c:pt>
                <c:pt idx="7">
                  <c:v>-275686.00800004601</c:v>
                </c:pt>
                <c:pt idx="8">
                  <c:v>-293101.20799997449</c:v>
                </c:pt>
                <c:pt idx="9">
                  <c:v>-310516.40800002217</c:v>
                </c:pt>
                <c:pt idx="10">
                  <c:v>-327931.60800001025</c:v>
                </c:pt>
                <c:pt idx="11">
                  <c:v>-345346.80799999833</c:v>
                </c:pt>
                <c:pt idx="12">
                  <c:v>-362762.00800004601</c:v>
                </c:pt>
                <c:pt idx="13">
                  <c:v>-380177.20799997449</c:v>
                </c:pt>
                <c:pt idx="14">
                  <c:v>-397592.40800002217</c:v>
                </c:pt>
                <c:pt idx="15">
                  <c:v>-415007.60800001025</c:v>
                </c:pt>
                <c:pt idx="16">
                  <c:v>-432422.80799999833</c:v>
                </c:pt>
                <c:pt idx="17">
                  <c:v>-449838.00799998641</c:v>
                </c:pt>
                <c:pt idx="18">
                  <c:v>-467253.20799997449</c:v>
                </c:pt>
                <c:pt idx="19">
                  <c:v>-484668.40800002217</c:v>
                </c:pt>
                <c:pt idx="20">
                  <c:v>-502083.60800001025</c:v>
                </c:pt>
                <c:pt idx="21">
                  <c:v>-519498.80799999833</c:v>
                </c:pt>
                <c:pt idx="22">
                  <c:v>-536914.00799998641</c:v>
                </c:pt>
                <c:pt idx="23">
                  <c:v>-554329.20799997449</c:v>
                </c:pt>
                <c:pt idx="24">
                  <c:v>-571744.40800002217</c:v>
                </c:pt>
                <c:pt idx="25">
                  <c:v>-589159.60800001025</c:v>
                </c:pt>
                <c:pt idx="26">
                  <c:v>-600653.6400000155</c:v>
                </c:pt>
                <c:pt idx="27">
                  <c:v>-600653.6400000155</c:v>
                </c:pt>
                <c:pt idx="28">
                  <c:v>-600653.6400000155</c:v>
                </c:pt>
                <c:pt idx="29">
                  <c:v>-600653.6400000155</c:v>
                </c:pt>
                <c:pt idx="30">
                  <c:v>-600653.6400000155</c:v>
                </c:pt>
                <c:pt idx="31">
                  <c:v>-600653.6400000155</c:v>
                </c:pt>
                <c:pt idx="32">
                  <c:v>-600653.6400000155</c:v>
                </c:pt>
                <c:pt idx="33">
                  <c:v>-600653.6400000155</c:v>
                </c:pt>
                <c:pt idx="34">
                  <c:v>-600653.6400000155</c:v>
                </c:pt>
                <c:pt idx="35">
                  <c:v>-600653.6400000155</c:v>
                </c:pt>
                <c:pt idx="36">
                  <c:v>-600653.6400000155</c:v>
                </c:pt>
                <c:pt idx="37">
                  <c:v>-600653.6400000155</c:v>
                </c:pt>
                <c:pt idx="38">
                  <c:v>-600653.6400000155</c:v>
                </c:pt>
                <c:pt idx="39">
                  <c:v>-600653.6400000155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DF-4D9E-9D5E-E333A577ACB4}"/>
            </c:ext>
          </c:extLst>
        </c:ser>
        <c:ser>
          <c:idx val="3"/>
          <c:order val="3"/>
          <c:tx>
            <c:strRef>
              <c:f>'Charts market share RMSE'!$F$2</c:f>
              <c:strCache>
                <c:ptCount val="1"/>
                <c:pt idx="0">
                  <c:v>AvProfit 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'Charts market share RMSE'!$B$3:$B$42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'Charts market share RMSE'!$F$3:$F$42</c:f>
              <c:numCache>
                <c:formatCode>General</c:formatCode>
                <c:ptCount val="40"/>
                <c:pt idx="0">
                  <c:v>158241.06119996309</c:v>
                </c:pt>
                <c:pt idx="1">
                  <c:v>15282.741199970245</c:v>
                </c:pt>
                <c:pt idx="2">
                  <c:v>-127675.5788000226</c:v>
                </c:pt>
                <c:pt idx="3">
                  <c:v>-270633.89879995584</c:v>
                </c:pt>
                <c:pt idx="4">
                  <c:v>-413592.21879994869</c:v>
                </c:pt>
                <c:pt idx="5">
                  <c:v>-556550.53880000114</c:v>
                </c:pt>
                <c:pt idx="6">
                  <c:v>-656824.19800001383</c:v>
                </c:pt>
                <c:pt idx="7">
                  <c:v>-674239.39800006151</c:v>
                </c:pt>
                <c:pt idx="8">
                  <c:v>-691654.59799998999</c:v>
                </c:pt>
                <c:pt idx="9">
                  <c:v>-709069.79800003767</c:v>
                </c:pt>
                <c:pt idx="10">
                  <c:v>-726484.99799996614</c:v>
                </c:pt>
                <c:pt idx="11">
                  <c:v>-743900.19800001383</c:v>
                </c:pt>
                <c:pt idx="12">
                  <c:v>-761315.39800006151</c:v>
                </c:pt>
                <c:pt idx="13">
                  <c:v>-778730.59799998999</c:v>
                </c:pt>
                <c:pt idx="14">
                  <c:v>-796145.79800003767</c:v>
                </c:pt>
                <c:pt idx="15">
                  <c:v>-813560.99799996614</c:v>
                </c:pt>
                <c:pt idx="16">
                  <c:v>-830976.19800001383</c:v>
                </c:pt>
                <c:pt idx="17">
                  <c:v>-848391.39800006151</c:v>
                </c:pt>
                <c:pt idx="18">
                  <c:v>-865806.59799998999</c:v>
                </c:pt>
                <c:pt idx="19">
                  <c:v>-883221.79800003767</c:v>
                </c:pt>
                <c:pt idx="20">
                  <c:v>-900636.99799996614</c:v>
                </c:pt>
                <c:pt idx="21">
                  <c:v>-918052.19800001383</c:v>
                </c:pt>
                <c:pt idx="22">
                  <c:v>-935467.39800006151</c:v>
                </c:pt>
                <c:pt idx="23">
                  <c:v>-952882.59799998999</c:v>
                </c:pt>
                <c:pt idx="24">
                  <c:v>-970297.79800003767</c:v>
                </c:pt>
                <c:pt idx="25">
                  <c:v>-987712.99799996614</c:v>
                </c:pt>
                <c:pt idx="26">
                  <c:v>-999207.03000003099</c:v>
                </c:pt>
                <c:pt idx="27">
                  <c:v>-999207.03000003099</c:v>
                </c:pt>
                <c:pt idx="28">
                  <c:v>-999207.03000003099</c:v>
                </c:pt>
                <c:pt idx="29">
                  <c:v>-999207.03000003099</c:v>
                </c:pt>
                <c:pt idx="30">
                  <c:v>-999207.03000003099</c:v>
                </c:pt>
                <c:pt idx="31">
                  <c:v>-999207.03000003099</c:v>
                </c:pt>
                <c:pt idx="32">
                  <c:v>-999207.03000003099</c:v>
                </c:pt>
                <c:pt idx="33">
                  <c:v>-999207.03000003099</c:v>
                </c:pt>
                <c:pt idx="34">
                  <c:v>-999207.03000003099</c:v>
                </c:pt>
                <c:pt idx="35">
                  <c:v>-999207.03000003099</c:v>
                </c:pt>
                <c:pt idx="36">
                  <c:v>-999207.03000003099</c:v>
                </c:pt>
                <c:pt idx="37">
                  <c:v>-999207.03000003099</c:v>
                </c:pt>
                <c:pt idx="38">
                  <c:v>-999207.03000003099</c:v>
                </c:pt>
                <c:pt idx="39">
                  <c:v>-999207.03000003099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DF-4D9E-9D5E-E333A577ACB4}"/>
            </c:ext>
          </c:extLst>
        </c:ser>
        <c:ser>
          <c:idx val="4"/>
          <c:order val="4"/>
          <c:tx>
            <c:strRef>
              <c:f>'Charts market share RMSE'!$G$2</c:f>
              <c:strCache>
                <c:ptCount val="1"/>
                <c:pt idx="0">
                  <c:v>AvProfit 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'Charts market share RMSE'!$B$3:$B$42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'Charts market share RMSE'!$G$3:$G$42</c:f>
              <c:numCache>
                <c:formatCode>General</c:formatCode>
                <c:ptCount val="40"/>
                <c:pt idx="0">
                  <c:v>621921.84600019455</c:v>
                </c:pt>
                <c:pt idx="1">
                  <c:v>185793.74599981308</c:v>
                </c:pt>
                <c:pt idx="2">
                  <c:v>-250334.35400009155</c:v>
                </c:pt>
                <c:pt idx="3">
                  <c:v>-686462.45399999619</c:v>
                </c:pt>
                <c:pt idx="4">
                  <c:v>-1122590.5539999008</c:v>
                </c:pt>
                <c:pt idx="5">
                  <c:v>-1558718.6539998055</c:v>
                </c:pt>
                <c:pt idx="6">
                  <c:v>-1852484.3680000305</c:v>
                </c:pt>
                <c:pt idx="7">
                  <c:v>-1869899.5680000782</c:v>
                </c:pt>
                <c:pt idx="8">
                  <c:v>-1887314.7680001259</c:v>
                </c:pt>
                <c:pt idx="9">
                  <c:v>-1904729.9679999352</c:v>
                </c:pt>
                <c:pt idx="10">
                  <c:v>-1922145.1679999828</c:v>
                </c:pt>
                <c:pt idx="11">
                  <c:v>-1939560.3680000305</c:v>
                </c:pt>
                <c:pt idx="12">
                  <c:v>-1956975.5680000782</c:v>
                </c:pt>
                <c:pt idx="13">
                  <c:v>-1974390.7680001259</c:v>
                </c:pt>
                <c:pt idx="14">
                  <c:v>-1991805.9679999352</c:v>
                </c:pt>
                <c:pt idx="15">
                  <c:v>-2009221.1679999828</c:v>
                </c:pt>
                <c:pt idx="16">
                  <c:v>-2026636.3680000305</c:v>
                </c:pt>
                <c:pt idx="17">
                  <c:v>-2044051.5680000782</c:v>
                </c:pt>
                <c:pt idx="18">
                  <c:v>-2061466.7680001259</c:v>
                </c:pt>
                <c:pt idx="19">
                  <c:v>-2078881.9679999352</c:v>
                </c:pt>
                <c:pt idx="20">
                  <c:v>-2096297.1679999828</c:v>
                </c:pt>
                <c:pt idx="21">
                  <c:v>-2113712.3680000305</c:v>
                </c:pt>
                <c:pt idx="22">
                  <c:v>-2131127.5680000782</c:v>
                </c:pt>
                <c:pt idx="23">
                  <c:v>-2148542.7680001259</c:v>
                </c:pt>
                <c:pt idx="24">
                  <c:v>-2165957.9679999352</c:v>
                </c:pt>
                <c:pt idx="25">
                  <c:v>-2183373.1679999828</c:v>
                </c:pt>
                <c:pt idx="26">
                  <c:v>-2194867.2000000477</c:v>
                </c:pt>
                <c:pt idx="27">
                  <c:v>-2194867.2000000477</c:v>
                </c:pt>
                <c:pt idx="28">
                  <c:v>-2194867.2000000477</c:v>
                </c:pt>
                <c:pt idx="29">
                  <c:v>-2194867.2000000477</c:v>
                </c:pt>
                <c:pt idx="30">
                  <c:v>-2194867.2000000477</c:v>
                </c:pt>
                <c:pt idx="31">
                  <c:v>-2194867.2000000477</c:v>
                </c:pt>
                <c:pt idx="32">
                  <c:v>-2194867.2000000477</c:v>
                </c:pt>
                <c:pt idx="33">
                  <c:v>-2194867.2000000477</c:v>
                </c:pt>
                <c:pt idx="34">
                  <c:v>-2194867.2000000477</c:v>
                </c:pt>
                <c:pt idx="35">
                  <c:v>-2194867.2000000477</c:v>
                </c:pt>
                <c:pt idx="36">
                  <c:v>-2194867.2000000477</c:v>
                </c:pt>
                <c:pt idx="37">
                  <c:v>-2194867.2000000477</c:v>
                </c:pt>
                <c:pt idx="38">
                  <c:v>-2194867.2000000477</c:v>
                </c:pt>
                <c:pt idx="39">
                  <c:v>-2194867.2000000477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DF-4D9E-9D5E-E333A577ACB4}"/>
            </c:ext>
          </c:extLst>
        </c:ser>
        <c:ser>
          <c:idx val="5"/>
          <c:order val="5"/>
          <c:tx>
            <c:strRef>
              <c:f>'Charts market share RMSE'!$H$2</c:f>
              <c:strCache>
                <c:ptCount val="1"/>
                <c:pt idx="0">
                  <c:v>AvProfit 75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'Charts market share RMSE'!$B$3:$B$42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7.5000000000000011E-2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0.19999999999999998</c:v>
                </c:pt>
                <c:pt idx="8">
                  <c:v>0.22499999999999998</c:v>
                </c:pt>
                <c:pt idx="9">
                  <c:v>0.24999999999999997</c:v>
                </c:pt>
                <c:pt idx="10">
                  <c:v>0.27499999999999997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0.35000000000000003</c:v>
                </c:pt>
                <c:pt idx="14">
                  <c:v>0.37500000000000006</c:v>
                </c:pt>
                <c:pt idx="15">
                  <c:v>0.40000000000000008</c:v>
                </c:pt>
                <c:pt idx="16">
                  <c:v>0.4250000000000001</c:v>
                </c:pt>
                <c:pt idx="17">
                  <c:v>0.45000000000000012</c:v>
                </c:pt>
                <c:pt idx="18">
                  <c:v>0.47500000000000014</c:v>
                </c:pt>
                <c:pt idx="19">
                  <c:v>0.50000000000000011</c:v>
                </c:pt>
                <c:pt idx="20">
                  <c:v>0.52500000000000013</c:v>
                </c:pt>
                <c:pt idx="21">
                  <c:v>0.55000000000000016</c:v>
                </c:pt>
                <c:pt idx="22">
                  <c:v>0.57500000000000018</c:v>
                </c:pt>
                <c:pt idx="23">
                  <c:v>0.6000000000000002</c:v>
                </c:pt>
                <c:pt idx="24">
                  <c:v>0.62500000000000022</c:v>
                </c:pt>
                <c:pt idx="25">
                  <c:v>0.65000000000000024</c:v>
                </c:pt>
                <c:pt idx="26">
                  <c:v>0.67500000000000027</c:v>
                </c:pt>
                <c:pt idx="27">
                  <c:v>0.70000000000000029</c:v>
                </c:pt>
                <c:pt idx="28">
                  <c:v>0.72500000000000031</c:v>
                </c:pt>
                <c:pt idx="29">
                  <c:v>0.75000000000000033</c:v>
                </c:pt>
                <c:pt idx="30">
                  <c:v>0.77500000000000036</c:v>
                </c:pt>
                <c:pt idx="31">
                  <c:v>0.80000000000000038</c:v>
                </c:pt>
                <c:pt idx="32">
                  <c:v>0.8250000000000004</c:v>
                </c:pt>
                <c:pt idx="33">
                  <c:v>0.85000000000000042</c:v>
                </c:pt>
                <c:pt idx="34">
                  <c:v>0.87500000000000044</c:v>
                </c:pt>
                <c:pt idx="35">
                  <c:v>0.90000000000000047</c:v>
                </c:pt>
                <c:pt idx="36">
                  <c:v>0.92500000000000049</c:v>
                </c:pt>
                <c:pt idx="37">
                  <c:v>0.95000000000000051</c:v>
                </c:pt>
                <c:pt idx="38">
                  <c:v>0.97500000000000053</c:v>
                </c:pt>
                <c:pt idx="39">
                  <c:v>1.0000000000000004</c:v>
                </c:pt>
              </c:numCache>
            </c:numRef>
          </c:xVal>
          <c:yVal>
            <c:numRef>
              <c:f>'Charts market share RMSE'!$H$3:$H$42</c:f>
              <c:numCache>
                <c:formatCode>General</c:formatCode>
                <c:ptCount val="40"/>
                <c:pt idx="0">
                  <c:v>1008322.5000002384</c:v>
                </c:pt>
                <c:pt idx="1">
                  <c:v>327886.24999976158</c:v>
                </c:pt>
                <c:pt idx="2">
                  <c:v>-352550</c:v>
                </c:pt>
                <c:pt idx="3">
                  <c:v>-1032986.2499997616</c:v>
                </c:pt>
                <c:pt idx="4">
                  <c:v>-1713422.5</c:v>
                </c:pt>
                <c:pt idx="5">
                  <c:v>-2393858.7499997616</c:v>
                </c:pt>
                <c:pt idx="6">
                  <c:v>-2848867.8430001736</c:v>
                </c:pt>
                <c:pt idx="7">
                  <c:v>-2866283.0430002213</c:v>
                </c:pt>
                <c:pt idx="8">
                  <c:v>-2883698.2430002689</c:v>
                </c:pt>
                <c:pt idx="9">
                  <c:v>-2901113.4430000782</c:v>
                </c:pt>
                <c:pt idx="10">
                  <c:v>-2918528.6430001259</c:v>
                </c:pt>
                <c:pt idx="11">
                  <c:v>-2935943.8430001736</c:v>
                </c:pt>
                <c:pt idx="12">
                  <c:v>-2953359.0430002213</c:v>
                </c:pt>
                <c:pt idx="13">
                  <c:v>-2970774.2430002689</c:v>
                </c:pt>
                <c:pt idx="14">
                  <c:v>-2988189.4430000782</c:v>
                </c:pt>
                <c:pt idx="15">
                  <c:v>-3005604.6430001259</c:v>
                </c:pt>
                <c:pt idx="16">
                  <c:v>-3023019.8430001736</c:v>
                </c:pt>
                <c:pt idx="17">
                  <c:v>-3040435.0430002213</c:v>
                </c:pt>
                <c:pt idx="18">
                  <c:v>-3057850.2430002689</c:v>
                </c:pt>
                <c:pt idx="19">
                  <c:v>-3075265.4430000782</c:v>
                </c:pt>
                <c:pt idx="20">
                  <c:v>-3092680.6430001259</c:v>
                </c:pt>
                <c:pt idx="21">
                  <c:v>-3110095.8430001736</c:v>
                </c:pt>
                <c:pt idx="22">
                  <c:v>-3127511.0430002213</c:v>
                </c:pt>
                <c:pt idx="23">
                  <c:v>-3144926.2430002689</c:v>
                </c:pt>
                <c:pt idx="24">
                  <c:v>-3162341.4430000782</c:v>
                </c:pt>
                <c:pt idx="25">
                  <c:v>-3179756.6430001259</c:v>
                </c:pt>
                <c:pt idx="26">
                  <c:v>-3191250.6750001907</c:v>
                </c:pt>
                <c:pt idx="27">
                  <c:v>-3191250.6750001907</c:v>
                </c:pt>
                <c:pt idx="28">
                  <c:v>-3191250.6750001907</c:v>
                </c:pt>
                <c:pt idx="29">
                  <c:v>-3191250.6750001907</c:v>
                </c:pt>
                <c:pt idx="30">
                  <c:v>-3191250.6750001907</c:v>
                </c:pt>
                <c:pt idx="31">
                  <c:v>-3191250.6750001907</c:v>
                </c:pt>
                <c:pt idx="32">
                  <c:v>-3191250.6750001907</c:v>
                </c:pt>
                <c:pt idx="33">
                  <c:v>-3191250.6750001907</c:v>
                </c:pt>
                <c:pt idx="34">
                  <c:v>-3191250.6750001907</c:v>
                </c:pt>
                <c:pt idx="35">
                  <c:v>-3191250.6750001907</c:v>
                </c:pt>
                <c:pt idx="36">
                  <c:v>-3191250.6750001907</c:v>
                </c:pt>
                <c:pt idx="37">
                  <c:v>-3191250.6750001907</c:v>
                </c:pt>
                <c:pt idx="38">
                  <c:v>-3191250.6750001907</c:v>
                </c:pt>
                <c:pt idx="39">
                  <c:v>-3191250.6750001907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DF-4D9E-9D5E-E333A577A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330048"/>
        <c:axId val="1930332544"/>
      </c:scatterChart>
      <c:valAx>
        <c:axId val="193033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30332544"/>
        <c:crosses val="autoZero"/>
        <c:crossBetween val="midCat"/>
      </c:valAx>
      <c:valAx>
        <c:axId val="193033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Y"/>
          </a:p>
        </c:txPr>
        <c:crossAx val="193033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Y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2</xdr:row>
      <xdr:rowOff>119062</xdr:rowOff>
    </xdr:from>
    <xdr:to>
      <xdr:col>17</xdr:col>
      <xdr:colOff>514349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CA1BC-D980-2E88-20AD-2650B26B4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176212</xdr:rowOff>
    </xdr:from>
    <xdr:to>
      <xdr:col>17</xdr:col>
      <xdr:colOff>409575</xdr:colOff>
      <xdr:row>37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E0DF8-5400-69AB-81BD-CC62479A4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2</xdr:row>
      <xdr:rowOff>119062</xdr:rowOff>
    </xdr:from>
    <xdr:to>
      <xdr:col>17</xdr:col>
      <xdr:colOff>514349</xdr:colOff>
      <xdr:row>18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B622F7-D10E-4F5A-804E-A85454C393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7</xdr:row>
      <xdr:rowOff>185737</xdr:rowOff>
    </xdr:from>
    <xdr:to>
      <xdr:col>16</xdr:col>
      <xdr:colOff>514350</xdr:colOff>
      <xdr:row>42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F521C5-B1B9-40CD-8BC6-573CBC28C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54DAA-6209-4637-A493-7CE809417FEA}">
  <dimension ref="B1:I44"/>
  <sheetViews>
    <sheetView workbookViewId="0">
      <selection activeCell="O39" sqref="O39"/>
    </sheetView>
  </sheetViews>
  <sheetFormatPr defaultRowHeight="15" x14ac:dyDescent="0.25"/>
  <cols>
    <col min="3" max="3" width="12.7109375" bestFit="1" customWidth="1"/>
    <col min="4" max="4" width="11.5703125" bestFit="1" customWidth="1"/>
    <col min="5" max="5" width="9.7109375" bestFit="1" customWidth="1"/>
  </cols>
  <sheetData>
    <row r="1" spans="2:9" x14ac:dyDescent="0.25">
      <c r="C1" t="s">
        <v>3</v>
      </c>
      <c r="D1">
        <v>-53037782</v>
      </c>
      <c r="E1">
        <v>-87076</v>
      </c>
      <c r="F1">
        <v>262441</v>
      </c>
      <c r="G1">
        <v>2440561815</v>
      </c>
      <c r="H1">
        <v>-46068165</v>
      </c>
      <c r="I1">
        <v>-4886163</v>
      </c>
    </row>
    <row r="2" spans="2:9" x14ac:dyDescent="0.25">
      <c r="B2" t="s">
        <v>0</v>
      </c>
      <c r="C2" t="s">
        <v>1</v>
      </c>
      <c r="D2" t="s">
        <v>2</v>
      </c>
    </row>
    <row r="3" spans="2:9" x14ac:dyDescent="0.25">
      <c r="B3" s="4">
        <v>501</v>
      </c>
      <c r="C3" s="2">
        <v>2.5000000000000001E-2</v>
      </c>
      <c r="D3" s="1">
        <f>$D$1+SUMPRODUCT($E$1:$I$1,E3:I3)</f>
        <v>-14387.797499991953</v>
      </c>
      <c r="E3">
        <f>IF(B3 &lt; 500.3, 500.3, IF(B3 &gt; 504.3, 504.3, B3))</f>
        <v>501</v>
      </c>
      <c r="F3">
        <f>IF(B3&gt;500.3,500.3,B3)</f>
        <v>500.3</v>
      </c>
      <c r="G3">
        <f>IF(C3&gt;0.75,0.75,C3)</f>
        <v>2.5000000000000001E-2</v>
      </c>
      <c r="H3">
        <f>IF(C3&lt;0.75,0.75,IF(C3&gt;0.96,0.96,C3))</f>
        <v>0.75</v>
      </c>
      <c r="I3">
        <f>F3*G3</f>
        <v>12.5075</v>
      </c>
    </row>
    <row r="4" spans="2:9" x14ac:dyDescent="0.25">
      <c r="B4">
        <f>+B3</f>
        <v>501</v>
      </c>
      <c r="C4" s="2">
        <f>+C3+$C$3</f>
        <v>0.05</v>
      </c>
      <c r="D4" s="1">
        <f t="shared" ref="D4:D10" si="0">$D$1+SUMPRODUCT($E$1:$I$1,E4:I4)</f>
        <v>-114026.14499999583</v>
      </c>
      <c r="E4">
        <f t="shared" ref="E4:E10" si="1">IF(B4 &lt; 500.3, 500.3, IF(B4 &gt; 504.3, 504.3, B4))</f>
        <v>501</v>
      </c>
      <c r="F4">
        <f t="shared" ref="F4:F10" si="2">IF(B4&gt;500.3,500.3,B4)</f>
        <v>500.3</v>
      </c>
      <c r="G4">
        <f t="shared" ref="G4:G10" si="3">IF(C4&gt;0.75,0.75,C4)</f>
        <v>0.05</v>
      </c>
      <c r="H4">
        <f t="shared" ref="H4:H10" si="4">IF(C4&lt;0.75,0.75,IF(C4&gt;0.96,0.96,C4))</f>
        <v>0.75</v>
      </c>
      <c r="I4">
        <f t="shared" ref="I4:I10" si="5">F4*G4</f>
        <v>25.015000000000001</v>
      </c>
    </row>
    <row r="5" spans="2:9" x14ac:dyDescent="0.25">
      <c r="B5">
        <f t="shared" ref="B5:B42" si="6">+B4</f>
        <v>501</v>
      </c>
      <c r="C5" s="2">
        <f t="shared" ref="C5:C10" si="7">+C4+$C$3</f>
        <v>7.5000000000000011E-2</v>
      </c>
      <c r="D5" s="1">
        <f>$D$1+SUMPRODUCT($E$1:$I$1,E5:I5)</f>
        <v>-213664.49250003695</v>
      </c>
      <c r="E5">
        <f t="shared" si="1"/>
        <v>501</v>
      </c>
      <c r="F5">
        <f t="shared" si="2"/>
        <v>500.3</v>
      </c>
      <c r="G5">
        <f t="shared" si="3"/>
        <v>7.5000000000000011E-2</v>
      </c>
      <c r="H5">
        <f t="shared" si="4"/>
        <v>0.75</v>
      </c>
      <c r="I5">
        <f t="shared" si="5"/>
        <v>37.522500000000008</v>
      </c>
    </row>
    <row r="6" spans="2:9" x14ac:dyDescent="0.25">
      <c r="B6">
        <f t="shared" si="6"/>
        <v>501</v>
      </c>
      <c r="C6" s="2">
        <f t="shared" si="7"/>
        <v>0.1</v>
      </c>
      <c r="D6" s="1">
        <f t="shared" si="0"/>
        <v>-313302.84000000358</v>
      </c>
      <c r="E6">
        <f t="shared" si="1"/>
        <v>501</v>
      </c>
      <c r="F6">
        <f t="shared" si="2"/>
        <v>500.3</v>
      </c>
      <c r="G6">
        <f t="shared" si="3"/>
        <v>0.1</v>
      </c>
      <c r="H6">
        <f t="shared" si="4"/>
        <v>0.75</v>
      </c>
      <c r="I6">
        <f t="shared" si="5"/>
        <v>50.03</v>
      </c>
    </row>
    <row r="7" spans="2:9" x14ac:dyDescent="0.25">
      <c r="B7">
        <f t="shared" si="6"/>
        <v>501</v>
      </c>
      <c r="C7" s="2">
        <f t="shared" si="7"/>
        <v>0.125</v>
      </c>
      <c r="D7" s="1">
        <f t="shared" si="0"/>
        <v>-412941.1875</v>
      </c>
      <c r="E7">
        <f t="shared" si="1"/>
        <v>501</v>
      </c>
      <c r="F7">
        <f t="shared" si="2"/>
        <v>500.3</v>
      </c>
      <c r="G7">
        <f t="shared" si="3"/>
        <v>0.125</v>
      </c>
      <c r="H7">
        <f t="shared" si="4"/>
        <v>0.75</v>
      </c>
      <c r="I7">
        <f t="shared" si="5"/>
        <v>62.537500000000001</v>
      </c>
    </row>
    <row r="8" spans="2:9" x14ac:dyDescent="0.25">
      <c r="B8">
        <f t="shared" si="6"/>
        <v>501</v>
      </c>
      <c r="C8" s="2">
        <f t="shared" si="7"/>
        <v>0.15</v>
      </c>
      <c r="D8" s="1">
        <f t="shared" si="0"/>
        <v>-512579.53500002623</v>
      </c>
      <c r="E8">
        <f t="shared" si="1"/>
        <v>501</v>
      </c>
      <c r="F8">
        <f t="shared" si="2"/>
        <v>500.3</v>
      </c>
      <c r="G8">
        <f t="shared" si="3"/>
        <v>0.15</v>
      </c>
      <c r="H8">
        <f t="shared" si="4"/>
        <v>0.75</v>
      </c>
      <c r="I8">
        <f t="shared" si="5"/>
        <v>75.045000000000002</v>
      </c>
    </row>
    <row r="9" spans="2:9" x14ac:dyDescent="0.25">
      <c r="B9">
        <f t="shared" si="6"/>
        <v>501</v>
      </c>
      <c r="C9" s="2">
        <f t="shared" si="7"/>
        <v>0.17499999999999999</v>
      </c>
      <c r="D9" s="1">
        <f t="shared" si="0"/>
        <v>-612217.88249999285</v>
      </c>
      <c r="E9">
        <f t="shared" si="1"/>
        <v>501</v>
      </c>
      <c r="F9">
        <f t="shared" si="2"/>
        <v>500.3</v>
      </c>
      <c r="G9">
        <f t="shared" si="3"/>
        <v>0.17499999999999999</v>
      </c>
      <c r="H9">
        <f t="shared" si="4"/>
        <v>0.75</v>
      </c>
      <c r="I9">
        <f t="shared" si="5"/>
        <v>87.552499999999995</v>
      </c>
    </row>
    <row r="10" spans="2:9" x14ac:dyDescent="0.25">
      <c r="B10">
        <f t="shared" si="6"/>
        <v>501</v>
      </c>
      <c r="C10" s="2">
        <f t="shared" si="7"/>
        <v>0.19999999999999998</v>
      </c>
      <c r="D10" s="1">
        <f t="shared" si="0"/>
        <v>-711856.23000001907</v>
      </c>
      <c r="E10">
        <f t="shared" si="1"/>
        <v>501</v>
      </c>
      <c r="F10">
        <f t="shared" si="2"/>
        <v>500.3</v>
      </c>
      <c r="G10">
        <f t="shared" si="3"/>
        <v>0.19999999999999998</v>
      </c>
      <c r="H10">
        <f t="shared" si="4"/>
        <v>0.75</v>
      </c>
      <c r="I10">
        <f t="shared" si="5"/>
        <v>100.05999999999999</v>
      </c>
    </row>
    <row r="11" spans="2:9" x14ac:dyDescent="0.25">
      <c r="B11">
        <f t="shared" si="6"/>
        <v>501</v>
      </c>
      <c r="C11" s="2">
        <f t="shared" ref="C11:C30" si="8">+C10+$C$3</f>
        <v>0.22499999999999998</v>
      </c>
      <c r="D11" s="1">
        <f t="shared" ref="D11:D30" si="9">$D$1+SUMPRODUCT($E$1:$I$1,E11:I11)</f>
        <v>-811494.57749998569</v>
      </c>
      <c r="E11">
        <f t="shared" ref="E11:E30" si="10">IF(B11 &lt; 500.3, 500.3, IF(B11 &gt; 504.3, 504.3, B11))</f>
        <v>501</v>
      </c>
      <c r="F11">
        <f t="shared" ref="F11:F30" si="11">IF(B11&gt;500.3,500.3,B11)</f>
        <v>500.3</v>
      </c>
      <c r="G11">
        <f t="shared" ref="G11:G30" si="12">IF(C11&gt;0.75,0.75,C11)</f>
        <v>0.22499999999999998</v>
      </c>
      <c r="H11">
        <f t="shared" ref="H11:H30" si="13">IF(C11&lt;0.75,0.75,IF(C11&gt;0.96,0.96,C11))</f>
        <v>0.75</v>
      </c>
      <c r="I11">
        <f t="shared" ref="I11:I30" si="14">F11*G11</f>
        <v>112.5675</v>
      </c>
    </row>
    <row r="12" spans="2:9" x14ac:dyDescent="0.25">
      <c r="B12">
        <f t="shared" si="6"/>
        <v>501</v>
      </c>
      <c r="C12" s="2">
        <f t="shared" si="8"/>
        <v>0.24999999999999997</v>
      </c>
      <c r="D12" s="1">
        <f t="shared" si="9"/>
        <v>-911132.92500007153</v>
      </c>
      <c r="E12">
        <f t="shared" si="10"/>
        <v>501</v>
      </c>
      <c r="F12">
        <f t="shared" si="11"/>
        <v>500.3</v>
      </c>
      <c r="G12">
        <f t="shared" si="12"/>
        <v>0.24999999999999997</v>
      </c>
      <c r="H12">
        <f t="shared" si="13"/>
        <v>0.75</v>
      </c>
      <c r="I12">
        <f t="shared" si="14"/>
        <v>125.07499999999999</v>
      </c>
    </row>
    <row r="13" spans="2:9" x14ac:dyDescent="0.25">
      <c r="B13">
        <f t="shared" si="6"/>
        <v>501</v>
      </c>
      <c r="C13" s="2">
        <f t="shared" si="8"/>
        <v>0.27499999999999997</v>
      </c>
      <c r="D13" s="1">
        <f t="shared" si="9"/>
        <v>-1010771.2725000381</v>
      </c>
      <c r="E13">
        <f t="shared" si="10"/>
        <v>501</v>
      </c>
      <c r="F13">
        <f t="shared" si="11"/>
        <v>500.3</v>
      </c>
      <c r="G13">
        <f t="shared" si="12"/>
        <v>0.27499999999999997</v>
      </c>
      <c r="H13">
        <f t="shared" si="13"/>
        <v>0.75</v>
      </c>
      <c r="I13">
        <f t="shared" si="14"/>
        <v>137.58249999999998</v>
      </c>
    </row>
    <row r="14" spans="2:9" x14ac:dyDescent="0.25">
      <c r="B14">
        <f t="shared" si="6"/>
        <v>501</v>
      </c>
      <c r="C14" s="2">
        <f t="shared" si="8"/>
        <v>0.3</v>
      </c>
      <c r="D14" s="1">
        <f t="shared" si="9"/>
        <v>-1110409.620000124</v>
      </c>
      <c r="E14">
        <f t="shared" si="10"/>
        <v>501</v>
      </c>
      <c r="F14">
        <f t="shared" si="11"/>
        <v>500.3</v>
      </c>
      <c r="G14">
        <f t="shared" si="12"/>
        <v>0.3</v>
      </c>
      <c r="H14">
        <f t="shared" si="13"/>
        <v>0.75</v>
      </c>
      <c r="I14">
        <f t="shared" si="14"/>
        <v>150.09</v>
      </c>
    </row>
    <row r="15" spans="2:9" x14ac:dyDescent="0.25">
      <c r="B15">
        <f t="shared" si="6"/>
        <v>501</v>
      </c>
      <c r="C15" s="2">
        <f t="shared" si="8"/>
        <v>0.32500000000000001</v>
      </c>
      <c r="D15" s="1">
        <f t="shared" si="9"/>
        <v>-1210047.9674999714</v>
      </c>
      <c r="E15">
        <f t="shared" si="10"/>
        <v>501</v>
      </c>
      <c r="F15">
        <f t="shared" si="11"/>
        <v>500.3</v>
      </c>
      <c r="G15">
        <f t="shared" si="12"/>
        <v>0.32500000000000001</v>
      </c>
      <c r="H15">
        <f t="shared" si="13"/>
        <v>0.75</v>
      </c>
      <c r="I15">
        <f t="shared" si="14"/>
        <v>162.5975</v>
      </c>
    </row>
    <row r="16" spans="2:9" x14ac:dyDescent="0.25">
      <c r="B16">
        <f t="shared" si="6"/>
        <v>501</v>
      </c>
      <c r="C16" s="2">
        <f t="shared" si="8"/>
        <v>0.35000000000000003</v>
      </c>
      <c r="D16" s="1">
        <f t="shared" si="9"/>
        <v>-1309686.3150000572</v>
      </c>
      <c r="E16">
        <f t="shared" si="10"/>
        <v>501</v>
      </c>
      <c r="F16">
        <f t="shared" si="11"/>
        <v>500.3</v>
      </c>
      <c r="G16">
        <f t="shared" si="12"/>
        <v>0.35000000000000003</v>
      </c>
      <c r="H16">
        <f t="shared" si="13"/>
        <v>0.75</v>
      </c>
      <c r="I16">
        <f t="shared" si="14"/>
        <v>175.10500000000002</v>
      </c>
    </row>
    <row r="17" spans="2:9" x14ac:dyDescent="0.25">
      <c r="B17">
        <f t="shared" si="6"/>
        <v>501</v>
      </c>
      <c r="C17" s="2">
        <f t="shared" si="8"/>
        <v>0.37500000000000006</v>
      </c>
      <c r="D17" s="1">
        <f t="shared" si="9"/>
        <v>-1409324.6625001431</v>
      </c>
      <c r="E17">
        <f t="shared" si="10"/>
        <v>501</v>
      </c>
      <c r="F17">
        <f t="shared" si="11"/>
        <v>500.3</v>
      </c>
      <c r="G17">
        <f t="shared" si="12"/>
        <v>0.37500000000000006</v>
      </c>
      <c r="H17">
        <f t="shared" si="13"/>
        <v>0.75</v>
      </c>
      <c r="I17">
        <f t="shared" si="14"/>
        <v>187.61250000000004</v>
      </c>
    </row>
    <row r="18" spans="2:9" x14ac:dyDescent="0.25">
      <c r="B18">
        <f t="shared" si="6"/>
        <v>501</v>
      </c>
      <c r="C18" s="2">
        <f t="shared" si="8"/>
        <v>0.40000000000000008</v>
      </c>
      <c r="D18" s="1">
        <f t="shared" si="9"/>
        <v>-1508963.0099999905</v>
      </c>
      <c r="E18">
        <f t="shared" si="10"/>
        <v>501</v>
      </c>
      <c r="F18">
        <f t="shared" si="11"/>
        <v>500.3</v>
      </c>
      <c r="G18">
        <f t="shared" si="12"/>
        <v>0.40000000000000008</v>
      </c>
      <c r="H18">
        <f t="shared" si="13"/>
        <v>0.75</v>
      </c>
      <c r="I18">
        <f t="shared" si="14"/>
        <v>200.12000000000003</v>
      </c>
    </row>
    <row r="19" spans="2:9" x14ac:dyDescent="0.25">
      <c r="B19">
        <f t="shared" si="6"/>
        <v>501</v>
      </c>
      <c r="C19" s="2">
        <f t="shared" si="8"/>
        <v>0.4250000000000001</v>
      </c>
      <c r="D19" s="1">
        <f t="shared" si="9"/>
        <v>-1608601.3575000763</v>
      </c>
      <c r="E19">
        <f t="shared" si="10"/>
        <v>501</v>
      </c>
      <c r="F19">
        <f t="shared" si="11"/>
        <v>500.3</v>
      </c>
      <c r="G19">
        <f t="shared" si="12"/>
        <v>0.4250000000000001</v>
      </c>
      <c r="H19">
        <f t="shared" si="13"/>
        <v>0.75</v>
      </c>
      <c r="I19">
        <f t="shared" si="14"/>
        <v>212.62750000000005</v>
      </c>
    </row>
    <row r="20" spans="2:9" x14ac:dyDescent="0.25">
      <c r="B20">
        <f t="shared" si="6"/>
        <v>501</v>
      </c>
      <c r="C20" s="2">
        <f t="shared" si="8"/>
        <v>0.45000000000000012</v>
      </c>
      <c r="D20" s="1">
        <f t="shared" si="9"/>
        <v>-1708239.7050001621</v>
      </c>
      <c r="E20">
        <f t="shared" si="10"/>
        <v>501</v>
      </c>
      <c r="F20">
        <f t="shared" si="11"/>
        <v>500.3</v>
      </c>
      <c r="G20">
        <f t="shared" si="12"/>
        <v>0.45000000000000012</v>
      </c>
      <c r="H20">
        <f t="shared" si="13"/>
        <v>0.75</v>
      </c>
      <c r="I20">
        <f t="shared" si="14"/>
        <v>225.13500000000008</v>
      </c>
    </row>
    <row r="21" spans="2:9" x14ac:dyDescent="0.25">
      <c r="B21">
        <f t="shared" si="6"/>
        <v>501</v>
      </c>
      <c r="C21" s="2">
        <f t="shared" si="8"/>
        <v>0.47500000000000014</v>
      </c>
      <c r="D21" s="1">
        <f t="shared" si="9"/>
        <v>-1807878.052500248</v>
      </c>
      <c r="E21">
        <f t="shared" si="10"/>
        <v>501</v>
      </c>
      <c r="F21">
        <f t="shared" si="11"/>
        <v>500.3</v>
      </c>
      <c r="G21">
        <f t="shared" si="12"/>
        <v>0.47500000000000014</v>
      </c>
      <c r="H21">
        <f t="shared" si="13"/>
        <v>0.75</v>
      </c>
      <c r="I21">
        <f t="shared" si="14"/>
        <v>237.64250000000007</v>
      </c>
    </row>
    <row r="22" spans="2:9" x14ac:dyDescent="0.25">
      <c r="B22">
        <f t="shared" si="6"/>
        <v>501</v>
      </c>
      <c r="C22" s="2">
        <f t="shared" si="8"/>
        <v>0.50000000000000011</v>
      </c>
      <c r="D22" s="1">
        <f t="shared" si="9"/>
        <v>-1907516.4000000954</v>
      </c>
      <c r="E22">
        <f t="shared" si="10"/>
        <v>501</v>
      </c>
      <c r="F22">
        <f t="shared" si="11"/>
        <v>500.3</v>
      </c>
      <c r="G22">
        <f t="shared" si="12"/>
        <v>0.50000000000000011</v>
      </c>
      <c r="H22">
        <f t="shared" si="13"/>
        <v>0.75</v>
      </c>
      <c r="I22">
        <f t="shared" si="14"/>
        <v>250.15000000000006</v>
      </c>
    </row>
    <row r="23" spans="2:9" x14ac:dyDescent="0.25">
      <c r="B23">
        <f t="shared" si="6"/>
        <v>501</v>
      </c>
      <c r="C23" s="2">
        <f t="shared" si="8"/>
        <v>0.52500000000000013</v>
      </c>
      <c r="D23" s="1">
        <f t="shared" si="9"/>
        <v>-2007154.7475001812</v>
      </c>
      <c r="E23">
        <f t="shared" si="10"/>
        <v>501</v>
      </c>
      <c r="F23">
        <f t="shared" si="11"/>
        <v>500.3</v>
      </c>
      <c r="G23">
        <f t="shared" si="12"/>
        <v>0.52500000000000013</v>
      </c>
      <c r="H23">
        <f t="shared" si="13"/>
        <v>0.75</v>
      </c>
      <c r="I23">
        <f t="shared" si="14"/>
        <v>262.65750000000008</v>
      </c>
    </row>
    <row r="24" spans="2:9" x14ac:dyDescent="0.25">
      <c r="B24">
        <f t="shared" si="6"/>
        <v>501</v>
      </c>
      <c r="C24" s="2">
        <f t="shared" si="8"/>
        <v>0.55000000000000016</v>
      </c>
      <c r="D24" s="1">
        <f t="shared" si="9"/>
        <v>-2106793.0950000286</v>
      </c>
      <c r="E24">
        <f t="shared" si="10"/>
        <v>501</v>
      </c>
      <c r="F24">
        <f t="shared" si="11"/>
        <v>500.3</v>
      </c>
      <c r="G24">
        <f t="shared" si="12"/>
        <v>0.55000000000000016</v>
      </c>
      <c r="H24">
        <f t="shared" si="13"/>
        <v>0.75</v>
      </c>
      <c r="I24">
        <f t="shared" si="14"/>
        <v>275.16500000000008</v>
      </c>
    </row>
    <row r="25" spans="2:9" x14ac:dyDescent="0.25">
      <c r="B25">
        <f t="shared" si="6"/>
        <v>501</v>
      </c>
      <c r="C25" s="2">
        <f t="shared" si="8"/>
        <v>0.57500000000000018</v>
      </c>
      <c r="D25" s="1">
        <f t="shared" si="9"/>
        <v>-2206431.442499876</v>
      </c>
      <c r="E25">
        <f t="shared" si="10"/>
        <v>501</v>
      </c>
      <c r="F25">
        <f t="shared" si="11"/>
        <v>500.3</v>
      </c>
      <c r="G25">
        <f t="shared" si="12"/>
        <v>0.57500000000000018</v>
      </c>
      <c r="H25">
        <f t="shared" si="13"/>
        <v>0.75</v>
      </c>
      <c r="I25">
        <f t="shared" si="14"/>
        <v>287.67250000000007</v>
      </c>
    </row>
    <row r="26" spans="2:9" x14ac:dyDescent="0.25">
      <c r="B26">
        <f t="shared" si="6"/>
        <v>501</v>
      </c>
      <c r="C26" s="2">
        <f t="shared" si="8"/>
        <v>0.6000000000000002</v>
      </c>
      <c r="D26" s="1">
        <f t="shared" si="9"/>
        <v>-2306069.7900002003</v>
      </c>
      <c r="E26">
        <f t="shared" si="10"/>
        <v>501</v>
      </c>
      <c r="F26">
        <f t="shared" si="11"/>
        <v>500.3</v>
      </c>
      <c r="G26">
        <f t="shared" si="12"/>
        <v>0.6000000000000002</v>
      </c>
      <c r="H26">
        <f t="shared" si="13"/>
        <v>0.75</v>
      </c>
      <c r="I26">
        <f t="shared" si="14"/>
        <v>300.18000000000012</v>
      </c>
    </row>
    <row r="27" spans="2:9" x14ac:dyDescent="0.25">
      <c r="B27">
        <f t="shared" si="6"/>
        <v>501</v>
      </c>
      <c r="C27" s="2">
        <f t="shared" si="8"/>
        <v>0.62500000000000022</v>
      </c>
      <c r="D27" s="1">
        <f t="shared" si="9"/>
        <v>-2405708.1375000477</v>
      </c>
      <c r="E27">
        <f t="shared" si="10"/>
        <v>501</v>
      </c>
      <c r="F27">
        <f t="shared" si="11"/>
        <v>500.3</v>
      </c>
      <c r="G27">
        <f t="shared" si="12"/>
        <v>0.62500000000000022</v>
      </c>
      <c r="H27">
        <f t="shared" si="13"/>
        <v>0.75</v>
      </c>
      <c r="I27">
        <f t="shared" si="14"/>
        <v>312.68750000000011</v>
      </c>
    </row>
    <row r="28" spans="2:9" x14ac:dyDescent="0.25">
      <c r="B28">
        <f t="shared" si="6"/>
        <v>501</v>
      </c>
      <c r="C28" s="2">
        <f t="shared" si="8"/>
        <v>0.65000000000000024</v>
      </c>
      <c r="D28" s="1">
        <f t="shared" si="9"/>
        <v>-2505346.4849998951</v>
      </c>
      <c r="E28">
        <f t="shared" si="10"/>
        <v>501</v>
      </c>
      <c r="F28">
        <f t="shared" si="11"/>
        <v>500.3</v>
      </c>
      <c r="G28">
        <f t="shared" si="12"/>
        <v>0.65000000000000024</v>
      </c>
      <c r="H28">
        <f t="shared" si="13"/>
        <v>0.75</v>
      </c>
      <c r="I28">
        <f t="shared" si="14"/>
        <v>325.19500000000011</v>
      </c>
    </row>
    <row r="29" spans="2:9" x14ac:dyDescent="0.25">
      <c r="B29">
        <f t="shared" si="6"/>
        <v>501</v>
      </c>
      <c r="C29" s="2">
        <f t="shared" si="8"/>
        <v>0.67500000000000027</v>
      </c>
      <c r="D29" s="1">
        <f t="shared" si="9"/>
        <v>-2604984.8324999809</v>
      </c>
      <c r="E29">
        <f t="shared" si="10"/>
        <v>501</v>
      </c>
      <c r="F29">
        <f t="shared" si="11"/>
        <v>500.3</v>
      </c>
      <c r="G29">
        <f t="shared" si="12"/>
        <v>0.67500000000000027</v>
      </c>
      <c r="H29">
        <f t="shared" si="13"/>
        <v>0.75</v>
      </c>
      <c r="I29">
        <f t="shared" si="14"/>
        <v>337.70250000000016</v>
      </c>
    </row>
    <row r="30" spans="2:9" x14ac:dyDescent="0.25">
      <c r="B30">
        <f t="shared" si="6"/>
        <v>501</v>
      </c>
      <c r="C30" s="2">
        <f t="shared" si="8"/>
        <v>0.70000000000000029</v>
      </c>
      <c r="D30" s="1">
        <f t="shared" si="9"/>
        <v>-2704623.1800000668</v>
      </c>
      <c r="E30">
        <f t="shared" si="10"/>
        <v>501</v>
      </c>
      <c r="F30">
        <f t="shared" si="11"/>
        <v>500.3</v>
      </c>
      <c r="G30">
        <f t="shared" si="12"/>
        <v>0.70000000000000029</v>
      </c>
      <c r="H30">
        <f t="shared" si="13"/>
        <v>0.75</v>
      </c>
      <c r="I30">
        <f t="shared" si="14"/>
        <v>350.21000000000015</v>
      </c>
    </row>
    <row r="31" spans="2:9" x14ac:dyDescent="0.25">
      <c r="B31">
        <f t="shared" si="6"/>
        <v>501</v>
      </c>
      <c r="C31" s="2">
        <f t="shared" ref="C31:C44" si="15">+C30+$C$3</f>
        <v>0.72500000000000031</v>
      </c>
      <c r="D31" s="1">
        <f t="shared" ref="D31:D44" si="16">$D$1+SUMPRODUCT($E$1:$I$1,E31:I31)</f>
        <v>-2804261.5274999142</v>
      </c>
      <c r="E31">
        <f t="shared" ref="E31:E44" si="17">IF(B31 &lt; 500.3, 500.3, IF(B31 &gt; 504.3, 504.3, B31))</f>
        <v>501</v>
      </c>
      <c r="F31">
        <f t="shared" ref="F31:F44" si="18">IF(B31&gt;500.3,500.3,B31)</f>
        <v>500.3</v>
      </c>
      <c r="G31">
        <f t="shared" ref="G31:G44" si="19">IF(C31&gt;0.75,0.75,C31)</f>
        <v>0.72500000000000031</v>
      </c>
      <c r="H31">
        <f t="shared" ref="H31:H44" si="20">IF(C31&lt;0.75,0.75,IF(C31&gt;0.96,0.96,C31))</f>
        <v>0.75</v>
      </c>
      <c r="I31">
        <f t="shared" ref="I31:I44" si="21">F31*G31</f>
        <v>362.71750000000014</v>
      </c>
    </row>
    <row r="32" spans="2:9" x14ac:dyDescent="0.25">
      <c r="B32">
        <f t="shared" si="6"/>
        <v>501</v>
      </c>
      <c r="C32" s="2">
        <f t="shared" si="15"/>
        <v>0.75000000000000033</v>
      </c>
      <c r="D32" s="1">
        <f t="shared" si="16"/>
        <v>-2903899.8750002384</v>
      </c>
      <c r="E32">
        <f t="shared" si="17"/>
        <v>501</v>
      </c>
      <c r="F32">
        <f t="shared" si="18"/>
        <v>500.3</v>
      </c>
      <c r="G32">
        <f t="shared" si="19"/>
        <v>0.75000000000000033</v>
      </c>
      <c r="H32">
        <f t="shared" si="20"/>
        <v>0.75000000000000033</v>
      </c>
      <c r="I32">
        <f t="shared" si="21"/>
        <v>375.22500000000019</v>
      </c>
    </row>
    <row r="33" spans="2:9" x14ac:dyDescent="0.25">
      <c r="B33">
        <f t="shared" si="6"/>
        <v>501</v>
      </c>
      <c r="C33" s="2">
        <f t="shared" si="15"/>
        <v>0.77500000000000036</v>
      </c>
      <c r="D33" s="1">
        <f t="shared" si="16"/>
        <v>-4055604.0000002384</v>
      </c>
      <c r="E33">
        <f t="shared" si="17"/>
        <v>501</v>
      </c>
      <c r="F33">
        <f t="shared" si="18"/>
        <v>500.3</v>
      </c>
      <c r="G33">
        <f t="shared" si="19"/>
        <v>0.75</v>
      </c>
      <c r="H33">
        <f t="shared" si="20"/>
        <v>0.77500000000000036</v>
      </c>
      <c r="I33">
        <f t="shared" si="21"/>
        <v>375.22500000000002</v>
      </c>
    </row>
    <row r="34" spans="2:9" x14ac:dyDescent="0.25">
      <c r="B34">
        <f t="shared" si="6"/>
        <v>501</v>
      </c>
      <c r="C34" s="2">
        <f t="shared" si="15"/>
        <v>0.80000000000000038</v>
      </c>
      <c r="D34" s="1">
        <f t="shared" si="16"/>
        <v>-5207308.1250002384</v>
      </c>
      <c r="E34">
        <f t="shared" si="17"/>
        <v>501</v>
      </c>
      <c r="F34">
        <f t="shared" si="18"/>
        <v>500.3</v>
      </c>
      <c r="G34">
        <f t="shared" si="19"/>
        <v>0.75</v>
      </c>
      <c r="H34">
        <f t="shared" si="20"/>
        <v>0.80000000000000038</v>
      </c>
      <c r="I34">
        <f t="shared" si="21"/>
        <v>375.22500000000002</v>
      </c>
    </row>
    <row r="35" spans="2:9" x14ac:dyDescent="0.25">
      <c r="B35">
        <f t="shared" si="6"/>
        <v>501</v>
      </c>
      <c r="C35" s="2">
        <f t="shared" si="15"/>
        <v>0.8250000000000004</v>
      </c>
      <c r="D35" s="1">
        <f t="shared" si="16"/>
        <v>-6359012.2500002384</v>
      </c>
      <c r="E35">
        <f t="shared" si="17"/>
        <v>501</v>
      </c>
      <c r="F35">
        <f t="shared" si="18"/>
        <v>500.3</v>
      </c>
      <c r="G35">
        <f t="shared" si="19"/>
        <v>0.75</v>
      </c>
      <c r="H35">
        <f t="shared" si="20"/>
        <v>0.8250000000000004</v>
      </c>
      <c r="I35">
        <f t="shared" si="21"/>
        <v>375.22500000000002</v>
      </c>
    </row>
    <row r="36" spans="2:9" x14ac:dyDescent="0.25">
      <c r="B36">
        <f t="shared" si="6"/>
        <v>501</v>
      </c>
      <c r="C36" s="2">
        <f t="shared" si="15"/>
        <v>0.85000000000000042</v>
      </c>
      <c r="D36" s="1">
        <f t="shared" si="16"/>
        <v>-7510716.3750002384</v>
      </c>
      <c r="E36">
        <f t="shared" si="17"/>
        <v>501</v>
      </c>
      <c r="F36">
        <f t="shared" si="18"/>
        <v>500.3</v>
      </c>
      <c r="G36">
        <f t="shared" si="19"/>
        <v>0.75</v>
      </c>
      <c r="H36">
        <f t="shared" si="20"/>
        <v>0.85000000000000042</v>
      </c>
      <c r="I36">
        <f t="shared" si="21"/>
        <v>375.22500000000002</v>
      </c>
    </row>
    <row r="37" spans="2:9" x14ac:dyDescent="0.25">
      <c r="B37">
        <f t="shared" si="6"/>
        <v>501</v>
      </c>
      <c r="C37" s="2">
        <f t="shared" si="15"/>
        <v>0.87500000000000044</v>
      </c>
      <c r="D37" s="1">
        <f t="shared" si="16"/>
        <v>-8662420.5000002384</v>
      </c>
      <c r="E37">
        <f t="shared" si="17"/>
        <v>501</v>
      </c>
      <c r="F37">
        <f t="shared" si="18"/>
        <v>500.3</v>
      </c>
      <c r="G37">
        <f t="shared" si="19"/>
        <v>0.75</v>
      </c>
      <c r="H37">
        <f t="shared" si="20"/>
        <v>0.87500000000000044</v>
      </c>
      <c r="I37">
        <f t="shared" si="21"/>
        <v>375.22500000000002</v>
      </c>
    </row>
    <row r="38" spans="2:9" x14ac:dyDescent="0.25">
      <c r="B38">
        <f t="shared" si="6"/>
        <v>501</v>
      </c>
      <c r="C38" s="2">
        <f t="shared" si="15"/>
        <v>0.90000000000000047</v>
      </c>
      <c r="D38" s="1">
        <f t="shared" si="16"/>
        <v>-9814124.6250002384</v>
      </c>
      <c r="E38">
        <f t="shared" si="17"/>
        <v>501</v>
      </c>
      <c r="F38">
        <f t="shared" si="18"/>
        <v>500.3</v>
      </c>
      <c r="G38">
        <f t="shared" si="19"/>
        <v>0.75</v>
      </c>
      <c r="H38">
        <f t="shared" si="20"/>
        <v>0.90000000000000047</v>
      </c>
      <c r="I38">
        <f t="shared" si="21"/>
        <v>375.22500000000002</v>
      </c>
    </row>
    <row r="39" spans="2:9" x14ac:dyDescent="0.25">
      <c r="B39">
        <f t="shared" si="6"/>
        <v>501</v>
      </c>
      <c r="C39" s="2">
        <f t="shared" si="15"/>
        <v>0.92500000000000049</v>
      </c>
      <c r="D39" s="1">
        <f t="shared" si="16"/>
        <v>-10965828.750000238</v>
      </c>
      <c r="E39">
        <f t="shared" si="17"/>
        <v>501</v>
      </c>
      <c r="F39">
        <f t="shared" si="18"/>
        <v>500.3</v>
      </c>
      <c r="G39">
        <f t="shared" si="19"/>
        <v>0.75</v>
      </c>
      <c r="H39">
        <f t="shared" si="20"/>
        <v>0.92500000000000049</v>
      </c>
      <c r="I39">
        <f t="shared" si="21"/>
        <v>375.22500000000002</v>
      </c>
    </row>
    <row r="40" spans="2:9" x14ac:dyDescent="0.25">
      <c r="B40">
        <f t="shared" si="6"/>
        <v>501</v>
      </c>
      <c r="C40" s="2">
        <f t="shared" si="15"/>
        <v>0.95000000000000051</v>
      </c>
      <c r="D40" s="1">
        <f t="shared" si="16"/>
        <v>-12117532.875000238</v>
      </c>
      <c r="E40">
        <f t="shared" si="17"/>
        <v>501</v>
      </c>
      <c r="F40">
        <f t="shared" si="18"/>
        <v>500.3</v>
      </c>
      <c r="G40">
        <f t="shared" si="19"/>
        <v>0.75</v>
      </c>
      <c r="H40">
        <f t="shared" si="20"/>
        <v>0.95000000000000051</v>
      </c>
      <c r="I40">
        <f t="shared" si="21"/>
        <v>375.22500000000002</v>
      </c>
    </row>
    <row r="41" spans="2:9" x14ac:dyDescent="0.25">
      <c r="B41">
        <f t="shared" si="6"/>
        <v>501</v>
      </c>
      <c r="C41" s="2">
        <f t="shared" si="15"/>
        <v>0.97500000000000053</v>
      </c>
      <c r="D41" s="1">
        <f t="shared" si="16"/>
        <v>-12578214.525000334</v>
      </c>
      <c r="E41">
        <f t="shared" si="17"/>
        <v>501</v>
      </c>
      <c r="F41">
        <f t="shared" si="18"/>
        <v>500.3</v>
      </c>
      <c r="G41">
        <f t="shared" si="19"/>
        <v>0.75</v>
      </c>
      <c r="H41">
        <f t="shared" si="20"/>
        <v>0.96</v>
      </c>
      <c r="I41">
        <f t="shared" si="21"/>
        <v>375.22500000000002</v>
      </c>
    </row>
    <row r="42" spans="2:9" x14ac:dyDescent="0.25">
      <c r="B42">
        <f t="shared" si="6"/>
        <v>501</v>
      </c>
      <c r="C42" s="2">
        <f t="shared" si="15"/>
        <v>1.0000000000000004</v>
      </c>
      <c r="D42" s="1">
        <f t="shared" si="16"/>
        <v>-12578214.525000334</v>
      </c>
      <c r="E42">
        <f t="shared" si="17"/>
        <v>501</v>
      </c>
      <c r="F42">
        <f t="shared" si="18"/>
        <v>500.3</v>
      </c>
      <c r="G42">
        <f t="shared" si="19"/>
        <v>0.75</v>
      </c>
      <c r="H42">
        <f t="shared" si="20"/>
        <v>0.96</v>
      </c>
      <c r="I42">
        <f t="shared" si="21"/>
        <v>375.22500000000002</v>
      </c>
    </row>
    <row r="43" spans="2:9" x14ac:dyDescent="0.25">
      <c r="C43" s="2"/>
      <c r="D43" s="1"/>
    </row>
    <row r="44" spans="2:9" x14ac:dyDescent="0.25">
      <c r="C44" s="2"/>
      <c r="D44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45008-07FF-48E5-8BF3-A35F384A522F}">
  <dimension ref="B2:F42"/>
  <sheetViews>
    <sheetView workbookViewId="0">
      <selection activeCell="K45" sqref="K45"/>
    </sheetView>
  </sheetViews>
  <sheetFormatPr defaultRowHeight="15" x14ac:dyDescent="0.25"/>
  <sheetData>
    <row r="2" spans="2:6" x14ac:dyDescent="0.25">
      <c r="B2" t="s">
        <v>1</v>
      </c>
      <c r="C2" t="s">
        <v>4</v>
      </c>
      <c r="D2" t="s">
        <v>5</v>
      </c>
      <c r="E2" t="s">
        <v>6</v>
      </c>
      <c r="F2" t="s">
        <v>7</v>
      </c>
    </row>
    <row r="3" spans="2:6" x14ac:dyDescent="0.25">
      <c r="B3">
        <v>2.5000000000000001E-2</v>
      </c>
      <c r="C3">
        <v>-42376.507950007915</v>
      </c>
      <c r="D3">
        <v>4479.3249999880791</v>
      </c>
      <c r="E3">
        <v>29150.202500008047</v>
      </c>
      <c r="F3">
        <v>-14387.797499991953</v>
      </c>
    </row>
    <row r="4" spans="2:6" x14ac:dyDescent="0.25">
      <c r="B4">
        <v>0.05</v>
      </c>
      <c r="C4">
        <v>-64569.171900004148</v>
      </c>
      <c r="D4">
        <v>-58512.800000011921</v>
      </c>
      <c r="E4">
        <v>-70488.144999995828</v>
      </c>
      <c r="F4">
        <v>-114026.14499999583</v>
      </c>
    </row>
    <row r="5" spans="2:6" x14ac:dyDescent="0.25">
      <c r="B5">
        <v>7.5000000000000011E-2</v>
      </c>
      <c r="C5">
        <v>-86761.835850030184</v>
      </c>
      <c r="D5">
        <v>-121504.92499998212</v>
      </c>
      <c r="E5">
        <v>-170126.49250003695</v>
      </c>
      <c r="F5">
        <v>-213664.49250003695</v>
      </c>
    </row>
    <row r="6" spans="2:6" x14ac:dyDescent="0.25">
      <c r="B6">
        <v>0.1</v>
      </c>
      <c r="C6">
        <v>-108954.49979996681</v>
      </c>
      <c r="D6">
        <v>-184497.05000001192</v>
      </c>
      <c r="E6">
        <v>-269764.84000000358</v>
      </c>
      <c r="F6">
        <v>-313302.84000000358</v>
      </c>
    </row>
    <row r="7" spans="2:6" x14ac:dyDescent="0.25">
      <c r="B7">
        <v>0.125</v>
      </c>
      <c r="C7">
        <v>-131147.16374999285</v>
      </c>
      <c r="D7">
        <v>-247489.17500001192</v>
      </c>
      <c r="E7">
        <v>-369403.1875</v>
      </c>
      <c r="F7">
        <v>-412941.1875</v>
      </c>
    </row>
    <row r="8" spans="2:6" x14ac:dyDescent="0.25">
      <c r="B8">
        <v>0.15</v>
      </c>
      <c r="C8">
        <v>-153339.82769995928</v>
      </c>
      <c r="D8">
        <v>-310481.30000001192</v>
      </c>
      <c r="E8">
        <v>-469041.53500002623</v>
      </c>
      <c r="F8">
        <v>-512579.53500002623</v>
      </c>
    </row>
    <row r="9" spans="2:6" x14ac:dyDescent="0.25">
      <c r="B9">
        <v>0.17499999999999999</v>
      </c>
      <c r="C9">
        <v>-175532.49164992571</v>
      </c>
      <c r="D9">
        <v>-373473.42500001192</v>
      </c>
      <c r="E9">
        <v>-568679.88249999285</v>
      </c>
      <c r="F9">
        <v>-612217.88249999285</v>
      </c>
    </row>
    <row r="10" spans="2:6" x14ac:dyDescent="0.25">
      <c r="B10">
        <v>0.19999999999999998</v>
      </c>
      <c r="C10">
        <v>-197725.15560001135</v>
      </c>
      <c r="D10">
        <v>-436465.55000001192</v>
      </c>
      <c r="E10">
        <v>-668318.23000001907</v>
      </c>
      <c r="F10">
        <v>-711856.23000001907</v>
      </c>
    </row>
    <row r="11" spans="2:6" x14ac:dyDescent="0.25">
      <c r="B11">
        <v>0.22499999999999998</v>
      </c>
      <c r="C11">
        <v>-219917.81954991817</v>
      </c>
      <c r="D11">
        <v>-499457.67499983311</v>
      </c>
      <c r="E11">
        <v>-767956.57749998569</v>
      </c>
      <c r="F11">
        <v>-811494.57749998569</v>
      </c>
    </row>
    <row r="12" spans="2:6" x14ac:dyDescent="0.25">
      <c r="B12">
        <v>0.24999999999999997</v>
      </c>
      <c r="C12">
        <v>-242110.48350000381</v>
      </c>
      <c r="D12">
        <v>-562449.80000007153</v>
      </c>
      <c r="E12">
        <v>-867594.92500007153</v>
      </c>
      <c r="F12">
        <v>-911132.92500007153</v>
      </c>
    </row>
    <row r="13" spans="2:6" x14ac:dyDescent="0.25">
      <c r="B13">
        <v>0.27499999999999997</v>
      </c>
      <c r="C13">
        <v>-264303.14744997025</v>
      </c>
      <c r="D13">
        <v>-625441.92500007153</v>
      </c>
      <c r="E13">
        <v>-967233.27250003815</v>
      </c>
      <c r="F13">
        <v>-1010771.2725000381</v>
      </c>
    </row>
    <row r="14" spans="2:6" x14ac:dyDescent="0.25">
      <c r="B14">
        <v>0.3</v>
      </c>
      <c r="C14">
        <v>-286495.81139993668</v>
      </c>
      <c r="D14">
        <v>-688434.04999995232</v>
      </c>
      <c r="E14">
        <v>-1066871.620000124</v>
      </c>
      <c r="F14">
        <v>-1110409.620000124</v>
      </c>
    </row>
    <row r="15" spans="2:6" x14ac:dyDescent="0.25">
      <c r="B15">
        <v>0.32500000000000001</v>
      </c>
      <c r="C15">
        <v>-308688.47534990311</v>
      </c>
      <c r="D15">
        <v>-751426.17499995232</v>
      </c>
      <c r="E15">
        <v>-1166509.9674999714</v>
      </c>
      <c r="F15">
        <v>-1210047.9674999714</v>
      </c>
    </row>
    <row r="16" spans="2:6" x14ac:dyDescent="0.25">
      <c r="B16">
        <v>0.35000000000000003</v>
      </c>
      <c r="C16">
        <v>-330881.13929986954</v>
      </c>
      <c r="D16">
        <v>-814418.30000007153</v>
      </c>
      <c r="E16">
        <v>-1266148.3150000572</v>
      </c>
      <c r="F16">
        <v>-1309686.3150000572</v>
      </c>
    </row>
    <row r="17" spans="2:6" x14ac:dyDescent="0.25">
      <c r="B17">
        <v>0.37500000000000006</v>
      </c>
      <c r="C17">
        <v>-353073.80325007439</v>
      </c>
      <c r="D17">
        <v>-877410.42500007153</v>
      </c>
      <c r="E17">
        <v>-1365786.6625001431</v>
      </c>
      <c r="F17">
        <v>-1409324.6625001431</v>
      </c>
    </row>
    <row r="18" spans="2:6" x14ac:dyDescent="0.25">
      <c r="B18">
        <v>0.40000000000000008</v>
      </c>
      <c r="C18">
        <v>-375266.46719992161</v>
      </c>
      <c r="D18">
        <v>-940402.54999983311</v>
      </c>
      <c r="E18">
        <v>-1465425.0099999905</v>
      </c>
      <c r="F18">
        <v>-1508963.0099999905</v>
      </c>
    </row>
    <row r="19" spans="2:6" x14ac:dyDescent="0.25">
      <c r="B19">
        <v>0.4250000000000001</v>
      </c>
      <c r="C19">
        <v>-397459.13115012646</v>
      </c>
      <c r="D19">
        <v>-1003394.6749999523</v>
      </c>
      <c r="E19">
        <v>-1565063.3575000763</v>
      </c>
      <c r="F19">
        <v>-1608601.3575000763</v>
      </c>
    </row>
    <row r="20" spans="2:6" x14ac:dyDescent="0.25">
      <c r="B20">
        <v>0.45000000000000012</v>
      </c>
      <c r="C20">
        <v>-419651.7951002121</v>
      </c>
      <c r="D20">
        <v>-1066386.7999999523</v>
      </c>
      <c r="E20">
        <v>-1664701.7050001621</v>
      </c>
      <c r="F20">
        <v>-1708239.7050001621</v>
      </c>
    </row>
    <row r="21" spans="2:6" x14ac:dyDescent="0.25">
      <c r="B21">
        <v>0.47500000000000014</v>
      </c>
      <c r="C21">
        <v>-441844.45905017853</v>
      </c>
      <c r="D21">
        <v>-1129378.9250001907</v>
      </c>
      <c r="E21">
        <v>-1764340.052500248</v>
      </c>
      <c r="F21">
        <v>-1807878.052500248</v>
      </c>
    </row>
    <row r="22" spans="2:6" x14ac:dyDescent="0.25">
      <c r="B22">
        <v>0.50000000000000011</v>
      </c>
      <c r="C22">
        <v>-464037.12300014496</v>
      </c>
      <c r="D22">
        <v>-1192371.0499999523</v>
      </c>
      <c r="E22">
        <v>-1863978.4000000954</v>
      </c>
      <c r="F22">
        <v>-1907516.4000000954</v>
      </c>
    </row>
    <row r="23" spans="2:6" x14ac:dyDescent="0.25">
      <c r="B23">
        <v>0.52500000000000013</v>
      </c>
      <c r="C23">
        <v>-486229.78695034981</v>
      </c>
      <c r="D23">
        <v>-1255363.1749999523</v>
      </c>
      <c r="E23">
        <v>-1963616.7475001812</v>
      </c>
      <c r="F23">
        <v>-2007154.7475001812</v>
      </c>
    </row>
    <row r="24" spans="2:6" x14ac:dyDescent="0.25">
      <c r="B24">
        <v>0.55000000000000016</v>
      </c>
      <c r="C24">
        <v>-508422.45090007782</v>
      </c>
      <c r="D24">
        <v>-1318355.2999997139</v>
      </c>
      <c r="E24">
        <v>-2063255.0950000286</v>
      </c>
      <c r="F24">
        <v>-2106793.0950000286</v>
      </c>
    </row>
    <row r="25" spans="2:6" x14ac:dyDescent="0.25">
      <c r="B25">
        <v>0.57500000000000018</v>
      </c>
      <c r="C25">
        <v>-530615.11485004425</v>
      </c>
      <c r="D25">
        <v>-1381347.4249999523</v>
      </c>
      <c r="E25">
        <v>-2162893.442499876</v>
      </c>
      <c r="F25">
        <v>-2206431.442499876</v>
      </c>
    </row>
    <row r="26" spans="2:6" x14ac:dyDescent="0.25">
      <c r="B26">
        <v>0.6000000000000002</v>
      </c>
      <c r="C26">
        <v>-552807.7788002491</v>
      </c>
      <c r="D26">
        <v>-1444339.5499999523</v>
      </c>
      <c r="E26">
        <v>-2262531.7900002003</v>
      </c>
      <c r="F26">
        <v>-2306069.7900002003</v>
      </c>
    </row>
    <row r="27" spans="2:6" x14ac:dyDescent="0.25">
      <c r="B27">
        <v>0.62500000000000022</v>
      </c>
      <c r="C27">
        <v>-575000.44275021553</v>
      </c>
      <c r="D27">
        <v>-1507331.6749999523</v>
      </c>
      <c r="E27">
        <v>-2362170.1375000477</v>
      </c>
      <c r="F27">
        <v>-2405708.1375000477</v>
      </c>
    </row>
    <row r="28" spans="2:6" x14ac:dyDescent="0.25">
      <c r="B28">
        <v>0.65000000000000024</v>
      </c>
      <c r="C28">
        <v>-597193.10669994354</v>
      </c>
      <c r="D28">
        <v>-1570323.7999997139</v>
      </c>
      <c r="E28">
        <v>-2461808.4849998951</v>
      </c>
      <c r="F28">
        <v>-2505346.4849998951</v>
      </c>
    </row>
    <row r="29" spans="2:6" x14ac:dyDescent="0.25">
      <c r="B29">
        <v>0.67500000000000027</v>
      </c>
      <c r="C29">
        <v>-619385.77065014839</v>
      </c>
      <c r="D29">
        <v>-1633315.9249997139</v>
      </c>
      <c r="E29">
        <v>-2561446.8324999809</v>
      </c>
      <c r="F29">
        <v>-2604984.8324999809</v>
      </c>
    </row>
    <row r="30" spans="2:6" x14ac:dyDescent="0.25">
      <c r="B30">
        <v>0.70000000000000029</v>
      </c>
      <c r="C30">
        <v>-641578.43460011482</v>
      </c>
      <c r="D30">
        <v>-1696308.0499999523</v>
      </c>
      <c r="E30">
        <v>-2661085.1800000668</v>
      </c>
      <c r="F30">
        <v>-2704623.1800000668</v>
      </c>
    </row>
    <row r="31" spans="2:6" x14ac:dyDescent="0.25">
      <c r="B31">
        <v>0.72500000000000031</v>
      </c>
      <c r="C31">
        <v>-663771.09855008125</v>
      </c>
      <c r="D31">
        <v>-1759300.1749999523</v>
      </c>
      <c r="E31">
        <v>-2760723.5274999142</v>
      </c>
      <c r="F31">
        <v>-2804261.5274999142</v>
      </c>
    </row>
    <row r="32" spans="2:6" x14ac:dyDescent="0.25">
      <c r="B32">
        <v>0.75000000000000033</v>
      </c>
      <c r="C32">
        <v>-685963.7625002861</v>
      </c>
      <c r="D32">
        <v>-1822292.2999999523</v>
      </c>
      <c r="E32">
        <v>-2860361.8750002384</v>
      </c>
      <c r="F32">
        <v>-2903899.8750002384</v>
      </c>
    </row>
    <row r="33" spans="2:6" x14ac:dyDescent="0.25">
      <c r="B33">
        <v>0.77500000000000036</v>
      </c>
      <c r="C33">
        <v>-1837667.8875000477</v>
      </c>
      <c r="D33">
        <v>-2973996.4249999523</v>
      </c>
      <c r="E33">
        <v>-4012066.0000002384</v>
      </c>
      <c r="F33">
        <v>-4055604.0000002384</v>
      </c>
    </row>
    <row r="34" spans="2:6" x14ac:dyDescent="0.25">
      <c r="B34">
        <v>0.80000000000000038</v>
      </c>
      <c r="C34">
        <v>-2989372.0125000477</v>
      </c>
      <c r="D34">
        <v>-4125700.5499999523</v>
      </c>
      <c r="E34">
        <v>-5163770.1250002384</v>
      </c>
      <c r="F34">
        <v>-5207308.1250002384</v>
      </c>
    </row>
    <row r="35" spans="2:6" x14ac:dyDescent="0.25">
      <c r="B35">
        <v>0.8250000000000004</v>
      </c>
      <c r="C35">
        <v>-4141076.1375000477</v>
      </c>
      <c r="D35">
        <v>-5277404.6749999523</v>
      </c>
      <c r="E35">
        <v>-6315474.2500002384</v>
      </c>
      <c r="F35">
        <v>-6359012.2500002384</v>
      </c>
    </row>
    <row r="36" spans="2:6" x14ac:dyDescent="0.25">
      <c r="B36">
        <v>0.85000000000000042</v>
      </c>
      <c r="C36">
        <v>-5292780.2625000477</v>
      </c>
      <c r="D36">
        <v>-6429108.7999999523</v>
      </c>
      <c r="E36">
        <v>-7467178.3750002384</v>
      </c>
      <c r="F36">
        <v>-7510716.3750002384</v>
      </c>
    </row>
    <row r="37" spans="2:6" x14ac:dyDescent="0.25">
      <c r="B37">
        <v>0.87500000000000044</v>
      </c>
      <c r="C37">
        <v>-6444484.3875000477</v>
      </c>
      <c r="D37">
        <v>-7580812.9249999523</v>
      </c>
      <c r="E37">
        <v>-8618882.5000002384</v>
      </c>
      <c r="F37">
        <v>-8662420.5000002384</v>
      </c>
    </row>
    <row r="38" spans="2:6" x14ac:dyDescent="0.25">
      <c r="B38">
        <v>0.90000000000000047</v>
      </c>
      <c r="C38">
        <v>-7596188.5125000477</v>
      </c>
      <c r="D38">
        <v>-8732517.0499999523</v>
      </c>
      <c r="E38">
        <v>-9770586.6250002384</v>
      </c>
      <c r="F38">
        <v>-9814124.6250002384</v>
      </c>
    </row>
    <row r="39" spans="2:6" x14ac:dyDescent="0.25">
      <c r="B39">
        <v>0.92500000000000049</v>
      </c>
      <c r="C39">
        <v>-8747892.6375000477</v>
      </c>
      <c r="D39">
        <v>-9884221.1749999523</v>
      </c>
      <c r="E39">
        <v>-10922290.750000238</v>
      </c>
      <c r="F39">
        <v>-10965828.750000238</v>
      </c>
    </row>
    <row r="40" spans="2:6" x14ac:dyDescent="0.25">
      <c r="B40">
        <v>0.95000000000000051</v>
      </c>
      <c r="C40">
        <v>-9899596.7625000477</v>
      </c>
      <c r="D40">
        <v>-11035925.299999952</v>
      </c>
      <c r="E40">
        <v>-12073994.875000238</v>
      </c>
      <c r="F40">
        <v>-12117532.875000238</v>
      </c>
    </row>
    <row r="41" spans="2:6" x14ac:dyDescent="0.25">
      <c r="B41">
        <v>0.97500000000000053</v>
      </c>
      <c r="C41">
        <v>-10360278.412500143</v>
      </c>
      <c r="D41">
        <v>-11496606.950000048</v>
      </c>
      <c r="E41">
        <v>-12534676.525000334</v>
      </c>
      <c r="F41">
        <v>-12578214.525000334</v>
      </c>
    </row>
    <row r="42" spans="2:6" x14ac:dyDescent="0.25">
      <c r="B42">
        <v>1.0000000000000004</v>
      </c>
      <c r="C42">
        <v>-10360278.412500143</v>
      </c>
      <c r="D42">
        <v>-11496606.950000048</v>
      </c>
      <c r="E42">
        <v>-12534676.525000334</v>
      </c>
      <c r="F42">
        <v>-12578214.525000334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EDA35-19F1-4C0B-9E66-143B1796C577}">
  <dimension ref="B1:I44"/>
  <sheetViews>
    <sheetView workbookViewId="0">
      <selection activeCell="D3" sqref="D3:D42"/>
    </sheetView>
  </sheetViews>
  <sheetFormatPr defaultRowHeight="15" x14ac:dyDescent="0.25"/>
  <cols>
    <col min="3" max="3" width="12.7109375" bestFit="1" customWidth="1"/>
    <col min="4" max="4" width="11.5703125" bestFit="1" customWidth="1"/>
    <col min="5" max="5" width="9.7109375" bestFit="1" customWidth="1"/>
  </cols>
  <sheetData>
    <row r="1" spans="2:9" x14ac:dyDescent="0.25">
      <c r="C1" t="s">
        <v>3</v>
      </c>
      <c r="D1">
        <v>-53037782</v>
      </c>
      <c r="E1">
        <v>-87076</v>
      </c>
      <c r="F1">
        <v>262441</v>
      </c>
      <c r="G1">
        <v>2440561815</v>
      </c>
      <c r="H1">
        <v>-46068165</v>
      </c>
      <c r="I1">
        <v>-4886163</v>
      </c>
    </row>
    <row r="2" spans="2:9" x14ac:dyDescent="0.25">
      <c r="B2" t="s">
        <v>0</v>
      </c>
      <c r="C2" t="s">
        <v>1</v>
      </c>
      <c r="D2" t="s">
        <v>2</v>
      </c>
    </row>
    <row r="3" spans="2:9" x14ac:dyDescent="0.25">
      <c r="B3">
        <v>499.16800000000001</v>
      </c>
      <c r="C3" s="3">
        <v>0.75</v>
      </c>
      <c r="D3" s="1">
        <f>$D$1+SUMPRODUCT($E$1:$I$1,E3:I3)</f>
        <v>1008322.5000002384</v>
      </c>
      <c r="E3">
        <f>IF(B3 &lt; 500.3, 500.3, IF(B3 &gt; 504.3, 504.3, B3))</f>
        <v>500.3</v>
      </c>
      <c r="F3">
        <f>IF(B3&gt;500.3,500.3,B3)</f>
        <v>499.16800000000001</v>
      </c>
      <c r="G3">
        <f>IF(C3&gt;0.75,0.75,C3)</f>
        <v>0.75</v>
      </c>
      <c r="H3">
        <f>IF(C3&lt;0.75,0.75,IF(C3&gt;0.96,0.96,C3))</f>
        <v>0.75</v>
      </c>
      <c r="I3">
        <f>F3*G3</f>
        <v>374.37599999999998</v>
      </c>
    </row>
    <row r="4" spans="2:9" x14ac:dyDescent="0.25">
      <c r="B4">
        <f>+B3+0.2</f>
        <v>499.36799999999999</v>
      </c>
      <c r="C4" s="2">
        <f>+C3</f>
        <v>0.75</v>
      </c>
      <c r="D4" s="1">
        <f t="shared" ref="D4:D42" si="0">$D$1+SUMPRODUCT($E$1:$I$1,E4:I4)</f>
        <v>327886.24999976158</v>
      </c>
      <c r="E4">
        <f t="shared" ref="E4:E42" si="1">IF(B4 &lt; 500.3, 500.3, IF(B4 &gt; 504.3, 504.3, B4))</f>
        <v>500.3</v>
      </c>
      <c r="F4">
        <f t="shared" ref="F4:F42" si="2">IF(B4&gt;500.3,500.3,B4)</f>
        <v>499.36799999999999</v>
      </c>
      <c r="G4">
        <f t="shared" ref="G4:G42" si="3">IF(C4&gt;0.75,0.75,C4)</f>
        <v>0.75</v>
      </c>
      <c r="H4">
        <f t="shared" ref="H4:H42" si="4">IF(C4&lt;0.75,0.75,IF(C4&gt;0.96,0.96,C4))</f>
        <v>0.75</v>
      </c>
      <c r="I4">
        <f t="shared" ref="I4:I42" si="5">F4*G4</f>
        <v>374.52600000000001</v>
      </c>
    </row>
    <row r="5" spans="2:9" x14ac:dyDescent="0.25">
      <c r="B5">
        <f t="shared" ref="B5:B42" si="6">+B4+0.2</f>
        <v>499.56799999999998</v>
      </c>
      <c r="C5" s="2">
        <f t="shared" ref="C5:C42" si="7">+C4</f>
        <v>0.75</v>
      </c>
      <c r="D5" s="1">
        <f>$D$1+SUMPRODUCT($E$1:$I$1,E5:I5)</f>
        <v>-352550</v>
      </c>
      <c r="E5">
        <f t="shared" si="1"/>
        <v>500.3</v>
      </c>
      <c r="F5">
        <f t="shared" si="2"/>
        <v>499.56799999999998</v>
      </c>
      <c r="G5">
        <f t="shared" si="3"/>
        <v>0.75</v>
      </c>
      <c r="H5">
        <f t="shared" si="4"/>
        <v>0.75</v>
      </c>
      <c r="I5">
        <f t="shared" si="5"/>
        <v>374.67599999999999</v>
      </c>
    </row>
    <row r="6" spans="2:9" x14ac:dyDescent="0.25">
      <c r="B6">
        <f t="shared" si="6"/>
        <v>499.76799999999997</v>
      </c>
      <c r="C6" s="2">
        <f t="shared" si="7"/>
        <v>0.75</v>
      </c>
      <c r="D6" s="1">
        <f t="shared" si="0"/>
        <v>-1032986.2499997616</v>
      </c>
      <c r="E6">
        <f t="shared" si="1"/>
        <v>500.3</v>
      </c>
      <c r="F6">
        <f t="shared" si="2"/>
        <v>499.76799999999997</v>
      </c>
      <c r="G6">
        <f t="shared" si="3"/>
        <v>0.75</v>
      </c>
      <c r="H6">
        <f t="shared" si="4"/>
        <v>0.75</v>
      </c>
      <c r="I6">
        <f t="shared" si="5"/>
        <v>374.82599999999996</v>
      </c>
    </row>
    <row r="7" spans="2:9" x14ac:dyDescent="0.25">
      <c r="B7">
        <f t="shared" si="6"/>
        <v>499.96799999999996</v>
      </c>
      <c r="C7" s="2">
        <f t="shared" si="7"/>
        <v>0.75</v>
      </c>
      <c r="D7" s="1">
        <f t="shared" si="0"/>
        <v>-1713422.5</v>
      </c>
      <c r="E7">
        <f t="shared" si="1"/>
        <v>500.3</v>
      </c>
      <c r="F7">
        <f t="shared" si="2"/>
        <v>499.96799999999996</v>
      </c>
      <c r="G7">
        <f t="shared" si="3"/>
        <v>0.75</v>
      </c>
      <c r="H7">
        <f t="shared" si="4"/>
        <v>0.75</v>
      </c>
      <c r="I7">
        <f t="shared" si="5"/>
        <v>374.976</v>
      </c>
    </row>
    <row r="8" spans="2:9" x14ac:dyDescent="0.25">
      <c r="B8">
        <f t="shared" si="6"/>
        <v>500.16799999999995</v>
      </c>
      <c r="C8" s="2">
        <f t="shared" si="7"/>
        <v>0.75</v>
      </c>
      <c r="D8" s="1">
        <f t="shared" si="0"/>
        <v>-2393858.7499997616</v>
      </c>
      <c r="E8">
        <f t="shared" si="1"/>
        <v>500.3</v>
      </c>
      <c r="F8">
        <f t="shared" si="2"/>
        <v>500.16799999999995</v>
      </c>
      <c r="G8">
        <f t="shared" si="3"/>
        <v>0.75</v>
      </c>
      <c r="H8">
        <f t="shared" si="4"/>
        <v>0.75</v>
      </c>
      <c r="I8">
        <f t="shared" si="5"/>
        <v>375.12599999999998</v>
      </c>
    </row>
    <row r="9" spans="2:9" x14ac:dyDescent="0.25">
      <c r="B9">
        <f t="shared" si="6"/>
        <v>500.36799999999994</v>
      </c>
      <c r="C9" s="2">
        <f t="shared" si="7"/>
        <v>0.75</v>
      </c>
      <c r="D9" s="1">
        <f t="shared" si="0"/>
        <v>-2848867.8430001736</v>
      </c>
      <c r="E9">
        <f t="shared" si="1"/>
        <v>500.36799999999994</v>
      </c>
      <c r="F9">
        <f t="shared" si="2"/>
        <v>500.3</v>
      </c>
      <c r="G9">
        <f t="shared" si="3"/>
        <v>0.75</v>
      </c>
      <c r="H9">
        <f t="shared" si="4"/>
        <v>0.75</v>
      </c>
      <c r="I9">
        <f t="shared" si="5"/>
        <v>375.22500000000002</v>
      </c>
    </row>
    <row r="10" spans="2:9" x14ac:dyDescent="0.25">
      <c r="B10">
        <f t="shared" si="6"/>
        <v>500.56799999999993</v>
      </c>
      <c r="C10" s="2">
        <f t="shared" si="7"/>
        <v>0.75</v>
      </c>
      <c r="D10" s="1">
        <f t="shared" si="0"/>
        <v>-2866283.0430002213</v>
      </c>
      <c r="E10">
        <f t="shared" si="1"/>
        <v>500.56799999999993</v>
      </c>
      <c r="F10">
        <f t="shared" si="2"/>
        <v>500.3</v>
      </c>
      <c r="G10">
        <f t="shared" si="3"/>
        <v>0.75</v>
      </c>
      <c r="H10">
        <f t="shared" si="4"/>
        <v>0.75</v>
      </c>
      <c r="I10">
        <f t="shared" si="5"/>
        <v>375.22500000000002</v>
      </c>
    </row>
    <row r="11" spans="2:9" x14ac:dyDescent="0.25">
      <c r="B11">
        <f t="shared" si="6"/>
        <v>500.76799999999992</v>
      </c>
      <c r="C11" s="2">
        <f t="shared" si="7"/>
        <v>0.75</v>
      </c>
      <c r="D11" s="1">
        <f t="shared" si="0"/>
        <v>-2883698.2430002689</v>
      </c>
      <c r="E11">
        <f t="shared" si="1"/>
        <v>500.76799999999992</v>
      </c>
      <c r="F11">
        <f t="shared" si="2"/>
        <v>500.3</v>
      </c>
      <c r="G11">
        <f t="shared" si="3"/>
        <v>0.75</v>
      </c>
      <c r="H11">
        <f t="shared" si="4"/>
        <v>0.75</v>
      </c>
      <c r="I11">
        <f t="shared" si="5"/>
        <v>375.22500000000002</v>
      </c>
    </row>
    <row r="12" spans="2:9" x14ac:dyDescent="0.25">
      <c r="B12">
        <f t="shared" si="6"/>
        <v>500.9679999999999</v>
      </c>
      <c r="C12" s="2">
        <f t="shared" si="7"/>
        <v>0.75</v>
      </c>
      <c r="D12" s="1">
        <f t="shared" si="0"/>
        <v>-2901113.4430000782</v>
      </c>
      <c r="E12">
        <f t="shared" si="1"/>
        <v>500.9679999999999</v>
      </c>
      <c r="F12">
        <f t="shared" si="2"/>
        <v>500.3</v>
      </c>
      <c r="G12">
        <f t="shared" si="3"/>
        <v>0.75</v>
      </c>
      <c r="H12">
        <f t="shared" si="4"/>
        <v>0.75</v>
      </c>
      <c r="I12">
        <f t="shared" si="5"/>
        <v>375.22500000000002</v>
      </c>
    </row>
    <row r="13" spans="2:9" x14ac:dyDescent="0.25">
      <c r="B13">
        <f t="shared" si="6"/>
        <v>501.16799999999989</v>
      </c>
      <c r="C13" s="2">
        <f t="shared" si="7"/>
        <v>0.75</v>
      </c>
      <c r="D13" s="1">
        <f t="shared" si="0"/>
        <v>-2918528.6430001259</v>
      </c>
      <c r="E13">
        <f t="shared" si="1"/>
        <v>501.16799999999989</v>
      </c>
      <c r="F13">
        <f t="shared" si="2"/>
        <v>500.3</v>
      </c>
      <c r="G13">
        <f t="shared" si="3"/>
        <v>0.75</v>
      </c>
      <c r="H13">
        <f t="shared" si="4"/>
        <v>0.75</v>
      </c>
      <c r="I13">
        <f t="shared" si="5"/>
        <v>375.22500000000002</v>
      </c>
    </row>
    <row r="14" spans="2:9" x14ac:dyDescent="0.25">
      <c r="B14">
        <f t="shared" si="6"/>
        <v>501.36799999999988</v>
      </c>
      <c r="C14" s="2">
        <f t="shared" si="7"/>
        <v>0.75</v>
      </c>
      <c r="D14" s="1">
        <f t="shared" si="0"/>
        <v>-2935943.8430001736</v>
      </c>
      <c r="E14">
        <f t="shared" si="1"/>
        <v>501.36799999999988</v>
      </c>
      <c r="F14">
        <f t="shared" si="2"/>
        <v>500.3</v>
      </c>
      <c r="G14">
        <f t="shared" si="3"/>
        <v>0.75</v>
      </c>
      <c r="H14">
        <f t="shared" si="4"/>
        <v>0.75</v>
      </c>
      <c r="I14">
        <f t="shared" si="5"/>
        <v>375.22500000000002</v>
      </c>
    </row>
    <row r="15" spans="2:9" x14ac:dyDescent="0.25">
      <c r="B15">
        <f t="shared" si="6"/>
        <v>501.56799999999987</v>
      </c>
      <c r="C15" s="2">
        <f t="shared" si="7"/>
        <v>0.75</v>
      </c>
      <c r="D15" s="1">
        <f t="shared" si="0"/>
        <v>-2953359.0430002213</v>
      </c>
      <c r="E15">
        <f t="shared" si="1"/>
        <v>501.56799999999987</v>
      </c>
      <c r="F15">
        <f t="shared" si="2"/>
        <v>500.3</v>
      </c>
      <c r="G15">
        <f t="shared" si="3"/>
        <v>0.75</v>
      </c>
      <c r="H15">
        <f t="shared" si="4"/>
        <v>0.75</v>
      </c>
      <c r="I15">
        <f t="shared" si="5"/>
        <v>375.22500000000002</v>
      </c>
    </row>
    <row r="16" spans="2:9" x14ac:dyDescent="0.25">
      <c r="B16">
        <f t="shared" si="6"/>
        <v>501.76799999999986</v>
      </c>
      <c r="C16" s="2">
        <f t="shared" si="7"/>
        <v>0.75</v>
      </c>
      <c r="D16" s="1">
        <f t="shared" si="0"/>
        <v>-2970774.2430002689</v>
      </c>
      <c r="E16">
        <f t="shared" si="1"/>
        <v>501.76799999999986</v>
      </c>
      <c r="F16">
        <f t="shared" si="2"/>
        <v>500.3</v>
      </c>
      <c r="G16">
        <f t="shared" si="3"/>
        <v>0.75</v>
      </c>
      <c r="H16">
        <f t="shared" si="4"/>
        <v>0.75</v>
      </c>
      <c r="I16">
        <f t="shared" si="5"/>
        <v>375.22500000000002</v>
      </c>
    </row>
    <row r="17" spans="2:9" x14ac:dyDescent="0.25">
      <c r="B17">
        <f t="shared" si="6"/>
        <v>501.96799999999985</v>
      </c>
      <c r="C17" s="2">
        <f t="shared" si="7"/>
        <v>0.75</v>
      </c>
      <c r="D17" s="1">
        <f t="shared" si="0"/>
        <v>-2988189.4430000782</v>
      </c>
      <c r="E17">
        <f t="shared" si="1"/>
        <v>501.96799999999985</v>
      </c>
      <c r="F17">
        <f t="shared" si="2"/>
        <v>500.3</v>
      </c>
      <c r="G17">
        <f t="shared" si="3"/>
        <v>0.75</v>
      </c>
      <c r="H17">
        <f t="shared" si="4"/>
        <v>0.75</v>
      </c>
      <c r="I17">
        <f t="shared" si="5"/>
        <v>375.22500000000002</v>
      </c>
    </row>
    <row r="18" spans="2:9" x14ac:dyDescent="0.25">
      <c r="B18">
        <f t="shared" si="6"/>
        <v>502.16799999999984</v>
      </c>
      <c r="C18" s="2">
        <f t="shared" si="7"/>
        <v>0.75</v>
      </c>
      <c r="D18" s="1">
        <f t="shared" si="0"/>
        <v>-3005604.6430001259</v>
      </c>
      <c r="E18">
        <f t="shared" si="1"/>
        <v>502.16799999999984</v>
      </c>
      <c r="F18">
        <f t="shared" si="2"/>
        <v>500.3</v>
      </c>
      <c r="G18">
        <f t="shared" si="3"/>
        <v>0.75</v>
      </c>
      <c r="H18">
        <f t="shared" si="4"/>
        <v>0.75</v>
      </c>
      <c r="I18">
        <f t="shared" si="5"/>
        <v>375.22500000000002</v>
      </c>
    </row>
    <row r="19" spans="2:9" x14ac:dyDescent="0.25">
      <c r="B19">
        <f t="shared" si="6"/>
        <v>502.36799999999982</v>
      </c>
      <c r="C19" s="2">
        <f t="shared" si="7"/>
        <v>0.75</v>
      </c>
      <c r="D19" s="1">
        <f t="shared" si="0"/>
        <v>-3023019.8430001736</v>
      </c>
      <c r="E19">
        <f t="shared" si="1"/>
        <v>502.36799999999982</v>
      </c>
      <c r="F19">
        <f t="shared" si="2"/>
        <v>500.3</v>
      </c>
      <c r="G19">
        <f t="shared" si="3"/>
        <v>0.75</v>
      </c>
      <c r="H19">
        <f t="shared" si="4"/>
        <v>0.75</v>
      </c>
      <c r="I19">
        <f t="shared" si="5"/>
        <v>375.22500000000002</v>
      </c>
    </row>
    <row r="20" spans="2:9" x14ac:dyDescent="0.25">
      <c r="B20">
        <f t="shared" si="6"/>
        <v>502.56799999999981</v>
      </c>
      <c r="C20" s="2">
        <f t="shared" si="7"/>
        <v>0.75</v>
      </c>
      <c r="D20" s="1">
        <f t="shared" si="0"/>
        <v>-3040435.0430002213</v>
      </c>
      <c r="E20">
        <f t="shared" si="1"/>
        <v>502.56799999999981</v>
      </c>
      <c r="F20">
        <f t="shared" si="2"/>
        <v>500.3</v>
      </c>
      <c r="G20">
        <f t="shared" si="3"/>
        <v>0.75</v>
      </c>
      <c r="H20">
        <f t="shared" si="4"/>
        <v>0.75</v>
      </c>
      <c r="I20">
        <f t="shared" si="5"/>
        <v>375.22500000000002</v>
      </c>
    </row>
    <row r="21" spans="2:9" x14ac:dyDescent="0.25">
      <c r="B21">
        <f t="shared" si="6"/>
        <v>502.7679999999998</v>
      </c>
      <c r="C21" s="2">
        <f t="shared" si="7"/>
        <v>0.75</v>
      </c>
      <c r="D21" s="1">
        <f t="shared" si="0"/>
        <v>-3057850.2430002689</v>
      </c>
      <c r="E21">
        <f t="shared" si="1"/>
        <v>502.7679999999998</v>
      </c>
      <c r="F21">
        <f t="shared" si="2"/>
        <v>500.3</v>
      </c>
      <c r="G21">
        <f t="shared" si="3"/>
        <v>0.75</v>
      </c>
      <c r="H21">
        <f t="shared" si="4"/>
        <v>0.75</v>
      </c>
      <c r="I21">
        <f t="shared" si="5"/>
        <v>375.22500000000002</v>
      </c>
    </row>
    <row r="22" spans="2:9" x14ac:dyDescent="0.25">
      <c r="B22">
        <f t="shared" si="6"/>
        <v>502.96799999999979</v>
      </c>
      <c r="C22" s="2">
        <f t="shared" si="7"/>
        <v>0.75</v>
      </c>
      <c r="D22" s="1">
        <f t="shared" si="0"/>
        <v>-3075265.4430000782</v>
      </c>
      <c r="E22">
        <f t="shared" si="1"/>
        <v>502.96799999999979</v>
      </c>
      <c r="F22">
        <f t="shared" si="2"/>
        <v>500.3</v>
      </c>
      <c r="G22">
        <f t="shared" si="3"/>
        <v>0.75</v>
      </c>
      <c r="H22">
        <f t="shared" si="4"/>
        <v>0.75</v>
      </c>
      <c r="I22">
        <f t="shared" si="5"/>
        <v>375.22500000000002</v>
      </c>
    </row>
    <row r="23" spans="2:9" x14ac:dyDescent="0.25">
      <c r="B23">
        <f t="shared" si="6"/>
        <v>503.16799999999978</v>
      </c>
      <c r="C23" s="2">
        <f t="shared" si="7"/>
        <v>0.75</v>
      </c>
      <c r="D23" s="1">
        <f t="shared" si="0"/>
        <v>-3092680.6430001259</v>
      </c>
      <c r="E23">
        <f t="shared" si="1"/>
        <v>503.16799999999978</v>
      </c>
      <c r="F23">
        <f t="shared" si="2"/>
        <v>500.3</v>
      </c>
      <c r="G23">
        <f t="shared" si="3"/>
        <v>0.75</v>
      </c>
      <c r="H23">
        <f t="shared" si="4"/>
        <v>0.75</v>
      </c>
      <c r="I23">
        <f t="shared" si="5"/>
        <v>375.22500000000002</v>
      </c>
    </row>
    <row r="24" spans="2:9" x14ac:dyDescent="0.25">
      <c r="B24">
        <f t="shared" si="6"/>
        <v>503.36799999999977</v>
      </c>
      <c r="C24" s="2">
        <f t="shared" si="7"/>
        <v>0.75</v>
      </c>
      <c r="D24" s="1">
        <f t="shared" si="0"/>
        <v>-3110095.8430001736</v>
      </c>
      <c r="E24">
        <f t="shared" si="1"/>
        <v>503.36799999999977</v>
      </c>
      <c r="F24">
        <f t="shared" si="2"/>
        <v>500.3</v>
      </c>
      <c r="G24">
        <f t="shared" si="3"/>
        <v>0.75</v>
      </c>
      <c r="H24">
        <f t="shared" si="4"/>
        <v>0.75</v>
      </c>
      <c r="I24">
        <f t="shared" si="5"/>
        <v>375.22500000000002</v>
      </c>
    </row>
    <row r="25" spans="2:9" x14ac:dyDescent="0.25">
      <c r="B25">
        <f t="shared" si="6"/>
        <v>503.56799999999976</v>
      </c>
      <c r="C25" s="2">
        <f t="shared" si="7"/>
        <v>0.75</v>
      </c>
      <c r="D25" s="1">
        <f t="shared" si="0"/>
        <v>-3127511.0430002213</v>
      </c>
      <c r="E25">
        <f t="shared" si="1"/>
        <v>503.56799999999976</v>
      </c>
      <c r="F25">
        <f t="shared" si="2"/>
        <v>500.3</v>
      </c>
      <c r="G25">
        <f t="shared" si="3"/>
        <v>0.75</v>
      </c>
      <c r="H25">
        <f t="shared" si="4"/>
        <v>0.75</v>
      </c>
      <c r="I25">
        <f t="shared" si="5"/>
        <v>375.22500000000002</v>
      </c>
    </row>
    <row r="26" spans="2:9" x14ac:dyDescent="0.25">
      <c r="B26">
        <f t="shared" si="6"/>
        <v>503.76799999999974</v>
      </c>
      <c r="C26" s="2">
        <f t="shared" si="7"/>
        <v>0.75</v>
      </c>
      <c r="D26" s="1">
        <f t="shared" si="0"/>
        <v>-3144926.2430002689</v>
      </c>
      <c r="E26">
        <f t="shared" si="1"/>
        <v>503.76799999999974</v>
      </c>
      <c r="F26">
        <f t="shared" si="2"/>
        <v>500.3</v>
      </c>
      <c r="G26">
        <f t="shared" si="3"/>
        <v>0.75</v>
      </c>
      <c r="H26">
        <f t="shared" si="4"/>
        <v>0.75</v>
      </c>
      <c r="I26">
        <f t="shared" si="5"/>
        <v>375.22500000000002</v>
      </c>
    </row>
    <row r="27" spans="2:9" x14ac:dyDescent="0.25">
      <c r="B27">
        <f t="shared" si="6"/>
        <v>503.96799999999973</v>
      </c>
      <c r="C27" s="2">
        <f t="shared" si="7"/>
        <v>0.75</v>
      </c>
      <c r="D27" s="1">
        <f t="shared" si="0"/>
        <v>-3162341.4430000782</v>
      </c>
      <c r="E27">
        <f t="shared" si="1"/>
        <v>503.96799999999973</v>
      </c>
      <c r="F27">
        <f t="shared" si="2"/>
        <v>500.3</v>
      </c>
      <c r="G27">
        <f t="shared" si="3"/>
        <v>0.75</v>
      </c>
      <c r="H27">
        <f t="shared" si="4"/>
        <v>0.75</v>
      </c>
      <c r="I27">
        <f t="shared" si="5"/>
        <v>375.22500000000002</v>
      </c>
    </row>
    <row r="28" spans="2:9" x14ac:dyDescent="0.25">
      <c r="B28">
        <f t="shared" si="6"/>
        <v>504.16799999999972</v>
      </c>
      <c r="C28" s="2">
        <f t="shared" si="7"/>
        <v>0.75</v>
      </c>
      <c r="D28" s="1">
        <f t="shared" si="0"/>
        <v>-3179756.6430001259</v>
      </c>
      <c r="E28">
        <f t="shared" si="1"/>
        <v>504.16799999999972</v>
      </c>
      <c r="F28">
        <f t="shared" si="2"/>
        <v>500.3</v>
      </c>
      <c r="G28">
        <f t="shared" si="3"/>
        <v>0.75</v>
      </c>
      <c r="H28">
        <f t="shared" si="4"/>
        <v>0.75</v>
      </c>
      <c r="I28">
        <f t="shared" si="5"/>
        <v>375.22500000000002</v>
      </c>
    </row>
    <row r="29" spans="2:9" x14ac:dyDescent="0.25">
      <c r="B29">
        <f t="shared" si="6"/>
        <v>504.36799999999971</v>
      </c>
      <c r="C29" s="2">
        <f t="shared" si="7"/>
        <v>0.75</v>
      </c>
      <c r="D29" s="1">
        <f t="shared" si="0"/>
        <v>-3191250.6750001907</v>
      </c>
      <c r="E29">
        <f t="shared" si="1"/>
        <v>504.3</v>
      </c>
      <c r="F29">
        <f t="shared" si="2"/>
        <v>500.3</v>
      </c>
      <c r="G29">
        <f t="shared" si="3"/>
        <v>0.75</v>
      </c>
      <c r="H29">
        <f t="shared" si="4"/>
        <v>0.75</v>
      </c>
      <c r="I29">
        <f t="shared" si="5"/>
        <v>375.22500000000002</v>
      </c>
    </row>
    <row r="30" spans="2:9" x14ac:dyDescent="0.25">
      <c r="B30">
        <f t="shared" si="6"/>
        <v>504.5679999999997</v>
      </c>
      <c r="C30" s="2">
        <f t="shared" si="7"/>
        <v>0.75</v>
      </c>
      <c r="D30" s="1">
        <f t="shared" si="0"/>
        <v>-3191250.6750001907</v>
      </c>
      <c r="E30">
        <f t="shared" si="1"/>
        <v>504.3</v>
      </c>
      <c r="F30">
        <f t="shared" si="2"/>
        <v>500.3</v>
      </c>
      <c r="G30">
        <f t="shared" si="3"/>
        <v>0.75</v>
      </c>
      <c r="H30">
        <f t="shared" si="4"/>
        <v>0.75</v>
      </c>
      <c r="I30">
        <f t="shared" si="5"/>
        <v>375.22500000000002</v>
      </c>
    </row>
    <row r="31" spans="2:9" x14ac:dyDescent="0.25">
      <c r="B31">
        <f t="shared" si="6"/>
        <v>504.76799999999969</v>
      </c>
      <c r="C31" s="2">
        <f t="shared" si="7"/>
        <v>0.75</v>
      </c>
      <c r="D31" s="1">
        <f t="shared" si="0"/>
        <v>-3191250.6750001907</v>
      </c>
      <c r="E31">
        <f t="shared" si="1"/>
        <v>504.3</v>
      </c>
      <c r="F31">
        <f t="shared" si="2"/>
        <v>500.3</v>
      </c>
      <c r="G31">
        <f t="shared" si="3"/>
        <v>0.75</v>
      </c>
      <c r="H31">
        <f t="shared" si="4"/>
        <v>0.75</v>
      </c>
      <c r="I31">
        <f t="shared" si="5"/>
        <v>375.22500000000002</v>
      </c>
    </row>
    <row r="32" spans="2:9" x14ac:dyDescent="0.25">
      <c r="B32">
        <f t="shared" si="6"/>
        <v>504.96799999999968</v>
      </c>
      <c r="C32" s="2">
        <f t="shared" si="7"/>
        <v>0.75</v>
      </c>
      <c r="D32" s="1">
        <f t="shared" si="0"/>
        <v>-3191250.6750001907</v>
      </c>
      <c r="E32">
        <f t="shared" si="1"/>
        <v>504.3</v>
      </c>
      <c r="F32">
        <f t="shared" si="2"/>
        <v>500.3</v>
      </c>
      <c r="G32">
        <f t="shared" si="3"/>
        <v>0.75</v>
      </c>
      <c r="H32">
        <f t="shared" si="4"/>
        <v>0.75</v>
      </c>
      <c r="I32">
        <f t="shared" si="5"/>
        <v>375.22500000000002</v>
      </c>
    </row>
    <row r="33" spans="2:9" x14ac:dyDescent="0.25">
      <c r="B33">
        <f t="shared" si="6"/>
        <v>505.16799999999967</v>
      </c>
      <c r="C33" s="2">
        <f t="shared" si="7"/>
        <v>0.75</v>
      </c>
      <c r="D33" s="1">
        <f t="shared" si="0"/>
        <v>-3191250.6750001907</v>
      </c>
      <c r="E33">
        <f t="shared" si="1"/>
        <v>504.3</v>
      </c>
      <c r="F33">
        <f t="shared" si="2"/>
        <v>500.3</v>
      </c>
      <c r="G33">
        <f t="shared" si="3"/>
        <v>0.75</v>
      </c>
      <c r="H33">
        <f t="shared" si="4"/>
        <v>0.75</v>
      </c>
      <c r="I33">
        <f t="shared" si="5"/>
        <v>375.22500000000002</v>
      </c>
    </row>
    <row r="34" spans="2:9" x14ac:dyDescent="0.25">
      <c r="B34">
        <f t="shared" si="6"/>
        <v>505.36799999999965</v>
      </c>
      <c r="C34" s="2">
        <f t="shared" si="7"/>
        <v>0.75</v>
      </c>
      <c r="D34" s="1">
        <f t="shared" si="0"/>
        <v>-3191250.6750001907</v>
      </c>
      <c r="E34">
        <f t="shared" si="1"/>
        <v>504.3</v>
      </c>
      <c r="F34">
        <f t="shared" si="2"/>
        <v>500.3</v>
      </c>
      <c r="G34">
        <f t="shared" si="3"/>
        <v>0.75</v>
      </c>
      <c r="H34">
        <f t="shared" si="4"/>
        <v>0.75</v>
      </c>
      <c r="I34">
        <f t="shared" si="5"/>
        <v>375.22500000000002</v>
      </c>
    </row>
    <row r="35" spans="2:9" x14ac:dyDescent="0.25">
      <c r="B35">
        <f t="shared" si="6"/>
        <v>505.56799999999964</v>
      </c>
      <c r="C35" s="2">
        <f t="shared" si="7"/>
        <v>0.75</v>
      </c>
      <c r="D35" s="1">
        <f t="shared" si="0"/>
        <v>-3191250.6750001907</v>
      </c>
      <c r="E35">
        <f t="shared" si="1"/>
        <v>504.3</v>
      </c>
      <c r="F35">
        <f t="shared" si="2"/>
        <v>500.3</v>
      </c>
      <c r="G35">
        <f t="shared" si="3"/>
        <v>0.75</v>
      </c>
      <c r="H35">
        <f t="shared" si="4"/>
        <v>0.75</v>
      </c>
      <c r="I35">
        <f t="shared" si="5"/>
        <v>375.22500000000002</v>
      </c>
    </row>
    <row r="36" spans="2:9" x14ac:dyDescent="0.25">
      <c r="B36">
        <f t="shared" si="6"/>
        <v>505.76799999999963</v>
      </c>
      <c r="C36" s="2">
        <f t="shared" si="7"/>
        <v>0.75</v>
      </c>
      <c r="D36" s="1">
        <f t="shared" si="0"/>
        <v>-3191250.6750001907</v>
      </c>
      <c r="E36">
        <f t="shared" si="1"/>
        <v>504.3</v>
      </c>
      <c r="F36">
        <f t="shared" si="2"/>
        <v>500.3</v>
      </c>
      <c r="G36">
        <f t="shared" si="3"/>
        <v>0.75</v>
      </c>
      <c r="H36">
        <f t="shared" si="4"/>
        <v>0.75</v>
      </c>
      <c r="I36">
        <f t="shared" si="5"/>
        <v>375.22500000000002</v>
      </c>
    </row>
    <row r="37" spans="2:9" x14ac:dyDescent="0.25">
      <c r="B37">
        <f t="shared" si="6"/>
        <v>505.96799999999962</v>
      </c>
      <c r="C37" s="2">
        <f t="shared" si="7"/>
        <v>0.75</v>
      </c>
      <c r="D37" s="1">
        <f t="shared" si="0"/>
        <v>-3191250.6750001907</v>
      </c>
      <c r="E37">
        <f t="shared" si="1"/>
        <v>504.3</v>
      </c>
      <c r="F37">
        <f t="shared" si="2"/>
        <v>500.3</v>
      </c>
      <c r="G37">
        <f t="shared" si="3"/>
        <v>0.75</v>
      </c>
      <c r="H37">
        <f t="shared" si="4"/>
        <v>0.75</v>
      </c>
      <c r="I37">
        <f t="shared" si="5"/>
        <v>375.22500000000002</v>
      </c>
    </row>
    <row r="38" spans="2:9" x14ac:dyDescent="0.25">
      <c r="B38">
        <f t="shared" si="6"/>
        <v>506.16799999999961</v>
      </c>
      <c r="C38" s="2">
        <f t="shared" si="7"/>
        <v>0.75</v>
      </c>
      <c r="D38" s="1">
        <f t="shared" si="0"/>
        <v>-3191250.6750001907</v>
      </c>
      <c r="E38">
        <f t="shared" si="1"/>
        <v>504.3</v>
      </c>
      <c r="F38">
        <f t="shared" si="2"/>
        <v>500.3</v>
      </c>
      <c r="G38">
        <f t="shared" si="3"/>
        <v>0.75</v>
      </c>
      <c r="H38">
        <f t="shared" si="4"/>
        <v>0.75</v>
      </c>
      <c r="I38">
        <f t="shared" si="5"/>
        <v>375.22500000000002</v>
      </c>
    </row>
    <row r="39" spans="2:9" x14ac:dyDescent="0.25">
      <c r="B39">
        <f t="shared" si="6"/>
        <v>506.3679999999996</v>
      </c>
      <c r="C39" s="2">
        <f t="shared" si="7"/>
        <v>0.75</v>
      </c>
      <c r="D39" s="1">
        <f t="shared" si="0"/>
        <v>-3191250.6750001907</v>
      </c>
      <c r="E39">
        <f t="shared" si="1"/>
        <v>504.3</v>
      </c>
      <c r="F39">
        <f t="shared" si="2"/>
        <v>500.3</v>
      </c>
      <c r="G39">
        <f t="shared" si="3"/>
        <v>0.75</v>
      </c>
      <c r="H39">
        <f t="shared" si="4"/>
        <v>0.75</v>
      </c>
      <c r="I39">
        <f t="shared" si="5"/>
        <v>375.22500000000002</v>
      </c>
    </row>
    <row r="40" spans="2:9" x14ac:dyDescent="0.25">
      <c r="B40">
        <f t="shared" si="6"/>
        <v>506.56799999999959</v>
      </c>
      <c r="C40" s="2">
        <f t="shared" si="7"/>
        <v>0.75</v>
      </c>
      <c r="D40" s="1">
        <f t="shared" si="0"/>
        <v>-3191250.6750001907</v>
      </c>
      <c r="E40">
        <f t="shared" si="1"/>
        <v>504.3</v>
      </c>
      <c r="F40">
        <f t="shared" si="2"/>
        <v>500.3</v>
      </c>
      <c r="G40">
        <f t="shared" si="3"/>
        <v>0.75</v>
      </c>
      <c r="H40">
        <f t="shared" si="4"/>
        <v>0.75</v>
      </c>
      <c r="I40">
        <f t="shared" si="5"/>
        <v>375.22500000000002</v>
      </c>
    </row>
    <row r="41" spans="2:9" x14ac:dyDescent="0.25">
      <c r="B41">
        <f t="shared" si="6"/>
        <v>506.76799999999957</v>
      </c>
      <c r="C41" s="2">
        <f t="shared" si="7"/>
        <v>0.75</v>
      </c>
      <c r="D41" s="1">
        <f t="shared" si="0"/>
        <v>-3191250.6750001907</v>
      </c>
      <c r="E41">
        <f t="shared" si="1"/>
        <v>504.3</v>
      </c>
      <c r="F41">
        <f t="shared" si="2"/>
        <v>500.3</v>
      </c>
      <c r="G41">
        <f t="shared" si="3"/>
        <v>0.75</v>
      </c>
      <c r="H41">
        <f t="shared" si="4"/>
        <v>0.75</v>
      </c>
      <c r="I41">
        <f t="shared" si="5"/>
        <v>375.22500000000002</v>
      </c>
    </row>
    <row r="42" spans="2:9" x14ac:dyDescent="0.25">
      <c r="B42">
        <f t="shared" si="6"/>
        <v>506.96799999999956</v>
      </c>
      <c r="C42" s="2">
        <f t="shared" si="7"/>
        <v>0.75</v>
      </c>
      <c r="D42" s="1">
        <f t="shared" si="0"/>
        <v>-3191250.6750001907</v>
      </c>
      <c r="E42">
        <f t="shared" si="1"/>
        <v>504.3</v>
      </c>
      <c r="F42">
        <f t="shared" si="2"/>
        <v>500.3</v>
      </c>
      <c r="G42">
        <f t="shared" si="3"/>
        <v>0.75</v>
      </c>
      <c r="H42">
        <f t="shared" si="4"/>
        <v>0.75</v>
      </c>
      <c r="I42">
        <f t="shared" si="5"/>
        <v>375.22500000000002</v>
      </c>
    </row>
    <row r="43" spans="2:9" x14ac:dyDescent="0.25">
      <c r="C43" s="2"/>
      <c r="D43" s="1"/>
    </row>
    <row r="44" spans="2:9" x14ac:dyDescent="0.25">
      <c r="C44" s="2"/>
      <c r="D44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B65D-F5B3-4944-9286-BE1BED66F764}">
  <dimension ref="B2:H42"/>
  <sheetViews>
    <sheetView tabSelected="1" workbookViewId="0">
      <selection activeCell="H3" sqref="H3:H42"/>
    </sheetView>
  </sheetViews>
  <sheetFormatPr defaultRowHeight="15" x14ac:dyDescent="0.25"/>
  <cols>
    <col min="3" max="6" width="12.7109375" bestFit="1" customWidth="1"/>
    <col min="7" max="8" width="10.7109375" bestFit="1" customWidth="1"/>
  </cols>
  <sheetData>
    <row r="2" spans="2:8" x14ac:dyDescent="0.25">
      <c r="B2" t="s">
        <v>1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</row>
    <row r="3" spans="2:8" x14ac:dyDescent="0.25">
      <c r="B3">
        <v>2.5000000000000001E-2</v>
      </c>
      <c r="C3">
        <v>-112239.39660001546</v>
      </c>
      <c r="D3">
        <v>-73599.331200018525</v>
      </c>
      <c r="E3">
        <v>3680.7995999753475</v>
      </c>
      <c r="F3">
        <v>158241.06119996309</v>
      </c>
      <c r="G3">
        <v>621921.84600019455</v>
      </c>
      <c r="H3">
        <v>1008322.5000002384</v>
      </c>
    </row>
    <row r="4" spans="2:8" x14ac:dyDescent="0.25">
      <c r="B4">
        <v>0.05</v>
      </c>
      <c r="C4">
        <v>-84182.011600002646</v>
      </c>
      <c r="D4">
        <v>-69972.761200010777</v>
      </c>
      <c r="E4">
        <v>-41554.260399997234</v>
      </c>
      <c r="F4">
        <v>15282.741199970245</v>
      </c>
      <c r="G4">
        <v>185793.74599981308</v>
      </c>
      <c r="H4">
        <v>327886.24999976158</v>
      </c>
    </row>
    <row r="5" spans="2:8" x14ac:dyDescent="0.25">
      <c r="B5">
        <v>7.5000000000000011E-2</v>
      </c>
      <c r="C5">
        <v>-56124.626600004733</v>
      </c>
      <c r="D5">
        <v>-66346.191200003028</v>
      </c>
      <c r="E5">
        <v>-86789.320400029421</v>
      </c>
      <c r="F5">
        <v>-127675.5788000226</v>
      </c>
      <c r="G5">
        <v>-250334.35400009155</v>
      </c>
      <c r="H5">
        <v>-352550</v>
      </c>
    </row>
    <row r="6" spans="2:8" x14ac:dyDescent="0.25">
      <c r="B6">
        <v>0.1</v>
      </c>
      <c r="C6">
        <v>-28067.241600014269</v>
      </c>
      <c r="D6">
        <v>-62719.62120001018</v>
      </c>
      <c r="E6">
        <v>-132024.3803999722</v>
      </c>
      <c r="F6">
        <v>-270633.89879995584</v>
      </c>
      <c r="G6">
        <v>-686462.45399999619</v>
      </c>
      <c r="H6">
        <v>-1032986.2499997616</v>
      </c>
    </row>
    <row r="7" spans="2:8" x14ac:dyDescent="0.25">
      <c r="B7">
        <v>0.125</v>
      </c>
      <c r="C7">
        <v>-9.8566000014543533</v>
      </c>
      <c r="D7">
        <v>-59093.051200002432</v>
      </c>
      <c r="E7">
        <v>-177259.44040000439</v>
      </c>
      <c r="F7">
        <v>-413592.21879994869</v>
      </c>
      <c r="G7">
        <v>-1122590.5539999008</v>
      </c>
      <c r="H7">
        <v>-1713422.5</v>
      </c>
    </row>
    <row r="8" spans="2:8" x14ac:dyDescent="0.25">
      <c r="B8">
        <v>0.15</v>
      </c>
      <c r="C8">
        <v>28047.528399989009</v>
      </c>
      <c r="D8">
        <v>-55466.481200009584</v>
      </c>
      <c r="E8">
        <v>-222494.50040000677</v>
      </c>
      <c r="F8">
        <v>-556550.53880000114</v>
      </c>
      <c r="G8">
        <v>-1558718.6539998055</v>
      </c>
      <c r="H8">
        <v>-2393858.7499997616</v>
      </c>
    </row>
    <row r="9" spans="2:8" x14ac:dyDescent="0.25">
      <c r="B9">
        <v>0.17499999999999999</v>
      </c>
      <c r="C9">
        <v>40644.234500013292</v>
      </c>
      <c r="D9">
        <v>-58994.112999990582</v>
      </c>
      <c r="E9">
        <v>-258270.80799999833</v>
      </c>
      <c r="F9">
        <v>-656824.19800001383</v>
      </c>
      <c r="G9">
        <v>-1852484.3680000305</v>
      </c>
      <c r="H9">
        <v>-2848867.8430001736</v>
      </c>
    </row>
    <row r="10" spans="2:8" x14ac:dyDescent="0.25">
      <c r="B10">
        <v>0.19999999999999998</v>
      </c>
      <c r="C10">
        <v>23229.03449999541</v>
      </c>
      <c r="D10">
        <v>-76409.313000008464</v>
      </c>
      <c r="E10">
        <v>-275686.00800004601</v>
      </c>
      <c r="F10">
        <v>-674239.39800006151</v>
      </c>
      <c r="G10">
        <v>-1869899.5680000782</v>
      </c>
      <c r="H10">
        <v>-2866283.0430002213</v>
      </c>
    </row>
    <row r="11" spans="2:8" x14ac:dyDescent="0.25">
      <c r="B11">
        <v>0.22499999999999998</v>
      </c>
      <c r="C11">
        <v>5813.8345000073314</v>
      </c>
      <c r="D11">
        <v>-93824.512999996543</v>
      </c>
      <c r="E11">
        <v>-293101.20799997449</v>
      </c>
      <c r="F11">
        <v>-691654.59799998999</v>
      </c>
      <c r="G11">
        <v>-1887314.7680001259</v>
      </c>
      <c r="H11">
        <v>-2883698.2430002689</v>
      </c>
    </row>
    <row r="12" spans="2:8" x14ac:dyDescent="0.25">
      <c r="B12">
        <v>0.24999999999999997</v>
      </c>
      <c r="C12">
        <v>-11601.36550001055</v>
      </c>
      <c r="D12">
        <v>-111239.71300001442</v>
      </c>
      <c r="E12">
        <v>-310516.40800002217</v>
      </c>
      <c r="F12">
        <v>-709069.79800003767</v>
      </c>
      <c r="G12">
        <v>-1904729.9679999352</v>
      </c>
      <c r="H12">
        <v>-2901113.4430000782</v>
      </c>
    </row>
    <row r="13" spans="2:8" x14ac:dyDescent="0.25">
      <c r="B13">
        <v>0.27499999999999997</v>
      </c>
      <c r="C13">
        <v>-29016.565499998629</v>
      </c>
      <c r="D13">
        <v>-128654.9130000025</v>
      </c>
      <c r="E13">
        <v>-327931.60800001025</v>
      </c>
      <c r="F13">
        <v>-726484.99799996614</v>
      </c>
      <c r="G13">
        <v>-1922145.1679999828</v>
      </c>
      <c r="H13">
        <v>-2918528.6430001259</v>
      </c>
    </row>
    <row r="14" spans="2:8" x14ac:dyDescent="0.25">
      <c r="B14">
        <v>0.3</v>
      </c>
      <c r="C14">
        <v>-46431.765499986708</v>
      </c>
      <c r="D14">
        <v>-146070.11299999058</v>
      </c>
      <c r="E14">
        <v>-345346.80799999833</v>
      </c>
      <c r="F14">
        <v>-743900.19800001383</v>
      </c>
      <c r="G14">
        <v>-1939560.3680000305</v>
      </c>
      <c r="H14">
        <v>-2935943.8430001736</v>
      </c>
    </row>
    <row r="15" spans="2:8" x14ac:dyDescent="0.25">
      <c r="B15">
        <v>0.32500000000000001</v>
      </c>
      <c r="C15">
        <v>-63846.96550000459</v>
      </c>
      <c r="D15">
        <v>-163485.31300000846</v>
      </c>
      <c r="E15">
        <v>-362762.00800004601</v>
      </c>
      <c r="F15">
        <v>-761315.39800006151</v>
      </c>
      <c r="G15">
        <v>-1956975.5680000782</v>
      </c>
      <c r="H15">
        <v>-2953359.0430002213</v>
      </c>
    </row>
    <row r="16" spans="2:8" x14ac:dyDescent="0.25">
      <c r="B16">
        <v>0.35000000000000003</v>
      </c>
      <c r="C16">
        <v>-81262.165499992669</v>
      </c>
      <c r="D16">
        <v>-180900.51299999654</v>
      </c>
      <c r="E16">
        <v>-380177.20799997449</v>
      </c>
      <c r="F16">
        <v>-778730.59799998999</v>
      </c>
      <c r="G16">
        <v>-1974390.7680001259</v>
      </c>
      <c r="H16">
        <v>-2970774.2430002689</v>
      </c>
    </row>
    <row r="17" spans="2:8" x14ac:dyDescent="0.25">
      <c r="B17">
        <v>0.37500000000000006</v>
      </c>
      <c r="C17">
        <v>-98677.36550001055</v>
      </c>
      <c r="D17">
        <v>-198315.71300001442</v>
      </c>
      <c r="E17">
        <v>-397592.40800002217</v>
      </c>
      <c r="F17">
        <v>-796145.79800003767</v>
      </c>
      <c r="G17">
        <v>-1991805.9679999352</v>
      </c>
      <c r="H17">
        <v>-2988189.4430000782</v>
      </c>
    </row>
    <row r="18" spans="2:8" x14ac:dyDescent="0.25">
      <c r="B18">
        <v>0.40000000000000008</v>
      </c>
      <c r="C18">
        <v>-116092.56549999863</v>
      </c>
      <c r="D18">
        <v>-215730.9130000025</v>
      </c>
      <c r="E18">
        <v>-415007.60800001025</v>
      </c>
      <c r="F18">
        <v>-813560.99799996614</v>
      </c>
      <c r="G18">
        <v>-2009221.1679999828</v>
      </c>
      <c r="H18">
        <v>-3005604.6430001259</v>
      </c>
    </row>
    <row r="19" spans="2:8" x14ac:dyDescent="0.25">
      <c r="B19">
        <v>0.4250000000000001</v>
      </c>
      <c r="C19">
        <v>-133507.76549998671</v>
      </c>
      <c r="D19">
        <v>-233146.11299999058</v>
      </c>
      <c r="E19">
        <v>-432422.80799999833</v>
      </c>
      <c r="F19">
        <v>-830976.19800001383</v>
      </c>
      <c r="G19">
        <v>-2026636.3680000305</v>
      </c>
      <c r="H19">
        <v>-3023019.8430001736</v>
      </c>
    </row>
    <row r="20" spans="2:8" x14ac:dyDescent="0.25">
      <c r="B20">
        <v>0.45000000000000012</v>
      </c>
      <c r="C20">
        <v>-150922.96549997479</v>
      </c>
      <c r="D20">
        <v>-250561.31299997866</v>
      </c>
      <c r="E20">
        <v>-449838.00799998641</v>
      </c>
      <c r="F20">
        <v>-848391.39800006151</v>
      </c>
      <c r="G20">
        <v>-2044051.5680000782</v>
      </c>
      <c r="H20">
        <v>-3040435.0430002213</v>
      </c>
    </row>
    <row r="21" spans="2:8" x14ac:dyDescent="0.25">
      <c r="B21">
        <v>0.47500000000000014</v>
      </c>
      <c r="C21">
        <v>-168338.16549999267</v>
      </c>
      <c r="D21">
        <v>-267976.51299999654</v>
      </c>
      <c r="E21">
        <v>-467253.20799997449</v>
      </c>
      <c r="F21">
        <v>-865806.59799998999</v>
      </c>
      <c r="G21">
        <v>-2061466.7680001259</v>
      </c>
      <c r="H21">
        <v>-3057850.2430002689</v>
      </c>
    </row>
    <row r="22" spans="2:8" x14ac:dyDescent="0.25">
      <c r="B22">
        <v>0.50000000000000011</v>
      </c>
      <c r="C22">
        <v>-185753.36549998075</v>
      </c>
      <c r="D22">
        <v>-285391.71299998462</v>
      </c>
      <c r="E22">
        <v>-484668.40800002217</v>
      </c>
      <c r="F22">
        <v>-883221.79800003767</v>
      </c>
      <c r="G22">
        <v>-2078881.9679999352</v>
      </c>
      <c r="H22">
        <v>-3075265.4430000782</v>
      </c>
    </row>
    <row r="23" spans="2:8" x14ac:dyDescent="0.25">
      <c r="B23">
        <v>0.52500000000000013</v>
      </c>
      <c r="C23">
        <v>-203168.56549999863</v>
      </c>
      <c r="D23">
        <v>-302806.9130000025</v>
      </c>
      <c r="E23">
        <v>-502083.60800001025</v>
      </c>
      <c r="F23">
        <v>-900636.99799996614</v>
      </c>
      <c r="G23">
        <v>-2096297.1679999828</v>
      </c>
      <c r="H23">
        <v>-3092680.6430001259</v>
      </c>
    </row>
    <row r="24" spans="2:8" x14ac:dyDescent="0.25">
      <c r="B24">
        <v>0.55000000000000016</v>
      </c>
      <c r="C24">
        <v>-220583.76549998671</v>
      </c>
      <c r="D24">
        <v>-320222.11299999058</v>
      </c>
      <c r="E24">
        <v>-519498.80799999833</v>
      </c>
      <c r="F24">
        <v>-918052.19800001383</v>
      </c>
      <c r="G24">
        <v>-2113712.3680000305</v>
      </c>
      <c r="H24">
        <v>-3110095.8430001736</v>
      </c>
    </row>
    <row r="25" spans="2:8" x14ac:dyDescent="0.25">
      <c r="B25">
        <v>0.57500000000000018</v>
      </c>
      <c r="C25">
        <v>-237998.96549997479</v>
      </c>
      <c r="D25">
        <v>-337637.31299997866</v>
      </c>
      <c r="E25">
        <v>-536914.00799998641</v>
      </c>
      <c r="F25">
        <v>-935467.39800006151</v>
      </c>
      <c r="G25">
        <v>-2131127.5680000782</v>
      </c>
      <c r="H25">
        <v>-3127511.0430002213</v>
      </c>
    </row>
    <row r="26" spans="2:8" x14ac:dyDescent="0.25">
      <c r="B26">
        <v>0.6000000000000002</v>
      </c>
      <c r="C26">
        <v>-255414.16549999267</v>
      </c>
      <c r="D26">
        <v>-355052.51299999654</v>
      </c>
      <c r="E26">
        <v>-554329.20799997449</v>
      </c>
      <c r="F26">
        <v>-952882.59799998999</v>
      </c>
      <c r="G26">
        <v>-2148542.7680001259</v>
      </c>
      <c r="H26">
        <v>-3144926.2430002689</v>
      </c>
    </row>
    <row r="27" spans="2:8" x14ac:dyDescent="0.25">
      <c r="B27">
        <v>0.62500000000000022</v>
      </c>
      <c r="C27">
        <v>-272829.36549998075</v>
      </c>
      <c r="D27">
        <v>-372467.71299998462</v>
      </c>
      <c r="E27">
        <v>-571744.40800002217</v>
      </c>
      <c r="F27">
        <v>-970297.79800003767</v>
      </c>
      <c r="G27">
        <v>-2165957.9679999352</v>
      </c>
      <c r="H27">
        <v>-3162341.4430000782</v>
      </c>
    </row>
    <row r="28" spans="2:8" x14ac:dyDescent="0.25">
      <c r="B28">
        <v>0.65000000000000024</v>
      </c>
      <c r="C28">
        <v>-290244.56549999863</v>
      </c>
      <c r="D28">
        <v>-389882.9130000025</v>
      </c>
      <c r="E28">
        <v>-589159.60800001025</v>
      </c>
      <c r="F28">
        <v>-987712.99799996614</v>
      </c>
      <c r="G28">
        <v>-2183373.1679999828</v>
      </c>
      <c r="H28">
        <v>-3179756.6430001259</v>
      </c>
    </row>
    <row r="29" spans="2:8" x14ac:dyDescent="0.25">
      <c r="B29">
        <v>0.67500000000000027</v>
      </c>
      <c r="C29">
        <v>-301738.59750000387</v>
      </c>
      <c r="D29">
        <v>-401376.94500000775</v>
      </c>
      <c r="E29">
        <v>-600653.6400000155</v>
      </c>
      <c r="F29">
        <v>-999207.03000003099</v>
      </c>
      <c r="G29">
        <v>-2194867.2000000477</v>
      </c>
      <c r="H29">
        <v>-3191250.6750001907</v>
      </c>
    </row>
    <row r="30" spans="2:8" x14ac:dyDescent="0.25">
      <c r="B30">
        <v>0.70000000000000029</v>
      </c>
      <c r="C30">
        <v>-301738.59750000387</v>
      </c>
      <c r="D30">
        <v>-401376.94500000775</v>
      </c>
      <c r="E30">
        <v>-600653.6400000155</v>
      </c>
      <c r="F30">
        <v>-999207.03000003099</v>
      </c>
      <c r="G30">
        <v>-2194867.2000000477</v>
      </c>
      <c r="H30">
        <v>-3191250.6750001907</v>
      </c>
    </row>
    <row r="31" spans="2:8" x14ac:dyDescent="0.25">
      <c r="B31">
        <v>0.72500000000000031</v>
      </c>
      <c r="C31">
        <v>-301738.59750000387</v>
      </c>
      <c r="D31">
        <v>-401376.94500000775</v>
      </c>
      <c r="E31">
        <v>-600653.6400000155</v>
      </c>
      <c r="F31">
        <v>-999207.03000003099</v>
      </c>
      <c r="G31">
        <v>-2194867.2000000477</v>
      </c>
      <c r="H31">
        <v>-3191250.6750001907</v>
      </c>
    </row>
    <row r="32" spans="2:8" x14ac:dyDescent="0.25">
      <c r="B32">
        <v>0.75000000000000033</v>
      </c>
      <c r="C32">
        <v>-301738.59750000387</v>
      </c>
      <c r="D32">
        <v>-401376.94500000775</v>
      </c>
      <c r="E32">
        <v>-600653.6400000155</v>
      </c>
      <c r="F32">
        <v>-999207.03000003099</v>
      </c>
      <c r="G32">
        <v>-2194867.2000000477</v>
      </c>
      <c r="H32">
        <v>-3191250.6750001907</v>
      </c>
    </row>
    <row r="33" spans="2:8" x14ac:dyDescent="0.25">
      <c r="B33">
        <v>0.77500000000000036</v>
      </c>
      <c r="C33">
        <v>-301738.59750000387</v>
      </c>
      <c r="D33">
        <v>-401376.94500000775</v>
      </c>
      <c r="E33">
        <v>-600653.6400000155</v>
      </c>
      <c r="F33">
        <v>-999207.03000003099</v>
      </c>
      <c r="G33">
        <v>-2194867.2000000477</v>
      </c>
      <c r="H33">
        <v>-3191250.6750001907</v>
      </c>
    </row>
    <row r="34" spans="2:8" x14ac:dyDescent="0.25">
      <c r="B34">
        <v>0.80000000000000038</v>
      </c>
      <c r="C34">
        <v>-301738.59750000387</v>
      </c>
      <c r="D34">
        <v>-401376.94500000775</v>
      </c>
      <c r="E34">
        <v>-600653.6400000155</v>
      </c>
      <c r="F34">
        <v>-999207.03000003099</v>
      </c>
      <c r="G34">
        <v>-2194867.2000000477</v>
      </c>
      <c r="H34">
        <v>-3191250.6750001907</v>
      </c>
    </row>
    <row r="35" spans="2:8" x14ac:dyDescent="0.25">
      <c r="B35">
        <v>0.8250000000000004</v>
      </c>
      <c r="C35">
        <v>-301738.59750000387</v>
      </c>
      <c r="D35">
        <v>-401376.94500000775</v>
      </c>
      <c r="E35">
        <v>-600653.6400000155</v>
      </c>
      <c r="F35">
        <v>-999207.03000003099</v>
      </c>
      <c r="G35">
        <v>-2194867.2000000477</v>
      </c>
      <c r="H35">
        <v>-3191250.6750001907</v>
      </c>
    </row>
    <row r="36" spans="2:8" x14ac:dyDescent="0.25">
      <c r="B36">
        <v>0.85000000000000042</v>
      </c>
      <c r="C36">
        <v>-301738.59750000387</v>
      </c>
      <c r="D36">
        <v>-401376.94500000775</v>
      </c>
      <c r="E36">
        <v>-600653.6400000155</v>
      </c>
      <c r="F36">
        <v>-999207.03000003099</v>
      </c>
      <c r="G36">
        <v>-2194867.2000000477</v>
      </c>
      <c r="H36">
        <v>-3191250.6750001907</v>
      </c>
    </row>
    <row r="37" spans="2:8" x14ac:dyDescent="0.25">
      <c r="B37">
        <v>0.87500000000000044</v>
      </c>
      <c r="C37">
        <v>-301738.59750000387</v>
      </c>
      <c r="D37">
        <v>-401376.94500000775</v>
      </c>
      <c r="E37">
        <v>-600653.6400000155</v>
      </c>
      <c r="F37">
        <v>-999207.03000003099</v>
      </c>
      <c r="G37">
        <v>-2194867.2000000477</v>
      </c>
      <c r="H37">
        <v>-3191250.6750001907</v>
      </c>
    </row>
    <row r="38" spans="2:8" x14ac:dyDescent="0.25">
      <c r="B38">
        <v>0.90000000000000047</v>
      </c>
      <c r="C38">
        <v>-301738.59750000387</v>
      </c>
      <c r="D38">
        <v>-401376.94500000775</v>
      </c>
      <c r="E38">
        <v>-600653.6400000155</v>
      </c>
      <c r="F38">
        <v>-999207.03000003099</v>
      </c>
      <c r="G38">
        <v>-2194867.2000000477</v>
      </c>
      <c r="H38">
        <v>-3191250.6750001907</v>
      </c>
    </row>
    <row r="39" spans="2:8" x14ac:dyDescent="0.25">
      <c r="B39">
        <v>0.92500000000000049</v>
      </c>
      <c r="C39">
        <v>-301738.59750000387</v>
      </c>
      <c r="D39">
        <v>-401376.94500000775</v>
      </c>
      <c r="E39">
        <v>-600653.6400000155</v>
      </c>
      <c r="F39">
        <v>-999207.03000003099</v>
      </c>
      <c r="G39">
        <v>-2194867.2000000477</v>
      </c>
      <c r="H39">
        <v>-3191250.6750001907</v>
      </c>
    </row>
    <row r="40" spans="2:8" x14ac:dyDescent="0.25">
      <c r="B40">
        <v>0.95000000000000051</v>
      </c>
      <c r="C40">
        <v>-301738.59750000387</v>
      </c>
      <c r="D40">
        <v>-401376.94500000775</v>
      </c>
      <c r="E40">
        <v>-600653.6400000155</v>
      </c>
      <c r="F40">
        <v>-999207.03000003099</v>
      </c>
      <c r="G40">
        <v>-2194867.2000000477</v>
      </c>
      <c r="H40">
        <v>-3191250.6750001907</v>
      </c>
    </row>
    <row r="41" spans="2:8" x14ac:dyDescent="0.25">
      <c r="B41">
        <v>0.97500000000000053</v>
      </c>
      <c r="C41">
        <v>-301738.59750000387</v>
      </c>
      <c r="D41">
        <v>-401376.94500000775</v>
      </c>
      <c r="E41">
        <v>-600653.6400000155</v>
      </c>
      <c r="F41">
        <v>-999207.03000003099</v>
      </c>
      <c r="G41">
        <v>-2194867.2000000477</v>
      </c>
      <c r="H41">
        <v>-3191250.6750001907</v>
      </c>
    </row>
    <row r="42" spans="2:8" x14ac:dyDescent="0.25">
      <c r="B42">
        <v>1.0000000000000004</v>
      </c>
      <c r="C42">
        <v>-301738.59750000387</v>
      </c>
      <c r="D42">
        <v>-401376.94500000775</v>
      </c>
      <c r="E42">
        <v>-600653.6400000155</v>
      </c>
      <c r="F42">
        <v>-999207.03000003099</v>
      </c>
      <c r="G42">
        <v>-2194867.2000000477</v>
      </c>
      <c r="H42">
        <v>-3191250.6750001907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Exploratory market share</vt:lpstr>
      <vt:lpstr>Charts market share</vt:lpstr>
      <vt:lpstr>Exploratory RMSE</vt:lpstr>
      <vt:lpstr>Charts market share 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Yiannis Parizas</dc:creator>
  <cp:lastModifiedBy>Yiannis Parizas</cp:lastModifiedBy>
  <dcterms:created xsi:type="dcterms:W3CDTF">2022-07-19T14:52:23Z</dcterms:created>
  <dcterms:modified xsi:type="dcterms:W3CDTF">2022-07-19T16:26:09Z</dcterms:modified>
</cp:coreProperties>
</file>