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iann\Documents\GitHub\PricingCompetitionAnalysis\"/>
    </mc:Choice>
  </mc:AlternateContent>
  <xr:revisionPtr revIDLastSave="0" documentId="13_ncr:1_{5524DEFD-B3A9-4ED3-8A12-6AAB2F88E3D2}" xr6:coauthVersionLast="47" xr6:coauthVersionMax="47" xr10:uidLastSave="{00000000-0000-0000-0000-000000000000}"/>
  <bookViews>
    <workbookView xWindow="3540" yWindow="810" windowWidth="28800" windowHeight="17805" tabRatio="699" activeTab="3" xr2:uid="{82970429-080B-475A-BF21-36042436C80F}"/>
  </bookViews>
  <sheets>
    <sheet name="Exploratory market share" sheetId="1" r:id="rId1"/>
    <sheet name="Chart market share" sheetId="2" r:id="rId2"/>
    <sheet name="Exploratory RMSE" sheetId="3" r:id="rId3"/>
    <sheet name="Chart market share RM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3" i="1"/>
  <c r="D3" i="2"/>
  <c r="E3" i="2"/>
  <c r="F3" i="2"/>
  <c r="G3" i="2"/>
  <c r="C3" i="2"/>
  <c r="D3" i="4"/>
  <c r="E3" i="4"/>
  <c r="F3" i="4"/>
  <c r="C3" i="4"/>
  <c r="F5" i="3"/>
  <c r="E5" i="3"/>
  <c r="F4" i="3"/>
  <c r="E4" i="3"/>
  <c r="H3" i="3"/>
  <c r="G3" i="3"/>
  <c r="F3" i="3"/>
  <c r="E3" i="3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H3" i="1"/>
  <c r="G3" i="1"/>
  <c r="F3" i="1"/>
  <c r="E3" i="1"/>
  <c r="B4" i="3"/>
  <c r="B5" i="3" s="1"/>
  <c r="C4" i="3"/>
  <c r="H4" i="3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" i="1"/>
  <c r="B5" i="1" s="1"/>
  <c r="B6" i="1" s="1"/>
  <c r="F6" i="1" s="1"/>
  <c r="C30" i="1"/>
  <c r="C31" i="1"/>
  <c r="C11" i="1"/>
  <c r="C12" i="1"/>
  <c r="C5" i="1"/>
  <c r="C6" i="1" s="1"/>
  <c r="C4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H16" i="3" s="1"/>
  <c r="G4" i="3"/>
  <c r="I4" i="3" s="1"/>
  <c r="H7" i="3"/>
  <c r="I6" i="1"/>
  <c r="F5" i="1"/>
  <c r="I5" i="1" s="1"/>
  <c r="F4" i="1"/>
  <c r="I4" i="1" s="1"/>
  <c r="E6" i="1"/>
  <c r="E4" i="1"/>
  <c r="E5" i="1"/>
  <c r="B6" i="3"/>
  <c r="I3" i="3"/>
  <c r="D3" i="3" s="1"/>
  <c r="B7" i="1"/>
  <c r="C32" i="1"/>
  <c r="C13" i="1"/>
  <c r="C7" i="1"/>
  <c r="D3" i="1"/>
  <c r="G12" i="3" l="1"/>
  <c r="G11" i="3"/>
  <c r="H15" i="3"/>
  <c r="H8" i="3"/>
  <c r="H12" i="3"/>
  <c r="G16" i="3"/>
  <c r="G8" i="3"/>
  <c r="H11" i="3"/>
  <c r="G15" i="3"/>
  <c r="G7" i="3"/>
  <c r="H14" i="3"/>
  <c r="H10" i="3"/>
  <c r="H6" i="3"/>
  <c r="G14" i="3"/>
  <c r="G10" i="3"/>
  <c r="G6" i="3"/>
  <c r="H13" i="3"/>
  <c r="H9" i="3"/>
  <c r="H5" i="3"/>
  <c r="G13" i="3"/>
  <c r="G9" i="3"/>
  <c r="G5" i="3"/>
  <c r="I5" i="3" s="1"/>
  <c r="F6" i="3"/>
  <c r="E6" i="3"/>
  <c r="D4" i="3"/>
  <c r="E7" i="1"/>
  <c r="F7" i="1"/>
  <c r="I7" i="1" s="1"/>
  <c r="B7" i="3"/>
  <c r="D4" i="1"/>
  <c r="D5" i="1"/>
  <c r="D6" i="1"/>
  <c r="B8" i="1"/>
  <c r="C33" i="1"/>
  <c r="C14" i="1"/>
  <c r="C8" i="1"/>
  <c r="D5" i="3" l="1"/>
  <c r="F7" i="3"/>
  <c r="E7" i="3"/>
  <c r="E8" i="1"/>
  <c r="F8" i="1"/>
  <c r="I8" i="1" s="1"/>
  <c r="B8" i="3"/>
  <c r="I6" i="3"/>
  <c r="D6" i="3" s="1"/>
  <c r="D7" i="1"/>
  <c r="B9" i="1"/>
  <c r="C34" i="1"/>
  <c r="C15" i="1"/>
  <c r="C9" i="1"/>
  <c r="F8" i="3" l="1"/>
  <c r="E8" i="3"/>
  <c r="E9" i="1"/>
  <c r="F9" i="1"/>
  <c r="I9" i="1" s="1"/>
  <c r="B9" i="3"/>
  <c r="I7" i="3"/>
  <c r="D7" i="3" s="1"/>
  <c r="B10" i="1"/>
  <c r="D8" i="1"/>
  <c r="C35" i="1"/>
  <c r="C16" i="1"/>
  <c r="C10" i="1"/>
  <c r="F9" i="3" l="1"/>
  <c r="E9" i="3"/>
  <c r="E10" i="1"/>
  <c r="F10" i="1"/>
  <c r="I10" i="1" s="1"/>
  <c r="B10" i="3"/>
  <c r="I8" i="3"/>
  <c r="D8" i="3" s="1"/>
  <c r="D9" i="1"/>
  <c r="B11" i="1"/>
  <c r="C36" i="1"/>
  <c r="C17" i="1"/>
  <c r="F10" i="3" l="1"/>
  <c r="E10" i="3"/>
  <c r="E11" i="1"/>
  <c r="F11" i="1"/>
  <c r="I11" i="1" s="1"/>
  <c r="B11" i="3"/>
  <c r="D10" i="1"/>
  <c r="B12" i="1"/>
  <c r="C37" i="1"/>
  <c r="C18" i="1"/>
  <c r="E11" i="3" l="1"/>
  <c r="F11" i="3"/>
  <c r="D11" i="1"/>
  <c r="F12" i="1"/>
  <c r="E12" i="1"/>
  <c r="B12" i="3"/>
  <c r="I10" i="3"/>
  <c r="D10" i="3" s="1"/>
  <c r="I12" i="1"/>
  <c r="I9" i="3"/>
  <c r="D9" i="3" s="1"/>
  <c r="B13" i="1"/>
  <c r="C38" i="1"/>
  <c r="C19" i="1"/>
  <c r="F12" i="3" l="1"/>
  <c r="E12" i="3"/>
  <c r="E13" i="1"/>
  <c r="F13" i="1"/>
  <c r="I13" i="1" s="1"/>
  <c r="B13" i="3"/>
  <c r="B14" i="1"/>
  <c r="D12" i="1"/>
  <c r="C39" i="1"/>
  <c r="C20" i="1"/>
  <c r="F13" i="3" l="1"/>
  <c r="E13" i="3"/>
  <c r="E14" i="1"/>
  <c r="F14" i="1"/>
  <c r="I14" i="1" s="1"/>
  <c r="B14" i="3"/>
  <c r="I12" i="3"/>
  <c r="D12" i="3" s="1"/>
  <c r="I11" i="3"/>
  <c r="D11" i="3" s="1"/>
  <c r="B15" i="1"/>
  <c r="D13" i="1"/>
  <c r="C40" i="1"/>
  <c r="C21" i="1"/>
  <c r="F14" i="3" l="1"/>
  <c r="E14" i="3"/>
  <c r="F15" i="1"/>
  <c r="I15" i="1" s="1"/>
  <c r="E15" i="1"/>
  <c r="B15" i="3"/>
  <c r="D14" i="1"/>
  <c r="B16" i="1"/>
  <c r="C41" i="1"/>
  <c r="C22" i="1"/>
  <c r="F15" i="3" l="1"/>
  <c r="E15" i="3"/>
  <c r="E16" i="1"/>
  <c r="F16" i="1"/>
  <c r="I16" i="1" s="1"/>
  <c r="B16" i="3"/>
  <c r="I14" i="3"/>
  <c r="D14" i="3" s="1"/>
  <c r="D15" i="1"/>
  <c r="I13" i="3"/>
  <c r="D13" i="3" s="1"/>
  <c r="B17" i="1"/>
  <c r="C42" i="1"/>
  <c r="C23" i="1"/>
  <c r="F16" i="3" l="1"/>
  <c r="E16" i="3"/>
  <c r="E17" i="1"/>
  <c r="F17" i="1"/>
  <c r="I17" i="1" s="1"/>
  <c r="B17" i="3"/>
  <c r="D16" i="1"/>
  <c r="B18" i="1"/>
  <c r="C24" i="1"/>
  <c r="F17" i="3" l="1"/>
  <c r="E17" i="3"/>
  <c r="E18" i="1"/>
  <c r="F18" i="1"/>
  <c r="I18" i="1" s="1"/>
  <c r="B18" i="3"/>
  <c r="C17" i="3"/>
  <c r="I15" i="3"/>
  <c r="D15" i="3" s="1"/>
  <c r="I16" i="3"/>
  <c r="D16" i="3" s="1"/>
  <c r="D17" i="1"/>
  <c r="B19" i="1"/>
  <c r="C25" i="1"/>
  <c r="F18" i="3" l="1"/>
  <c r="E18" i="3"/>
  <c r="H17" i="3"/>
  <c r="G17" i="3"/>
  <c r="F19" i="1"/>
  <c r="I19" i="1" s="1"/>
  <c r="E19" i="1"/>
  <c r="B19" i="3"/>
  <c r="C18" i="3"/>
  <c r="B20" i="1"/>
  <c r="D18" i="1"/>
  <c r="C26" i="1"/>
  <c r="E19" i="3" l="1"/>
  <c r="F19" i="3"/>
  <c r="I17" i="3"/>
  <c r="D17" i="3" s="1"/>
  <c r="H18" i="3"/>
  <c r="G18" i="3"/>
  <c r="I18" i="3" s="1"/>
  <c r="E20" i="1"/>
  <c r="F20" i="1"/>
  <c r="B20" i="3"/>
  <c r="C19" i="3"/>
  <c r="I20" i="1"/>
  <c r="D19" i="1"/>
  <c r="B21" i="1"/>
  <c r="C27" i="1"/>
  <c r="D18" i="3" l="1"/>
  <c r="F20" i="3"/>
  <c r="E20" i="3"/>
  <c r="H19" i="3"/>
  <c r="G19" i="3"/>
  <c r="I19" i="3" s="1"/>
  <c r="F21" i="1"/>
  <c r="I21" i="1" s="1"/>
  <c r="E21" i="1"/>
  <c r="B21" i="3"/>
  <c r="C20" i="3"/>
  <c r="D20" i="1"/>
  <c r="B22" i="1"/>
  <c r="C28" i="1"/>
  <c r="F21" i="3" l="1"/>
  <c r="E21" i="3"/>
  <c r="D19" i="3"/>
  <c r="H20" i="3"/>
  <c r="G20" i="3"/>
  <c r="F22" i="1"/>
  <c r="I22" i="1" s="1"/>
  <c r="E22" i="1"/>
  <c r="B22" i="3"/>
  <c r="C21" i="3"/>
  <c r="D21" i="1"/>
  <c r="B23" i="1"/>
  <c r="C29" i="1"/>
  <c r="F22" i="3" l="1"/>
  <c r="E22" i="3"/>
  <c r="H21" i="3"/>
  <c r="G21" i="3"/>
  <c r="E23" i="1"/>
  <c r="F23" i="1"/>
  <c r="I23" i="1" s="1"/>
  <c r="B23" i="3"/>
  <c r="C22" i="3"/>
  <c r="D22" i="1"/>
  <c r="I20" i="3"/>
  <c r="D20" i="3" s="1"/>
  <c r="B24" i="1"/>
  <c r="F23" i="3" l="1"/>
  <c r="E23" i="3"/>
  <c r="I21" i="3"/>
  <c r="D21" i="3" s="1"/>
  <c r="H22" i="3"/>
  <c r="G22" i="3"/>
  <c r="F24" i="1"/>
  <c r="I24" i="1" s="1"/>
  <c r="E24" i="1"/>
  <c r="B24" i="3"/>
  <c r="C23" i="3"/>
  <c r="D23" i="1"/>
  <c r="B25" i="1"/>
  <c r="F24" i="3" l="1"/>
  <c r="E24" i="3"/>
  <c r="H23" i="3"/>
  <c r="G23" i="3"/>
  <c r="I23" i="3" s="1"/>
  <c r="E25" i="1"/>
  <c r="F25" i="1"/>
  <c r="I25" i="1" s="1"/>
  <c r="B25" i="3"/>
  <c r="C24" i="3"/>
  <c r="D24" i="1"/>
  <c r="I22" i="3"/>
  <c r="D22" i="3" s="1"/>
  <c r="B26" i="1"/>
  <c r="F25" i="3" l="1"/>
  <c r="E25" i="3"/>
  <c r="D23" i="3"/>
  <c r="H24" i="3"/>
  <c r="G24" i="3"/>
  <c r="F26" i="1"/>
  <c r="E26" i="1"/>
  <c r="B26" i="3"/>
  <c r="C25" i="3"/>
  <c r="I26" i="1"/>
  <c r="D25" i="1"/>
  <c r="B27" i="1"/>
  <c r="F26" i="3" l="1"/>
  <c r="E26" i="3"/>
  <c r="H25" i="3"/>
  <c r="G25" i="3"/>
  <c r="E27" i="1"/>
  <c r="F27" i="1"/>
  <c r="I27" i="1" s="1"/>
  <c r="B27" i="3"/>
  <c r="C26" i="3"/>
  <c r="D26" i="1"/>
  <c r="I24" i="3"/>
  <c r="D24" i="3" s="1"/>
  <c r="B28" i="1"/>
  <c r="I25" i="3" l="1"/>
  <c r="D25" i="3" s="1"/>
  <c r="F27" i="3"/>
  <c r="E27" i="3"/>
  <c r="H26" i="3"/>
  <c r="G26" i="3"/>
  <c r="E28" i="1"/>
  <c r="F28" i="1"/>
  <c r="I28" i="1" s="1"/>
  <c r="B28" i="3"/>
  <c r="C27" i="3"/>
  <c r="D27" i="1"/>
  <c r="B29" i="1"/>
  <c r="F28" i="3" l="1"/>
  <c r="E28" i="3"/>
  <c r="H27" i="3"/>
  <c r="G27" i="3"/>
  <c r="F29" i="1"/>
  <c r="I29" i="1" s="1"/>
  <c r="E29" i="1"/>
  <c r="B29" i="3"/>
  <c r="C28" i="3"/>
  <c r="D28" i="1"/>
  <c r="I26" i="3"/>
  <c r="D26" i="3" s="1"/>
  <c r="B30" i="1"/>
  <c r="I27" i="3" l="1"/>
  <c r="D27" i="3" s="1"/>
  <c r="E29" i="3"/>
  <c r="F29" i="3"/>
  <c r="H28" i="3"/>
  <c r="G28" i="3"/>
  <c r="F30" i="1"/>
  <c r="I30" i="1" s="1"/>
  <c r="E30" i="1"/>
  <c r="B30" i="3"/>
  <c r="C29" i="3"/>
  <c r="D29" i="1"/>
  <c r="B31" i="1"/>
  <c r="I28" i="3" l="1"/>
  <c r="D28" i="3" s="1"/>
  <c r="F30" i="3"/>
  <c r="E30" i="3"/>
  <c r="H29" i="3"/>
  <c r="G29" i="3"/>
  <c r="I29" i="3" s="1"/>
  <c r="E31" i="1"/>
  <c r="F31" i="1"/>
  <c r="I31" i="1" s="1"/>
  <c r="B31" i="3"/>
  <c r="C30" i="3"/>
  <c r="B32" i="1"/>
  <c r="D30" i="1"/>
  <c r="D29" i="3" l="1"/>
  <c r="F31" i="3"/>
  <c r="E31" i="3"/>
  <c r="H30" i="3"/>
  <c r="G30" i="3"/>
  <c r="F32" i="1"/>
  <c r="I32" i="1" s="1"/>
  <c r="E32" i="1"/>
  <c r="B32" i="3"/>
  <c r="C31" i="3"/>
  <c r="D31" i="1"/>
  <c r="B33" i="1"/>
  <c r="I30" i="3" l="1"/>
  <c r="D30" i="3" s="1"/>
  <c r="F32" i="3"/>
  <c r="E32" i="3"/>
  <c r="H31" i="3"/>
  <c r="G31" i="3"/>
  <c r="I31" i="3" s="1"/>
  <c r="E33" i="1"/>
  <c r="F33" i="1"/>
  <c r="I33" i="1" s="1"/>
  <c r="B33" i="3"/>
  <c r="C32" i="3"/>
  <c r="D32" i="1"/>
  <c r="B34" i="1"/>
  <c r="D31" i="3" l="1"/>
  <c r="F33" i="3"/>
  <c r="E33" i="3"/>
  <c r="H32" i="3"/>
  <c r="G32" i="3"/>
  <c r="I32" i="3" s="1"/>
  <c r="E34" i="1"/>
  <c r="F34" i="1"/>
  <c r="I34" i="1" s="1"/>
  <c r="B34" i="3"/>
  <c r="C33" i="3"/>
  <c r="D33" i="1"/>
  <c r="B35" i="1"/>
  <c r="D32" i="3" l="1"/>
  <c r="F34" i="3"/>
  <c r="E34" i="3"/>
  <c r="H33" i="3"/>
  <c r="G33" i="3"/>
  <c r="I33" i="3" s="1"/>
  <c r="E35" i="1"/>
  <c r="F35" i="1"/>
  <c r="I35" i="1" s="1"/>
  <c r="B35" i="3"/>
  <c r="C34" i="3"/>
  <c r="B36" i="1"/>
  <c r="D34" i="1"/>
  <c r="D33" i="3" l="1"/>
  <c r="F35" i="3"/>
  <c r="E35" i="3"/>
  <c r="H34" i="3"/>
  <c r="G34" i="3"/>
  <c r="I34" i="3" s="1"/>
  <c r="D35" i="1"/>
  <c r="F36" i="1"/>
  <c r="I36" i="1" s="1"/>
  <c r="E36" i="1"/>
  <c r="B36" i="3"/>
  <c r="C35" i="3"/>
  <c r="B37" i="1"/>
  <c r="D34" i="3" l="1"/>
  <c r="F36" i="3"/>
  <c r="E36" i="3"/>
  <c r="H35" i="3"/>
  <c r="G35" i="3"/>
  <c r="E37" i="1"/>
  <c r="F37" i="1"/>
  <c r="B37" i="3"/>
  <c r="C36" i="3"/>
  <c r="I37" i="1"/>
  <c r="D36" i="1"/>
  <c r="B38" i="1"/>
  <c r="I35" i="3" l="1"/>
  <c r="D35" i="3" s="1"/>
  <c r="F37" i="3"/>
  <c r="E37" i="3"/>
  <c r="H36" i="3"/>
  <c r="G36" i="3"/>
  <c r="I36" i="3" s="1"/>
  <c r="F38" i="1"/>
  <c r="E38" i="1"/>
  <c r="B38" i="3"/>
  <c r="C37" i="3"/>
  <c r="I38" i="1"/>
  <c r="D37" i="1"/>
  <c r="B39" i="1"/>
  <c r="D36" i="3" l="1"/>
  <c r="F38" i="3"/>
  <c r="E38" i="3"/>
  <c r="H37" i="3"/>
  <c r="G37" i="3"/>
  <c r="E39" i="1"/>
  <c r="F39" i="1"/>
  <c r="I39" i="1" s="1"/>
  <c r="B39" i="3"/>
  <c r="C38" i="3"/>
  <c r="B40" i="1"/>
  <c r="D38" i="1"/>
  <c r="F39" i="3" l="1"/>
  <c r="E39" i="3"/>
  <c r="H38" i="3"/>
  <c r="G38" i="3"/>
  <c r="I38" i="3" s="1"/>
  <c r="F40" i="1"/>
  <c r="I40" i="1" s="1"/>
  <c r="E40" i="1"/>
  <c r="B40" i="3"/>
  <c r="C39" i="3"/>
  <c r="I37" i="3"/>
  <c r="D37" i="3" s="1"/>
  <c r="B41" i="1"/>
  <c r="D39" i="1"/>
  <c r="D38" i="3" l="1"/>
  <c r="F40" i="3"/>
  <c r="E40" i="3"/>
  <c r="H39" i="3"/>
  <c r="G39" i="3"/>
  <c r="D40" i="1"/>
  <c r="E41" i="1"/>
  <c r="F41" i="1"/>
  <c r="B41" i="3"/>
  <c r="C40" i="3"/>
  <c r="I41" i="1"/>
  <c r="B42" i="1"/>
  <c r="I39" i="3" l="1"/>
  <c r="D39" i="3" s="1"/>
  <c r="F41" i="3"/>
  <c r="E41" i="3"/>
  <c r="H40" i="3"/>
  <c r="G40" i="3"/>
  <c r="F42" i="1"/>
  <c r="I42" i="1" s="1"/>
  <c r="E42" i="1"/>
  <c r="B42" i="3"/>
  <c r="C41" i="3"/>
  <c r="D41" i="1"/>
  <c r="F42" i="3" l="1"/>
  <c r="E42" i="3"/>
  <c r="I40" i="3"/>
  <c r="D40" i="3" s="1"/>
  <c r="H41" i="3"/>
  <c r="G41" i="3"/>
  <c r="I41" i="3" s="1"/>
  <c r="C42" i="3"/>
  <c r="D42" i="1"/>
  <c r="D41" i="3" l="1"/>
  <c r="H42" i="3"/>
  <c r="G42" i="3"/>
  <c r="I42" i="3" l="1"/>
  <c r="D42" i="3" s="1"/>
</calcChain>
</file>

<file path=xl/sharedStrings.xml><?xml version="1.0" encoding="utf-8"?>
<sst xmlns="http://schemas.openxmlformats.org/spreadsheetml/2006/main" count="12" uniqueCount="6">
  <si>
    <t>RMSE</t>
  </si>
  <si>
    <t>Market Share</t>
  </si>
  <si>
    <t>AvProfit</t>
  </si>
  <si>
    <t>Factors</t>
  </si>
  <si>
    <t>Market Share 50%</t>
  </si>
  <si>
    <t>Market Share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</si>
</sst>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0"/>
    <numFmt numFmtId="166" formatCode="_-* #,##0.0_-;\-* #,##0.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2" borderId="0" xfId="0" applyFill="1"/>
    <xf numFmtId="166" fontId="0" fillId="0" borderId="0" xfId="1" applyNumberFormat="1" applyFont="1"/>
    <xf numFmtId="9" fontId="0" fillId="0" borderId="0" xfId="2" applyFont="1"/>
    <xf numFmtId="9" fontId="0" fillId="0" borderId="0" xfId="2" applyNumberFormat="1" applyFont="1"/>
    <xf numFmtId="164" fontId="0" fillId="3" borderId="0" xfId="1" applyNumberFormat="1" applyFont="1" applyFill="1"/>
    <xf numFmtId="9" fontId="0" fillId="2" borderId="0" xfId="2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market share'!$D$2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market share'!$C$3:$C$42</c:f>
              <c:numCache>
                <c:formatCode>0.0000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'Exploratory market share'!$D$3:$D$42</c:f>
              <c:numCache>
                <c:formatCode>_-* #,##0_-;\-* #,##0_-;_-* "-"??_-;_-@_-</c:formatCode>
                <c:ptCount val="40"/>
                <c:pt idx="0">
                  <c:v>-360109.10750000179</c:v>
                </c:pt>
                <c:pt idx="1">
                  <c:v>-451763.0150000155</c:v>
                </c:pt>
                <c:pt idx="2">
                  <c:v>-543416.9224999845</c:v>
                </c:pt>
                <c:pt idx="3">
                  <c:v>-635070.82999998331</c:v>
                </c:pt>
                <c:pt idx="4">
                  <c:v>-726724.73750001192</c:v>
                </c:pt>
                <c:pt idx="5">
                  <c:v>-818378.64499998093</c:v>
                </c:pt>
                <c:pt idx="6">
                  <c:v>-910032.55250000954</c:v>
                </c:pt>
                <c:pt idx="7">
                  <c:v>-1001686.4599999785</c:v>
                </c:pt>
                <c:pt idx="8">
                  <c:v>-1093340.3675000668</c:v>
                </c:pt>
                <c:pt idx="9">
                  <c:v>-1184994.2750000954</c:v>
                </c:pt>
                <c:pt idx="10">
                  <c:v>-1276648.1825000048</c:v>
                </c:pt>
                <c:pt idx="11">
                  <c:v>-1368302.0900000334</c:v>
                </c:pt>
                <c:pt idx="12">
                  <c:v>-1459955.997500062</c:v>
                </c:pt>
                <c:pt idx="13">
                  <c:v>-1551609.9050000906</c:v>
                </c:pt>
                <c:pt idx="14">
                  <c:v>-1643263.8125001192</c:v>
                </c:pt>
                <c:pt idx="15">
                  <c:v>-1734917.7200000286</c:v>
                </c:pt>
                <c:pt idx="16">
                  <c:v>-1826571.6275000572</c:v>
                </c:pt>
                <c:pt idx="17">
                  <c:v>-1918225.5350000858</c:v>
                </c:pt>
                <c:pt idx="18">
                  <c:v>-2009879.442499876</c:v>
                </c:pt>
                <c:pt idx="19">
                  <c:v>-2101533.3500001431</c:v>
                </c:pt>
                <c:pt idx="20">
                  <c:v>-2193187.2575001717</c:v>
                </c:pt>
                <c:pt idx="21">
                  <c:v>-2284841.1649999619</c:v>
                </c:pt>
                <c:pt idx="22">
                  <c:v>-2376495.0724999905</c:v>
                </c:pt>
                <c:pt idx="23">
                  <c:v>-2468148.9800002575</c:v>
                </c:pt>
                <c:pt idx="24">
                  <c:v>-2559802.8875000477</c:v>
                </c:pt>
                <c:pt idx="25">
                  <c:v>-2651456.7950000763</c:v>
                </c:pt>
                <c:pt idx="26">
                  <c:v>-2743110.7025001049</c:v>
                </c:pt>
                <c:pt idx="27">
                  <c:v>-2834764.6100001335</c:v>
                </c:pt>
                <c:pt idx="28">
                  <c:v>-3609764.2350001335</c:v>
                </c:pt>
                <c:pt idx="29">
                  <c:v>-4384763.8600001335</c:v>
                </c:pt>
                <c:pt idx="30">
                  <c:v>-5159763.4850001335</c:v>
                </c:pt>
                <c:pt idx="31">
                  <c:v>-5934763.1100001335</c:v>
                </c:pt>
                <c:pt idx="32">
                  <c:v>-6709762.7350001335</c:v>
                </c:pt>
                <c:pt idx="33">
                  <c:v>-7484762.3600001335</c:v>
                </c:pt>
                <c:pt idx="34">
                  <c:v>-8259761.9850001335</c:v>
                </c:pt>
                <c:pt idx="35">
                  <c:v>-9034761.6100001335</c:v>
                </c:pt>
                <c:pt idx="36">
                  <c:v>-9809761.2350001335</c:v>
                </c:pt>
                <c:pt idx="37">
                  <c:v>-10584760.860000134</c:v>
                </c:pt>
                <c:pt idx="38">
                  <c:v>-11359760.485000134</c:v>
                </c:pt>
                <c:pt idx="39">
                  <c:v>-12134760.110000134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D-478B-B083-BA3B9A07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Figure</a:t>
            </a:r>
            <a:r>
              <a:rPr lang="en-GB" baseline="0"/>
              <a:t> 1: </a:t>
            </a:r>
            <a:r>
              <a:rPr lang="en-GB"/>
              <a:t>Market Share vs Expected Average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market share'!$C$3</c:f>
              <c:strCache>
                <c:ptCount val="1"/>
                <c:pt idx="0">
                  <c:v>RMSE 499.5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share'!$C$4:$C$43</c:f>
              <c:numCache>
                <c:formatCode>_-* #,##0_-;\-* #,##0_-;_-* "-"??_-;_-@_-</c:formatCode>
                <c:ptCount val="40"/>
                <c:pt idx="0">
                  <c:v>-60836.48750000447</c:v>
                </c:pt>
                <c:pt idx="1">
                  <c:v>-64453.775000020862</c:v>
                </c:pt>
                <c:pt idx="2">
                  <c:v>-68071.0625</c:v>
                </c:pt>
                <c:pt idx="3">
                  <c:v>-71688.34999999404</c:v>
                </c:pt>
                <c:pt idx="4">
                  <c:v>-75305.637499988079</c:v>
                </c:pt>
                <c:pt idx="5">
                  <c:v>-78922.925000011921</c:v>
                </c:pt>
                <c:pt idx="6">
                  <c:v>-82540.212499976158</c:v>
                </c:pt>
                <c:pt idx="7">
                  <c:v>-86157.5</c:v>
                </c:pt>
                <c:pt idx="8">
                  <c:v>-89774.787500023842</c:v>
                </c:pt>
                <c:pt idx="9">
                  <c:v>-93392.075000047684</c:v>
                </c:pt>
                <c:pt idx="10">
                  <c:v>-97009.362500071526</c:v>
                </c:pt>
                <c:pt idx="11">
                  <c:v>-100626.65000009537</c:v>
                </c:pt>
                <c:pt idx="12">
                  <c:v>-104243.9375</c:v>
                </c:pt>
                <c:pt idx="13">
                  <c:v>-107861.22500002384</c:v>
                </c:pt>
                <c:pt idx="14">
                  <c:v>-111478.51250004768</c:v>
                </c:pt>
                <c:pt idx="15">
                  <c:v>-115095.80000007153</c:v>
                </c:pt>
                <c:pt idx="16">
                  <c:v>-118713.08750009537</c:v>
                </c:pt>
                <c:pt idx="17">
                  <c:v>-122330.37500011921</c:v>
                </c:pt>
                <c:pt idx="18">
                  <c:v>-125947.66249990463</c:v>
                </c:pt>
                <c:pt idx="19">
                  <c:v>-129564.95000004768</c:v>
                </c:pt>
                <c:pt idx="20">
                  <c:v>-133182.23749995232</c:v>
                </c:pt>
                <c:pt idx="21">
                  <c:v>-136799.52500009537</c:v>
                </c:pt>
                <c:pt idx="22">
                  <c:v>-140416.8125</c:v>
                </c:pt>
                <c:pt idx="23">
                  <c:v>-144034.10000014305</c:v>
                </c:pt>
                <c:pt idx="24">
                  <c:v>-147651.38750004768</c:v>
                </c:pt>
                <c:pt idx="25">
                  <c:v>-151268.67500019073</c:v>
                </c:pt>
                <c:pt idx="26">
                  <c:v>-154885.96250009537</c:v>
                </c:pt>
                <c:pt idx="27">
                  <c:v>-158503.25</c:v>
                </c:pt>
                <c:pt idx="28">
                  <c:v>-933502.875</c:v>
                </c:pt>
                <c:pt idx="29">
                  <c:v>-1708502.5</c:v>
                </c:pt>
                <c:pt idx="30">
                  <c:v>-2483502.125</c:v>
                </c:pt>
                <c:pt idx="31">
                  <c:v>-3258501.75</c:v>
                </c:pt>
                <c:pt idx="32">
                  <c:v>-4033501.375</c:v>
                </c:pt>
                <c:pt idx="33">
                  <c:v>-4808501</c:v>
                </c:pt>
                <c:pt idx="34">
                  <c:v>-5583500.625</c:v>
                </c:pt>
                <c:pt idx="35">
                  <c:v>-6358500.25</c:v>
                </c:pt>
                <c:pt idx="36">
                  <c:v>-7133499.875</c:v>
                </c:pt>
                <c:pt idx="37">
                  <c:v>-7908499.5</c:v>
                </c:pt>
                <c:pt idx="38">
                  <c:v>-8683499.125</c:v>
                </c:pt>
                <c:pt idx="39">
                  <c:v>-9458498.75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2-49E4-9F95-122F8D8F792C}"/>
            </c:ext>
          </c:extLst>
        </c:ser>
        <c:ser>
          <c:idx val="1"/>
          <c:order val="1"/>
          <c:tx>
            <c:strRef>
              <c:f>'Chart market share'!$D$3</c:f>
              <c:strCache>
                <c:ptCount val="1"/>
                <c:pt idx="0">
                  <c:v>RMSE 499.66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share'!$D$4:$D$43</c:f>
              <c:numCache>
                <c:formatCode>_-* #,##0_-;\-* #,##0_-;_-* "-"??_-;_-@_-</c:formatCode>
                <c:ptCount val="40"/>
                <c:pt idx="0">
                  <c:v>-45036.73615000397</c:v>
                </c:pt>
                <c:pt idx="1">
                  <c:v>-66921.622299984097</c:v>
                </c:pt>
                <c:pt idx="2">
                  <c:v>-88806.508450031281</c:v>
                </c:pt>
                <c:pt idx="3">
                  <c:v>-110691.39460000396</c:v>
                </c:pt>
                <c:pt idx="4">
                  <c:v>-132576.28075003624</c:v>
                </c:pt>
                <c:pt idx="5">
                  <c:v>-154461.16690003872</c:v>
                </c:pt>
                <c:pt idx="6">
                  <c:v>-176346.0530500412</c:v>
                </c:pt>
                <c:pt idx="7">
                  <c:v>-198230.93919998407</c:v>
                </c:pt>
                <c:pt idx="8">
                  <c:v>-220115.82535004616</c:v>
                </c:pt>
                <c:pt idx="9">
                  <c:v>-242000.71150004864</c:v>
                </c:pt>
                <c:pt idx="10">
                  <c:v>-263885.59765005112</c:v>
                </c:pt>
                <c:pt idx="11">
                  <c:v>-285770.4838000536</c:v>
                </c:pt>
                <c:pt idx="12">
                  <c:v>-307655.36994993687</c:v>
                </c:pt>
                <c:pt idx="13">
                  <c:v>-329540.25610005856</c:v>
                </c:pt>
                <c:pt idx="14">
                  <c:v>-351425.14225006104</c:v>
                </c:pt>
                <c:pt idx="15">
                  <c:v>-373310.02839994431</c:v>
                </c:pt>
                <c:pt idx="16">
                  <c:v>-395194.91455006599</c:v>
                </c:pt>
                <c:pt idx="17">
                  <c:v>-417079.80070006847</c:v>
                </c:pt>
                <c:pt idx="18">
                  <c:v>-438964.68684995174</c:v>
                </c:pt>
                <c:pt idx="19">
                  <c:v>-460849.57299995422</c:v>
                </c:pt>
                <c:pt idx="20">
                  <c:v>-482734.45914983749</c:v>
                </c:pt>
                <c:pt idx="21">
                  <c:v>-504619.34529995918</c:v>
                </c:pt>
                <c:pt idx="22">
                  <c:v>-526504.23144984245</c:v>
                </c:pt>
                <c:pt idx="23">
                  <c:v>-548389.11759996414</c:v>
                </c:pt>
                <c:pt idx="24">
                  <c:v>-570274.00374984741</c:v>
                </c:pt>
                <c:pt idx="25">
                  <c:v>-592158.88989973068</c:v>
                </c:pt>
                <c:pt idx="26">
                  <c:v>-614043.77605009079</c:v>
                </c:pt>
                <c:pt idx="27">
                  <c:v>-635928.66219997406</c:v>
                </c:pt>
                <c:pt idx="28">
                  <c:v>-1410928.2871999741</c:v>
                </c:pt>
                <c:pt idx="29">
                  <c:v>-2185927.9121999741</c:v>
                </c:pt>
                <c:pt idx="30">
                  <c:v>-2960927.5371999741</c:v>
                </c:pt>
                <c:pt idx="31">
                  <c:v>-3735927.1621999741</c:v>
                </c:pt>
                <c:pt idx="32">
                  <c:v>-4510926.7871999741</c:v>
                </c:pt>
                <c:pt idx="33">
                  <c:v>-5285926.4121999741</c:v>
                </c:pt>
                <c:pt idx="34">
                  <c:v>-6060926.0371999741</c:v>
                </c:pt>
                <c:pt idx="35">
                  <c:v>-6835925.6621999741</c:v>
                </c:pt>
                <c:pt idx="36">
                  <c:v>-7610925.2871999741</c:v>
                </c:pt>
                <c:pt idx="37">
                  <c:v>-8385924.9121999741</c:v>
                </c:pt>
                <c:pt idx="38">
                  <c:v>-9160924.5371999741</c:v>
                </c:pt>
                <c:pt idx="39">
                  <c:v>-9935924.1621999741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2-49E4-9F95-122F8D8F792C}"/>
            </c:ext>
          </c:extLst>
        </c:ser>
        <c:ser>
          <c:idx val="2"/>
          <c:order val="2"/>
          <c:tx>
            <c:strRef>
              <c:f>'Chart market share'!$E$3</c:f>
              <c:strCache>
                <c:ptCount val="1"/>
                <c:pt idx="0">
                  <c:v>RMSE 500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share'!$E$4:$E$43</c:f>
              <c:numCache>
                <c:formatCode>_-* #,##0_-;\-* #,##0_-;_-* "-"??_-;_-@_-</c:formatCode>
                <c:ptCount val="40"/>
                <c:pt idx="0">
                  <c:v>-13246.875</c:v>
                </c:pt>
                <c:pt idx="1">
                  <c:v>-71887.050000011921</c:v>
                </c:pt>
                <c:pt idx="2">
                  <c:v>-130527.22499999404</c:v>
                </c:pt>
                <c:pt idx="3">
                  <c:v>-189167.39999997616</c:v>
                </c:pt>
                <c:pt idx="4">
                  <c:v>-247807.57499998808</c:v>
                </c:pt>
                <c:pt idx="5">
                  <c:v>-306447.75</c:v>
                </c:pt>
                <c:pt idx="6">
                  <c:v>-365087.92500001192</c:v>
                </c:pt>
                <c:pt idx="7">
                  <c:v>-423728.09999996424</c:v>
                </c:pt>
                <c:pt idx="8">
                  <c:v>-482368.27500003576</c:v>
                </c:pt>
                <c:pt idx="9">
                  <c:v>-541008.45000004768</c:v>
                </c:pt>
                <c:pt idx="10">
                  <c:v>-599648.625</c:v>
                </c:pt>
                <c:pt idx="11">
                  <c:v>-658288.80000007153</c:v>
                </c:pt>
                <c:pt idx="12">
                  <c:v>-716928.97500002384</c:v>
                </c:pt>
                <c:pt idx="13">
                  <c:v>-775569.15000009537</c:v>
                </c:pt>
                <c:pt idx="14">
                  <c:v>-834209.32500004768</c:v>
                </c:pt>
                <c:pt idx="15">
                  <c:v>-892849.5</c:v>
                </c:pt>
                <c:pt idx="16">
                  <c:v>-951489.67500007153</c:v>
                </c:pt>
                <c:pt idx="17">
                  <c:v>-1010129.8500000238</c:v>
                </c:pt>
                <c:pt idx="18">
                  <c:v>-1068770.0249999762</c:v>
                </c:pt>
                <c:pt idx="19">
                  <c:v>-1127410.2000000477</c:v>
                </c:pt>
                <c:pt idx="20">
                  <c:v>-1186050.375</c:v>
                </c:pt>
                <c:pt idx="21">
                  <c:v>-1244690.5499999523</c:v>
                </c:pt>
                <c:pt idx="22">
                  <c:v>-1303330.7250001431</c:v>
                </c:pt>
                <c:pt idx="23">
                  <c:v>-1361970.9000000954</c:v>
                </c:pt>
                <c:pt idx="24">
                  <c:v>-1420611.0750000477</c:v>
                </c:pt>
                <c:pt idx="25">
                  <c:v>-1479251.25</c:v>
                </c:pt>
                <c:pt idx="26">
                  <c:v>-1537891.4249999523</c:v>
                </c:pt>
                <c:pt idx="27">
                  <c:v>-1596531.6000001431</c:v>
                </c:pt>
                <c:pt idx="28">
                  <c:v>-2371531.2250001431</c:v>
                </c:pt>
                <c:pt idx="29">
                  <c:v>-3146530.8500001431</c:v>
                </c:pt>
                <c:pt idx="30">
                  <c:v>-3921530.4750001431</c:v>
                </c:pt>
                <c:pt idx="31">
                  <c:v>-4696530.1000001431</c:v>
                </c:pt>
                <c:pt idx="32">
                  <c:v>-5471529.7250001431</c:v>
                </c:pt>
                <c:pt idx="33">
                  <c:v>-6246529.3500001431</c:v>
                </c:pt>
                <c:pt idx="34">
                  <c:v>-7021528.9750001431</c:v>
                </c:pt>
                <c:pt idx="35">
                  <c:v>-7796528.6000001431</c:v>
                </c:pt>
                <c:pt idx="36">
                  <c:v>-8571528.2250001431</c:v>
                </c:pt>
                <c:pt idx="37">
                  <c:v>-9346527.8500001431</c:v>
                </c:pt>
                <c:pt idx="38">
                  <c:v>-10121527.475000143</c:v>
                </c:pt>
                <c:pt idx="39">
                  <c:v>-10896527.100000143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82-49E4-9F95-122F8D8F792C}"/>
            </c:ext>
          </c:extLst>
        </c:ser>
        <c:ser>
          <c:idx val="3"/>
          <c:order val="3"/>
          <c:tx>
            <c:strRef>
              <c:f>'Chart market share'!$F$3</c:f>
              <c:strCache>
                <c:ptCount val="1"/>
                <c:pt idx="0">
                  <c:v>RMSE 500.5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share'!$F$4:$F$43</c:f>
              <c:numCache>
                <c:formatCode>_-* #,##0_-;\-* #,##0_-;_-* "-"??_-;_-@_-</c:formatCode>
                <c:ptCount val="40"/>
                <c:pt idx="0">
                  <c:v>-3463.9074999988079</c:v>
                </c:pt>
                <c:pt idx="1">
                  <c:v>-95117.814999997616</c:v>
                </c:pt>
                <c:pt idx="2">
                  <c:v>-186771.72249999642</c:v>
                </c:pt>
                <c:pt idx="3">
                  <c:v>-278425.62999999523</c:v>
                </c:pt>
                <c:pt idx="4">
                  <c:v>-370079.53750002384</c:v>
                </c:pt>
                <c:pt idx="5">
                  <c:v>-461733.44499999285</c:v>
                </c:pt>
                <c:pt idx="6">
                  <c:v>-553387.35250002146</c:v>
                </c:pt>
                <c:pt idx="7">
                  <c:v>-645041.25999999046</c:v>
                </c:pt>
                <c:pt idx="8">
                  <c:v>-736695.16750001907</c:v>
                </c:pt>
                <c:pt idx="9">
                  <c:v>-828349.07500004768</c:v>
                </c:pt>
                <c:pt idx="10">
                  <c:v>-920002.98249995708</c:v>
                </c:pt>
                <c:pt idx="11">
                  <c:v>-1011656.8899999857</c:v>
                </c:pt>
                <c:pt idx="12">
                  <c:v>-1103310.7975000143</c:v>
                </c:pt>
                <c:pt idx="13">
                  <c:v>-1194964.7050000429</c:v>
                </c:pt>
                <c:pt idx="14">
                  <c:v>-1286618.6125000715</c:v>
                </c:pt>
                <c:pt idx="15">
                  <c:v>-1378272.5199999809</c:v>
                </c:pt>
                <c:pt idx="16">
                  <c:v>-1469926.4275000095</c:v>
                </c:pt>
                <c:pt idx="17">
                  <c:v>-1561580.3350000381</c:v>
                </c:pt>
                <c:pt idx="18">
                  <c:v>-1653234.2425000668</c:v>
                </c:pt>
                <c:pt idx="19">
                  <c:v>-1744888.1500000954</c:v>
                </c:pt>
                <c:pt idx="20">
                  <c:v>-1836542.057500124</c:v>
                </c:pt>
                <c:pt idx="21">
                  <c:v>-1928195.9649999142</c:v>
                </c:pt>
                <c:pt idx="22">
                  <c:v>-2019849.8724999428</c:v>
                </c:pt>
                <c:pt idx="23">
                  <c:v>-2111503.7800002098</c:v>
                </c:pt>
                <c:pt idx="24">
                  <c:v>-2203157.6875</c:v>
                </c:pt>
                <c:pt idx="25">
                  <c:v>-2294811.5950000286</c:v>
                </c:pt>
                <c:pt idx="26">
                  <c:v>-2386465.5025000572</c:v>
                </c:pt>
                <c:pt idx="27">
                  <c:v>-2478119.4100000858</c:v>
                </c:pt>
                <c:pt idx="28">
                  <c:v>-3253119.0350000858</c:v>
                </c:pt>
                <c:pt idx="29">
                  <c:v>-4028118.6600000858</c:v>
                </c:pt>
                <c:pt idx="30">
                  <c:v>-4803118.2850000858</c:v>
                </c:pt>
                <c:pt idx="31">
                  <c:v>-5578117.9100000858</c:v>
                </c:pt>
                <c:pt idx="32">
                  <c:v>-6353117.5350000858</c:v>
                </c:pt>
                <c:pt idx="33">
                  <c:v>-7128117.1600000858</c:v>
                </c:pt>
                <c:pt idx="34">
                  <c:v>-7903116.7850000858</c:v>
                </c:pt>
                <c:pt idx="35">
                  <c:v>-8678116.4100000858</c:v>
                </c:pt>
                <c:pt idx="36">
                  <c:v>-9453116.0350000858</c:v>
                </c:pt>
                <c:pt idx="37">
                  <c:v>-10228115.660000086</c:v>
                </c:pt>
                <c:pt idx="38">
                  <c:v>-11003115.285000086</c:v>
                </c:pt>
                <c:pt idx="39">
                  <c:v>-11778114.910000086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82-49E4-9F95-122F8D8F792C}"/>
            </c:ext>
          </c:extLst>
        </c:ser>
        <c:ser>
          <c:idx val="4"/>
          <c:order val="4"/>
          <c:tx>
            <c:strRef>
              <c:f>'Chart market share'!$G$3</c:f>
              <c:strCache>
                <c:ptCount val="1"/>
                <c:pt idx="0">
                  <c:v>RMSE 505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share'!$B$4:$B$43</c:f>
              <c:numCache>
                <c:formatCode>0%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 market share'!$G$4:$G$43</c:f>
              <c:numCache>
                <c:formatCode>General</c:formatCode>
                <c:ptCount val="40"/>
                <c:pt idx="0">
                  <c:v>-360109.10750000179</c:v>
                </c:pt>
                <c:pt idx="1">
                  <c:v>-451763.0150000155</c:v>
                </c:pt>
                <c:pt idx="2">
                  <c:v>-543416.9224999845</c:v>
                </c:pt>
                <c:pt idx="3">
                  <c:v>-635070.82999998331</c:v>
                </c:pt>
                <c:pt idx="4">
                  <c:v>-726724.73750001192</c:v>
                </c:pt>
                <c:pt idx="5">
                  <c:v>-818378.64499998093</c:v>
                </c:pt>
                <c:pt idx="6">
                  <c:v>-910032.55250000954</c:v>
                </c:pt>
                <c:pt idx="7">
                  <c:v>-1001686.4599999785</c:v>
                </c:pt>
                <c:pt idx="8">
                  <c:v>-1093340.3675000668</c:v>
                </c:pt>
                <c:pt idx="9">
                  <c:v>-1184994.2750000954</c:v>
                </c:pt>
                <c:pt idx="10">
                  <c:v>-1276648.1825000048</c:v>
                </c:pt>
                <c:pt idx="11">
                  <c:v>-1368302.0900000334</c:v>
                </c:pt>
                <c:pt idx="12">
                  <c:v>-1459955.997500062</c:v>
                </c:pt>
                <c:pt idx="13">
                  <c:v>-1551609.9050000906</c:v>
                </c:pt>
                <c:pt idx="14">
                  <c:v>-1643263.8125001192</c:v>
                </c:pt>
                <c:pt idx="15">
                  <c:v>-1734917.7200000286</c:v>
                </c:pt>
                <c:pt idx="16">
                  <c:v>-1826571.6275000572</c:v>
                </c:pt>
                <c:pt idx="17">
                  <c:v>-1918225.5350000858</c:v>
                </c:pt>
                <c:pt idx="18">
                  <c:v>-2009879.442499876</c:v>
                </c:pt>
                <c:pt idx="19">
                  <c:v>-2101533.3500001431</c:v>
                </c:pt>
                <c:pt idx="20">
                  <c:v>-2193187.2575001717</c:v>
                </c:pt>
                <c:pt idx="21">
                  <c:v>-2284841.1649999619</c:v>
                </c:pt>
                <c:pt idx="22">
                  <c:v>-2376495.0724999905</c:v>
                </c:pt>
                <c:pt idx="23">
                  <c:v>-2468148.9800002575</c:v>
                </c:pt>
                <c:pt idx="24">
                  <c:v>-2559802.8875000477</c:v>
                </c:pt>
                <c:pt idx="25">
                  <c:v>-2651456.7950000763</c:v>
                </c:pt>
                <c:pt idx="26">
                  <c:v>-2743110.7025001049</c:v>
                </c:pt>
                <c:pt idx="27">
                  <c:v>-2834764.6100001335</c:v>
                </c:pt>
                <c:pt idx="28">
                  <c:v>-3609764.2350001335</c:v>
                </c:pt>
                <c:pt idx="29">
                  <c:v>-4384763.8600001335</c:v>
                </c:pt>
                <c:pt idx="30">
                  <c:v>-5159763.4850001335</c:v>
                </c:pt>
                <c:pt idx="31">
                  <c:v>-5934763.1100001335</c:v>
                </c:pt>
                <c:pt idx="32">
                  <c:v>-6709762.7350001335</c:v>
                </c:pt>
                <c:pt idx="33">
                  <c:v>-7484762.3600001335</c:v>
                </c:pt>
                <c:pt idx="34">
                  <c:v>-8259761.9850001335</c:v>
                </c:pt>
                <c:pt idx="35">
                  <c:v>-9034761.6100001335</c:v>
                </c:pt>
                <c:pt idx="36">
                  <c:v>-9809761.2350001335</c:v>
                </c:pt>
                <c:pt idx="37">
                  <c:v>-10584760.860000134</c:v>
                </c:pt>
                <c:pt idx="38">
                  <c:v>-11359760.485000134</c:v>
                </c:pt>
                <c:pt idx="39">
                  <c:v>-12134760.110000134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F-42CF-B5B4-22790E88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RMSE'!$D$2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RMSE'!$B$3:$B$42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'Exploratory RMSE'!$D$3:$D$42</c:f>
              <c:numCache>
                <c:formatCode>_-* #,##0_-;\-* #,##0_-;_-* "-"??_-;_-@_-</c:formatCode>
                <c:ptCount val="40"/>
                <c:pt idx="0">
                  <c:v>796347.57439994812</c:v>
                </c:pt>
                <c:pt idx="1">
                  <c:v>221136.23439979553</c:v>
                </c:pt>
                <c:pt idx="2">
                  <c:v>-354075.10560011864</c:v>
                </c:pt>
                <c:pt idx="3">
                  <c:v>-929286.44560003281</c:v>
                </c:pt>
                <c:pt idx="4">
                  <c:v>-1504497.785599947</c:v>
                </c:pt>
                <c:pt idx="5">
                  <c:v>-2079709.1255998611</c:v>
                </c:pt>
                <c:pt idx="6">
                  <c:v>-2465730.6820001602</c:v>
                </c:pt>
                <c:pt idx="7">
                  <c:v>-2484501.4820001125</c:v>
                </c:pt>
                <c:pt idx="8">
                  <c:v>-2503272.2820000648</c:v>
                </c:pt>
                <c:pt idx="9">
                  <c:v>-2522043.0820000172</c:v>
                </c:pt>
                <c:pt idx="10">
                  <c:v>-2540813.8819999695</c:v>
                </c:pt>
                <c:pt idx="11">
                  <c:v>-2559584.6820001602</c:v>
                </c:pt>
                <c:pt idx="12">
                  <c:v>-2578355.4820001125</c:v>
                </c:pt>
                <c:pt idx="13">
                  <c:v>-2597126.2820000648</c:v>
                </c:pt>
                <c:pt idx="14">
                  <c:v>-2615897.0820000172</c:v>
                </c:pt>
                <c:pt idx="15">
                  <c:v>-2634667.8819999695</c:v>
                </c:pt>
                <c:pt idx="16">
                  <c:v>-2653438.6820001602</c:v>
                </c:pt>
                <c:pt idx="17">
                  <c:v>-2672209.4820001125</c:v>
                </c:pt>
                <c:pt idx="18">
                  <c:v>-2690980.2820000648</c:v>
                </c:pt>
                <c:pt idx="19">
                  <c:v>-2709751.0820000172</c:v>
                </c:pt>
                <c:pt idx="20">
                  <c:v>-2728521.8819999695</c:v>
                </c:pt>
                <c:pt idx="21">
                  <c:v>-2747292.6820001602</c:v>
                </c:pt>
                <c:pt idx="22">
                  <c:v>-2766063.4820001125</c:v>
                </c:pt>
                <c:pt idx="23">
                  <c:v>-2784834.2820000648</c:v>
                </c:pt>
                <c:pt idx="24">
                  <c:v>-2803605.0820000172</c:v>
                </c:pt>
                <c:pt idx="25">
                  <c:v>-2822375.8819999695</c:v>
                </c:pt>
                <c:pt idx="26">
                  <c:v>-2834764.6100001335</c:v>
                </c:pt>
                <c:pt idx="27">
                  <c:v>-2834764.6100001335</c:v>
                </c:pt>
                <c:pt idx="28">
                  <c:v>-2834764.6100001335</c:v>
                </c:pt>
                <c:pt idx="29">
                  <c:v>-2834764.6100001335</c:v>
                </c:pt>
                <c:pt idx="30">
                  <c:v>-2834764.6100001335</c:v>
                </c:pt>
                <c:pt idx="31">
                  <c:v>-2834764.6100001335</c:v>
                </c:pt>
                <c:pt idx="32">
                  <c:v>-2834764.6100001335</c:v>
                </c:pt>
                <c:pt idx="33">
                  <c:v>-2834764.6100001335</c:v>
                </c:pt>
                <c:pt idx="34">
                  <c:v>-2834764.6100001335</c:v>
                </c:pt>
                <c:pt idx="35">
                  <c:v>-2834764.6100001335</c:v>
                </c:pt>
                <c:pt idx="36">
                  <c:v>-2834764.6100001335</c:v>
                </c:pt>
                <c:pt idx="37">
                  <c:v>-2834764.6100001335</c:v>
                </c:pt>
                <c:pt idx="38">
                  <c:v>-2834764.6100001335</c:v>
                </c:pt>
                <c:pt idx="39">
                  <c:v>-2834764.6100001335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E-486D-AF2D-57D2D5C4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Figure 2: RMSE vs Expected Avarage</a:t>
            </a:r>
            <a:r>
              <a:rPr lang="en-GB" baseline="0"/>
              <a:t> Profit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market share RMSE'!$C$3</c:f>
              <c:strCache>
                <c:ptCount val="1"/>
                <c:pt idx="0">
                  <c:v>Market Share 2.5%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RMSE'!$C$4:$C$43</c:f>
              <c:numCache>
                <c:formatCode>_-* #,##0_-;\-* #,##0_-;_-* "-"??_-;_-@_-</c:formatCode>
                <c:ptCount val="40"/>
                <c:pt idx="0">
                  <c:v>-92435.990200005472</c:v>
                </c:pt>
                <c:pt idx="1">
                  <c:v>-73400.145200006664</c:v>
                </c:pt>
                <c:pt idx="2">
                  <c:v>-54364.300200007856</c:v>
                </c:pt>
                <c:pt idx="3">
                  <c:v>-35328.455200001597</c:v>
                </c:pt>
                <c:pt idx="4">
                  <c:v>-16292.610200002789</c:v>
                </c:pt>
                <c:pt idx="5">
                  <c:v>2743.234800003469</c:v>
                </c:pt>
                <c:pt idx="6">
                  <c:v>8924.8205000013113</c:v>
                </c:pt>
                <c:pt idx="7">
                  <c:v>-9845.9794999808073</c:v>
                </c:pt>
                <c:pt idx="8">
                  <c:v>-28616.779499992728</c:v>
                </c:pt>
                <c:pt idx="9">
                  <c:v>-47387.579499989748</c:v>
                </c:pt>
                <c:pt idx="10">
                  <c:v>-66158.379499986768</c:v>
                </c:pt>
                <c:pt idx="11">
                  <c:v>-84929.179499998689</c:v>
                </c:pt>
                <c:pt idx="12">
                  <c:v>-103699.97949998081</c:v>
                </c:pt>
                <c:pt idx="13">
                  <c:v>-122470.77949999273</c:v>
                </c:pt>
                <c:pt idx="14">
                  <c:v>-141241.57949997485</c:v>
                </c:pt>
                <c:pt idx="15">
                  <c:v>-160012.37949998677</c:v>
                </c:pt>
                <c:pt idx="16">
                  <c:v>-178783.17949998379</c:v>
                </c:pt>
                <c:pt idx="17">
                  <c:v>-197553.97949998081</c:v>
                </c:pt>
                <c:pt idx="18">
                  <c:v>-216324.77949997783</c:v>
                </c:pt>
                <c:pt idx="19">
                  <c:v>-235095.57949997485</c:v>
                </c:pt>
                <c:pt idx="20">
                  <c:v>-253866.37949998677</c:v>
                </c:pt>
                <c:pt idx="21">
                  <c:v>-272637.17949996889</c:v>
                </c:pt>
                <c:pt idx="22">
                  <c:v>-291407.97949998081</c:v>
                </c:pt>
                <c:pt idx="23">
                  <c:v>-310178.77949997783</c:v>
                </c:pt>
                <c:pt idx="24">
                  <c:v>-328949.57949997485</c:v>
                </c:pt>
                <c:pt idx="25">
                  <c:v>-347720.37949997187</c:v>
                </c:pt>
                <c:pt idx="26">
                  <c:v>-360109.10750000179</c:v>
                </c:pt>
                <c:pt idx="27">
                  <c:v>-360109.10750000179</c:v>
                </c:pt>
                <c:pt idx="28">
                  <c:v>-360109.10750000179</c:v>
                </c:pt>
                <c:pt idx="29">
                  <c:v>-360109.10750000179</c:v>
                </c:pt>
                <c:pt idx="30">
                  <c:v>-360109.10750000179</c:v>
                </c:pt>
                <c:pt idx="31">
                  <c:v>-360109.10750000179</c:v>
                </c:pt>
                <c:pt idx="32">
                  <c:v>-360109.10750000179</c:v>
                </c:pt>
                <c:pt idx="33">
                  <c:v>-360109.10750000179</c:v>
                </c:pt>
                <c:pt idx="34">
                  <c:v>-360109.10750000179</c:v>
                </c:pt>
                <c:pt idx="35">
                  <c:v>-360109.10750000179</c:v>
                </c:pt>
                <c:pt idx="36">
                  <c:v>-360109.10750000179</c:v>
                </c:pt>
                <c:pt idx="37">
                  <c:v>-360109.10750000179</c:v>
                </c:pt>
                <c:pt idx="38">
                  <c:v>-360109.10750000179</c:v>
                </c:pt>
                <c:pt idx="39">
                  <c:v>-360109.10750000179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F-4D9E-9D5E-E333A577ACB4}"/>
            </c:ext>
          </c:extLst>
        </c:ser>
        <c:ser>
          <c:idx val="1"/>
          <c:order val="1"/>
          <c:tx>
            <c:strRef>
              <c:f>'Chart market share RMSE'!$D$3</c:f>
              <c:strCache>
                <c:ptCount val="1"/>
                <c:pt idx="0">
                  <c:v>Market Share 5%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RMSE'!$D$4:$D$43</c:f>
              <c:numCache>
                <c:formatCode>_-* #,##0_-;\-* #,##0_-;_-* "-"??_-;_-@_-</c:formatCode>
                <c:ptCount val="40"/>
                <c:pt idx="0">
                  <c:v>-59518.080400004983</c:v>
                </c:pt>
                <c:pt idx="1">
                  <c:v>-62491.390400007367</c:v>
                </c:pt>
                <c:pt idx="2">
                  <c:v>-65464.700400009751</c:v>
                </c:pt>
                <c:pt idx="3">
                  <c:v>-68438.010399997234</c:v>
                </c:pt>
                <c:pt idx="4">
                  <c:v>-71411.320399999619</c:v>
                </c:pt>
                <c:pt idx="5">
                  <c:v>-74384.630399987102</c:v>
                </c:pt>
                <c:pt idx="6">
                  <c:v>-82729.086999982595</c:v>
                </c:pt>
                <c:pt idx="7">
                  <c:v>-101499.88699999452</c:v>
                </c:pt>
                <c:pt idx="8">
                  <c:v>-120270.68700000644</c:v>
                </c:pt>
                <c:pt idx="9">
                  <c:v>-139041.48699998856</c:v>
                </c:pt>
                <c:pt idx="10">
                  <c:v>-157812.28699997067</c:v>
                </c:pt>
                <c:pt idx="11">
                  <c:v>-176583.0869999826</c:v>
                </c:pt>
                <c:pt idx="12">
                  <c:v>-195353.88699999452</c:v>
                </c:pt>
                <c:pt idx="13">
                  <c:v>-214124.68699997663</c:v>
                </c:pt>
                <c:pt idx="14">
                  <c:v>-232895.48699998856</c:v>
                </c:pt>
                <c:pt idx="15">
                  <c:v>-251666.28699997067</c:v>
                </c:pt>
                <c:pt idx="16">
                  <c:v>-270437.0869999826</c:v>
                </c:pt>
                <c:pt idx="17">
                  <c:v>-289207.88699999452</c:v>
                </c:pt>
                <c:pt idx="18">
                  <c:v>-307978.68699997663</c:v>
                </c:pt>
                <c:pt idx="19">
                  <c:v>-326749.48699998856</c:v>
                </c:pt>
                <c:pt idx="20">
                  <c:v>-345520.28699997067</c:v>
                </c:pt>
                <c:pt idx="21">
                  <c:v>-364291.0869999826</c:v>
                </c:pt>
                <c:pt idx="22">
                  <c:v>-383061.88699996471</c:v>
                </c:pt>
                <c:pt idx="23">
                  <c:v>-401832.68699997663</c:v>
                </c:pt>
                <c:pt idx="24">
                  <c:v>-420603.48699995875</c:v>
                </c:pt>
                <c:pt idx="25">
                  <c:v>-439374.28699997067</c:v>
                </c:pt>
                <c:pt idx="26">
                  <c:v>-451763.0150000155</c:v>
                </c:pt>
                <c:pt idx="27">
                  <c:v>-451763.0150000155</c:v>
                </c:pt>
                <c:pt idx="28">
                  <c:v>-451763.0150000155</c:v>
                </c:pt>
                <c:pt idx="29">
                  <c:v>-451763.0150000155</c:v>
                </c:pt>
                <c:pt idx="30">
                  <c:v>-451763.0150000155</c:v>
                </c:pt>
                <c:pt idx="31">
                  <c:v>-451763.0150000155</c:v>
                </c:pt>
                <c:pt idx="32">
                  <c:v>-451763.0150000155</c:v>
                </c:pt>
                <c:pt idx="33">
                  <c:v>-451763.0150000155</c:v>
                </c:pt>
                <c:pt idx="34">
                  <c:v>-451763.0150000155</c:v>
                </c:pt>
                <c:pt idx="35">
                  <c:v>-451763.0150000155</c:v>
                </c:pt>
                <c:pt idx="36">
                  <c:v>-451763.0150000155</c:v>
                </c:pt>
                <c:pt idx="37">
                  <c:v>-451763.0150000155</c:v>
                </c:pt>
                <c:pt idx="38">
                  <c:v>-451763.0150000155</c:v>
                </c:pt>
                <c:pt idx="39">
                  <c:v>-451763.0150000155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F-4D9E-9D5E-E333A577ACB4}"/>
            </c:ext>
          </c:extLst>
        </c:ser>
        <c:ser>
          <c:idx val="2"/>
          <c:order val="2"/>
          <c:tx>
            <c:strRef>
              <c:f>'Chart market share RMSE'!$E$3</c:f>
              <c:strCache>
                <c:ptCount val="1"/>
                <c:pt idx="0">
                  <c:v>Market Share 10%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RMSE'!$E$4:$E$43</c:f>
              <c:numCache>
                <c:formatCode>_-* #,##0_-;\-* #,##0_-;_-* "-"??_-;_-@_-</c:formatCode>
                <c:ptCount val="40"/>
                <c:pt idx="0">
                  <c:v>6317.7391999661922</c:v>
                </c:pt>
                <c:pt idx="1">
                  <c:v>-40673.880800038576</c:v>
                </c:pt>
                <c:pt idx="2">
                  <c:v>-87665.500800043344</c:v>
                </c:pt>
                <c:pt idx="3">
                  <c:v>-134657.12080001831</c:v>
                </c:pt>
                <c:pt idx="4">
                  <c:v>-181648.74080002308</c:v>
                </c:pt>
                <c:pt idx="5">
                  <c:v>-228640.36079999804</c:v>
                </c:pt>
                <c:pt idx="6">
                  <c:v>-266036.90200001001</c:v>
                </c:pt>
                <c:pt idx="7">
                  <c:v>-284807.70199996233</c:v>
                </c:pt>
                <c:pt idx="8">
                  <c:v>-303578.50199997425</c:v>
                </c:pt>
                <c:pt idx="9">
                  <c:v>-322349.30199998617</c:v>
                </c:pt>
                <c:pt idx="10">
                  <c:v>-341120.10199999809</c:v>
                </c:pt>
                <c:pt idx="11">
                  <c:v>-359890.90200001001</c:v>
                </c:pt>
                <c:pt idx="12">
                  <c:v>-378661.70199996233</c:v>
                </c:pt>
                <c:pt idx="13">
                  <c:v>-397432.50199997425</c:v>
                </c:pt>
                <c:pt idx="14">
                  <c:v>-416203.30199998617</c:v>
                </c:pt>
                <c:pt idx="15">
                  <c:v>-434974.10199999809</c:v>
                </c:pt>
                <c:pt idx="16">
                  <c:v>-453744.90200001001</c:v>
                </c:pt>
                <c:pt idx="17">
                  <c:v>-472515.70199996233</c:v>
                </c:pt>
                <c:pt idx="18">
                  <c:v>-491286.50199997425</c:v>
                </c:pt>
                <c:pt idx="19">
                  <c:v>-510057.30199998617</c:v>
                </c:pt>
                <c:pt idx="20">
                  <c:v>-528828.10199999809</c:v>
                </c:pt>
                <c:pt idx="21">
                  <c:v>-547598.90199995041</c:v>
                </c:pt>
                <c:pt idx="22">
                  <c:v>-566369.70199996233</c:v>
                </c:pt>
                <c:pt idx="23">
                  <c:v>-585140.50199997425</c:v>
                </c:pt>
                <c:pt idx="24">
                  <c:v>-603911.30199998617</c:v>
                </c:pt>
                <c:pt idx="25">
                  <c:v>-622682.10199993849</c:v>
                </c:pt>
                <c:pt idx="26">
                  <c:v>-635070.82999998331</c:v>
                </c:pt>
                <c:pt idx="27">
                  <c:v>-635070.82999998331</c:v>
                </c:pt>
                <c:pt idx="28">
                  <c:v>-635070.82999998331</c:v>
                </c:pt>
                <c:pt idx="29">
                  <c:v>-635070.82999998331</c:v>
                </c:pt>
                <c:pt idx="30">
                  <c:v>-635070.82999998331</c:v>
                </c:pt>
                <c:pt idx="31">
                  <c:v>-635070.82999998331</c:v>
                </c:pt>
                <c:pt idx="32">
                  <c:v>-635070.82999998331</c:v>
                </c:pt>
                <c:pt idx="33">
                  <c:v>-635070.82999998331</c:v>
                </c:pt>
                <c:pt idx="34">
                  <c:v>-635070.82999998331</c:v>
                </c:pt>
                <c:pt idx="35">
                  <c:v>-635070.82999998331</c:v>
                </c:pt>
                <c:pt idx="36">
                  <c:v>-635070.82999998331</c:v>
                </c:pt>
                <c:pt idx="37">
                  <c:v>-635070.82999998331</c:v>
                </c:pt>
                <c:pt idx="38">
                  <c:v>-635070.82999998331</c:v>
                </c:pt>
                <c:pt idx="39">
                  <c:v>-635070.82999998331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DF-4D9E-9D5E-E333A577ACB4}"/>
            </c:ext>
          </c:extLst>
        </c:ser>
        <c:ser>
          <c:idx val="3"/>
          <c:order val="3"/>
          <c:tx>
            <c:strRef>
              <c:f>'Chart market share RMSE'!$F$3</c:f>
              <c:strCache>
                <c:ptCount val="1"/>
                <c:pt idx="0">
                  <c:v>Market Share 20%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RMSE'!$F$4:$F$43</c:f>
              <c:numCache>
                <c:formatCode>_-* #,##0_-;\-* #,##0_-;_-* "-"??_-;_-@_-</c:formatCode>
                <c:ptCount val="40"/>
                <c:pt idx="0">
                  <c:v>137989.37840002775</c:v>
                </c:pt>
                <c:pt idx="1">
                  <c:v>2961.1384000182152</c:v>
                </c:pt>
                <c:pt idx="2">
                  <c:v>-132067.10159999132</c:v>
                </c:pt>
                <c:pt idx="3">
                  <c:v>-267095.34159994125</c:v>
                </c:pt>
                <c:pt idx="4">
                  <c:v>-402123.58159995079</c:v>
                </c:pt>
                <c:pt idx="5">
                  <c:v>-537151.82159990072</c:v>
                </c:pt>
                <c:pt idx="6">
                  <c:v>-632652.53200000525</c:v>
                </c:pt>
                <c:pt idx="7">
                  <c:v>-651423.33199995756</c:v>
                </c:pt>
                <c:pt idx="8">
                  <c:v>-670194.13199996948</c:v>
                </c:pt>
                <c:pt idx="9">
                  <c:v>-688964.9319999814</c:v>
                </c:pt>
                <c:pt idx="10">
                  <c:v>-707735.73199999332</c:v>
                </c:pt>
                <c:pt idx="11">
                  <c:v>-726506.53200000525</c:v>
                </c:pt>
                <c:pt idx="12">
                  <c:v>-745277.33199995756</c:v>
                </c:pt>
                <c:pt idx="13">
                  <c:v>-764048.13199996948</c:v>
                </c:pt>
                <c:pt idx="14">
                  <c:v>-782818.9319999814</c:v>
                </c:pt>
                <c:pt idx="15">
                  <c:v>-801589.73199999332</c:v>
                </c:pt>
                <c:pt idx="16">
                  <c:v>-820360.53199994564</c:v>
                </c:pt>
                <c:pt idx="17">
                  <c:v>-839131.33199995756</c:v>
                </c:pt>
                <c:pt idx="18">
                  <c:v>-857902.13199996948</c:v>
                </c:pt>
                <c:pt idx="19">
                  <c:v>-876672.9319999814</c:v>
                </c:pt>
                <c:pt idx="20">
                  <c:v>-895443.73199999332</c:v>
                </c:pt>
                <c:pt idx="21">
                  <c:v>-914214.53199994564</c:v>
                </c:pt>
                <c:pt idx="22">
                  <c:v>-932985.33199995756</c:v>
                </c:pt>
                <c:pt idx="23">
                  <c:v>-951756.13199996948</c:v>
                </c:pt>
                <c:pt idx="24">
                  <c:v>-970526.9319999814</c:v>
                </c:pt>
                <c:pt idx="25">
                  <c:v>-989297.73199999332</c:v>
                </c:pt>
                <c:pt idx="26">
                  <c:v>-1001686.4599999785</c:v>
                </c:pt>
                <c:pt idx="27">
                  <c:v>-1001686.4599999785</c:v>
                </c:pt>
                <c:pt idx="28">
                  <c:v>-1001686.4599999785</c:v>
                </c:pt>
                <c:pt idx="29">
                  <c:v>-1001686.4599999785</c:v>
                </c:pt>
                <c:pt idx="30">
                  <c:v>-1001686.4599999785</c:v>
                </c:pt>
                <c:pt idx="31">
                  <c:v>-1001686.4599999785</c:v>
                </c:pt>
                <c:pt idx="32">
                  <c:v>-1001686.4599999785</c:v>
                </c:pt>
                <c:pt idx="33">
                  <c:v>-1001686.4599999785</c:v>
                </c:pt>
                <c:pt idx="34">
                  <c:v>-1001686.4599999785</c:v>
                </c:pt>
                <c:pt idx="35">
                  <c:v>-1001686.4599999785</c:v>
                </c:pt>
                <c:pt idx="36">
                  <c:v>-1001686.4599999785</c:v>
                </c:pt>
                <c:pt idx="37">
                  <c:v>-1001686.4599999785</c:v>
                </c:pt>
                <c:pt idx="38">
                  <c:v>-1001686.4599999785</c:v>
                </c:pt>
                <c:pt idx="39">
                  <c:v>-1001686.4599999785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DF-4D9E-9D5E-E333A577ACB4}"/>
            </c:ext>
          </c:extLst>
        </c:ser>
        <c:ser>
          <c:idx val="4"/>
          <c:order val="4"/>
          <c:tx>
            <c:strRef>
              <c:f>'Chart market share RMSE'!$G$3</c:f>
              <c:strCache>
                <c:ptCount val="1"/>
                <c:pt idx="0">
                  <c:v>Market Share 50%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RMSE'!$G$4:$G$43</c:f>
              <c:numCache>
                <c:formatCode>_-* #,##0_-;\-* #,##0_-;_-* "-"??_-;_-@_-</c:formatCode>
                <c:ptCount val="40"/>
                <c:pt idx="0">
                  <c:v>533004.29600000381</c:v>
                </c:pt>
                <c:pt idx="1">
                  <c:v>133866.19599986076</c:v>
                </c:pt>
                <c:pt idx="2">
                  <c:v>-265271.90400004387</c:v>
                </c:pt>
                <c:pt idx="3">
                  <c:v>-664410.0039999485</c:v>
                </c:pt>
                <c:pt idx="4">
                  <c:v>-1063548.1040000916</c:v>
                </c:pt>
                <c:pt idx="5">
                  <c:v>-1462686.2039999962</c:v>
                </c:pt>
                <c:pt idx="6">
                  <c:v>-1732499.4220001698</c:v>
                </c:pt>
                <c:pt idx="7">
                  <c:v>-1751270.2220001221</c:v>
                </c:pt>
                <c:pt idx="8">
                  <c:v>-1770041.0220000744</c:v>
                </c:pt>
                <c:pt idx="9">
                  <c:v>-1788811.8220000267</c:v>
                </c:pt>
                <c:pt idx="10">
                  <c:v>-1807582.621999979</c:v>
                </c:pt>
                <c:pt idx="11">
                  <c:v>-1826353.4220001698</c:v>
                </c:pt>
                <c:pt idx="12">
                  <c:v>-1845124.2220001221</c:v>
                </c:pt>
                <c:pt idx="13">
                  <c:v>-1863895.0220000744</c:v>
                </c:pt>
                <c:pt idx="14">
                  <c:v>-1882665.8220000267</c:v>
                </c:pt>
                <c:pt idx="15">
                  <c:v>-1901436.621999979</c:v>
                </c:pt>
                <c:pt idx="16">
                  <c:v>-1920207.4220001698</c:v>
                </c:pt>
                <c:pt idx="17">
                  <c:v>-1938978.2220001221</c:v>
                </c:pt>
                <c:pt idx="18">
                  <c:v>-1957749.0220000744</c:v>
                </c:pt>
                <c:pt idx="19">
                  <c:v>-1976519.8220000267</c:v>
                </c:pt>
                <c:pt idx="20">
                  <c:v>-1995290.621999979</c:v>
                </c:pt>
                <c:pt idx="21">
                  <c:v>-2014061.4220001698</c:v>
                </c:pt>
                <c:pt idx="22">
                  <c:v>-2032832.2220001221</c:v>
                </c:pt>
                <c:pt idx="23">
                  <c:v>-2051603.0220000744</c:v>
                </c:pt>
                <c:pt idx="24">
                  <c:v>-2070373.8220000267</c:v>
                </c:pt>
                <c:pt idx="25">
                  <c:v>-2089144.621999979</c:v>
                </c:pt>
                <c:pt idx="26">
                  <c:v>-2101533.3500001431</c:v>
                </c:pt>
                <c:pt idx="27">
                  <c:v>-2101533.3500001431</c:v>
                </c:pt>
                <c:pt idx="28">
                  <c:v>-2101533.3500001431</c:v>
                </c:pt>
                <c:pt idx="29">
                  <c:v>-2101533.3500001431</c:v>
                </c:pt>
                <c:pt idx="30">
                  <c:v>-2101533.3500001431</c:v>
                </c:pt>
                <c:pt idx="31">
                  <c:v>-2101533.3500001431</c:v>
                </c:pt>
                <c:pt idx="32">
                  <c:v>-2101533.3500001431</c:v>
                </c:pt>
                <c:pt idx="33">
                  <c:v>-2101533.3500001431</c:v>
                </c:pt>
                <c:pt idx="34">
                  <c:v>-2101533.3500001431</c:v>
                </c:pt>
                <c:pt idx="35">
                  <c:v>-2101533.3500001431</c:v>
                </c:pt>
                <c:pt idx="36">
                  <c:v>-2101533.3500001431</c:v>
                </c:pt>
                <c:pt idx="37">
                  <c:v>-2101533.3500001431</c:v>
                </c:pt>
                <c:pt idx="38">
                  <c:v>-2101533.3500001431</c:v>
                </c:pt>
                <c:pt idx="39">
                  <c:v>-2101533.3500001431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DF-4D9E-9D5E-E333A577ACB4}"/>
            </c:ext>
          </c:extLst>
        </c:ser>
        <c:ser>
          <c:idx val="5"/>
          <c:order val="5"/>
          <c:tx>
            <c:strRef>
              <c:f>'Chart market share RMSE'!$H$3</c:f>
              <c:strCache>
                <c:ptCount val="1"/>
                <c:pt idx="0">
                  <c:v>Market Share 60%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RMSE'!$H$4:$H$43</c:f>
              <c:numCache>
                <c:formatCode>_-* #,##0_-;\-* #,##0_-;_-* "-"??_-;_-@_-</c:formatCode>
                <c:ptCount val="40"/>
                <c:pt idx="0">
                  <c:v>664675.93519997597</c:v>
                </c:pt>
                <c:pt idx="1">
                  <c:v>177501.21519994736</c:v>
                </c:pt>
                <c:pt idx="2">
                  <c:v>-309673.50480008125</c:v>
                </c:pt>
                <c:pt idx="3">
                  <c:v>-796848.22480010986</c:v>
                </c:pt>
                <c:pt idx="4">
                  <c:v>-1284022.9448001385</c:v>
                </c:pt>
                <c:pt idx="5">
                  <c:v>-1771197.6647999287</c:v>
                </c:pt>
                <c:pt idx="6">
                  <c:v>-2099115.0520000458</c:v>
                </c:pt>
                <c:pt idx="7">
                  <c:v>-2117885.8519999981</c:v>
                </c:pt>
                <c:pt idx="8">
                  <c:v>-2136656.6519999504</c:v>
                </c:pt>
                <c:pt idx="9">
                  <c:v>-2155427.4519999027</c:v>
                </c:pt>
                <c:pt idx="10">
                  <c:v>-2174198.251999855</c:v>
                </c:pt>
                <c:pt idx="11">
                  <c:v>-2192969.0520000458</c:v>
                </c:pt>
                <c:pt idx="12">
                  <c:v>-2211739.8519999981</c:v>
                </c:pt>
                <c:pt idx="13">
                  <c:v>-2230510.6519999504</c:v>
                </c:pt>
                <c:pt idx="14">
                  <c:v>-2249281.4519999027</c:v>
                </c:pt>
                <c:pt idx="15">
                  <c:v>-2268052.251999855</c:v>
                </c:pt>
                <c:pt idx="16">
                  <c:v>-2286823.0520000458</c:v>
                </c:pt>
                <c:pt idx="17">
                  <c:v>-2305593.8519999981</c:v>
                </c:pt>
                <c:pt idx="18">
                  <c:v>-2324364.6519999504</c:v>
                </c:pt>
                <c:pt idx="19">
                  <c:v>-2343135.4519999027</c:v>
                </c:pt>
                <c:pt idx="20">
                  <c:v>-2361906.251999855</c:v>
                </c:pt>
                <c:pt idx="21">
                  <c:v>-2380677.0520000458</c:v>
                </c:pt>
                <c:pt idx="22">
                  <c:v>-2399447.8519999981</c:v>
                </c:pt>
                <c:pt idx="23">
                  <c:v>-2418218.6519999504</c:v>
                </c:pt>
                <c:pt idx="24">
                  <c:v>-2436989.4519999027</c:v>
                </c:pt>
                <c:pt idx="25">
                  <c:v>-2455760.251999855</c:v>
                </c:pt>
                <c:pt idx="26">
                  <c:v>-2468148.9800000191</c:v>
                </c:pt>
                <c:pt idx="27">
                  <c:v>-2468148.9800000191</c:v>
                </c:pt>
                <c:pt idx="28">
                  <c:v>-2468148.9800000191</c:v>
                </c:pt>
                <c:pt idx="29">
                  <c:v>-2468148.9800000191</c:v>
                </c:pt>
                <c:pt idx="30">
                  <c:v>-2468148.9800000191</c:v>
                </c:pt>
                <c:pt idx="31">
                  <c:v>-2468148.9800000191</c:v>
                </c:pt>
                <c:pt idx="32">
                  <c:v>-2468148.9800000191</c:v>
                </c:pt>
                <c:pt idx="33">
                  <c:v>-2468148.9800000191</c:v>
                </c:pt>
                <c:pt idx="34">
                  <c:v>-2468148.9800000191</c:v>
                </c:pt>
                <c:pt idx="35">
                  <c:v>-2468148.9800000191</c:v>
                </c:pt>
                <c:pt idx="36">
                  <c:v>-2468148.9800000191</c:v>
                </c:pt>
                <c:pt idx="37">
                  <c:v>-2468148.9800000191</c:v>
                </c:pt>
                <c:pt idx="38">
                  <c:v>-2468148.9800000191</c:v>
                </c:pt>
                <c:pt idx="39">
                  <c:v>-2468148.9800000191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DF-4D9E-9D5E-E333A577ACB4}"/>
            </c:ext>
          </c:extLst>
        </c:ser>
        <c:ser>
          <c:idx val="6"/>
          <c:order val="6"/>
          <c:tx>
            <c:strRef>
              <c:f>'Chart market share RMSE'!$I$3</c:f>
              <c:strCache>
                <c:ptCount val="1"/>
                <c:pt idx="0">
                  <c:v>Market Share 75%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'Chart market share RMSE'!$B$4:$B$43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'Chart market share RMSE'!$I$4:$I$43</c:f>
              <c:numCache>
                <c:formatCode>_-* #,##0_-;\-* #,##0_-;_-* "-"??_-;_-@_-</c:formatCode>
                <c:ptCount val="40"/>
                <c:pt idx="0">
                  <c:v>-753651.67560005188</c:v>
                </c:pt>
                <c:pt idx="1">
                  <c:v>-1328863.0156002045</c:v>
                </c:pt>
                <c:pt idx="2">
                  <c:v>-1904074.3556001186</c:v>
                </c:pt>
                <c:pt idx="3">
                  <c:v>-2479285.6956000328</c:v>
                </c:pt>
                <c:pt idx="4">
                  <c:v>-3054497.035599947</c:v>
                </c:pt>
                <c:pt idx="5">
                  <c:v>-3629708.3755998611</c:v>
                </c:pt>
                <c:pt idx="6">
                  <c:v>-4015729.9320001602</c:v>
                </c:pt>
                <c:pt idx="7">
                  <c:v>-4034500.7320001125</c:v>
                </c:pt>
                <c:pt idx="8">
                  <c:v>-4053271.5320000648</c:v>
                </c:pt>
                <c:pt idx="9">
                  <c:v>-4072042.3320000172</c:v>
                </c:pt>
                <c:pt idx="10">
                  <c:v>-4090813.1319999695</c:v>
                </c:pt>
                <c:pt idx="11">
                  <c:v>-4109583.9320001602</c:v>
                </c:pt>
                <c:pt idx="12">
                  <c:v>-4128354.7320001125</c:v>
                </c:pt>
                <c:pt idx="13">
                  <c:v>-4147125.5320000648</c:v>
                </c:pt>
                <c:pt idx="14">
                  <c:v>-4165896.3320000172</c:v>
                </c:pt>
                <c:pt idx="15">
                  <c:v>-4184667.1319999695</c:v>
                </c:pt>
                <c:pt idx="16">
                  <c:v>-4203437.9320001602</c:v>
                </c:pt>
                <c:pt idx="17">
                  <c:v>-4222208.7320001125</c:v>
                </c:pt>
                <c:pt idx="18">
                  <c:v>-4240979.5320000648</c:v>
                </c:pt>
                <c:pt idx="19">
                  <c:v>-4259750.3320000172</c:v>
                </c:pt>
                <c:pt idx="20">
                  <c:v>-4278521.1319999695</c:v>
                </c:pt>
                <c:pt idx="21">
                  <c:v>-4297291.9320001602</c:v>
                </c:pt>
                <c:pt idx="22">
                  <c:v>-4316062.7320001125</c:v>
                </c:pt>
                <c:pt idx="23">
                  <c:v>-4334833.5320000648</c:v>
                </c:pt>
                <c:pt idx="24">
                  <c:v>-4353604.3320000172</c:v>
                </c:pt>
                <c:pt idx="25">
                  <c:v>-4372375.1319999695</c:v>
                </c:pt>
                <c:pt idx="26">
                  <c:v>-4384763.8600001335</c:v>
                </c:pt>
                <c:pt idx="27">
                  <c:v>-4384763.8600001335</c:v>
                </c:pt>
                <c:pt idx="28">
                  <c:v>-4384763.8600001335</c:v>
                </c:pt>
                <c:pt idx="29">
                  <c:v>-4384763.8600001335</c:v>
                </c:pt>
                <c:pt idx="30">
                  <c:v>-4384763.8600001335</c:v>
                </c:pt>
                <c:pt idx="31">
                  <c:v>-4384763.8600001335</c:v>
                </c:pt>
                <c:pt idx="32">
                  <c:v>-4384763.8600001335</c:v>
                </c:pt>
                <c:pt idx="33">
                  <c:v>-4384763.8600001335</c:v>
                </c:pt>
                <c:pt idx="34">
                  <c:v>-4384763.8600001335</c:v>
                </c:pt>
                <c:pt idx="35">
                  <c:v>-4384763.8600001335</c:v>
                </c:pt>
                <c:pt idx="36">
                  <c:v>-4384763.8600001335</c:v>
                </c:pt>
                <c:pt idx="37">
                  <c:v>-4384763.8600001335</c:v>
                </c:pt>
                <c:pt idx="38">
                  <c:v>-4384763.8600001335</c:v>
                </c:pt>
                <c:pt idx="39">
                  <c:v>-4384763.8600001335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1-4536-9B7B-27645032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Y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Y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CA1BC-D980-2E88-20AD-2650B26B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4</xdr:row>
      <xdr:rowOff>14287</xdr:rowOff>
    </xdr:from>
    <xdr:to>
      <xdr:col>22</xdr:col>
      <xdr:colOff>276224</xdr:colOff>
      <xdr:row>34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0DF8-5400-69AB-81BD-CC62479A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622F7-D10E-4F5A-804E-A85454C39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5</xdr:row>
      <xdr:rowOff>23812</xdr:rowOff>
    </xdr:from>
    <xdr:to>
      <xdr:col>22</xdr:col>
      <xdr:colOff>542924</xdr:colOff>
      <xdr:row>39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21C5-B1B9-40CD-8BC6-573CBC2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4DAA-6209-4637-A493-7CE809417FEA}">
  <sheetPr codeName="Sheet1"/>
  <dimension ref="B1:I44"/>
  <sheetViews>
    <sheetView workbookViewId="0">
      <selection activeCell="I3" sqref="I3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-33911961</v>
      </c>
      <c r="E1">
        <v>-93854</v>
      </c>
      <c r="F1">
        <v>205225</v>
      </c>
      <c r="G1">
        <v>2198569893</v>
      </c>
      <c r="H1">
        <v>-30999985</v>
      </c>
      <c r="I1">
        <v>-4401831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 s="3">
        <v>505</v>
      </c>
      <c r="C3" s="2">
        <v>2.5000000000000001E-2</v>
      </c>
      <c r="D3" s="7">
        <f>$D$1+SUMPRODUCT($E$1:$I$1,E3:I3)</f>
        <v>-360109.10750000179</v>
      </c>
      <c r="E3">
        <f>IF(B3 &lt; 500.3, 500.3, IF(B3 &gt; 504.3, 504.3, B3))</f>
        <v>504.3</v>
      </c>
      <c r="F3">
        <f>IF(B3 &gt; 500.3, 500.3, B3)</f>
        <v>500.3</v>
      </c>
      <c r="G3">
        <f>IF(C3 &gt; 0.7, 0.7, C3)</f>
        <v>2.5000000000000001E-2</v>
      </c>
      <c r="H3">
        <f>IF(C3 &lt; 0.7, 0.7, C3)</f>
        <v>0.7</v>
      </c>
      <c r="I3">
        <f>F3*G3</f>
        <v>12.5075</v>
      </c>
    </row>
    <row r="4" spans="2:9" x14ac:dyDescent="0.25">
      <c r="B4">
        <f>+B3</f>
        <v>505</v>
      </c>
      <c r="C4" s="2">
        <f>+C3+$C$3</f>
        <v>0.05</v>
      </c>
      <c r="D4" s="7">
        <f t="shared" ref="D4:D10" si="0">$D$1+SUMPRODUCT($E$1:$I$1,E4:I4)</f>
        <v>-451763.0150000155</v>
      </c>
      <c r="E4">
        <f t="shared" ref="E4:E42" si="1">IF(B4 &lt; 500.3, 500.3, IF(B4 &gt; 504.3, 504.3, B4))</f>
        <v>504.3</v>
      </c>
      <c r="F4">
        <f t="shared" ref="F4:F42" si="2">IF(B4 &gt; 500.3, 500.3, B4)</f>
        <v>500.3</v>
      </c>
      <c r="G4">
        <f t="shared" ref="G4:G42" si="3">IF(C4 &gt; 0.7, 0.7, C4)</f>
        <v>0.05</v>
      </c>
      <c r="H4">
        <f t="shared" ref="H4:H42" si="4">IF(C4 &lt; 0.7, 0.7, C4)</f>
        <v>0.7</v>
      </c>
      <c r="I4">
        <f t="shared" ref="I4:I42" si="5">F4*G4</f>
        <v>25.015000000000001</v>
      </c>
    </row>
    <row r="5" spans="2:9" x14ac:dyDescent="0.25">
      <c r="B5">
        <f t="shared" ref="B5:B42" si="6">+B4</f>
        <v>505</v>
      </c>
      <c r="C5" s="2">
        <f t="shared" ref="C5:C10" si="7">+C4+$C$3</f>
        <v>7.5000000000000011E-2</v>
      </c>
      <c r="D5" s="7">
        <f>$D$1+SUMPRODUCT($E$1:$I$1,E5:I5)</f>
        <v>-543416.9224999845</v>
      </c>
      <c r="E5">
        <f t="shared" si="1"/>
        <v>504.3</v>
      </c>
      <c r="F5">
        <f t="shared" si="2"/>
        <v>500.3</v>
      </c>
      <c r="G5">
        <f t="shared" si="3"/>
        <v>7.5000000000000011E-2</v>
      </c>
      <c r="H5">
        <f t="shared" si="4"/>
        <v>0.7</v>
      </c>
      <c r="I5">
        <f t="shared" si="5"/>
        <v>37.522500000000008</v>
      </c>
    </row>
    <row r="6" spans="2:9" x14ac:dyDescent="0.25">
      <c r="B6">
        <f t="shared" si="6"/>
        <v>505</v>
      </c>
      <c r="C6" s="2">
        <f t="shared" si="7"/>
        <v>0.1</v>
      </c>
      <c r="D6" s="7">
        <f t="shared" si="0"/>
        <v>-635070.82999998331</v>
      </c>
      <c r="E6">
        <f t="shared" si="1"/>
        <v>504.3</v>
      </c>
      <c r="F6">
        <f t="shared" si="2"/>
        <v>500.3</v>
      </c>
      <c r="G6">
        <f t="shared" si="3"/>
        <v>0.1</v>
      </c>
      <c r="H6">
        <f t="shared" si="4"/>
        <v>0.7</v>
      </c>
      <c r="I6">
        <f t="shared" si="5"/>
        <v>50.03</v>
      </c>
    </row>
    <row r="7" spans="2:9" x14ac:dyDescent="0.25">
      <c r="B7">
        <f t="shared" si="6"/>
        <v>505</v>
      </c>
      <c r="C7" s="2">
        <f t="shared" si="7"/>
        <v>0.125</v>
      </c>
      <c r="D7" s="7">
        <f t="shared" si="0"/>
        <v>-726724.73750001192</v>
      </c>
      <c r="E7">
        <f t="shared" si="1"/>
        <v>504.3</v>
      </c>
      <c r="F7">
        <f t="shared" si="2"/>
        <v>500.3</v>
      </c>
      <c r="G7">
        <f t="shared" si="3"/>
        <v>0.125</v>
      </c>
      <c r="H7">
        <f t="shared" si="4"/>
        <v>0.7</v>
      </c>
      <c r="I7">
        <f t="shared" si="5"/>
        <v>62.537500000000001</v>
      </c>
    </row>
    <row r="8" spans="2:9" x14ac:dyDescent="0.25">
      <c r="B8">
        <f t="shared" si="6"/>
        <v>505</v>
      </c>
      <c r="C8" s="2">
        <f t="shared" si="7"/>
        <v>0.15</v>
      </c>
      <c r="D8" s="7">
        <f t="shared" si="0"/>
        <v>-818378.64499998093</v>
      </c>
      <c r="E8">
        <f t="shared" si="1"/>
        <v>504.3</v>
      </c>
      <c r="F8">
        <f t="shared" si="2"/>
        <v>500.3</v>
      </c>
      <c r="G8">
        <f t="shared" si="3"/>
        <v>0.15</v>
      </c>
      <c r="H8">
        <f t="shared" si="4"/>
        <v>0.7</v>
      </c>
      <c r="I8">
        <f t="shared" si="5"/>
        <v>75.045000000000002</v>
      </c>
    </row>
    <row r="9" spans="2:9" x14ac:dyDescent="0.25">
      <c r="B9">
        <f t="shared" si="6"/>
        <v>505</v>
      </c>
      <c r="C9" s="2">
        <f t="shared" si="7"/>
        <v>0.17499999999999999</v>
      </c>
      <c r="D9" s="7">
        <f t="shared" si="0"/>
        <v>-910032.55250000954</v>
      </c>
      <c r="E9">
        <f t="shared" si="1"/>
        <v>504.3</v>
      </c>
      <c r="F9">
        <f t="shared" si="2"/>
        <v>500.3</v>
      </c>
      <c r="G9">
        <f t="shared" si="3"/>
        <v>0.17499999999999999</v>
      </c>
      <c r="H9">
        <f t="shared" si="4"/>
        <v>0.7</v>
      </c>
      <c r="I9">
        <f t="shared" si="5"/>
        <v>87.552499999999995</v>
      </c>
    </row>
    <row r="10" spans="2:9" x14ac:dyDescent="0.25">
      <c r="B10">
        <f t="shared" si="6"/>
        <v>505</v>
      </c>
      <c r="C10" s="2">
        <f t="shared" si="7"/>
        <v>0.19999999999999998</v>
      </c>
      <c r="D10" s="7">
        <f t="shared" si="0"/>
        <v>-1001686.4599999785</v>
      </c>
      <c r="E10">
        <f t="shared" si="1"/>
        <v>504.3</v>
      </c>
      <c r="F10">
        <f t="shared" si="2"/>
        <v>500.3</v>
      </c>
      <c r="G10">
        <f t="shared" si="3"/>
        <v>0.19999999999999998</v>
      </c>
      <c r="H10">
        <f t="shared" si="4"/>
        <v>0.7</v>
      </c>
      <c r="I10">
        <f t="shared" si="5"/>
        <v>100.05999999999999</v>
      </c>
    </row>
    <row r="11" spans="2:9" x14ac:dyDescent="0.25">
      <c r="B11">
        <f t="shared" si="6"/>
        <v>505</v>
      </c>
      <c r="C11" s="2">
        <f t="shared" ref="C11:C30" si="8">+C10+$C$3</f>
        <v>0.22499999999999998</v>
      </c>
      <c r="D11" s="7">
        <f t="shared" ref="D11:D30" si="9">$D$1+SUMPRODUCT($E$1:$I$1,E11:I11)</f>
        <v>-1093340.3675000668</v>
      </c>
      <c r="E11">
        <f t="shared" si="1"/>
        <v>504.3</v>
      </c>
      <c r="F11">
        <f t="shared" si="2"/>
        <v>500.3</v>
      </c>
      <c r="G11">
        <f t="shared" si="3"/>
        <v>0.22499999999999998</v>
      </c>
      <c r="H11">
        <f t="shared" si="4"/>
        <v>0.7</v>
      </c>
      <c r="I11">
        <f t="shared" si="5"/>
        <v>112.5675</v>
      </c>
    </row>
    <row r="12" spans="2:9" x14ac:dyDescent="0.25">
      <c r="B12">
        <f t="shared" si="6"/>
        <v>505</v>
      </c>
      <c r="C12" s="2">
        <f t="shared" si="8"/>
        <v>0.24999999999999997</v>
      </c>
      <c r="D12" s="7">
        <f t="shared" si="9"/>
        <v>-1184994.2750000954</v>
      </c>
      <c r="E12">
        <f t="shared" si="1"/>
        <v>504.3</v>
      </c>
      <c r="F12">
        <f t="shared" si="2"/>
        <v>500.3</v>
      </c>
      <c r="G12">
        <f t="shared" si="3"/>
        <v>0.24999999999999997</v>
      </c>
      <c r="H12">
        <f t="shared" si="4"/>
        <v>0.7</v>
      </c>
      <c r="I12">
        <f t="shared" si="5"/>
        <v>125.07499999999999</v>
      </c>
    </row>
    <row r="13" spans="2:9" x14ac:dyDescent="0.25">
      <c r="B13">
        <f t="shared" si="6"/>
        <v>505</v>
      </c>
      <c r="C13" s="2">
        <f t="shared" si="8"/>
        <v>0.27499999999999997</v>
      </c>
      <c r="D13" s="7">
        <f t="shared" si="9"/>
        <v>-1276648.1825000048</v>
      </c>
      <c r="E13">
        <f t="shared" si="1"/>
        <v>504.3</v>
      </c>
      <c r="F13">
        <f t="shared" si="2"/>
        <v>500.3</v>
      </c>
      <c r="G13">
        <f t="shared" si="3"/>
        <v>0.27499999999999997</v>
      </c>
      <c r="H13">
        <f t="shared" si="4"/>
        <v>0.7</v>
      </c>
      <c r="I13">
        <f t="shared" si="5"/>
        <v>137.58249999999998</v>
      </c>
    </row>
    <row r="14" spans="2:9" x14ac:dyDescent="0.25">
      <c r="B14">
        <f t="shared" si="6"/>
        <v>505</v>
      </c>
      <c r="C14" s="2">
        <f t="shared" si="8"/>
        <v>0.3</v>
      </c>
      <c r="D14" s="7">
        <f t="shared" si="9"/>
        <v>-1368302.0900000334</v>
      </c>
      <c r="E14">
        <f t="shared" si="1"/>
        <v>504.3</v>
      </c>
      <c r="F14">
        <f t="shared" si="2"/>
        <v>500.3</v>
      </c>
      <c r="G14">
        <f t="shared" si="3"/>
        <v>0.3</v>
      </c>
      <c r="H14">
        <f t="shared" si="4"/>
        <v>0.7</v>
      </c>
      <c r="I14">
        <f t="shared" si="5"/>
        <v>150.09</v>
      </c>
    </row>
    <row r="15" spans="2:9" x14ac:dyDescent="0.25">
      <c r="B15">
        <f t="shared" si="6"/>
        <v>505</v>
      </c>
      <c r="C15" s="2">
        <f t="shared" si="8"/>
        <v>0.32500000000000001</v>
      </c>
      <c r="D15" s="7">
        <f t="shared" si="9"/>
        <v>-1459955.997500062</v>
      </c>
      <c r="E15">
        <f t="shared" si="1"/>
        <v>504.3</v>
      </c>
      <c r="F15">
        <f t="shared" si="2"/>
        <v>500.3</v>
      </c>
      <c r="G15">
        <f t="shared" si="3"/>
        <v>0.32500000000000001</v>
      </c>
      <c r="H15">
        <f t="shared" si="4"/>
        <v>0.7</v>
      </c>
      <c r="I15">
        <f t="shared" si="5"/>
        <v>162.5975</v>
      </c>
    </row>
    <row r="16" spans="2:9" x14ac:dyDescent="0.25">
      <c r="B16">
        <f t="shared" si="6"/>
        <v>505</v>
      </c>
      <c r="C16" s="2">
        <f t="shared" si="8"/>
        <v>0.35000000000000003</v>
      </c>
      <c r="D16" s="7">
        <f t="shared" si="9"/>
        <v>-1551609.9050000906</v>
      </c>
      <c r="E16">
        <f t="shared" si="1"/>
        <v>504.3</v>
      </c>
      <c r="F16">
        <f t="shared" si="2"/>
        <v>500.3</v>
      </c>
      <c r="G16">
        <f t="shared" si="3"/>
        <v>0.35000000000000003</v>
      </c>
      <c r="H16">
        <f t="shared" si="4"/>
        <v>0.7</v>
      </c>
      <c r="I16">
        <f t="shared" si="5"/>
        <v>175.10500000000002</v>
      </c>
    </row>
    <row r="17" spans="2:9" x14ac:dyDescent="0.25">
      <c r="B17">
        <f t="shared" si="6"/>
        <v>505</v>
      </c>
      <c r="C17" s="2">
        <f t="shared" si="8"/>
        <v>0.37500000000000006</v>
      </c>
      <c r="D17" s="7">
        <f t="shared" si="9"/>
        <v>-1643263.8125001192</v>
      </c>
      <c r="E17">
        <f t="shared" si="1"/>
        <v>504.3</v>
      </c>
      <c r="F17">
        <f t="shared" si="2"/>
        <v>500.3</v>
      </c>
      <c r="G17">
        <f t="shared" si="3"/>
        <v>0.37500000000000006</v>
      </c>
      <c r="H17">
        <f t="shared" si="4"/>
        <v>0.7</v>
      </c>
      <c r="I17">
        <f t="shared" si="5"/>
        <v>187.61250000000004</v>
      </c>
    </row>
    <row r="18" spans="2:9" x14ac:dyDescent="0.25">
      <c r="B18">
        <f t="shared" si="6"/>
        <v>505</v>
      </c>
      <c r="C18" s="2">
        <f t="shared" si="8"/>
        <v>0.40000000000000008</v>
      </c>
      <c r="D18" s="7">
        <f t="shared" si="9"/>
        <v>-1734917.7200000286</v>
      </c>
      <c r="E18">
        <f t="shared" si="1"/>
        <v>504.3</v>
      </c>
      <c r="F18">
        <f t="shared" si="2"/>
        <v>500.3</v>
      </c>
      <c r="G18">
        <f t="shared" si="3"/>
        <v>0.40000000000000008</v>
      </c>
      <c r="H18">
        <f t="shared" si="4"/>
        <v>0.7</v>
      </c>
      <c r="I18">
        <f t="shared" si="5"/>
        <v>200.12000000000003</v>
      </c>
    </row>
    <row r="19" spans="2:9" x14ac:dyDescent="0.25">
      <c r="B19">
        <f t="shared" si="6"/>
        <v>505</v>
      </c>
      <c r="C19" s="2">
        <f t="shared" si="8"/>
        <v>0.4250000000000001</v>
      </c>
      <c r="D19" s="7">
        <f t="shared" si="9"/>
        <v>-1826571.6275000572</v>
      </c>
      <c r="E19">
        <f t="shared" si="1"/>
        <v>504.3</v>
      </c>
      <c r="F19">
        <f t="shared" si="2"/>
        <v>500.3</v>
      </c>
      <c r="G19">
        <f t="shared" si="3"/>
        <v>0.4250000000000001</v>
      </c>
      <c r="H19">
        <f t="shared" si="4"/>
        <v>0.7</v>
      </c>
      <c r="I19">
        <f t="shared" si="5"/>
        <v>212.62750000000005</v>
      </c>
    </row>
    <row r="20" spans="2:9" x14ac:dyDescent="0.25">
      <c r="B20">
        <f t="shared" si="6"/>
        <v>505</v>
      </c>
      <c r="C20" s="2">
        <f t="shared" si="8"/>
        <v>0.45000000000000012</v>
      </c>
      <c r="D20" s="7">
        <f t="shared" si="9"/>
        <v>-1918225.5350000858</v>
      </c>
      <c r="E20">
        <f t="shared" si="1"/>
        <v>504.3</v>
      </c>
      <c r="F20">
        <f t="shared" si="2"/>
        <v>500.3</v>
      </c>
      <c r="G20">
        <f t="shared" si="3"/>
        <v>0.45000000000000012</v>
      </c>
      <c r="H20">
        <f t="shared" si="4"/>
        <v>0.7</v>
      </c>
      <c r="I20">
        <f t="shared" si="5"/>
        <v>225.13500000000008</v>
      </c>
    </row>
    <row r="21" spans="2:9" x14ac:dyDescent="0.25">
      <c r="B21">
        <f t="shared" si="6"/>
        <v>505</v>
      </c>
      <c r="C21" s="2">
        <f t="shared" si="8"/>
        <v>0.47500000000000014</v>
      </c>
      <c r="D21" s="7">
        <f t="shared" si="9"/>
        <v>-2009879.442499876</v>
      </c>
      <c r="E21">
        <f t="shared" si="1"/>
        <v>504.3</v>
      </c>
      <c r="F21">
        <f t="shared" si="2"/>
        <v>500.3</v>
      </c>
      <c r="G21">
        <f t="shared" si="3"/>
        <v>0.47500000000000014</v>
      </c>
      <c r="H21">
        <f t="shared" si="4"/>
        <v>0.7</v>
      </c>
      <c r="I21">
        <f t="shared" si="5"/>
        <v>237.64250000000007</v>
      </c>
    </row>
    <row r="22" spans="2:9" x14ac:dyDescent="0.25">
      <c r="B22">
        <f t="shared" si="6"/>
        <v>505</v>
      </c>
      <c r="C22" s="2">
        <f t="shared" si="8"/>
        <v>0.50000000000000011</v>
      </c>
      <c r="D22" s="7">
        <f t="shared" si="9"/>
        <v>-2101533.3500001431</v>
      </c>
      <c r="E22">
        <f t="shared" si="1"/>
        <v>504.3</v>
      </c>
      <c r="F22">
        <f t="shared" si="2"/>
        <v>500.3</v>
      </c>
      <c r="G22">
        <f t="shared" si="3"/>
        <v>0.50000000000000011</v>
      </c>
      <c r="H22">
        <f t="shared" si="4"/>
        <v>0.7</v>
      </c>
      <c r="I22">
        <f t="shared" si="5"/>
        <v>250.15000000000006</v>
      </c>
    </row>
    <row r="23" spans="2:9" x14ac:dyDescent="0.25">
      <c r="B23">
        <f t="shared" si="6"/>
        <v>505</v>
      </c>
      <c r="C23" s="2">
        <f t="shared" si="8"/>
        <v>0.52500000000000013</v>
      </c>
      <c r="D23" s="7">
        <f t="shared" si="9"/>
        <v>-2193187.2575001717</v>
      </c>
      <c r="E23">
        <f t="shared" si="1"/>
        <v>504.3</v>
      </c>
      <c r="F23">
        <f t="shared" si="2"/>
        <v>500.3</v>
      </c>
      <c r="G23">
        <f t="shared" si="3"/>
        <v>0.52500000000000013</v>
      </c>
      <c r="H23">
        <f t="shared" si="4"/>
        <v>0.7</v>
      </c>
      <c r="I23">
        <f t="shared" si="5"/>
        <v>262.65750000000008</v>
      </c>
    </row>
    <row r="24" spans="2:9" x14ac:dyDescent="0.25">
      <c r="B24">
        <f t="shared" si="6"/>
        <v>505</v>
      </c>
      <c r="C24" s="2">
        <f t="shared" si="8"/>
        <v>0.55000000000000016</v>
      </c>
      <c r="D24" s="7">
        <f t="shared" si="9"/>
        <v>-2284841.1649999619</v>
      </c>
      <c r="E24">
        <f t="shared" si="1"/>
        <v>504.3</v>
      </c>
      <c r="F24">
        <f t="shared" si="2"/>
        <v>500.3</v>
      </c>
      <c r="G24">
        <f t="shared" si="3"/>
        <v>0.55000000000000016</v>
      </c>
      <c r="H24">
        <f t="shared" si="4"/>
        <v>0.7</v>
      </c>
      <c r="I24">
        <f t="shared" si="5"/>
        <v>275.16500000000008</v>
      </c>
    </row>
    <row r="25" spans="2:9" x14ac:dyDescent="0.25">
      <c r="B25">
        <f t="shared" si="6"/>
        <v>505</v>
      </c>
      <c r="C25" s="2">
        <f t="shared" si="8"/>
        <v>0.57500000000000018</v>
      </c>
      <c r="D25" s="7">
        <f t="shared" si="9"/>
        <v>-2376495.0724999905</v>
      </c>
      <c r="E25">
        <f t="shared" si="1"/>
        <v>504.3</v>
      </c>
      <c r="F25">
        <f t="shared" si="2"/>
        <v>500.3</v>
      </c>
      <c r="G25">
        <f t="shared" si="3"/>
        <v>0.57500000000000018</v>
      </c>
      <c r="H25">
        <f t="shared" si="4"/>
        <v>0.7</v>
      </c>
      <c r="I25">
        <f t="shared" si="5"/>
        <v>287.67250000000007</v>
      </c>
    </row>
    <row r="26" spans="2:9" x14ac:dyDescent="0.25">
      <c r="B26">
        <f t="shared" si="6"/>
        <v>505</v>
      </c>
      <c r="C26" s="2">
        <f t="shared" si="8"/>
        <v>0.6000000000000002</v>
      </c>
      <c r="D26" s="7">
        <f t="shared" si="9"/>
        <v>-2468148.9800002575</v>
      </c>
      <c r="E26">
        <f t="shared" si="1"/>
        <v>504.3</v>
      </c>
      <c r="F26">
        <f t="shared" si="2"/>
        <v>500.3</v>
      </c>
      <c r="G26">
        <f t="shared" si="3"/>
        <v>0.6000000000000002</v>
      </c>
      <c r="H26">
        <f t="shared" si="4"/>
        <v>0.7</v>
      </c>
      <c r="I26">
        <f t="shared" si="5"/>
        <v>300.18000000000012</v>
      </c>
    </row>
    <row r="27" spans="2:9" x14ac:dyDescent="0.25">
      <c r="B27">
        <f t="shared" si="6"/>
        <v>505</v>
      </c>
      <c r="C27" s="2">
        <f t="shared" si="8"/>
        <v>0.62500000000000022</v>
      </c>
      <c r="D27" s="7">
        <f t="shared" si="9"/>
        <v>-2559802.8875000477</v>
      </c>
      <c r="E27">
        <f t="shared" si="1"/>
        <v>504.3</v>
      </c>
      <c r="F27">
        <f t="shared" si="2"/>
        <v>500.3</v>
      </c>
      <c r="G27">
        <f t="shared" si="3"/>
        <v>0.62500000000000022</v>
      </c>
      <c r="H27">
        <f t="shared" si="4"/>
        <v>0.7</v>
      </c>
      <c r="I27">
        <f t="shared" si="5"/>
        <v>312.68750000000011</v>
      </c>
    </row>
    <row r="28" spans="2:9" x14ac:dyDescent="0.25">
      <c r="B28">
        <f t="shared" si="6"/>
        <v>505</v>
      </c>
      <c r="C28" s="2">
        <f t="shared" si="8"/>
        <v>0.65000000000000024</v>
      </c>
      <c r="D28" s="7">
        <f t="shared" si="9"/>
        <v>-2651456.7950000763</v>
      </c>
      <c r="E28">
        <f t="shared" si="1"/>
        <v>504.3</v>
      </c>
      <c r="F28">
        <f t="shared" si="2"/>
        <v>500.3</v>
      </c>
      <c r="G28">
        <f t="shared" si="3"/>
        <v>0.65000000000000024</v>
      </c>
      <c r="H28">
        <f t="shared" si="4"/>
        <v>0.7</v>
      </c>
      <c r="I28">
        <f t="shared" si="5"/>
        <v>325.19500000000011</v>
      </c>
    </row>
    <row r="29" spans="2:9" x14ac:dyDescent="0.25">
      <c r="B29">
        <f t="shared" si="6"/>
        <v>505</v>
      </c>
      <c r="C29" s="2">
        <f t="shared" si="8"/>
        <v>0.67500000000000027</v>
      </c>
      <c r="D29" s="7">
        <f t="shared" si="9"/>
        <v>-2743110.7025001049</v>
      </c>
      <c r="E29">
        <f t="shared" si="1"/>
        <v>504.3</v>
      </c>
      <c r="F29">
        <f t="shared" si="2"/>
        <v>500.3</v>
      </c>
      <c r="G29">
        <f t="shared" si="3"/>
        <v>0.67500000000000027</v>
      </c>
      <c r="H29">
        <f t="shared" si="4"/>
        <v>0.7</v>
      </c>
      <c r="I29">
        <f t="shared" si="5"/>
        <v>337.70250000000016</v>
      </c>
    </row>
    <row r="30" spans="2:9" x14ac:dyDescent="0.25">
      <c r="B30">
        <f t="shared" si="6"/>
        <v>505</v>
      </c>
      <c r="C30" s="2">
        <f t="shared" si="8"/>
        <v>0.70000000000000029</v>
      </c>
      <c r="D30" s="7">
        <f t="shared" si="9"/>
        <v>-2834764.6100001335</v>
      </c>
      <c r="E30">
        <f t="shared" si="1"/>
        <v>504.3</v>
      </c>
      <c r="F30">
        <f t="shared" si="2"/>
        <v>500.3</v>
      </c>
      <c r="G30">
        <f t="shared" si="3"/>
        <v>0.70000000000000029</v>
      </c>
      <c r="H30">
        <f t="shared" si="4"/>
        <v>0.70000000000000029</v>
      </c>
      <c r="I30">
        <f t="shared" si="5"/>
        <v>350.21000000000015</v>
      </c>
    </row>
    <row r="31" spans="2:9" x14ac:dyDescent="0.25">
      <c r="B31">
        <f t="shared" si="6"/>
        <v>505</v>
      </c>
      <c r="C31" s="2">
        <f t="shared" ref="C31:C42" si="10">+C30+$C$3</f>
        <v>0.72500000000000031</v>
      </c>
      <c r="D31" s="7">
        <f t="shared" ref="D31:D42" si="11">$D$1+SUMPRODUCT($E$1:$I$1,E31:I31)</f>
        <v>-3609764.2350001335</v>
      </c>
      <c r="E31">
        <f t="shared" si="1"/>
        <v>504.3</v>
      </c>
      <c r="F31">
        <f t="shared" si="2"/>
        <v>500.3</v>
      </c>
      <c r="G31">
        <f t="shared" si="3"/>
        <v>0.7</v>
      </c>
      <c r="H31">
        <f t="shared" si="4"/>
        <v>0.72500000000000031</v>
      </c>
      <c r="I31">
        <f t="shared" si="5"/>
        <v>350.21</v>
      </c>
    </row>
    <row r="32" spans="2:9" x14ac:dyDescent="0.25">
      <c r="B32">
        <f t="shared" si="6"/>
        <v>505</v>
      </c>
      <c r="C32" s="2">
        <f t="shared" si="10"/>
        <v>0.75000000000000033</v>
      </c>
      <c r="D32" s="7">
        <f t="shared" si="11"/>
        <v>-4384763.8600001335</v>
      </c>
      <c r="E32">
        <f t="shared" si="1"/>
        <v>504.3</v>
      </c>
      <c r="F32">
        <f t="shared" si="2"/>
        <v>500.3</v>
      </c>
      <c r="G32">
        <f t="shared" si="3"/>
        <v>0.7</v>
      </c>
      <c r="H32">
        <f t="shared" si="4"/>
        <v>0.75000000000000033</v>
      </c>
      <c r="I32">
        <f t="shared" si="5"/>
        <v>350.21</v>
      </c>
    </row>
    <row r="33" spans="2:9" x14ac:dyDescent="0.25">
      <c r="B33">
        <f t="shared" si="6"/>
        <v>505</v>
      </c>
      <c r="C33" s="2">
        <f t="shared" si="10"/>
        <v>0.77500000000000036</v>
      </c>
      <c r="D33" s="7">
        <f t="shared" si="11"/>
        <v>-5159763.4850001335</v>
      </c>
      <c r="E33">
        <f t="shared" si="1"/>
        <v>504.3</v>
      </c>
      <c r="F33">
        <f t="shared" si="2"/>
        <v>500.3</v>
      </c>
      <c r="G33">
        <f t="shared" si="3"/>
        <v>0.7</v>
      </c>
      <c r="H33">
        <f t="shared" si="4"/>
        <v>0.77500000000000036</v>
      </c>
      <c r="I33">
        <f t="shared" si="5"/>
        <v>350.21</v>
      </c>
    </row>
    <row r="34" spans="2:9" x14ac:dyDescent="0.25">
      <c r="B34">
        <f t="shared" si="6"/>
        <v>505</v>
      </c>
      <c r="C34" s="2">
        <f t="shared" si="10"/>
        <v>0.80000000000000038</v>
      </c>
      <c r="D34" s="7">
        <f t="shared" si="11"/>
        <v>-5934763.1100001335</v>
      </c>
      <c r="E34">
        <f t="shared" si="1"/>
        <v>504.3</v>
      </c>
      <c r="F34">
        <f t="shared" si="2"/>
        <v>500.3</v>
      </c>
      <c r="G34">
        <f t="shared" si="3"/>
        <v>0.7</v>
      </c>
      <c r="H34">
        <f t="shared" si="4"/>
        <v>0.80000000000000038</v>
      </c>
      <c r="I34">
        <f t="shared" si="5"/>
        <v>350.21</v>
      </c>
    </row>
    <row r="35" spans="2:9" x14ac:dyDescent="0.25">
      <c r="B35">
        <f t="shared" si="6"/>
        <v>505</v>
      </c>
      <c r="C35" s="2">
        <f t="shared" si="10"/>
        <v>0.8250000000000004</v>
      </c>
      <c r="D35" s="7">
        <f t="shared" si="11"/>
        <v>-6709762.7350001335</v>
      </c>
      <c r="E35">
        <f t="shared" si="1"/>
        <v>504.3</v>
      </c>
      <c r="F35">
        <f t="shared" si="2"/>
        <v>500.3</v>
      </c>
      <c r="G35">
        <f t="shared" si="3"/>
        <v>0.7</v>
      </c>
      <c r="H35">
        <f t="shared" si="4"/>
        <v>0.8250000000000004</v>
      </c>
      <c r="I35">
        <f t="shared" si="5"/>
        <v>350.21</v>
      </c>
    </row>
    <row r="36" spans="2:9" x14ac:dyDescent="0.25">
      <c r="B36">
        <f t="shared" si="6"/>
        <v>505</v>
      </c>
      <c r="C36" s="2">
        <f t="shared" si="10"/>
        <v>0.85000000000000042</v>
      </c>
      <c r="D36" s="7">
        <f t="shared" si="11"/>
        <v>-7484762.3600001335</v>
      </c>
      <c r="E36">
        <f t="shared" si="1"/>
        <v>504.3</v>
      </c>
      <c r="F36">
        <f t="shared" si="2"/>
        <v>500.3</v>
      </c>
      <c r="G36">
        <f t="shared" si="3"/>
        <v>0.7</v>
      </c>
      <c r="H36">
        <f t="shared" si="4"/>
        <v>0.85000000000000042</v>
      </c>
      <c r="I36">
        <f t="shared" si="5"/>
        <v>350.21</v>
      </c>
    </row>
    <row r="37" spans="2:9" x14ac:dyDescent="0.25">
      <c r="B37">
        <f t="shared" si="6"/>
        <v>505</v>
      </c>
      <c r="C37" s="2">
        <f t="shared" si="10"/>
        <v>0.87500000000000044</v>
      </c>
      <c r="D37" s="7">
        <f t="shared" si="11"/>
        <v>-8259761.9850001335</v>
      </c>
      <c r="E37">
        <f t="shared" si="1"/>
        <v>504.3</v>
      </c>
      <c r="F37">
        <f t="shared" si="2"/>
        <v>500.3</v>
      </c>
      <c r="G37">
        <f t="shared" si="3"/>
        <v>0.7</v>
      </c>
      <c r="H37">
        <f t="shared" si="4"/>
        <v>0.87500000000000044</v>
      </c>
      <c r="I37">
        <f t="shared" si="5"/>
        <v>350.21</v>
      </c>
    </row>
    <row r="38" spans="2:9" x14ac:dyDescent="0.25">
      <c r="B38">
        <f t="shared" si="6"/>
        <v>505</v>
      </c>
      <c r="C38" s="2">
        <f t="shared" si="10"/>
        <v>0.90000000000000047</v>
      </c>
      <c r="D38" s="7">
        <f t="shared" si="11"/>
        <v>-9034761.6100001335</v>
      </c>
      <c r="E38">
        <f t="shared" si="1"/>
        <v>504.3</v>
      </c>
      <c r="F38">
        <f t="shared" si="2"/>
        <v>500.3</v>
      </c>
      <c r="G38">
        <f t="shared" si="3"/>
        <v>0.7</v>
      </c>
      <c r="H38">
        <f t="shared" si="4"/>
        <v>0.90000000000000047</v>
      </c>
      <c r="I38">
        <f t="shared" si="5"/>
        <v>350.21</v>
      </c>
    </row>
    <row r="39" spans="2:9" x14ac:dyDescent="0.25">
      <c r="B39">
        <f t="shared" si="6"/>
        <v>505</v>
      </c>
      <c r="C39" s="2">
        <f t="shared" si="10"/>
        <v>0.92500000000000049</v>
      </c>
      <c r="D39" s="7">
        <f t="shared" si="11"/>
        <v>-9809761.2350001335</v>
      </c>
      <c r="E39">
        <f t="shared" si="1"/>
        <v>504.3</v>
      </c>
      <c r="F39">
        <f t="shared" si="2"/>
        <v>500.3</v>
      </c>
      <c r="G39">
        <f t="shared" si="3"/>
        <v>0.7</v>
      </c>
      <c r="H39">
        <f t="shared" si="4"/>
        <v>0.92500000000000049</v>
      </c>
      <c r="I39">
        <f t="shared" si="5"/>
        <v>350.21</v>
      </c>
    </row>
    <row r="40" spans="2:9" x14ac:dyDescent="0.25">
      <c r="B40">
        <f t="shared" si="6"/>
        <v>505</v>
      </c>
      <c r="C40" s="2">
        <f t="shared" si="10"/>
        <v>0.95000000000000051</v>
      </c>
      <c r="D40" s="7">
        <f t="shared" si="11"/>
        <v>-10584760.860000134</v>
      </c>
      <c r="E40">
        <f t="shared" si="1"/>
        <v>504.3</v>
      </c>
      <c r="F40">
        <f t="shared" si="2"/>
        <v>500.3</v>
      </c>
      <c r="G40">
        <f t="shared" si="3"/>
        <v>0.7</v>
      </c>
      <c r="H40">
        <f t="shared" si="4"/>
        <v>0.95000000000000051</v>
      </c>
      <c r="I40">
        <f t="shared" si="5"/>
        <v>350.21</v>
      </c>
    </row>
    <row r="41" spans="2:9" x14ac:dyDescent="0.25">
      <c r="B41">
        <f t="shared" si="6"/>
        <v>505</v>
      </c>
      <c r="C41" s="2">
        <f t="shared" si="10"/>
        <v>0.97500000000000053</v>
      </c>
      <c r="D41" s="7">
        <f t="shared" si="11"/>
        <v>-11359760.485000134</v>
      </c>
      <c r="E41">
        <f t="shared" si="1"/>
        <v>504.3</v>
      </c>
      <c r="F41">
        <f t="shared" si="2"/>
        <v>500.3</v>
      </c>
      <c r="G41">
        <f t="shared" si="3"/>
        <v>0.7</v>
      </c>
      <c r="H41">
        <f t="shared" si="4"/>
        <v>0.97500000000000053</v>
      </c>
      <c r="I41">
        <f t="shared" si="5"/>
        <v>350.21</v>
      </c>
    </row>
    <row r="42" spans="2:9" x14ac:dyDescent="0.25">
      <c r="B42">
        <f t="shared" si="6"/>
        <v>505</v>
      </c>
      <c r="C42" s="2">
        <f t="shared" si="10"/>
        <v>1.0000000000000004</v>
      </c>
      <c r="D42" s="7">
        <f t="shared" si="11"/>
        <v>-12134760.110000134</v>
      </c>
      <c r="E42">
        <f t="shared" si="1"/>
        <v>504.3</v>
      </c>
      <c r="F42">
        <f t="shared" si="2"/>
        <v>500.3</v>
      </c>
      <c r="G42">
        <f t="shared" si="3"/>
        <v>0.7</v>
      </c>
      <c r="H42">
        <f t="shared" si="4"/>
        <v>1.0000000000000004</v>
      </c>
      <c r="I42">
        <f t="shared" si="5"/>
        <v>350.21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5008-07FF-48E5-8BF3-A35F384A522F}">
  <sheetPr codeName="Sheet2"/>
  <dimension ref="B2:G43"/>
  <sheetViews>
    <sheetView workbookViewId="0">
      <selection activeCell="G4" sqref="G4"/>
    </sheetView>
  </sheetViews>
  <sheetFormatPr defaultRowHeight="15" x14ac:dyDescent="0.25"/>
  <cols>
    <col min="3" max="3" width="10.85546875" bestFit="1" customWidth="1"/>
    <col min="4" max="4" width="11.85546875" bestFit="1" customWidth="1"/>
    <col min="5" max="6" width="11.5703125" bestFit="1" customWidth="1"/>
    <col min="7" max="7" width="12.7109375" bestFit="1" customWidth="1"/>
  </cols>
  <sheetData>
    <row r="2" spans="2:7" x14ac:dyDescent="0.25">
      <c r="C2">
        <v>499.5</v>
      </c>
      <c r="D2">
        <v>499.66</v>
      </c>
      <c r="E2">
        <v>500</v>
      </c>
      <c r="F2">
        <v>500.5</v>
      </c>
      <c r="G2">
        <v>505</v>
      </c>
    </row>
    <row r="3" spans="2:7" x14ac:dyDescent="0.25">
      <c r="B3" t="s">
        <v>1</v>
      </c>
      <c r="C3" t="str">
        <f xml:space="preserve"> "RMSE "&amp;C2</f>
        <v>RMSE 499.5</v>
      </c>
      <c r="D3" t="str">
        <f t="shared" ref="D3:G3" si="0" xml:space="preserve"> "RMSE "&amp;D2</f>
        <v>RMSE 499.66</v>
      </c>
      <c r="E3" t="str">
        <f t="shared" si="0"/>
        <v>RMSE 500</v>
      </c>
      <c r="F3" t="str">
        <f t="shared" si="0"/>
        <v>RMSE 500.5</v>
      </c>
      <c r="G3" t="str">
        <f t="shared" si="0"/>
        <v>RMSE 505</v>
      </c>
    </row>
    <row r="4" spans="2:7" x14ac:dyDescent="0.25">
      <c r="B4" s="6">
        <v>2.5000000000000001E-2</v>
      </c>
      <c r="C4" s="1">
        <v>-60836.48750000447</v>
      </c>
      <c r="D4" s="1">
        <v>-45036.73615000397</v>
      </c>
      <c r="E4" s="1">
        <v>-13246.875</v>
      </c>
      <c r="F4" s="1">
        <v>-3463.9074999988079</v>
      </c>
      <c r="G4">
        <v>-360109.10750000179</v>
      </c>
    </row>
    <row r="5" spans="2:7" x14ac:dyDescent="0.25">
      <c r="B5" s="6">
        <v>0.05</v>
      </c>
      <c r="C5" s="1">
        <v>-64453.775000020862</v>
      </c>
      <c r="D5" s="1">
        <v>-66921.622299984097</v>
      </c>
      <c r="E5" s="1">
        <v>-71887.050000011921</v>
      </c>
      <c r="F5" s="1">
        <v>-95117.814999997616</v>
      </c>
      <c r="G5">
        <v>-451763.0150000155</v>
      </c>
    </row>
    <row r="6" spans="2:7" x14ac:dyDescent="0.25">
      <c r="B6" s="6">
        <v>7.5000000000000011E-2</v>
      </c>
      <c r="C6" s="1">
        <v>-68071.0625</v>
      </c>
      <c r="D6" s="1">
        <v>-88806.508450031281</v>
      </c>
      <c r="E6" s="1">
        <v>-130527.22499999404</v>
      </c>
      <c r="F6" s="1">
        <v>-186771.72249999642</v>
      </c>
      <c r="G6">
        <v>-543416.9224999845</v>
      </c>
    </row>
    <row r="7" spans="2:7" x14ac:dyDescent="0.25">
      <c r="B7" s="6">
        <v>0.1</v>
      </c>
      <c r="C7" s="1">
        <v>-71688.34999999404</v>
      </c>
      <c r="D7" s="1">
        <v>-110691.39460000396</v>
      </c>
      <c r="E7" s="1">
        <v>-189167.39999997616</v>
      </c>
      <c r="F7" s="1">
        <v>-278425.62999999523</v>
      </c>
      <c r="G7">
        <v>-635070.82999998331</v>
      </c>
    </row>
    <row r="8" spans="2:7" x14ac:dyDescent="0.25">
      <c r="B8" s="6">
        <v>0.125</v>
      </c>
      <c r="C8" s="1">
        <v>-75305.637499988079</v>
      </c>
      <c r="D8" s="1">
        <v>-132576.28075003624</v>
      </c>
      <c r="E8" s="1">
        <v>-247807.57499998808</v>
      </c>
      <c r="F8" s="1">
        <v>-370079.53750002384</v>
      </c>
      <c r="G8">
        <v>-726724.73750001192</v>
      </c>
    </row>
    <row r="9" spans="2:7" x14ac:dyDescent="0.25">
      <c r="B9" s="6">
        <v>0.15</v>
      </c>
      <c r="C9" s="1">
        <v>-78922.925000011921</v>
      </c>
      <c r="D9" s="1">
        <v>-154461.16690003872</v>
      </c>
      <c r="E9" s="1">
        <v>-306447.75</v>
      </c>
      <c r="F9" s="1">
        <v>-461733.44499999285</v>
      </c>
      <c r="G9">
        <v>-818378.64499998093</v>
      </c>
    </row>
    <row r="10" spans="2:7" x14ac:dyDescent="0.25">
      <c r="B10" s="6">
        <v>0.17499999999999999</v>
      </c>
      <c r="C10" s="1">
        <v>-82540.212499976158</v>
      </c>
      <c r="D10" s="1">
        <v>-176346.0530500412</v>
      </c>
      <c r="E10" s="1">
        <v>-365087.92500001192</v>
      </c>
      <c r="F10" s="1">
        <v>-553387.35250002146</v>
      </c>
      <c r="G10">
        <v>-910032.55250000954</v>
      </c>
    </row>
    <row r="11" spans="2:7" x14ac:dyDescent="0.25">
      <c r="B11" s="6">
        <v>0.19999999999999998</v>
      </c>
      <c r="C11" s="1">
        <v>-86157.5</v>
      </c>
      <c r="D11" s="1">
        <v>-198230.93919998407</v>
      </c>
      <c r="E11" s="1">
        <v>-423728.09999996424</v>
      </c>
      <c r="F11" s="1">
        <v>-645041.25999999046</v>
      </c>
      <c r="G11">
        <v>-1001686.4599999785</v>
      </c>
    </row>
    <row r="12" spans="2:7" x14ac:dyDescent="0.25">
      <c r="B12" s="6">
        <v>0.22499999999999998</v>
      </c>
      <c r="C12" s="1">
        <v>-89774.787500023842</v>
      </c>
      <c r="D12" s="1">
        <v>-220115.82535004616</v>
      </c>
      <c r="E12" s="1">
        <v>-482368.27500003576</v>
      </c>
      <c r="F12" s="1">
        <v>-736695.16750001907</v>
      </c>
      <c r="G12">
        <v>-1093340.3675000668</v>
      </c>
    </row>
    <row r="13" spans="2:7" x14ac:dyDescent="0.25">
      <c r="B13" s="6">
        <v>0.24999999999999997</v>
      </c>
      <c r="C13" s="1">
        <v>-93392.075000047684</v>
      </c>
      <c r="D13" s="1">
        <v>-242000.71150004864</v>
      </c>
      <c r="E13" s="1">
        <v>-541008.45000004768</v>
      </c>
      <c r="F13" s="1">
        <v>-828349.07500004768</v>
      </c>
      <c r="G13">
        <v>-1184994.2750000954</v>
      </c>
    </row>
    <row r="14" spans="2:7" x14ac:dyDescent="0.25">
      <c r="B14" s="6">
        <v>0.27499999999999997</v>
      </c>
      <c r="C14" s="1">
        <v>-97009.362500071526</v>
      </c>
      <c r="D14" s="1">
        <v>-263885.59765005112</v>
      </c>
      <c r="E14" s="1">
        <v>-599648.625</v>
      </c>
      <c r="F14" s="1">
        <v>-920002.98249995708</v>
      </c>
      <c r="G14">
        <v>-1276648.1825000048</v>
      </c>
    </row>
    <row r="15" spans="2:7" x14ac:dyDescent="0.25">
      <c r="B15" s="6">
        <v>0.3</v>
      </c>
      <c r="C15" s="1">
        <v>-100626.65000009537</v>
      </c>
      <c r="D15" s="1">
        <v>-285770.4838000536</v>
      </c>
      <c r="E15" s="1">
        <v>-658288.80000007153</v>
      </c>
      <c r="F15" s="1">
        <v>-1011656.8899999857</v>
      </c>
      <c r="G15">
        <v>-1368302.0900000334</v>
      </c>
    </row>
    <row r="16" spans="2:7" x14ac:dyDescent="0.25">
      <c r="B16" s="6">
        <v>0.32500000000000001</v>
      </c>
      <c r="C16" s="1">
        <v>-104243.9375</v>
      </c>
      <c r="D16" s="1">
        <v>-307655.36994993687</v>
      </c>
      <c r="E16" s="1">
        <v>-716928.97500002384</v>
      </c>
      <c r="F16" s="1">
        <v>-1103310.7975000143</v>
      </c>
      <c r="G16">
        <v>-1459955.997500062</v>
      </c>
    </row>
    <row r="17" spans="2:7" x14ac:dyDescent="0.25">
      <c r="B17" s="6">
        <v>0.35000000000000003</v>
      </c>
      <c r="C17" s="1">
        <v>-107861.22500002384</v>
      </c>
      <c r="D17" s="1">
        <v>-329540.25610005856</v>
      </c>
      <c r="E17" s="1">
        <v>-775569.15000009537</v>
      </c>
      <c r="F17" s="1">
        <v>-1194964.7050000429</v>
      </c>
      <c r="G17">
        <v>-1551609.9050000906</v>
      </c>
    </row>
    <row r="18" spans="2:7" x14ac:dyDescent="0.25">
      <c r="B18" s="6">
        <v>0.37500000000000006</v>
      </c>
      <c r="C18" s="1">
        <v>-111478.51250004768</v>
      </c>
      <c r="D18" s="1">
        <v>-351425.14225006104</v>
      </c>
      <c r="E18" s="1">
        <v>-834209.32500004768</v>
      </c>
      <c r="F18" s="1">
        <v>-1286618.6125000715</v>
      </c>
      <c r="G18">
        <v>-1643263.8125001192</v>
      </c>
    </row>
    <row r="19" spans="2:7" x14ac:dyDescent="0.25">
      <c r="B19" s="6">
        <v>0.40000000000000008</v>
      </c>
      <c r="C19" s="1">
        <v>-115095.80000007153</v>
      </c>
      <c r="D19" s="1">
        <v>-373310.02839994431</v>
      </c>
      <c r="E19" s="1">
        <v>-892849.5</v>
      </c>
      <c r="F19" s="1">
        <v>-1378272.5199999809</v>
      </c>
      <c r="G19">
        <v>-1734917.7200000286</v>
      </c>
    </row>
    <row r="20" spans="2:7" x14ac:dyDescent="0.25">
      <c r="B20" s="6">
        <v>0.4250000000000001</v>
      </c>
      <c r="C20" s="1">
        <v>-118713.08750009537</v>
      </c>
      <c r="D20" s="1">
        <v>-395194.91455006599</v>
      </c>
      <c r="E20" s="1">
        <v>-951489.67500007153</v>
      </c>
      <c r="F20" s="1">
        <v>-1469926.4275000095</v>
      </c>
      <c r="G20">
        <v>-1826571.6275000572</v>
      </c>
    </row>
    <row r="21" spans="2:7" x14ac:dyDescent="0.25">
      <c r="B21" s="6">
        <v>0.45000000000000012</v>
      </c>
      <c r="C21" s="1">
        <v>-122330.37500011921</v>
      </c>
      <c r="D21" s="1">
        <v>-417079.80070006847</v>
      </c>
      <c r="E21" s="1">
        <v>-1010129.8500000238</v>
      </c>
      <c r="F21" s="1">
        <v>-1561580.3350000381</v>
      </c>
      <c r="G21">
        <v>-1918225.5350000858</v>
      </c>
    </row>
    <row r="22" spans="2:7" x14ac:dyDescent="0.25">
      <c r="B22" s="6">
        <v>0.47500000000000014</v>
      </c>
      <c r="C22" s="1">
        <v>-125947.66249990463</v>
      </c>
      <c r="D22" s="1">
        <v>-438964.68684995174</v>
      </c>
      <c r="E22" s="1">
        <v>-1068770.0249999762</v>
      </c>
      <c r="F22" s="1">
        <v>-1653234.2425000668</v>
      </c>
      <c r="G22">
        <v>-2009879.442499876</v>
      </c>
    </row>
    <row r="23" spans="2:7" x14ac:dyDescent="0.25">
      <c r="B23" s="6">
        <v>0.50000000000000011</v>
      </c>
      <c r="C23" s="1">
        <v>-129564.95000004768</v>
      </c>
      <c r="D23" s="1">
        <v>-460849.57299995422</v>
      </c>
      <c r="E23" s="1">
        <v>-1127410.2000000477</v>
      </c>
      <c r="F23" s="1">
        <v>-1744888.1500000954</v>
      </c>
      <c r="G23">
        <v>-2101533.3500001431</v>
      </c>
    </row>
    <row r="24" spans="2:7" x14ac:dyDescent="0.25">
      <c r="B24" s="6">
        <v>0.52500000000000013</v>
      </c>
      <c r="C24" s="1">
        <v>-133182.23749995232</v>
      </c>
      <c r="D24" s="1">
        <v>-482734.45914983749</v>
      </c>
      <c r="E24" s="1">
        <v>-1186050.375</v>
      </c>
      <c r="F24" s="1">
        <v>-1836542.057500124</v>
      </c>
      <c r="G24">
        <v>-2193187.2575001717</v>
      </c>
    </row>
    <row r="25" spans="2:7" x14ac:dyDescent="0.25">
      <c r="B25" s="6">
        <v>0.55000000000000016</v>
      </c>
      <c r="C25" s="1">
        <v>-136799.52500009537</v>
      </c>
      <c r="D25" s="1">
        <v>-504619.34529995918</v>
      </c>
      <c r="E25" s="1">
        <v>-1244690.5499999523</v>
      </c>
      <c r="F25" s="1">
        <v>-1928195.9649999142</v>
      </c>
      <c r="G25">
        <v>-2284841.1649999619</v>
      </c>
    </row>
    <row r="26" spans="2:7" x14ac:dyDescent="0.25">
      <c r="B26" s="6">
        <v>0.57500000000000018</v>
      </c>
      <c r="C26" s="1">
        <v>-140416.8125</v>
      </c>
      <c r="D26" s="1">
        <v>-526504.23144984245</v>
      </c>
      <c r="E26" s="1">
        <v>-1303330.7250001431</v>
      </c>
      <c r="F26" s="1">
        <v>-2019849.8724999428</v>
      </c>
      <c r="G26">
        <v>-2376495.0724999905</v>
      </c>
    </row>
    <row r="27" spans="2:7" x14ac:dyDescent="0.25">
      <c r="B27" s="6">
        <v>0.6000000000000002</v>
      </c>
      <c r="C27" s="1">
        <v>-144034.10000014305</v>
      </c>
      <c r="D27" s="1">
        <v>-548389.11759996414</v>
      </c>
      <c r="E27" s="1">
        <v>-1361970.9000000954</v>
      </c>
      <c r="F27" s="1">
        <v>-2111503.7800002098</v>
      </c>
      <c r="G27">
        <v>-2468148.9800002575</v>
      </c>
    </row>
    <row r="28" spans="2:7" x14ac:dyDescent="0.25">
      <c r="B28" s="6">
        <v>0.62500000000000022</v>
      </c>
      <c r="C28" s="1">
        <v>-147651.38750004768</v>
      </c>
      <c r="D28" s="1">
        <v>-570274.00374984741</v>
      </c>
      <c r="E28" s="1">
        <v>-1420611.0750000477</v>
      </c>
      <c r="F28" s="1">
        <v>-2203157.6875</v>
      </c>
      <c r="G28">
        <v>-2559802.8875000477</v>
      </c>
    </row>
    <row r="29" spans="2:7" x14ac:dyDescent="0.25">
      <c r="B29" s="6">
        <v>0.65000000000000024</v>
      </c>
      <c r="C29" s="1">
        <v>-151268.67500019073</v>
      </c>
      <c r="D29" s="1">
        <v>-592158.88989973068</v>
      </c>
      <c r="E29" s="1">
        <v>-1479251.25</v>
      </c>
      <c r="F29" s="1">
        <v>-2294811.5950000286</v>
      </c>
      <c r="G29">
        <v>-2651456.7950000763</v>
      </c>
    </row>
    <row r="30" spans="2:7" x14ac:dyDescent="0.25">
      <c r="B30" s="6">
        <v>0.67500000000000027</v>
      </c>
      <c r="C30" s="1">
        <v>-154885.96250009537</v>
      </c>
      <c r="D30" s="1">
        <v>-614043.77605009079</v>
      </c>
      <c r="E30" s="1">
        <v>-1537891.4249999523</v>
      </c>
      <c r="F30" s="1">
        <v>-2386465.5025000572</v>
      </c>
      <c r="G30">
        <v>-2743110.7025001049</v>
      </c>
    </row>
    <row r="31" spans="2:7" x14ac:dyDescent="0.25">
      <c r="B31" s="6">
        <v>0.70000000000000029</v>
      </c>
      <c r="C31" s="1">
        <v>-158503.25</v>
      </c>
      <c r="D31" s="1">
        <v>-635928.66219997406</v>
      </c>
      <c r="E31" s="1">
        <v>-1596531.6000001431</v>
      </c>
      <c r="F31" s="1">
        <v>-2478119.4100000858</v>
      </c>
      <c r="G31">
        <v>-2834764.6100001335</v>
      </c>
    </row>
    <row r="32" spans="2:7" x14ac:dyDescent="0.25">
      <c r="B32" s="6">
        <v>0.72500000000000031</v>
      </c>
      <c r="C32" s="1">
        <v>-933502.875</v>
      </c>
      <c r="D32" s="1">
        <v>-1410928.2871999741</v>
      </c>
      <c r="E32" s="1">
        <v>-2371531.2250001431</v>
      </c>
      <c r="F32" s="1">
        <v>-3253119.0350000858</v>
      </c>
      <c r="G32">
        <v>-3609764.2350001335</v>
      </c>
    </row>
    <row r="33" spans="2:7" x14ac:dyDescent="0.25">
      <c r="B33" s="6">
        <v>0.75000000000000033</v>
      </c>
      <c r="C33" s="1">
        <v>-1708502.5</v>
      </c>
      <c r="D33" s="1">
        <v>-2185927.9121999741</v>
      </c>
      <c r="E33" s="1">
        <v>-3146530.8500001431</v>
      </c>
      <c r="F33" s="1">
        <v>-4028118.6600000858</v>
      </c>
      <c r="G33">
        <v>-4384763.8600001335</v>
      </c>
    </row>
    <row r="34" spans="2:7" x14ac:dyDescent="0.25">
      <c r="B34" s="6">
        <v>0.77500000000000036</v>
      </c>
      <c r="C34" s="1">
        <v>-2483502.125</v>
      </c>
      <c r="D34" s="1">
        <v>-2960927.5371999741</v>
      </c>
      <c r="E34" s="1">
        <v>-3921530.4750001431</v>
      </c>
      <c r="F34" s="1">
        <v>-4803118.2850000858</v>
      </c>
      <c r="G34">
        <v>-5159763.4850001335</v>
      </c>
    </row>
    <row r="35" spans="2:7" x14ac:dyDescent="0.25">
      <c r="B35" s="6">
        <v>0.80000000000000038</v>
      </c>
      <c r="C35" s="1">
        <v>-3258501.75</v>
      </c>
      <c r="D35" s="1">
        <v>-3735927.1621999741</v>
      </c>
      <c r="E35" s="1">
        <v>-4696530.1000001431</v>
      </c>
      <c r="F35" s="1">
        <v>-5578117.9100000858</v>
      </c>
      <c r="G35">
        <v>-5934763.1100001335</v>
      </c>
    </row>
    <row r="36" spans="2:7" x14ac:dyDescent="0.25">
      <c r="B36" s="6">
        <v>0.8250000000000004</v>
      </c>
      <c r="C36" s="1">
        <v>-4033501.375</v>
      </c>
      <c r="D36" s="1">
        <v>-4510926.7871999741</v>
      </c>
      <c r="E36" s="1">
        <v>-5471529.7250001431</v>
      </c>
      <c r="F36" s="1">
        <v>-6353117.5350000858</v>
      </c>
      <c r="G36">
        <v>-6709762.7350001335</v>
      </c>
    </row>
    <row r="37" spans="2:7" x14ac:dyDescent="0.25">
      <c r="B37" s="6">
        <v>0.85000000000000042</v>
      </c>
      <c r="C37" s="1">
        <v>-4808501</v>
      </c>
      <c r="D37" s="1">
        <v>-5285926.4121999741</v>
      </c>
      <c r="E37" s="1">
        <v>-6246529.3500001431</v>
      </c>
      <c r="F37" s="1">
        <v>-7128117.1600000858</v>
      </c>
      <c r="G37">
        <v>-7484762.3600001335</v>
      </c>
    </row>
    <row r="38" spans="2:7" x14ac:dyDescent="0.25">
      <c r="B38" s="6">
        <v>0.87500000000000044</v>
      </c>
      <c r="C38" s="1">
        <v>-5583500.625</v>
      </c>
      <c r="D38" s="1">
        <v>-6060926.0371999741</v>
      </c>
      <c r="E38" s="1">
        <v>-7021528.9750001431</v>
      </c>
      <c r="F38" s="1">
        <v>-7903116.7850000858</v>
      </c>
      <c r="G38">
        <v>-8259761.9850001335</v>
      </c>
    </row>
    <row r="39" spans="2:7" x14ac:dyDescent="0.25">
      <c r="B39" s="6">
        <v>0.90000000000000047</v>
      </c>
      <c r="C39" s="1">
        <v>-6358500.25</v>
      </c>
      <c r="D39" s="1">
        <v>-6835925.6621999741</v>
      </c>
      <c r="E39" s="1">
        <v>-7796528.6000001431</v>
      </c>
      <c r="F39" s="1">
        <v>-8678116.4100000858</v>
      </c>
      <c r="G39">
        <v>-9034761.6100001335</v>
      </c>
    </row>
    <row r="40" spans="2:7" x14ac:dyDescent="0.25">
      <c r="B40" s="6">
        <v>0.92500000000000049</v>
      </c>
      <c r="C40" s="1">
        <v>-7133499.875</v>
      </c>
      <c r="D40" s="1">
        <v>-7610925.2871999741</v>
      </c>
      <c r="E40" s="1">
        <v>-8571528.2250001431</v>
      </c>
      <c r="F40" s="1">
        <v>-9453116.0350000858</v>
      </c>
      <c r="G40">
        <v>-9809761.2350001335</v>
      </c>
    </row>
    <row r="41" spans="2:7" x14ac:dyDescent="0.25">
      <c r="B41" s="6">
        <v>0.95000000000000051</v>
      </c>
      <c r="C41" s="1">
        <v>-7908499.5</v>
      </c>
      <c r="D41" s="1">
        <v>-8385924.9121999741</v>
      </c>
      <c r="E41" s="1">
        <v>-9346527.8500001431</v>
      </c>
      <c r="F41" s="1">
        <v>-10228115.660000086</v>
      </c>
      <c r="G41">
        <v>-10584760.860000134</v>
      </c>
    </row>
    <row r="42" spans="2:7" x14ac:dyDescent="0.25">
      <c r="B42" s="6">
        <v>0.97500000000000053</v>
      </c>
      <c r="C42" s="1">
        <v>-8683499.125</v>
      </c>
      <c r="D42" s="1">
        <v>-9160924.5371999741</v>
      </c>
      <c r="E42" s="1">
        <v>-10121527.475000143</v>
      </c>
      <c r="F42" s="1">
        <v>-11003115.285000086</v>
      </c>
      <c r="G42">
        <v>-11359760.485000134</v>
      </c>
    </row>
    <row r="43" spans="2:7" x14ac:dyDescent="0.25">
      <c r="B43" s="6">
        <v>1.0000000000000004</v>
      </c>
      <c r="C43" s="1">
        <v>-9458498.75</v>
      </c>
      <c r="D43" s="1">
        <v>-9935924.1621999741</v>
      </c>
      <c r="E43" s="1">
        <v>-10896527.100000143</v>
      </c>
      <c r="F43" s="1">
        <v>-11778114.910000086</v>
      </c>
      <c r="G43">
        <v>-12134760.110000134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5-19F1-4C0B-9E66-143B1796C577}">
  <sheetPr codeName="Sheet3"/>
  <dimension ref="B1:I44"/>
  <sheetViews>
    <sheetView workbookViewId="0">
      <selection activeCell="D3" sqref="D3:D42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-33911961</v>
      </c>
      <c r="E1">
        <v>-93854</v>
      </c>
      <c r="F1">
        <v>205225</v>
      </c>
      <c r="G1">
        <v>2198569893</v>
      </c>
      <c r="H1">
        <v>-30999985</v>
      </c>
      <c r="I1">
        <v>-4401831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>
        <v>499.16800000000001</v>
      </c>
      <c r="C3" s="8">
        <v>0.7</v>
      </c>
      <c r="D3" s="7">
        <f t="shared" ref="D3:D42" si="0">$D$1+SUMPRODUCT($E$1:$I$1,E3:I3)</f>
        <v>796347.57439994812</v>
      </c>
      <c r="E3">
        <f>IF(B3 &lt; 500.3, 500.3, IF(B3 &gt; 504.3, 504.3, B3))</f>
        <v>500.3</v>
      </c>
      <c r="F3">
        <f>IF(B3 &gt; 500.3, 500.3, B3)</f>
        <v>499.16800000000001</v>
      </c>
      <c r="G3">
        <f t="shared" ref="G3:G42" si="1">IF(C3 &gt; 0.7, 0.7, C3)</f>
        <v>0.7</v>
      </c>
      <c r="H3">
        <f>IF(C3 &lt; 0.7, 0.7, C3)</f>
        <v>0.7</v>
      </c>
      <c r="I3">
        <f t="shared" ref="I3:I42" si="2">F3*G3</f>
        <v>349.41759999999999</v>
      </c>
    </row>
    <row r="4" spans="2:9" x14ac:dyDescent="0.25">
      <c r="B4">
        <f>+B3+0.2</f>
        <v>499.36799999999999</v>
      </c>
      <c r="C4" s="5">
        <f>+C3</f>
        <v>0.7</v>
      </c>
      <c r="D4" s="7">
        <f t="shared" si="0"/>
        <v>221136.23439979553</v>
      </c>
      <c r="E4">
        <f t="shared" ref="E4:E42" si="3">IF(B4 &lt; 500.3, 500.3, IF(B4 &gt; 504.3, 504.3, B4))</f>
        <v>500.3</v>
      </c>
      <c r="F4">
        <f t="shared" ref="F4:F42" si="4">IF(B4 &gt; 500.3, 500.3, B4)</f>
        <v>499.36799999999999</v>
      </c>
      <c r="G4">
        <f t="shared" si="1"/>
        <v>0.7</v>
      </c>
      <c r="H4">
        <f t="shared" ref="H4:H42" si="5">IF(C4 &lt; 0.7, 0.7, C4)</f>
        <v>0.7</v>
      </c>
      <c r="I4">
        <f t="shared" si="2"/>
        <v>349.55759999999998</v>
      </c>
    </row>
    <row r="5" spans="2:9" x14ac:dyDescent="0.25">
      <c r="B5">
        <f t="shared" ref="B5:B42" si="6">+B4+0.2</f>
        <v>499.56799999999998</v>
      </c>
      <c r="C5" s="5">
        <f t="shared" ref="C5:C42" si="7">+C4</f>
        <v>0.7</v>
      </c>
      <c r="D5" s="7">
        <f t="shared" si="0"/>
        <v>-354075.10560011864</v>
      </c>
      <c r="E5">
        <f t="shared" si="3"/>
        <v>500.3</v>
      </c>
      <c r="F5">
        <f t="shared" si="4"/>
        <v>499.56799999999998</v>
      </c>
      <c r="G5">
        <f t="shared" si="1"/>
        <v>0.7</v>
      </c>
      <c r="H5">
        <f t="shared" si="5"/>
        <v>0.7</v>
      </c>
      <c r="I5">
        <f t="shared" si="2"/>
        <v>349.69759999999997</v>
      </c>
    </row>
    <row r="6" spans="2:9" x14ac:dyDescent="0.25">
      <c r="B6">
        <f t="shared" si="6"/>
        <v>499.76799999999997</v>
      </c>
      <c r="C6" s="5">
        <f t="shared" si="7"/>
        <v>0.7</v>
      </c>
      <c r="D6" s="7">
        <f t="shared" si="0"/>
        <v>-929286.44560003281</v>
      </c>
      <c r="E6">
        <f t="shared" si="3"/>
        <v>500.3</v>
      </c>
      <c r="F6">
        <f t="shared" si="4"/>
        <v>499.76799999999997</v>
      </c>
      <c r="G6">
        <f t="shared" si="1"/>
        <v>0.7</v>
      </c>
      <c r="H6">
        <f t="shared" si="5"/>
        <v>0.7</v>
      </c>
      <c r="I6">
        <f t="shared" si="2"/>
        <v>349.83759999999995</v>
      </c>
    </row>
    <row r="7" spans="2:9" x14ac:dyDescent="0.25">
      <c r="B7">
        <f t="shared" si="6"/>
        <v>499.96799999999996</v>
      </c>
      <c r="C7" s="5">
        <f t="shared" si="7"/>
        <v>0.7</v>
      </c>
      <c r="D7" s="7">
        <f t="shared" si="0"/>
        <v>-1504497.785599947</v>
      </c>
      <c r="E7">
        <f t="shared" si="3"/>
        <v>500.3</v>
      </c>
      <c r="F7">
        <f t="shared" si="4"/>
        <v>499.96799999999996</v>
      </c>
      <c r="G7">
        <f t="shared" si="1"/>
        <v>0.7</v>
      </c>
      <c r="H7">
        <f t="shared" si="5"/>
        <v>0.7</v>
      </c>
      <c r="I7">
        <f t="shared" si="2"/>
        <v>349.97759999999994</v>
      </c>
    </row>
    <row r="8" spans="2:9" x14ac:dyDescent="0.25">
      <c r="B8">
        <f t="shared" si="6"/>
        <v>500.16799999999995</v>
      </c>
      <c r="C8" s="5">
        <f t="shared" si="7"/>
        <v>0.7</v>
      </c>
      <c r="D8" s="7">
        <f t="shared" si="0"/>
        <v>-2079709.1255998611</v>
      </c>
      <c r="E8">
        <f t="shared" si="3"/>
        <v>500.3</v>
      </c>
      <c r="F8">
        <f t="shared" si="4"/>
        <v>500.16799999999995</v>
      </c>
      <c r="G8">
        <f t="shared" si="1"/>
        <v>0.7</v>
      </c>
      <c r="H8">
        <f t="shared" si="5"/>
        <v>0.7</v>
      </c>
      <c r="I8">
        <f t="shared" si="2"/>
        <v>350.11759999999992</v>
      </c>
    </row>
    <row r="9" spans="2:9" x14ac:dyDescent="0.25">
      <c r="B9">
        <f t="shared" si="6"/>
        <v>500.36799999999994</v>
      </c>
      <c r="C9" s="5">
        <f t="shared" si="7"/>
        <v>0.7</v>
      </c>
      <c r="D9" s="7">
        <f t="shared" si="0"/>
        <v>-2465730.6820001602</v>
      </c>
      <c r="E9">
        <f t="shared" si="3"/>
        <v>500.36799999999994</v>
      </c>
      <c r="F9">
        <f t="shared" si="4"/>
        <v>500.3</v>
      </c>
      <c r="G9">
        <f t="shared" si="1"/>
        <v>0.7</v>
      </c>
      <c r="H9">
        <f t="shared" si="5"/>
        <v>0.7</v>
      </c>
      <c r="I9">
        <f t="shared" si="2"/>
        <v>350.21</v>
      </c>
    </row>
    <row r="10" spans="2:9" x14ac:dyDescent="0.25">
      <c r="B10">
        <f t="shared" si="6"/>
        <v>500.56799999999993</v>
      </c>
      <c r="C10" s="5">
        <f t="shared" si="7"/>
        <v>0.7</v>
      </c>
      <c r="D10" s="7">
        <f t="shared" si="0"/>
        <v>-2484501.4820001125</v>
      </c>
      <c r="E10">
        <f t="shared" si="3"/>
        <v>500.56799999999993</v>
      </c>
      <c r="F10">
        <f t="shared" si="4"/>
        <v>500.3</v>
      </c>
      <c r="G10">
        <f t="shared" si="1"/>
        <v>0.7</v>
      </c>
      <c r="H10">
        <f t="shared" si="5"/>
        <v>0.7</v>
      </c>
      <c r="I10">
        <f t="shared" si="2"/>
        <v>350.21</v>
      </c>
    </row>
    <row r="11" spans="2:9" x14ac:dyDescent="0.25">
      <c r="B11">
        <f t="shared" si="6"/>
        <v>500.76799999999992</v>
      </c>
      <c r="C11" s="5">
        <f t="shared" si="7"/>
        <v>0.7</v>
      </c>
      <c r="D11" s="7">
        <f t="shared" si="0"/>
        <v>-2503272.2820000648</v>
      </c>
      <c r="E11">
        <f t="shared" si="3"/>
        <v>500.76799999999992</v>
      </c>
      <c r="F11">
        <f t="shared" si="4"/>
        <v>500.3</v>
      </c>
      <c r="G11">
        <f t="shared" si="1"/>
        <v>0.7</v>
      </c>
      <c r="H11">
        <f t="shared" si="5"/>
        <v>0.7</v>
      </c>
      <c r="I11">
        <f t="shared" si="2"/>
        <v>350.21</v>
      </c>
    </row>
    <row r="12" spans="2:9" x14ac:dyDescent="0.25">
      <c r="B12">
        <f t="shared" si="6"/>
        <v>500.9679999999999</v>
      </c>
      <c r="C12" s="5">
        <f t="shared" si="7"/>
        <v>0.7</v>
      </c>
      <c r="D12" s="7">
        <f t="shared" si="0"/>
        <v>-2522043.0820000172</v>
      </c>
      <c r="E12">
        <f t="shared" si="3"/>
        <v>500.9679999999999</v>
      </c>
      <c r="F12">
        <f t="shared" si="4"/>
        <v>500.3</v>
      </c>
      <c r="G12">
        <f t="shared" si="1"/>
        <v>0.7</v>
      </c>
      <c r="H12">
        <f t="shared" si="5"/>
        <v>0.7</v>
      </c>
      <c r="I12">
        <f t="shared" si="2"/>
        <v>350.21</v>
      </c>
    </row>
    <row r="13" spans="2:9" x14ac:dyDescent="0.25">
      <c r="B13">
        <f t="shared" si="6"/>
        <v>501.16799999999989</v>
      </c>
      <c r="C13" s="5">
        <f t="shared" si="7"/>
        <v>0.7</v>
      </c>
      <c r="D13" s="7">
        <f t="shared" si="0"/>
        <v>-2540813.8819999695</v>
      </c>
      <c r="E13">
        <f t="shared" si="3"/>
        <v>501.16799999999989</v>
      </c>
      <c r="F13">
        <f t="shared" si="4"/>
        <v>500.3</v>
      </c>
      <c r="G13">
        <f t="shared" si="1"/>
        <v>0.7</v>
      </c>
      <c r="H13">
        <f t="shared" si="5"/>
        <v>0.7</v>
      </c>
      <c r="I13">
        <f t="shared" si="2"/>
        <v>350.21</v>
      </c>
    </row>
    <row r="14" spans="2:9" x14ac:dyDescent="0.25">
      <c r="B14">
        <f t="shared" si="6"/>
        <v>501.36799999999988</v>
      </c>
      <c r="C14" s="5">
        <f t="shared" si="7"/>
        <v>0.7</v>
      </c>
      <c r="D14" s="7">
        <f t="shared" si="0"/>
        <v>-2559584.6820001602</v>
      </c>
      <c r="E14">
        <f t="shared" si="3"/>
        <v>501.36799999999988</v>
      </c>
      <c r="F14">
        <f t="shared" si="4"/>
        <v>500.3</v>
      </c>
      <c r="G14">
        <f t="shared" si="1"/>
        <v>0.7</v>
      </c>
      <c r="H14">
        <f t="shared" si="5"/>
        <v>0.7</v>
      </c>
      <c r="I14">
        <f t="shared" si="2"/>
        <v>350.21</v>
      </c>
    </row>
    <row r="15" spans="2:9" x14ac:dyDescent="0.25">
      <c r="B15">
        <f t="shared" si="6"/>
        <v>501.56799999999987</v>
      </c>
      <c r="C15" s="5">
        <f t="shared" si="7"/>
        <v>0.7</v>
      </c>
      <c r="D15" s="7">
        <f t="shared" si="0"/>
        <v>-2578355.4820001125</v>
      </c>
      <c r="E15">
        <f t="shared" si="3"/>
        <v>501.56799999999987</v>
      </c>
      <c r="F15">
        <f t="shared" si="4"/>
        <v>500.3</v>
      </c>
      <c r="G15">
        <f t="shared" si="1"/>
        <v>0.7</v>
      </c>
      <c r="H15">
        <f t="shared" si="5"/>
        <v>0.7</v>
      </c>
      <c r="I15">
        <f t="shared" si="2"/>
        <v>350.21</v>
      </c>
    </row>
    <row r="16" spans="2:9" x14ac:dyDescent="0.25">
      <c r="B16">
        <f t="shared" si="6"/>
        <v>501.76799999999986</v>
      </c>
      <c r="C16" s="5">
        <f t="shared" si="7"/>
        <v>0.7</v>
      </c>
      <c r="D16" s="7">
        <f t="shared" si="0"/>
        <v>-2597126.2820000648</v>
      </c>
      <c r="E16">
        <f t="shared" si="3"/>
        <v>501.76799999999986</v>
      </c>
      <c r="F16">
        <f t="shared" si="4"/>
        <v>500.3</v>
      </c>
      <c r="G16">
        <f t="shared" si="1"/>
        <v>0.7</v>
      </c>
      <c r="H16">
        <f t="shared" si="5"/>
        <v>0.7</v>
      </c>
      <c r="I16">
        <f t="shared" si="2"/>
        <v>350.21</v>
      </c>
    </row>
    <row r="17" spans="2:9" x14ac:dyDescent="0.25">
      <c r="B17">
        <f t="shared" si="6"/>
        <v>501.96799999999985</v>
      </c>
      <c r="C17" s="5">
        <f t="shared" si="7"/>
        <v>0.7</v>
      </c>
      <c r="D17" s="7">
        <f t="shared" si="0"/>
        <v>-2615897.0820000172</v>
      </c>
      <c r="E17">
        <f t="shared" si="3"/>
        <v>501.96799999999985</v>
      </c>
      <c r="F17">
        <f t="shared" si="4"/>
        <v>500.3</v>
      </c>
      <c r="G17">
        <f t="shared" si="1"/>
        <v>0.7</v>
      </c>
      <c r="H17">
        <f t="shared" si="5"/>
        <v>0.7</v>
      </c>
      <c r="I17">
        <f t="shared" si="2"/>
        <v>350.21</v>
      </c>
    </row>
    <row r="18" spans="2:9" x14ac:dyDescent="0.25">
      <c r="B18">
        <f t="shared" si="6"/>
        <v>502.16799999999984</v>
      </c>
      <c r="C18" s="5">
        <f t="shared" si="7"/>
        <v>0.7</v>
      </c>
      <c r="D18" s="7">
        <f t="shared" si="0"/>
        <v>-2634667.8819999695</v>
      </c>
      <c r="E18">
        <f t="shared" si="3"/>
        <v>502.16799999999984</v>
      </c>
      <c r="F18">
        <f t="shared" si="4"/>
        <v>500.3</v>
      </c>
      <c r="G18">
        <f t="shared" si="1"/>
        <v>0.7</v>
      </c>
      <c r="H18">
        <f t="shared" si="5"/>
        <v>0.7</v>
      </c>
      <c r="I18">
        <f t="shared" si="2"/>
        <v>350.21</v>
      </c>
    </row>
    <row r="19" spans="2:9" x14ac:dyDescent="0.25">
      <c r="B19">
        <f t="shared" si="6"/>
        <v>502.36799999999982</v>
      </c>
      <c r="C19" s="5">
        <f t="shared" si="7"/>
        <v>0.7</v>
      </c>
      <c r="D19" s="7">
        <f t="shared" si="0"/>
        <v>-2653438.6820001602</v>
      </c>
      <c r="E19">
        <f t="shared" si="3"/>
        <v>502.36799999999982</v>
      </c>
      <c r="F19">
        <f t="shared" si="4"/>
        <v>500.3</v>
      </c>
      <c r="G19">
        <f t="shared" si="1"/>
        <v>0.7</v>
      </c>
      <c r="H19">
        <f t="shared" si="5"/>
        <v>0.7</v>
      </c>
      <c r="I19">
        <f t="shared" si="2"/>
        <v>350.21</v>
      </c>
    </row>
    <row r="20" spans="2:9" x14ac:dyDescent="0.25">
      <c r="B20">
        <f t="shared" si="6"/>
        <v>502.56799999999981</v>
      </c>
      <c r="C20" s="5">
        <f t="shared" si="7"/>
        <v>0.7</v>
      </c>
      <c r="D20" s="7">
        <f t="shared" si="0"/>
        <v>-2672209.4820001125</v>
      </c>
      <c r="E20">
        <f t="shared" si="3"/>
        <v>502.56799999999981</v>
      </c>
      <c r="F20">
        <f t="shared" si="4"/>
        <v>500.3</v>
      </c>
      <c r="G20">
        <f t="shared" si="1"/>
        <v>0.7</v>
      </c>
      <c r="H20">
        <f t="shared" si="5"/>
        <v>0.7</v>
      </c>
      <c r="I20">
        <f t="shared" si="2"/>
        <v>350.21</v>
      </c>
    </row>
    <row r="21" spans="2:9" x14ac:dyDescent="0.25">
      <c r="B21">
        <f t="shared" si="6"/>
        <v>502.7679999999998</v>
      </c>
      <c r="C21" s="5">
        <f t="shared" si="7"/>
        <v>0.7</v>
      </c>
      <c r="D21" s="7">
        <f t="shared" si="0"/>
        <v>-2690980.2820000648</v>
      </c>
      <c r="E21">
        <f t="shared" si="3"/>
        <v>502.7679999999998</v>
      </c>
      <c r="F21">
        <f t="shared" si="4"/>
        <v>500.3</v>
      </c>
      <c r="G21">
        <f t="shared" si="1"/>
        <v>0.7</v>
      </c>
      <c r="H21">
        <f t="shared" si="5"/>
        <v>0.7</v>
      </c>
      <c r="I21">
        <f t="shared" si="2"/>
        <v>350.21</v>
      </c>
    </row>
    <row r="22" spans="2:9" x14ac:dyDescent="0.25">
      <c r="B22">
        <f t="shared" si="6"/>
        <v>502.96799999999979</v>
      </c>
      <c r="C22" s="5">
        <f t="shared" si="7"/>
        <v>0.7</v>
      </c>
      <c r="D22" s="7">
        <f t="shared" si="0"/>
        <v>-2709751.0820000172</v>
      </c>
      <c r="E22">
        <f t="shared" si="3"/>
        <v>502.96799999999979</v>
      </c>
      <c r="F22">
        <f t="shared" si="4"/>
        <v>500.3</v>
      </c>
      <c r="G22">
        <f t="shared" si="1"/>
        <v>0.7</v>
      </c>
      <c r="H22">
        <f t="shared" si="5"/>
        <v>0.7</v>
      </c>
      <c r="I22">
        <f t="shared" si="2"/>
        <v>350.21</v>
      </c>
    </row>
    <row r="23" spans="2:9" x14ac:dyDescent="0.25">
      <c r="B23">
        <f t="shared" si="6"/>
        <v>503.16799999999978</v>
      </c>
      <c r="C23" s="5">
        <f t="shared" si="7"/>
        <v>0.7</v>
      </c>
      <c r="D23" s="7">
        <f t="shared" si="0"/>
        <v>-2728521.8819999695</v>
      </c>
      <c r="E23">
        <f t="shared" si="3"/>
        <v>503.16799999999978</v>
      </c>
      <c r="F23">
        <f t="shared" si="4"/>
        <v>500.3</v>
      </c>
      <c r="G23">
        <f t="shared" si="1"/>
        <v>0.7</v>
      </c>
      <c r="H23">
        <f t="shared" si="5"/>
        <v>0.7</v>
      </c>
      <c r="I23">
        <f t="shared" si="2"/>
        <v>350.21</v>
      </c>
    </row>
    <row r="24" spans="2:9" x14ac:dyDescent="0.25">
      <c r="B24">
        <f t="shared" si="6"/>
        <v>503.36799999999977</v>
      </c>
      <c r="C24" s="5">
        <f t="shared" si="7"/>
        <v>0.7</v>
      </c>
      <c r="D24" s="7">
        <f t="shared" si="0"/>
        <v>-2747292.6820001602</v>
      </c>
      <c r="E24">
        <f t="shared" si="3"/>
        <v>503.36799999999977</v>
      </c>
      <c r="F24">
        <f t="shared" si="4"/>
        <v>500.3</v>
      </c>
      <c r="G24">
        <f t="shared" si="1"/>
        <v>0.7</v>
      </c>
      <c r="H24">
        <f t="shared" si="5"/>
        <v>0.7</v>
      </c>
      <c r="I24">
        <f t="shared" si="2"/>
        <v>350.21</v>
      </c>
    </row>
    <row r="25" spans="2:9" x14ac:dyDescent="0.25">
      <c r="B25">
        <f t="shared" si="6"/>
        <v>503.56799999999976</v>
      </c>
      <c r="C25" s="5">
        <f t="shared" si="7"/>
        <v>0.7</v>
      </c>
      <c r="D25" s="7">
        <f t="shared" si="0"/>
        <v>-2766063.4820001125</v>
      </c>
      <c r="E25">
        <f t="shared" si="3"/>
        <v>503.56799999999976</v>
      </c>
      <c r="F25">
        <f t="shared" si="4"/>
        <v>500.3</v>
      </c>
      <c r="G25">
        <f t="shared" si="1"/>
        <v>0.7</v>
      </c>
      <c r="H25">
        <f t="shared" si="5"/>
        <v>0.7</v>
      </c>
      <c r="I25">
        <f t="shared" si="2"/>
        <v>350.21</v>
      </c>
    </row>
    <row r="26" spans="2:9" x14ac:dyDescent="0.25">
      <c r="B26">
        <f t="shared" si="6"/>
        <v>503.76799999999974</v>
      </c>
      <c r="C26" s="5">
        <f t="shared" si="7"/>
        <v>0.7</v>
      </c>
      <c r="D26" s="7">
        <f t="shared" si="0"/>
        <v>-2784834.2820000648</v>
      </c>
      <c r="E26">
        <f t="shared" si="3"/>
        <v>503.76799999999974</v>
      </c>
      <c r="F26">
        <f t="shared" si="4"/>
        <v>500.3</v>
      </c>
      <c r="G26">
        <f t="shared" si="1"/>
        <v>0.7</v>
      </c>
      <c r="H26">
        <f t="shared" si="5"/>
        <v>0.7</v>
      </c>
      <c r="I26">
        <f t="shared" si="2"/>
        <v>350.21</v>
      </c>
    </row>
    <row r="27" spans="2:9" x14ac:dyDescent="0.25">
      <c r="B27">
        <f t="shared" si="6"/>
        <v>503.96799999999973</v>
      </c>
      <c r="C27" s="5">
        <f t="shared" si="7"/>
        <v>0.7</v>
      </c>
      <c r="D27" s="7">
        <f t="shared" si="0"/>
        <v>-2803605.0820000172</v>
      </c>
      <c r="E27">
        <f t="shared" si="3"/>
        <v>503.96799999999973</v>
      </c>
      <c r="F27">
        <f t="shared" si="4"/>
        <v>500.3</v>
      </c>
      <c r="G27">
        <f t="shared" si="1"/>
        <v>0.7</v>
      </c>
      <c r="H27">
        <f t="shared" si="5"/>
        <v>0.7</v>
      </c>
      <c r="I27">
        <f t="shared" si="2"/>
        <v>350.21</v>
      </c>
    </row>
    <row r="28" spans="2:9" x14ac:dyDescent="0.25">
      <c r="B28">
        <f t="shared" si="6"/>
        <v>504.16799999999972</v>
      </c>
      <c r="C28" s="5">
        <f t="shared" si="7"/>
        <v>0.7</v>
      </c>
      <c r="D28" s="7">
        <f t="shared" si="0"/>
        <v>-2822375.8819999695</v>
      </c>
      <c r="E28">
        <f t="shared" si="3"/>
        <v>504.16799999999972</v>
      </c>
      <c r="F28">
        <f t="shared" si="4"/>
        <v>500.3</v>
      </c>
      <c r="G28">
        <f t="shared" si="1"/>
        <v>0.7</v>
      </c>
      <c r="H28">
        <f t="shared" si="5"/>
        <v>0.7</v>
      </c>
      <c r="I28">
        <f t="shared" si="2"/>
        <v>350.21</v>
      </c>
    </row>
    <row r="29" spans="2:9" x14ac:dyDescent="0.25">
      <c r="B29">
        <f t="shared" si="6"/>
        <v>504.36799999999971</v>
      </c>
      <c r="C29" s="5">
        <f t="shared" si="7"/>
        <v>0.7</v>
      </c>
      <c r="D29" s="7">
        <f t="shared" si="0"/>
        <v>-2834764.6100001335</v>
      </c>
      <c r="E29">
        <f t="shared" si="3"/>
        <v>504.3</v>
      </c>
      <c r="F29">
        <f t="shared" si="4"/>
        <v>500.3</v>
      </c>
      <c r="G29">
        <f t="shared" si="1"/>
        <v>0.7</v>
      </c>
      <c r="H29">
        <f t="shared" si="5"/>
        <v>0.7</v>
      </c>
      <c r="I29">
        <f t="shared" si="2"/>
        <v>350.21</v>
      </c>
    </row>
    <row r="30" spans="2:9" x14ac:dyDescent="0.25">
      <c r="B30">
        <f t="shared" si="6"/>
        <v>504.5679999999997</v>
      </c>
      <c r="C30" s="5">
        <f t="shared" si="7"/>
        <v>0.7</v>
      </c>
      <c r="D30" s="7">
        <f t="shared" si="0"/>
        <v>-2834764.6100001335</v>
      </c>
      <c r="E30">
        <f t="shared" si="3"/>
        <v>504.3</v>
      </c>
      <c r="F30">
        <f t="shared" si="4"/>
        <v>500.3</v>
      </c>
      <c r="G30">
        <f t="shared" si="1"/>
        <v>0.7</v>
      </c>
      <c r="H30">
        <f t="shared" si="5"/>
        <v>0.7</v>
      </c>
      <c r="I30">
        <f t="shared" si="2"/>
        <v>350.21</v>
      </c>
    </row>
    <row r="31" spans="2:9" x14ac:dyDescent="0.25">
      <c r="B31">
        <f t="shared" si="6"/>
        <v>504.76799999999969</v>
      </c>
      <c r="C31" s="5">
        <f t="shared" si="7"/>
        <v>0.7</v>
      </c>
      <c r="D31" s="7">
        <f t="shared" si="0"/>
        <v>-2834764.6100001335</v>
      </c>
      <c r="E31">
        <f t="shared" si="3"/>
        <v>504.3</v>
      </c>
      <c r="F31">
        <f t="shared" si="4"/>
        <v>500.3</v>
      </c>
      <c r="G31">
        <f t="shared" si="1"/>
        <v>0.7</v>
      </c>
      <c r="H31">
        <f t="shared" si="5"/>
        <v>0.7</v>
      </c>
      <c r="I31">
        <f t="shared" si="2"/>
        <v>350.21</v>
      </c>
    </row>
    <row r="32" spans="2:9" x14ac:dyDescent="0.25">
      <c r="B32">
        <f t="shared" si="6"/>
        <v>504.96799999999968</v>
      </c>
      <c r="C32" s="5">
        <f t="shared" si="7"/>
        <v>0.7</v>
      </c>
      <c r="D32" s="7">
        <f t="shared" si="0"/>
        <v>-2834764.6100001335</v>
      </c>
      <c r="E32">
        <f t="shared" si="3"/>
        <v>504.3</v>
      </c>
      <c r="F32">
        <f t="shared" si="4"/>
        <v>500.3</v>
      </c>
      <c r="G32">
        <f t="shared" si="1"/>
        <v>0.7</v>
      </c>
      <c r="H32">
        <f t="shared" si="5"/>
        <v>0.7</v>
      </c>
      <c r="I32">
        <f t="shared" si="2"/>
        <v>350.21</v>
      </c>
    </row>
    <row r="33" spans="2:9" x14ac:dyDescent="0.25">
      <c r="B33">
        <f t="shared" si="6"/>
        <v>505.16799999999967</v>
      </c>
      <c r="C33" s="5">
        <f t="shared" si="7"/>
        <v>0.7</v>
      </c>
      <c r="D33" s="7">
        <f t="shared" si="0"/>
        <v>-2834764.6100001335</v>
      </c>
      <c r="E33">
        <f t="shared" si="3"/>
        <v>504.3</v>
      </c>
      <c r="F33">
        <f t="shared" si="4"/>
        <v>500.3</v>
      </c>
      <c r="G33">
        <f t="shared" si="1"/>
        <v>0.7</v>
      </c>
      <c r="H33">
        <f t="shared" si="5"/>
        <v>0.7</v>
      </c>
      <c r="I33">
        <f t="shared" si="2"/>
        <v>350.21</v>
      </c>
    </row>
    <row r="34" spans="2:9" x14ac:dyDescent="0.25">
      <c r="B34">
        <f t="shared" si="6"/>
        <v>505.36799999999965</v>
      </c>
      <c r="C34" s="5">
        <f t="shared" si="7"/>
        <v>0.7</v>
      </c>
      <c r="D34" s="7">
        <f t="shared" si="0"/>
        <v>-2834764.6100001335</v>
      </c>
      <c r="E34">
        <f t="shared" si="3"/>
        <v>504.3</v>
      </c>
      <c r="F34">
        <f t="shared" si="4"/>
        <v>500.3</v>
      </c>
      <c r="G34">
        <f t="shared" si="1"/>
        <v>0.7</v>
      </c>
      <c r="H34">
        <f t="shared" si="5"/>
        <v>0.7</v>
      </c>
      <c r="I34">
        <f t="shared" si="2"/>
        <v>350.21</v>
      </c>
    </row>
    <row r="35" spans="2:9" x14ac:dyDescent="0.25">
      <c r="B35">
        <f t="shared" si="6"/>
        <v>505.56799999999964</v>
      </c>
      <c r="C35" s="5">
        <f t="shared" si="7"/>
        <v>0.7</v>
      </c>
      <c r="D35" s="7">
        <f t="shared" si="0"/>
        <v>-2834764.6100001335</v>
      </c>
      <c r="E35">
        <f t="shared" si="3"/>
        <v>504.3</v>
      </c>
      <c r="F35">
        <f t="shared" si="4"/>
        <v>500.3</v>
      </c>
      <c r="G35">
        <f t="shared" si="1"/>
        <v>0.7</v>
      </c>
      <c r="H35">
        <f t="shared" si="5"/>
        <v>0.7</v>
      </c>
      <c r="I35">
        <f t="shared" si="2"/>
        <v>350.21</v>
      </c>
    </row>
    <row r="36" spans="2:9" x14ac:dyDescent="0.25">
      <c r="B36">
        <f t="shared" si="6"/>
        <v>505.76799999999963</v>
      </c>
      <c r="C36" s="5">
        <f t="shared" si="7"/>
        <v>0.7</v>
      </c>
      <c r="D36" s="7">
        <f t="shared" si="0"/>
        <v>-2834764.6100001335</v>
      </c>
      <c r="E36">
        <f t="shared" si="3"/>
        <v>504.3</v>
      </c>
      <c r="F36">
        <f t="shared" si="4"/>
        <v>500.3</v>
      </c>
      <c r="G36">
        <f t="shared" si="1"/>
        <v>0.7</v>
      </c>
      <c r="H36">
        <f t="shared" si="5"/>
        <v>0.7</v>
      </c>
      <c r="I36">
        <f t="shared" si="2"/>
        <v>350.21</v>
      </c>
    </row>
    <row r="37" spans="2:9" x14ac:dyDescent="0.25">
      <c r="B37">
        <f t="shared" si="6"/>
        <v>505.96799999999962</v>
      </c>
      <c r="C37" s="5">
        <f t="shared" si="7"/>
        <v>0.7</v>
      </c>
      <c r="D37" s="7">
        <f t="shared" si="0"/>
        <v>-2834764.6100001335</v>
      </c>
      <c r="E37">
        <f t="shared" si="3"/>
        <v>504.3</v>
      </c>
      <c r="F37">
        <f t="shared" si="4"/>
        <v>500.3</v>
      </c>
      <c r="G37">
        <f t="shared" si="1"/>
        <v>0.7</v>
      </c>
      <c r="H37">
        <f t="shared" si="5"/>
        <v>0.7</v>
      </c>
      <c r="I37">
        <f t="shared" si="2"/>
        <v>350.21</v>
      </c>
    </row>
    <row r="38" spans="2:9" x14ac:dyDescent="0.25">
      <c r="B38">
        <f t="shared" si="6"/>
        <v>506.16799999999961</v>
      </c>
      <c r="C38" s="5">
        <f t="shared" si="7"/>
        <v>0.7</v>
      </c>
      <c r="D38" s="7">
        <f t="shared" si="0"/>
        <v>-2834764.6100001335</v>
      </c>
      <c r="E38">
        <f t="shared" si="3"/>
        <v>504.3</v>
      </c>
      <c r="F38">
        <f t="shared" si="4"/>
        <v>500.3</v>
      </c>
      <c r="G38">
        <f t="shared" si="1"/>
        <v>0.7</v>
      </c>
      <c r="H38">
        <f t="shared" si="5"/>
        <v>0.7</v>
      </c>
      <c r="I38">
        <f t="shared" si="2"/>
        <v>350.21</v>
      </c>
    </row>
    <row r="39" spans="2:9" x14ac:dyDescent="0.25">
      <c r="B39">
        <f t="shared" si="6"/>
        <v>506.3679999999996</v>
      </c>
      <c r="C39" s="5">
        <f t="shared" si="7"/>
        <v>0.7</v>
      </c>
      <c r="D39" s="7">
        <f t="shared" si="0"/>
        <v>-2834764.6100001335</v>
      </c>
      <c r="E39">
        <f t="shared" si="3"/>
        <v>504.3</v>
      </c>
      <c r="F39">
        <f t="shared" si="4"/>
        <v>500.3</v>
      </c>
      <c r="G39">
        <f t="shared" si="1"/>
        <v>0.7</v>
      </c>
      <c r="H39">
        <f t="shared" si="5"/>
        <v>0.7</v>
      </c>
      <c r="I39">
        <f t="shared" si="2"/>
        <v>350.21</v>
      </c>
    </row>
    <row r="40" spans="2:9" x14ac:dyDescent="0.25">
      <c r="B40">
        <f t="shared" si="6"/>
        <v>506.56799999999959</v>
      </c>
      <c r="C40" s="5">
        <f t="shared" si="7"/>
        <v>0.7</v>
      </c>
      <c r="D40" s="7">
        <f t="shared" si="0"/>
        <v>-2834764.6100001335</v>
      </c>
      <c r="E40">
        <f t="shared" si="3"/>
        <v>504.3</v>
      </c>
      <c r="F40">
        <f t="shared" si="4"/>
        <v>500.3</v>
      </c>
      <c r="G40">
        <f t="shared" si="1"/>
        <v>0.7</v>
      </c>
      <c r="H40">
        <f t="shared" si="5"/>
        <v>0.7</v>
      </c>
      <c r="I40">
        <f t="shared" si="2"/>
        <v>350.21</v>
      </c>
    </row>
    <row r="41" spans="2:9" x14ac:dyDescent="0.25">
      <c r="B41">
        <f t="shared" si="6"/>
        <v>506.76799999999957</v>
      </c>
      <c r="C41" s="5">
        <f t="shared" si="7"/>
        <v>0.7</v>
      </c>
      <c r="D41" s="7">
        <f t="shared" si="0"/>
        <v>-2834764.6100001335</v>
      </c>
      <c r="E41">
        <f t="shared" si="3"/>
        <v>504.3</v>
      </c>
      <c r="F41">
        <f t="shared" si="4"/>
        <v>500.3</v>
      </c>
      <c r="G41">
        <f t="shared" si="1"/>
        <v>0.7</v>
      </c>
      <c r="H41">
        <f t="shared" si="5"/>
        <v>0.7</v>
      </c>
      <c r="I41">
        <f t="shared" si="2"/>
        <v>350.21</v>
      </c>
    </row>
    <row r="42" spans="2:9" x14ac:dyDescent="0.25">
      <c r="B42">
        <f t="shared" si="6"/>
        <v>506.96799999999956</v>
      </c>
      <c r="C42" s="5">
        <f t="shared" si="7"/>
        <v>0.7</v>
      </c>
      <c r="D42" s="7">
        <f t="shared" si="0"/>
        <v>-2834764.6100001335</v>
      </c>
      <c r="E42">
        <f t="shared" si="3"/>
        <v>504.3</v>
      </c>
      <c r="F42">
        <f t="shared" si="4"/>
        <v>500.3</v>
      </c>
      <c r="G42">
        <f t="shared" si="1"/>
        <v>0.7</v>
      </c>
      <c r="H42">
        <f t="shared" si="5"/>
        <v>0.7</v>
      </c>
      <c r="I42">
        <f t="shared" si="2"/>
        <v>350.21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B65D-F5B3-4944-9286-BE1BED66F764}">
  <sheetPr codeName="Sheet4"/>
  <dimension ref="B2:I43"/>
  <sheetViews>
    <sheetView tabSelected="1" workbookViewId="0">
      <selection activeCell="C2" sqref="C2:I2"/>
    </sheetView>
  </sheetViews>
  <sheetFormatPr defaultRowHeight="15" x14ac:dyDescent="0.25"/>
  <cols>
    <col min="3" max="3" width="17.5703125" bestFit="1" customWidth="1"/>
    <col min="4" max="4" width="14.28515625" bestFit="1" customWidth="1"/>
    <col min="5" max="7" width="15.28515625" bestFit="1" customWidth="1"/>
    <col min="8" max="9" width="16.85546875" bestFit="1" customWidth="1"/>
  </cols>
  <sheetData>
    <row r="2" spans="2:9" x14ac:dyDescent="0.25">
      <c r="C2" s="4">
        <v>2.5</v>
      </c>
      <c r="D2">
        <v>5</v>
      </c>
      <c r="E2">
        <v>10</v>
      </c>
      <c r="F2">
        <v>20</v>
      </c>
      <c r="G2">
        <v>50</v>
      </c>
      <c r="H2">
        <v>60</v>
      </c>
      <c r="I2">
        <v>75</v>
      </c>
    </row>
    <row r="3" spans="2:9" x14ac:dyDescent="0.25">
      <c r="B3" t="s">
        <v>1</v>
      </c>
      <c r="C3" t="str">
        <f>"Market Share "&amp;C2&amp;"%"</f>
        <v>Market Share 2.5%</v>
      </c>
      <c r="D3" t="str">
        <f t="shared" ref="D3:F3" si="0">"Market Share "&amp;D2&amp;"%"</f>
        <v>Market Share 5%</v>
      </c>
      <c r="E3" t="str">
        <f t="shared" si="0"/>
        <v>Market Share 10%</v>
      </c>
      <c r="F3" t="str">
        <f t="shared" si="0"/>
        <v>Market Share 20%</v>
      </c>
      <c r="G3" t="s">
        <v>4</v>
      </c>
      <c r="H3" t="s">
        <v>5</v>
      </c>
      <c r="I3" t="str">
        <f t="shared" ref="I3" si="1">"Market Share "&amp;I2&amp;"%"</f>
        <v>Market Share 75%</v>
      </c>
    </row>
    <row r="4" spans="2:9" x14ac:dyDescent="0.25">
      <c r="B4">
        <v>499.16800000000001</v>
      </c>
      <c r="C4" s="1">
        <v>-92435.990200005472</v>
      </c>
      <c r="D4" s="1">
        <v>-59518.080400004983</v>
      </c>
      <c r="E4" s="1">
        <v>6317.7391999661922</v>
      </c>
      <c r="F4" s="1">
        <v>137989.37840002775</v>
      </c>
      <c r="G4" s="1">
        <v>533004.29600000381</v>
      </c>
      <c r="H4" s="1">
        <v>664675.93519997597</v>
      </c>
      <c r="I4" s="1">
        <v>-753651.67560005188</v>
      </c>
    </row>
    <row r="5" spans="2:9" x14ac:dyDescent="0.25">
      <c r="B5">
        <f>+B4+0.2</f>
        <v>499.36799999999999</v>
      </c>
      <c r="C5" s="1">
        <v>-73400.145200006664</v>
      </c>
      <c r="D5" s="1">
        <v>-62491.390400007367</v>
      </c>
      <c r="E5" s="1">
        <v>-40673.880800038576</v>
      </c>
      <c r="F5" s="1">
        <v>2961.1384000182152</v>
      </c>
      <c r="G5" s="1">
        <v>133866.19599986076</v>
      </c>
      <c r="H5" s="1">
        <v>177501.21519994736</v>
      </c>
      <c r="I5" s="1">
        <v>-1328863.0156002045</v>
      </c>
    </row>
    <row r="6" spans="2:9" x14ac:dyDescent="0.25">
      <c r="B6">
        <f t="shared" ref="B6:B43" si="2">+B5+0.2</f>
        <v>499.56799999999998</v>
      </c>
      <c r="C6" s="1">
        <v>-54364.300200007856</v>
      </c>
      <c r="D6" s="1">
        <v>-65464.700400009751</v>
      </c>
      <c r="E6" s="1">
        <v>-87665.500800043344</v>
      </c>
      <c r="F6" s="1">
        <v>-132067.10159999132</v>
      </c>
      <c r="G6" s="1">
        <v>-265271.90400004387</v>
      </c>
      <c r="H6" s="1">
        <v>-309673.50480008125</v>
      </c>
      <c r="I6" s="1">
        <v>-1904074.3556001186</v>
      </c>
    </row>
    <row r="7" spans="2:9" x14ac:dyDescent="0.25">
      <c r="B7">
        <f t="shared" si="2"/>
        <v>499.76799999999997</v>
      </c>
      <c r="C7" s="1">
        <v>-35328.455200001597</v>
      </c>
      <c r="D7" s="1">
        <v>-68438.010399997234</v>
      </c>
      <c r="E7" s="1">
        <v>-134657.12080001831</v>
      </c>
      <c r="F7" s="1">
        <v>-267095.34159994125</v>
      </c>
      <c r="G7" s="1">
        <v>-664410.0039999485</v>
      </c>
      <c r="H7" s="1">
        <v>-796848.22480010986</v>
      </c>
      <c r="I7" s="1">
        <v>-2479285.6956000328</v>
      </c>
    </row>
    <row r="8" spans="2:9" x14ac:dyDescent="0.25">
      <c r="B8">
        <f t="shared" si="2"/>
        <v>499.96799999999996</v>
      </c>
      <c r="C8" s="1">
        <v>-16292.610200002789</v>
      </c>
      <c r="D8" s="1">
        <v>-71411.320399999619</v>
      </c>
      <c r="E8" s="1">
        <v>-181648.74080002308</v>
      </c>
      <c r="F8" s="1">
        <v>-402123.58159995079</v>
      </c>
      <c r="G8" s="1">
        <v>-1063548.1040000916</v>
      </c>
      <c r="H8" s="1">
        <v>-1284022.9448001385</v>
      </c>
      <c r="I8" s="1">
        <v>-3054497.035599947</v>
      </c>
    </row>
    <row r="9" spans="2:9" x14ac:dyDescent="0.25">
      <c r="B9">
        <f t="shared" si="2"/>
        <v>500.16799999999995</v>
      </c>
      <c r="C9" s="1">
        <v>2743.234800003469</v>
      </c>
      <c r="D9" s="1">
        <v>-74384.630399987102</v>
      </c>
      <c r="E9" s="1">
        <v>-228640.36079999804</v>
      </c>
      <c r="F9" s="1">
        <v>-537151.82159990072</v>
      </c>
      <c r="G9" s="1">
        <v>-1462686.2039999962</v>
      </c>
      <c r="H9" s="1">
        <v>-1771197.6647999287</v>
      </c>
      <c r="I9" s="1">
        <v>-3629708.3755998611</v>
      </c>
    </row>
    <row r="10" spans="2:9" x14ac:dyDescent="0.25">
      <c r="B10">
        <f t="shared" si="2"/>
        <v>500.36799999999994</v>
      </c>
      <c r="C10" s="1">
        <v>8924.8205000013113</v>
      </c>
      <c r="D10" s="1">
        <v>-82729.086999982595</v>
      </c>
      <c r="E10" s="1">
        <v>-266036.90200001001</v>
      </c>
      <c r="F10" s="1">
        <v>-632652.53200000525</v>
      </c>
      <c r="G10" s="1">
        <v>-1732499.4220001698</v>
      </c>
      <c r="H10" s="1">
        <v>-2099115.0520000458</v>
      </c>
      <c r="I10" s="1">
        <v>-4015729.9320001602</v>
      </c>
    </row>
    <row r="11" spans="2:9" x14ac:dyDescent="0.25">
      <c r="B11">
        <f t="shared" si="2"/>
        <v>500.56799999999993</v>
      </c>
      <c r="C11" s="1">
        <v>-9845.9794999808073</v>
      </c>
      <c r="D11" s="1">
        <v>-101499.88699999452</v>
      </c>
      <c r="E11" s="1">
        <v>-284807.70199996233</v>
      </c>
      <c r="F11" s="1">
        <v>-651423.33199995756</v>
      </c>
      <c r="G11" s="1">
        <v>-1751270.2220001221</v>
      </c>
      <c r="H11" s="1">
        <v>-2117885.8519999981</v>
      </c>
      <c r="I11" s="1">
        <v>-4034500.7320001125</v>
      </c>
    </row>
    <row r="12" spans="2:9" x14ac:dyDescent="0.25">
      <c r="B12">
        <f t="shared" si="2"/>
        <v>500.76799999999992</v>
      </c>
      <c r="C12" s="1">
        <v>-28616.779499992728</v>
      </c>
      <c r="D12" s="1">
        <v>-120270.68700000644</v>
      </c>
      <c r="E12" s="1">
        <v>-303578.50199997425</v>
      </c>
      <c r="F12" s="1">
        <v>-670194.13199996948</v>
      </c>
      <c r="G12" s="1">
        <v>-1770041.0220000744</v>
      </c>
      <c r="H12" s="1">
        <v>-2136656.6519999504</v>
      </c>
      <c r="I12" s="1">
        <v>-4053271.5320000648</v>
      </c>
    </row>
    <row r="13" spans="2:9" x14ac:dyDescent="0.25">
      <c r="B13">
        <f t="shared" si="2"/>
        <v>500.9679999999999</v>
      </c>
      <c r="C13" s="1">
        <v>-47387.579499989748</v>
      </c>
      <c r="D13" s="1">
        <v>-139041.48699998856</v>
      </c>
      <c r="E13" s="1">
        <v>-322349.30199998617</v>
      </c>
      <c r="F13" s="1">
        <v>-688964.9319999814</v>
      </c>
      <c r="G13" s="1">
        <v>-1788811.8220000267</v>
      </c>
      <c r="H13" s="1">
        <v>-2155427.4519999027</v>
      </c>
      <c r="I13" s="1">
        <v>-4072042.3320000172</v>
      </c>
    </row>
    <row r="14" spans="2:9" x14ac:dyDescent="0.25">
      <c r="B14">
        <f t="shared" si="2"/>
        <v>501.16799999999989</v>
      </c>
      <c r="C14" s="1">
        <v>-66158.379499986768</v>
      </c>
      <c r="D14" s="1">
        <v>-157812.28699997067</v>
      </c>
      <c r="E14" s="1">
        <v>-341120.10199999809</v>
      </c>
      <c r="F14" s="1">
        <v>-707735.73199999332</v>
      </c>
      <c r="G14" s="1">
        <v>-1807582.621999979</v>
      </c>
      <c r="H14" s="1">
        <v>-2174198.251999855</v>
      </c>
      <c r="I14" s="1">
        <v>-4090813.1319999695</v>
      </c>
    </row>
    <row r="15" spans="2:9" x14ac:dyDescent="0.25">
      <c r="B15">
        <f t="shared" si="2"/>
        <v>501.36799999999988</v>
      </c>
      <c r="C15" s="1">
        <v>-84929.179499998689</v>
      </c>
      <c r="D15" s="1">
        <v>-176583.0869999826</v>
      </c>
      <c r="E15" s="1">
        <v>-359890.90200001001</v>
      </c>
      <c r="F15" s="1">
        <v>-726506.53200000525</v>
      </c>
      <c r="G15" s="1">
        <v>-1826353.4220001698</v>
      </c>
      <c r="H15" s="1">
        <v>-2192969.0520000458</v>
      </c>
      <c r="I15" s="1">
        <v>-4109583.9320001602</v>
      </c>
    </row>
    <row r="16" spans="2:9" x14ac:dyDescent="0.25">
      <c r="B16">
        <f t="shared" si="2"/>
        <v>501.56799999999987</v>
      </c>
      <c r="C16" s="1">
        <v>-103699.97949998081</v>
      </c>
      <c r="D16" s="1">
        <v>-195353.88699999452</v>
      </c>
      <c r="E16" s="1">
        <v>-378661.70199996233</v>
      </c>
      <c r="F16" s="1">
        <v>-745277.33199995756</v>
      </c>
      <c r="G16" s="1">
        <v>-1845124.2220001221</v>
      </c>
      <c r="H16" s="1">
        <v>-2211739.8519999981</v>
      </c>
      <c r="I16" s="1">
        <v>-4128354.7320001125</v>
      </c>
    </row>
    <row r="17" spans="2:9" x14ac:dyDescent="0.25">
      <c r="B17">
        <f t="shared" si="2"/>
        <v>501.76799999999986</v>
      </c>
      <c r="C17" s="1">
        <v>-122470.77949999273</v>
      </c>
      <c r="D17" s="1">
        <v>-214124.68699997663</v>
      </c>
      <c r="E17" s="1">
        <v>-397432.50199997425</v>
      </c>
      <c r="F17" s="1">
        <v>-764048.13199996948</v>
      </c>
      <c r="G17" s="1">
        <v>-1863895.0220000744</v>
      </c>
      <c r="H17" s="1">
        <v>-2230510.6519999504</v>
      </c>
      <c r="I17" s="1">
        <v>-4147125.5320000648</v>
      </c>
    </row>
    <row r="18" spans="2:9" x14ac:dyDescent="0.25">
      <c r="B18">
        <f t="shared" si="2"/>
        <v>501.96799999999985</v>
      </c>
      <c r="C18" s="1">
        <v>-141241.57949997485</v>
      </c>
      <c r="D18" s="1">
        <v>-232895.48699998856</v>
      </c>
      <c r="E18" s="1">
        <v>-416203.30199998617</v>
      </c>
      <c r="F18" s="1">
        <v>-782818.9319999814</v>
      </c>
      <c r="G18" s="1">
        <v>-1882665.8220000267</v>
      </c>
      <c r="H18" s="1">
        <v>-2249281.4519999027</v>
      </c>
      <c r="I18" s="1">
        <v>-4165896.3320000172</v>
      </c>
    </row>
    <row r="19" spans="2:9" x14ac:dyDescent="0.25">
      <c r="B19">
        <f t="shared" si="2"/>
        <v>502.16799999999984</v>
      </c>
      <c r="C19" s="1">
        <v>-160012.37949998677</v>
      </c>
      <c r="D19" s="1">
        <v>-251666.28699997067</v>
      </c>
      <c r="E19" s="1">
        <v>-434974.10199999809</v>
      </c>
      <c r="F19" s="1">
        <v>-801589.73199999332</v>
      </c>
      <c r="G19" s="1">
        <v>-1901436.621999979</v>
      </c>
      <c r="H19" s="1">
        <v>-2268052.251999855</v>
      </c>
      <c r="I19" s="1">
        <v>-4184667.1319999695</v>
      </c>
    </row>
    <row r="20" spans="2:9" x14ac:dyDescent="0.25">
      <c r="B20">
        <f t="shared" si="2"/>
        <v>502.36799999999982</v>
      </c>
      <c r="C20" s="1">
        <v>-178783.17949998379</v>
      </c>
      <c r="D20" s="1">
        <v>-270437.0869999826</v>
      </c>
      <c r="E20" s="1">
        <v>-453744.90200001001</v>
      </c>
      <c r="F20" s="1">
        <v>-820360.53199994564</v>
      </c>
      <c r="G20" s="1">
        <v>-1920207.4220001698</v>
      </c>
      <c r="H20" s="1">
        <v>-2286823.0520000458</v>
      </c>
      <c r="I20" s="1">
        <v>-4203437.9320001602</v>
      </c>
    </row>
    <row r="21" spans="2:9" x14ac:dyDescent="0.25">
      <c r="B21">
        <f t="shared" si="2"/>
        <v>502.56799999999981</v>
      </c>
      <c r="C21" s="1">
        <v>-197553.97949998081</v>
      </c>
      <c r="D21" s="1">
        <v>-289207.88699999452</v>
      </c>
      <c r="E21" s="1">
        <v>-472515.70199996233</v>
      </c>
      <c r="F21" s="1">
        <v>-839131.33199995756</v>
      </c>
      <c r="G21" s="1">
        <v>-1938978.2220001221</v>
      </c>
      <c r="H21" s="1">
        <v>-2305593.8519999981</v>
      </c>
      <c r="I21" s="1">
        <v>-4222208.7320001125</v>
      </c>
    </row>
    <row r="22" spans="2:9" x14ac:dyDescent="0.25">
      <c r="B22">
        <f t="shared" si="2"/>
        <v>502.7679999999998</v>
      </c>
      <c r="C22" s="1">
        <v>-216324.77949997783</v>
      </c>
      <c r="D22" s="1">
        <v>-307978.68699997663</v>
      </c>
      <c r="E22" s="1">
        <v>-491286.50199997425</v>
      </c>
      <c r="F22" s="1">
        <v>-857902.13199996948</v>
      </c>
      <c r="G22" s="1">
        <v>-1957749.0220000744</v>
      </c>
      <c r="H22" s="1">
        <v>-2324364.6519999504</v>
      </c>
      <c r="I22" s="1">
        <v>-4240979.5320000648</v>
      </c>
    </row>
    <row r="23" spans="2:9" x14ac:dyDescent="0.25">
      <c r="B23">
        <f t="shared" si="2"/>
        <v>502.96799999999979</v>
      </c>
      <c r="C23" s="1">
        <v>-235095.57949997485</v>
      </c>
      <c r="D23" s="1">
        <v>-326749.48699998856</v>
      </c>
      <c r="E23" s="1">
        <v>-510057.30199998617</v>
      </c>
      <c r="F23" s="1">
        <v>-876672.9319999814</v>
      </c>
      <c r="G23" s="1">
        <v>-1976519.8220000267</v>
      </c>
      <c r="H23" s="1">
        <v>-2343135.4519999027</v>
      </c>
      <c r="I23" s="1">
        <v>-4259750.3320000172</v>
      </c>
    </row>
    <row r="24" spans="2:9" x14ac:dyDescent="0.25">
      <c r="B24">
        <f t="shared" si="2"/>
        <v>503.16799999999978</v>
      </c>
      <c r="C24" s="1">
        <v>-253866.37949998677</v>
      </c>
      <c r="D24" s="1">
        <v>-345520.28699997067</v>
      </c>
      <c r="E24" s="1">
        <v>-528828.10199999809</v>
      </c>
      <c r="F24" s="1">
        <v>-895443.73199999332</v>
      </c>
      <c r="G24" s="1">
        <v>-1995290.621999979</v>
      </c>
      <c r="H24" s="1">
        <v>-2361906.251999855</v>
      </c>
      <c r="I24" s="1">
        <v>-4278521.1319999695</v>
      </c>
    </row>
    <row r="25" spans="2:9" x14ac:dyDescent="0.25">
      <c r="B25">
        <f t="shared" si="2"/>
        <v>503.36799999999977</v>
      </c>
      <c r="C25" s="1">
        <v>-272637.17949996889</v>
      </c>
      <c r="D25" s="1">
        <v>-364291.0869999826</v>
      </c>
      <c r="E25" s="1">
        <v>-547598.90199995041</v>
      </c>
      <c r="F25" s="1">
        <v>-914214.53199994564</v>
      </c>
      <c r="G25" s="1">
        <v>-2014061.4220001698</v>
      </c>
      <c r="H25" s="1">
        <v>-2380677.0520000458</v>
      </c>
      <c r="I25" s="1">
        <v>-4297291.9320001602</v>
      </c>
    </row>
    <row r="26" spans="2:9" x14ac:dyDescent="0.25">
      <c r="B26">
        <f t="shared" si="2"/>
        <v>503.56799999999976</v>
      </c>
      <c r="C26" s="1">
        <v>-291407.97949998081</v>
      </c>
      <c r="D26" s="1">
        <v>-383061.88699996471</v>
      </c>
      <c r="E26" s="1">
        <v>-566369.70199996233</v>
      </c>
      <c r="F26" s="1">
        <v>-932985.33199995756</v>
      </c>
      <c r="G26" s="1">
        <v>-2032832.2220001221</v>
      </c>
      <c r="H26" s="1">
        <v>-2399447.8519999981</v>
      </c>
      <c r="I26" s="1">
        <v>-4316062.7320001125</v>
      </c>
    </row>
    <row r="27" spans="2:9" x14ac:dyDescent="0.25">
      <c r="B27">
        <f t="shared" si="2"/>
        <v>503.76799999999974</v>
      </c>
      <c r="C27" s="1">
        <v>-310178.77949997783</v>
      </c>
      <c r="D27" s="1">
        <v>-401832.68699997663</v>
      </c>
      <c r="E27" s="1">
        <v>-585140.50199997425</v>
      </c>
      <c r="F27" s="1">
        <v>-951756.13199996948</v>
      </c>
      <c r="G27" s="1">
        <v>-2051603.0220000744</v>
      </c>
      <c r="H27" s="1">
        <v>-2418218.6519999504</v>
      </c>
      <c r="I27" s="1">
        <v>-4334833.5320000648</v>
      </c>
    </row>
    <row r="28" spans="2:9" x14ac:dyDescent="0.25">
      <c r="B28">
        <f t="shared" si="2"/>
        <v>503.96799999999973</v>
      </c>
      <c r="C28" s="1">
        <v>-328949.57949997485</v>
      </c>
      <c r="D28" s="1">
        <v>-420603.48699995875</v>
      </c>
      <c r="E28" s="1">
        <v>-603911.30199998617</v>
      </c>
      <c r="F28" s="1">
        <v>-970526.9319999814</v>
      </c>
      <c r="G28" s="1">
        <v>-2070373.8220000267</v>
      </c>
      <c r="H28" s="1">
        <v>-2436989.4519999027</v>
      </c>
      <c r="I28" s="1">
        <v>-4353604.3320000172</v>
      </c>
    </row>
    <row r="29" spans="2:9" x14ac:dyDescent="0.25">
      <c r="B29">
        <f t="shared" si="2"/>
        <v>504.16799999999972</v>
      </c>
      <c r="C29" s="1">
        <v>-347720.37949997187</v>
      </c>
      <c r="D29" s="1">
        <v>-439374.28699997067</v>
      </c>
      <c r="E29" s="1">
        <v>-622682.10199993849</v>
      </c>
      <c r="F29" s="1">
        <v>-989297.73199999332</v>
      </c>
      <c r="G29" s="1">
        <v>-2089144.621999979</v>
      </c>
      <c r="H29" s="1">
        <v>-2455760.251999855</v>
      </c>
      <c r="I29" s="1">
        <v>-4372375.1319999695</v>
      </c>
    </row>
    <row r="30" spans="2:9" x14ac:dyDescent="0.25">
      <c r="B30">
        <f t="shared" si="2"/>
        <v>504.36799999999971</v>
      </c>
      <c r="C30" s="1">
        <v>-360109.10750000179</v>
      </c>
      <c r="D30" s="1">
        <v>-451763.0150000155</v>
      </c>
      <c r="E30" s="1">
        <v>-635070.82999998331</v>
      </c>
      <c r="F30" s="1">
        <v>-1001686.4599999785</v>
      </c>
      <c r="G30" s="1">
        <v>-2101533.3500001431</v>
      </c>
      <c r="H30" s="1">
        <v>-2468148.9800000191</v>
      </c>
      <c r="I30" s="1">
        <v>-4384763.8600001335</v>
      </c>
    </row>
    <row r="31" spans="2:9" x14ac:dyDescent="0.25">
      <c r="B31">
        <f t="shared" si="2"/>
        <v>504.5679999999997</v>
      </c>
      <c r="C31" s="1">
        <v>-360109.10750000179</v>
      </c>
      <c r="D31" s="1">
        <v>-451763.0150000155</v>
      </c>
      <c r="E31" s="1">
        <v>-635070.82999998331</v>
      </c>
      <c r="F31" s="1">
        <v>-1001686.4599999785</v>
      </c>
      <c r="G31" s="1">
        <v>-2101533.3500001431</v>
      </c>
      <c r="H31" s="1">
        <v>-2468148.9800000191</v>
      </c>
      <c r="I31" s="1">
        <v>-4384763.8600001335</v>
      </c>
    </row>
    <row r="32" spans="2:9" x14ac:dyDescent="0.25">
      <c r="B32">
        <f t="shared" si="2"/>
        <v>504.76799999999969</v>
      </c>
      <c r="C32" s="1">
        <v>-360109.10750000179</v>
      </c>
      <c r="D32" s="1">
        <v>-451763.0150000155</v>
      </c>
      <c r="E32" s="1">
        <v>-635070.82999998331</v>
      </c>
      <c r="F32" s="1">
        <v>-1001686.4599999785</v>
      </c>
      <c r="G32" s="1">
        <v>-2101533.3500001431</v>
      </c>
      <c r="H32" s="1">
        <v>-2468148.9800000191</v>
      </c>
      <c r="I32" s="1">
        <v>-4384763.8600001335</v>
      </c>
    </row>
    <row r="33" spans="2:9" x14ac:dyDescent="0.25">
      <c r="B33">
        <f t="shared" si="2"/>
        <v>504.96799999999968</v>
      </c>
      <c r="C33" s="1">
        <v>-360109.10750000179</v>
      </c>
      <c r="D33" s="1">
        <v>-451763.0150000155</v>
      </c>
      <c r="E33" s="1">
        <v>-635070.82999998331</v>
      </c>
      <c r="F33" s="1">
        <v>-1001686.4599999785</v>
      </c>
      <c r="G33" s="1">
        <v>-2101533.3500001431</v>
      </c>
      <c r="H33" s="1">
        <v>-2468148.9800000191</v>
      </c>
      <c r="I33" s="1">
        <v>-4384763.8600001335</v>
      </c>
    </row>
    <row r="34" spans="2:9" x14ac:dyDescent="0.25">
      <c r="B34">
        <f t="shared" si="2"/>
        <v>505.16799999999967</v>
      </c>
      <c r="C34" s="1">
        <v>-360109.10750000179</v>
      </c>
      <c r="D34" s="1">
        <v>-451763.0150000155</v>
      </c>
      <c r="E34" s="1">
        <v>-635070.82999998331</v>
      </c>
      <c r="F34" s="1">
        <v>-1001686.4599999785</v>
      </c>
      <c r="G34" s="1">
        <v>-2101533.3500001431</v>
      </c>
      <c r="H34" s="1">
        <v>-2468148.9800000191</v>
      </c>
      <c r="I34" s="1">
        <v>-4384763.8600001335</v>
      </c>
    </row>
    <row r="35" spans="2:9" x14ac:dyDescent="0.25">
      <c r="B35">
        <f t="shared" si="2"/>
        <v>505.36799999999965</v>
      </c>
      <c r="C35" s="1">
        <v>-360109.10750000179</v>
      </c>
      <c r="D35" s="1">
        <v>-451763.0150000155</v>
      </c>
      <c r="E35" s="1">
        <v>-635070.82999998331</v>
      </c>
      <c r="F35" s="1">
        <v>-1001686.4599999785</v>
      </c>
      <c r="G35" s="1">
        <v>-2101533.3500001431</v>
      </c>
      <c r="H35" s="1">
        <v>-2468148.9800000191</v>
      </c>
      <c r="I35" s="1">
        <v>-4384763.8600001335</v>
      </c>
    </row>
    <row r="36" spans="2:9" x14ac:dyDescent="0.25">
      <c r="B36">
        <f t="shared" si="2"/>
        <v>505.56799999999964</v>
      </c>
      <c r="C36" s="1">
        <v>-360109.10750000179</v>
      </c>
      <c r="D36" s="1">
        <v>-451763.0150000155</v>
      </c>
      <c r="E36" s="1">
        <v>-635070.82999998331</v>
      </c>
      <c r="F36" s="1">
        <v>-1001686.4599999785</v>
      </c>
      <c r="G36" s="1">
        <v>-2101533.3500001431</v>
      </c>
      <c r="H36" s="1">
        <v>-2468148.9800000191</v>
      </c>
      <c r="I36" s="1">
        <v>-4384763.8600001335</v>
      </c>
    </row>
    <row r="37" spans="2:9" x14ac:dyDescent="0.25">
      <c r="B37">
        <f t="shared" si="2"/>
        <v>505.76799999999963</v>
      </c>
      <c r="C37" s="1">
        <v>-360109.10750000179</v>
      </c>
      <c r="D37" s="1">
        <v>-451763.0150000155</v>
      </c>
      <c r="E37" s="1">
        <v>-635070.82999998331</v>
      </c>
      <c r="F37" s="1">
        <v>-1001686.4599999785</v>
      </c>
      <c r="G37" s="1">
        <v>-2101533.3500001431</v>
      </c>
      <c r="H37" s="1">
        <v>-2468148.9800000191</v>
      </c>
      <c r="I37" s="1">
        <v>-4384763.8600001335</v>
      </c>
    </row>
    <row r="38" spans="2:9" x14ac:dyDescent="0.25">
      <c r="B38">
        <f t="shared" si="2"/>
        <v>505.96799999999962</v>
      </c>
      <c r="C38" s="1">
        <v>-360109.10750000179</v>
      </c>
      <c r="D38" s="1">
        <v>-451763.0150000155</v>
      </c>
      <c r="E38" s="1">
        <v>-635070.82999998331</v>
      </c>
      <c r="F38" s="1">
        <v>-1001686.4599999785</v>
      </c>
      <c r="G38" s="1">
        <v>-2101533.3500001431</v>
      </c>
      <c r="H38" s="1">
        <v>-2468148.9800000191</v>
      </c>
      <c r="I38" s="1">
        <v>-4384763.8600001335</v>
      </c>
    </row>
    <row r="39" spans="2:9" x14ac:dyDescent="0.25">
      <c r="B39">
        <f t="shared" si="2"/>
        <v>506.16799999999961</v>
      </c>
      <c r="C39" s="1">
        <v>-360109.10750000179</v>
      </c>
      <c r="D39" s="1">
        <v>-451763.0150000155</v>
      </c>
      <c r="E39" s="1">
        <v>-635070.82999998331</v>
      </c>
      <c r="F39" s="1">
        <v>-1001686.4599999785</v>
      </c>
      <c r="G39" s="1">
        <v>-2101533.3500001431</v>
      </c>
      <c r="H39" s="1">
        <v>-2468148.9800000191</v>
      </c>
      <c r="I39" s="1">
        <v>-4384763.8600001335</v>
      </c>
    </row>
    <row r="40" spans="2:9" x14ac:dyDescent="0.25">
      <c r="B40">
        <f t="shared" si="2"/>
        <v>506.3679999999996</v>
      </c>
      <c r="C40" s="1">
        <v>-360109.10750000179</v>
      </c>
      <c r="D40" s="1">
        <v>-451763.0150000155</v>
      </c>
      <c r="E40" s="1">
        <v>-635070.82999998331</v>
      </c>
      <c r="F40" s="1">
        <v>-1001686.4599999785</v>
      </c>
      <c r="G40" s="1">
        <v>-2101533.3500001431</v>
      </c>
      <c r="H40" s="1">
        <v>-2468148.9800000191</v>
      </c>
      <c r="I40" s="1">
        <v>-4384763.8600001335</v>
      </c>
    </row>
    <row r="41" spans="2:9" x14ac:dyDescent="0.25">
      <c r="B41">
        <f t="shared" si="2"/>
        <v>506.56799999999959</v>
      </c>
      <c r="C41" s="1">
        <v>-360109.10750000179</v>
      </c>
      <c r="D41" s="1">
        <v>-451763.0150000155</v>
      </c>
      <c r="E41" s="1">
        <v>-635070.82999998331</v>
      </c>
      <c r="F41" s="1">
        <v>-1001686.4599999785</v>
      </c>
      <c r="G41" s="1">
        <v>-2101533.3500001431</v>
      </c>
      <c r="H41" s="1">
        <v>-2468148.9800000191</v>
      </c>
      <c r="I41" s="1">
        <v>-4384763.8600001335</v>
      </c>
    </row>
    <row r="42" spans="2:9" x14ac:dyDescent="0.25">
      <c r="B42">
        <f t="shared" si="2"/>
        <v>506.76799999999957</v>
      </c>
      <c r="C42" s="1">
        <v>-360109.10750000179</v>
      </c>
      <c r="D42" s="1">
        <v>-451763.0150000155</v>
      </c>
      <c r="E42" s="1">
        <v>-635070.82999998331</v>
      </c>
      <c r="F42" s="1">
        <v>-1001686.4599999785</v>
      </c>
      <c r="G42" s="1">
        <v>-2101533.3500001431</v>
      </c>
      <c r="H42" s="1">
        <v>-2468148.9800000191</v>
      </c>
      <c r="I42" s="1">
        <v>-4384763.8600001335</v>
      </c>
    </row>
    <row r="43" spans="2:9" x14ac:dyDescent="0.25">
      <c r="B43">
        <f t="shared" si="2"/>
        <v>506.96799999999956</v>
      </c>
      <c r="C43" s="1">
        <v>-360109.10750000179</v>
      </c>
      <c r="D43" s="1">
        <v>-451763.0150000155</v>
      </c>
      <c r="E43" s="1">
        <v>-635070.82999998331</v>
      </c>
      <c r="F43" s="1">
        <v>-1001686.4599999785</v>
      </c>
      <c r="G43" s="1">
        <v>-2101533.3500001431</v>
      </c>
      <c r="H43" s="1">
        <v>-2468148.9800000191</v>
      </c>
      <c r="I43" s="1">
        <v>-4384763.8600001335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Exploratory market share</vt:lpstr>
      <vt:lpstr>Chart market share</vt:lpstr>
      <vt:lpstr>Exploratory RMSE</vt:lpstr>
      <vt:lpstr>Chart market share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2022-07-19T14:52:23Z</dcterms:created>
  <dcterms:modified xsi:type="dcterms:W3CDTF">2022-09-15T06:57:07Z</dcterms:modified>
</cp:coreProperties>
</file>