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amer\Documents\ACES-Modelling-Tools\ACES-Git\ACES-Data\Excel Workbooks\"/>
    </mc:Choice>
  </mc:AlternateContent>
  <xr:revisionPtr revIDLastSave="0" documentId="13_ncr:1_{407923D7-19E4-4E04-8081-58F3AD723C9D}" xr6:coauthVersionLast="47" xr6:coauthVersionMax="47" xr10:uidLastSave="{00000000-0000-0000-0000-000000000000}"/>
  <bookViews>
    <workbookView xWindow="57480" yWindow="-120" windowWidth="38640" windowHeight="21120" tabRatio="900" activeTab="5" xr2:uid="{00000000-000D-0000-FFFF-FFFF00000000}"/>
  </bookViews>
  <sheets>
    <sheet name="Technologies and Commodities" sheetId="1" r:id="rId1"/>
    <sheet name="CostInvest" sheetId="2" r:id="rId2"/>
    <sheet name="CostVariable" sheetId="3" r:id="rId3"/>
    <sheet name="CostFixed" sheetId="4" r:id="rId4"/>
    <sheet name="CostEmissions" sheetId="5" r:id="rId5"/>
    <sheet name="Efficiency" sheetId="6" r:id="rId6"/>
    <sheet name="LifetimeTech" sheetId="7" r:id="rId7"/>
    <sheet name="LifetimeLoanTech" sheetId="8" r:id="rId8"/>
    <sheet name="DiscountRate" sheetId="9" r:id="rId9"/>
    <sheet name="CapacityCredit" sheetId="10" r:id="rId10"/>
    <sheet name="PlanningReserveMargin" sheetId="11" r:id="rId11"/>
    <sheet name="CapacityToActivity" sheetId="12" r:id="rId12"/>
    <sheet name="EmissionActivity" sheetId="13" r:id="rId13"/>
    <sheet name="Constraints" sheetId="14" r:id="rId14"/>
    <sheet name="Conversion Factors" sheetId="15" r:id="rId15"/>
    <sheet name="Data Sources" sheetId="16"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N132" i="3" l="1"/>
  <c r="N133" i="3" s="1"/>
  <c r="M132" i="3"/>
  <c r="M133" i="3" s="1"/>
  <c r="L132" i="3"/>
  <c r="L133" i="3" s="1"/>
  <c r="K132" i="3"/>
  <c r="K133" i="3" s="1"/>
  <c r="J132" i="3"/>
  <c r="J133" i="3" s="1"/>
  <c r="I132" i="3"/>
  <c r="I133" i="3" s="1"/>
  <c r="H132" i="3"/>
  <c r="H133" i="3" s="1"/>
  <c r="H134" i="3" s="1"/>
  <c r="H135" i="3" s="1"/>
  <c r="N123" i="3"/>
  <c r="N124" i="3" s="1"/>
  <c r="N125" i="3" s="1"/>
  <c r="M123" i="3"/>
  <c r="M124" i="3" s="1"/>
  <c r="M125" i="3" s="1"/>
  <c r="L123" i="3"/>
  <c r="L124" i="3" s="1"/>
  <c r="L125" i="3" s="1"/>
  <c r="K123" i="3"/>
  <c r="K124" i="3" s="1"/>
  <c r="K125" i="3" s="1"/>
  <c r="J123" i="3"/>
  <c r="J124" i="3" s="1"/>
  <c r="J125" i="3" s="1"/>
  <c r="I123" i="3"/>
  <c r="I124" i="3" s="1"/>
  <c r="I125" i="3" s="1"/>
  <c r="H123" i="3"/>
  <c r="H124" i="3" s="1"/>
  <c r="H125" i="3" s="1"/>
  <c r="I134" i="3" l="1"/>
  <c r="I135" i="3" s="1"/>
  <c r="J134" i="3"/>
  <c r="J135" i="3" s="1"/>
  <c r="K134" i="3"/>
  <c r="K135" i="3" s="1"/>
  <c r="L134" i="3"/>
  <c r="L135" i="3" s="1"/>
  <c r="M134" i="3"/>
  <c r="M135" i="3" s="1"/>
  <c r="N134" i="3"/>
  <c r="N135" i="3" s="1"/>
  <c r="N13" i="4" l="1"/>
  <c r="M13" i="4"/>
  <c r="L13" i="4"/>
  <c r="H12" i="4"/>
  <c r="H13" i="4" s="1"/>
  <c r="I12" i="4"/>
  <c r="I13" i="4" s="1"/>
  <c r="J12" i="4"/>
  <c r="J13" i="4" s="1"/>
  <c r="K12" i="4"/>
  <c r="K13" i="4" s="1"/>
  <c r="L12" i="4"/>
  <c r="M12" i="4"/>
  <c r="N12" i="4"/>
  <c r="N18" i="2"/>
  <c r="N19" i="2" s="1"/>
  <c r="M18" i="2"/>
  <c r="M19" i="2" s="1"/>
  <c r="L18" i="2"/>
  <c r="L19" i="2" s="1"/>
  <c r="K18" i="2"/>
  <c r="K19" i="2" s="1"/>
  <c r="J18" i="2"/>
  <c r="J19" i="2" s="1"/>
  <c r="I18" i="2"/>
  <c r="I19" i="2" s="1"/>
  <c r="H18" i="2"/>
  <c r="H19" i="2" s="1"/>
  <c r="E27" i="15" l="1"/>
  <c r="F20" i="15"/>
  <c r="F14" i="15"/>
  <c r="F8" i="15"/>
  <c r="AF163" i="13"/>
  <c r="N39" i="13"/>
  <c r="M39" i="13"/>
  <c r="L39" i="13"/>
  <c r="K39" i="13"/>
  <c r="J39" i="13"/>
  <c r="I39" i="13"/>
  <c r="H39" i="13"/>
  <c r="N32" i="13"/>
  <c r="M32" i="13"/>
  <c r="L32" i="13"/>
  <c r="K32" i="13"/>
  <c r="J32" i="13"/>
  <c r="I32" i="13"/>
  <c r="H32" i="13"/>
  <c r="H29" i="13"/>
  <c r="H25" i="13"/>
  <c r="H17" i="13"/>
  <c r="H12" i="13"/>
  <c r="H13" i="13" s="1"/>
  <c r="H11" i="13"/>
  <c r="H8" i="13"/>
  <c r="H9" i="13" s="1"/>
  <c r="H7" i="13"/>
  <c r="H5" i="13"/>
  <c r="M36" i="6"/>
  <c r="L36" i="6"/>
  <c r="J36" i="6"/>
  <c r="N35" i="6"/>
  <c r="N36" i="6" s="1"/>
  <c r="M35" i="6"/>
  <c r="L35" i="6"/>
  <c r="K35" i="6"/>
  <c r="K36" i="6" s="1"/>
  <c r="J35" i="6"/>
  <c r="I35" i="6"/>
  <c r="I36" i="6" s="1"/>
  <c r="H35" i="6"/>
  <c r="H36" i="6" s="1"/>
  <c r="N27" i="6"/>
  <c r="M27" i="6"/>
  <c r="L27" i="6"/>
  <c r="K27" i="6"/>
  <c r="J27" i="6"/>
  <c r="I27" i="6"/>
  <c r="H27" i="6"/>
  <c r="N24" i="6"/>
  <c r="M24" i="6"/>
  <c r="L24" i="6"/>
  <c r="K24" i="6"/>
  <c r="J24" i="6"/>
  <c r="I24" i="6"/>
  <c r="H24" i="6"/>
  <c r="N20" i="6"/>
  <c r="M20" i="6"/>
  <c r="L20" i="6"/>
  <c r="K20" i="6"/>
  <c r="J20" i="6"/>
  <c r="I20" i="6"/>
  <c r="H20" i="6"/>
  <c r="N16" i="6"/>
  <c r="M16" i="6"/>
  <c r="L16" i="6"/>
  <c r="K16" i="6"/>
  <c r="J16" i="6"/>
  <c r="I16" i="6"/>
  <c r="H16" i="6"/>
  <c r="N5" i="6"/>
  <c r="M5" i="6"/>
  <c r="L5" i="6"/>
  <c r="K5" i="6"/>
  <c r="J5" i="6"/>
  <c r="I5" i="6"/>
  <c r="H5" i="6"/>
  <c r="F5" i="6"/>
  <c r="K3" i="5"/>
  <c r="J3" i="5"/>
  <c r="I3" i="5"/>
  <c r="H3" i="5"/>
  <c r="G3" i="5"/>
  <c r="F3" i="5"/>
  <c r="E3" i="5"/>
  <c r="N83" i="4"/>
  <c r="M83" i="4"/>
  <c r="L83" i="4"/>
  <c r="K83" i="4"/>
  <c r="J83" i="4"/>
  <c r="I83" i="4"/>
  <c r="H83" i="4"/>
  <c r="N80" i="4"/>
  <c r="M80" i="4"/>
  <c r="L80" i="4"/>
  <c r="K80" i="4"/>
  <c r="J80" i="4"/>
  <c r="I80" i="4"/>
  <c r="H80" i="4"/>
  <c r="N77" i="4"/>
  <c r="M77" i="4"/>
  <c r="L77" i="4"/>
  <c r="K77" i="4"/>
  <c r="J77" i="4"/>
  <c r="I77" i="4"/>
  <c r="H77" i="4"/>
  <c r="N74" i="4"/>
  <c r="M74" i="4"/>
  <c r="L74" i="4"/>
  <c r="K74" i="4"/>
  <c r="J74" i="4"/>
  <c r="I74" i="4"/>
  <c r="H74" i="4"/>
  <c r="N70" i="4"/>
  <c r="N71" i="4" s="1"/>
  <c r="M70" i="4"/>
  <c r="M71" i="4" s="1"/>
  <c r="L70" i="4"/>
  <c r="L71" i="4" s="1"/>
  <c r="K70" i="4"/>
  <c r="K71" i="4" s="1"/>
  <c r="J70" i="4"/>
  <c r="J71" i="4" s="1"/>
  <c r="I70" i="4"/>
  <c r="I71" i="4" s="1"/>
  <c r="H70" i="4"/>
  <c r="H71" i="4" s="1"/>
  <c r="N67" i="4"/>
  <c r="M67" i="4"/>
  <c r="L67" i="4"/>
  <c r="K67" i="4"/>
  <c r="J67" i="4"/>
  <c r="I67" i="4"/>
  <c r="H67" i="4"/>
  <c r="N64" i="4"/>
  <c r="M64" i="4"/>
  <c r="L64" i="4"/>
  <c r="K64" i="4"/>
  <c r="J64" i="4"/>
  <c r="I64" i="4"/>
  <c r="H64" i="4"/>
  <c r="N60" i="4"/>
  <c r="N61" i="4" s="1"/>
  <c r="M60" i="4"/>
  <c r="M61" i="4" s="1"/>
  <c r="L60" i="4"/>
  <c r="L61" i="4" s="1"/>
  <c r="K60" i="4"/>
  <c r="K61" i="4" s="1"/>
  <c r="J60" i="4"/>
  <c r="J61" i="4" s="1"/>
  <c r="I60" i="4"/>
  <c r="I61" i="4" s="1"/>
  <c r="H60" i="4"/>
  <c r="H61" i="4" s="1"/>
  <c r="N56" i="4"/>
  <c r="N57" i="4" s="1"/>
  <c r="M56" i="4"/>
  <c r="M57" i="4" s="1"/>
  <c r="L56" i="4"/>
  <c r="L57" i="4" s="1"/>
  <c r="K56" i="4"/>
  <c r="K57" i="4" s="1"/>
  <c r="J56" i="4"/>
  <c r="J57" i="4" s="1"/>
  <c r="I56" i="4"/>
  <c r="I57" i="4" s="1"/>
  <c r="H56" i="4"/>
  <c r="H57" i="4" s="1"/>
  <c r="N52" i="4"/>
  <c r="N53" i="4" s="1"/>
  <c r="M52" i="4"/>
  <c r="M53" i="4" s="1"/>
  <c r="L52" i="4"/>
  <c r="L53" i="4" s="1"/>
  <c r="K52" i="4"/>
  <c r="K53" i="4" s="1"/>
  <c r="J52" i="4"/>
  <c r="J53" i="4" s="1"/>
  <c r="I52" i="4"/>
  <c r="I53" i="4" s="1"/>
  <c r="H52" i="4"/>
  <c r="H53" i="4" s="1"/>
  <c r="N48" i="4"/>
  <c r="N49" i="4" s="1"/>
  <c r="M48" i="4"/>
  <c r="M49" i="4" s="1"/>
  <c r="L48" i="4"/>
  <c r="L49" i="4" s="1"/>
  <c r="K48" i="4"/>
  <c r="K49" i="4" s="1"/>
  <c r="J48" i="4"/>
  <c r="J49" i="4" s="1"/>
  <c r="I48" i="4"/>
  <c r="I49" i="4" s="1"/>
  <c r="H48" i="4"/>
  <c r="H49" i="4" s="1"/>
  <c r="H46" i="4"/>
  <c r="I46" i="4" s="1"/>
  <c r="J46" i="4" s="1"/>
  <c r="K46" i="4" s="1"/>
  <c r="L46" i="4" s="1"/>
  <c r="M46" i="4" s="1"/>
  <c r="N46" i="4" s="1"/>
  <c r="N44" i="4"/>
  <c r="N45" i="4" s="1"/>
  <c r="M44" i="4"/>
  <c r="M45" i="4" s="1"/>
  <c r="L44" i="4"/>
  <c r="L45" i="4" s="1"/>
  <c r="K44" i="4"/>
  <c r="K45" i="4" s="1"/>
  <c r="J44" i="4"/>
  <c r="J45" i="4" s="1"/>
  <c r="I44" i="4"/>
  <c r="I45" i="4" s="1"/>
  <c r="H44" i="4"/>
  <c r="H45" i="4" s="1"/>
  <c r="N40" i="4"/>
  <c r="N41" i="4" s="1"/>
  <c r="M40" i="4"/>
  <c r="M41" i="4" s="1"/>
  <c r="L40" i="4"/>
  <c r="L41" i="4" s="1"/>
  <c r="K40" i="4"/>
  <c r="K41" i="4" s="1"/>
  <c r="J40" i="4"/>
  <c r="J41" i="4" s="1"/>
  <c r="I40" i="4"/>
  <c r="I41" i="4" s="1"/>
  <c r="H40" i="4"/>
  <c r="H41" i="4" s="1"/>
  <c r="H38" i="4"/>
  <c r="I38" i="4" s="1"/>
  <c r="J38" i="4" s="1"/>
  <c r="K38" i="4" s="1"/>
  <c r="L38" i="4" s="1"/>
  <c r="M38" i="4" s="1"/>
  <c r="N38" i="4" s="1"/>
  <c r="N35" i="4"/>
  <c r="N36" i="4" s="1"/>
  <c r="M35" i="4"/>
  <c r="M36" i="4" s="1"/>
  <c r="L35" i="4"/>
  <c r="L36" i="4" s="1"/>
  <c r="K35" i="4"/>
  <c r="K36" i="4" s="1"/>
  <c r="J35" i="4"/>
  <c r="J36" i="4" s="1"/>
  <c r="I35" i="4"/>
  <c r="I36" i="4" s="1"/>
  <c r="H35" i="4"/>
  <c r="H36" i="4" s="1"/>
  <c r="N31" i="4"/>
  <c r="N32" i="4" s="1"/>
  <c r="M31" i="4"/>
  <c r="M32" i="4" s="1"/>
  <c r="L31" i="4"/>
  <c r="L32" i="4" s="1"/>
  <c r="K31" i="4"/>
  <c r="K32" i="4" s="1"/>
  <c r="J31" i="4"/>
  <c r="J32" i="4" s="1"/>
  <c r="I31" i="4"/>
  <c r="I32" i="4" s="1"/>
  <c r="H31" i="4"/>
  <c r="H32" i="4" s="1"/>
  <c r="N28" i="4"/>
  <c r="M28" i="4"/>
  <c r="L28" i="4"/>
  <c r="K28" i="4"/>
  <c r="J28" i="4"/>
  <c r="I28" i="4"/>
  <c r="H28" i="4"/>
  <c r="N24" i="4"/>
  <c r="N25" i="4" s="1"/>
  <c r="M24" i="4"/>
  <c r="M25" i="4" s="1"/>
  <c r="L24" i="4"/>
  <c r="L25" i="4" s="1"/>
  <c r="K24" i="4"/>
  <c r="K25" i="4" s="1"/>
  <c r="J24" i="4"/>
  <c r="J25" i="4" s="1"/>
  <c r="I24" i="4"/>
  <c r="I25" i="4" s="1"/>
  <c r="H24" i="4"/>
  <c r="H25" i="4" s="1"/>
  <c r="H22" i="4"/>
  <c r="I22" i="4" s="1"/>
  <c r="J22" i="4" s="1"/>
  <c r="K22" i="4" s="1"/>
  <c r="L22" i="4" s="1"/>
  <c r="M22" i="4" s="1"/>
  <c r="N22" i="4" s="1"/>
  <c r="N20" i="4"/>
  <c r="N21" i="4" s="1"/>
  <c r="M20" i="4"/>
  <c r="M21" i="4" s="1"/>
  <c r="L20" i="4"/>
  <c r="L21" i="4" s="1"/>
  <c r="K20" i="4"/>
  <c r="K21" i="4" s="1"/>
  <c r="J20" i="4"/>
  <c r="J21" i="4" s="1"/>
  <c r="I20" i="4"/>
  <c r="I21" i="4" s="1"/>
  <c r="H20" i="4"/>
  <c r="H21" i="4" s="1"/>
  <c r="N16" i="4"/>
  <c r="N17" i="4" s="1"/>
  <c r="M16" i="4"/>
  <c r="M17" i="4" s="1"/>
  <c r="L16" i="4"/>
  <c r="L17" i="4" s="1"/>
  <c r="K16" i="4"/>
  <c r="K17" i="4" s="1"/>
  <c r="J16" i="4"/>
  <c r="J17" i="4" s="1"/>
  <c r="I16" i="4"/>
  <c r="I17" i="4" s="1"/>
  <c r="H16" i="4"/>
  <c r="H17" i="4" s="1"/>
  <c r="H14" i="4"/>
  <c r="I14" i="4" s="1"/>
  <c r="J14" i="4" s="1"/>
  <c r="K14" i="4" s="1"/>
  <c r="L14" i="4" s="1"/>
  <c r="M14" i="4" s="1"/>
  <c r="N14" i="4" s="1"/>
  <c r="N8" i="4"/>
  <c r="N9" i="4" s="1"/>
  <c r="M8" i="4"/>
  <c r="M9" i="4" s="1"/>
  <c r="L8" i="4"/>
  <c r="L9" i="4" s="1"/>
  <c r="K8" i="4"/>
  <c r="K9" i="4" s="1"/>
  <c r="J8" i="4"/>
  <c r="J9" i="4" s="1"/>
  <c r="I8" i="4"/>
  <c r="I9" i="4" s="1"/>
  <c r="H8" i="4"/>
  <c r="H9" i="4" s="1"/>
  <c r="H6" i="4"/>
  <c r="I6" i="4" s="1"/>
  <c r="J6" i="4" s="1"/>
  <c r="K6" i="4" s="1"/>
  <c r="L6" i="4" s="1"/>
  <c r="M6" i="4" s="1"/>
  <c r="N6" i="4" s="1"/>
  <c r="N4" i="4"/>
  <c r="N5" i="4" s="1"/>
  <c r="M4" i="4"/>
  <c r="M5" i="4" s="1"/>
  <c r="L4" i="4"/>
  <c r="L5" i="4" s="1"/>
  <c r="K4" i="4"/>
  <c r="K5" i="4" s="1"/>
  <c r="J4" i="4"/>
  <c r="J5" i="4" s="1"/>
  <c r="I4" i="4"/>
  <c r="I5" i="4" s="1"/>
  <c r="H4" i="4"/>
  <c r="H5" i="4" s="1"/>
  <c r="H2" i="4"/>
  <c r="I2" i="4" s="1"/>
  <c r="J2" i="4" s="1"/>
  <c r="K2" i="4" s="1"/>
  <c r="L2" i="4" s="1"/>
  <c r="M2" i="4" s="1"/>
  <c r="N2" i="4" s="1"/>
  <c r="N188" i="3"/>
  <c r="N189" i="3" s="1"/>
  <c r="N190" i="3" s="1"/>
  <c r="M188" i="3"/>
  <c r="M189" i="3" s="1"/>
  <c r="M190" i="3" s="1"/>
  <c r="L188" i="3"/>
  <c r="L189" i="3" s="1"/>
  <c r="L190" i="3" s="1"/>
  <c r="K188" i="3"/>
  <c r="K189" i="3" s="1"/>
  <c r="K190" i="3" s="1"/>
  <c r="J188" i="3"/>
  <c r="J189" i="3" s="1"/>
  <c r="J190" i="3" s="1"/>
  <c r="I188" i="3"/>
  <c r="I189" i="3" s="1"/>
  <c r="I190" i="3" s="1"/>
  <c r="N187" i="3"/>
  <c r="M187" i="3"/>
  <c r="L187" i="3"/>
  <c r="K187" i="3"/>
  <c r="J187" i="3"/>
  <c r="I187" i="3"/>
  <c r="H187" i="3"/>
  <c r="H188" i="3" s="1"/>
  <c r="H189" i="3" s="1"/>
  <c r="H190" i="3" s="1"/>
  <c r="N185" i="3"/>
  <c r="M185" i="3"/>
  <c r="L185" i="3"/>
  <c r="K185" i="3"/>
  <c r="J185" i="3"/>
  <c r="I185" i="3"/>
  <c r="H185" i="3"/>
  <c r="N182" i="3"/>
  <c r="N183" i="3" s="1"/>
  <c r="M182" i="3"/>
  <c r="M183" i="3" s="1"/>
  <c r="N181" i="3"/>
  <c r="M181" i="3"/>
  <c r="L181" i="3"/>
  <c r="L182" i="3" s="1"/>
  <c r="L183" i="3" s="1"/>
  <c r="K181" i="3"/>
  <c r="K182" i="3" s="1"/>
  <c r="K183" i="3" s="1"/>
  <c r="J181" i="3"/>
  <c r="J182" i="3" s="1"/>
  <c r="J183" i="3" s="1"/>
  <c r="I181" i="3"/>
  <c r="I182" i="3" s="1"/>
  <c r="I183" i="3" s="1"/>
  <c r="H181" i="3"/>
  <c r="H182" i="3" s="1"/>
  <c r="H183" i="3" s="1"/>
  <c r="H178" i="3"/>
  <c r="N175" i="3"/>
  <c r="N176" i="3" s="1"/>
  <c r="M175" i="3"/>
  <c r="M176" i="3" s="1"/>
  <c r="L175" i="3"/>
  <c r="L176" i="3" s="1"/>
  <c r="K175" i="3"/>
  <c r="K176" i="3" s="1"/>
  <c r="J175" i="3"/>
  <c r="J176" i="3" s="1"/>
  <c r="I175" i="3"/>
  <c r="I176" i="3" s="1"/>
  <c r="H175" i="3"/>
  <c r="H176" i="3" s="1"/>
  <c r="N172" i="3"/>
  <c r="N173" i="3" s="1"/>
  <c r="M172" i="3"/>
  <c r="M173" i="3" s="1"/>
  <c r="L172" i="3"/>
  <c r="L173" i="3" s="1"/>
  <c r="K172" i="3"/>
  <c r="K173" i="3" s="1"/>
  <c r="J172" i="3"/>
  <c r="J173" i="3" s="1"/>
  <c r="I172" i="3"/>
  <c r="I173" i="3" s="1"/>
  <c r="H172" i="3"/>
  <c r="H173" i="3" s="1"/>
  <c r="I168" i="3"/>
  <c r="I169" i="3" s="1"/>
  <c r="I179" i="3" s="1"/>
  <c r="H168" i="3"/>
  <c r="H169" i="3" s="1"/>
  <c r="H179" i="3" s="1"/>
  <c r="N167" i="3"/>
  <c r="N168" i="3" s="1"/>
  <c r="N169" i="3" s="1"/>
  <c r="N179" i="3" s="1"/>
  <c r="M167" i="3"/>
  <c r="M168" i="3" s="1"/>
  <c r="M169" i="3" s="1"/>
  <c r="M179" i="3" s="1"/>
  <c r="L167" i="3"/>
  <c r="L168" i="3" s="1"/>
  <c r="L169" i="3" s="1"/>
  <c r="L179" i="3" s="1"/>
  <c r="K167" i="3"/>
  <c r="K168" i="3" s="1"/>
  <c r="K169" i="3" s="1"/>
  <c r="K179" i="3" s="1"/>
  <c r="J167" i="3"/>
  <c r="J168" i="3" s="1"/>
  <c r="J169" i="3" s="1"/>
  <c r="J179" i="3" s="1"/>
  <c r="I167" i="3"/>
  <c r="H167" i="3"/>
  <c r="H165" i="3"/>
  <c r="N162" i="3"/>
  <c r="N163" i="3" s="1"/>
  <c r="M162" i="3"/>
  <c r="M163" i="3" s="1"/>
  <c r="L162" i="3"/>
  <c r="L163" i="3" s="1"/>
  <c r="K162" i="3"/>
  <c r="K163" i="3" s="1"/>
  <c r="J162" i="3"/>
  <c r="J163" i="3" s="1"/>
  <c r="I162" i="3"/>
  <c r="I163" i="3" s="1"/>
  <c r="H162" i="3"/>
  <c r="N159" i="3"/>
  <c r="N160" i="3" s="1"/>
  <c r="M159" i="3"/>
  <c r="M160" i="3" s="1"/>
  <c r="L159" i="3"/>
  <c r="L160" i="3" s="1"/>
  <c r="K159" i="3"/>
  <c r="K160" i="3" s="1"/>
  <c r="J159" i="3"/>
  <c r="J160" i="3" s="1"/>
  <c r="I159" i="3"/>
  <c r="I160" i="3" s="1"/>
  <c r="H159" i="3"/>
  <c r="H160" i="3" s="1"/>
  <c r="N154" i="3"/>
  <c r="N155" i="3" s="1"/>
  <c r="N156" i="3" s="1"/>
  <c r="M154" i="3"/>
  <c r="M155" i="3" s="1"/>
  <c r="M156" i="3" s="1"/>
  <c r="L154" i="3"/>
  <c r="L155" i="3" s="1"/>
  <c r="L156" i="3" s="1"/>
  <c r="K154" i="3"/>
  <c r="K155" i="3" s="1"/>
  <c r="K156" i="3" s="1"/>
  <c r="J154" i="3"/>
  <c r="J155" i="3" s="1"/>
  <c r="J156" i="3" s="1"/>
  <c r="I154" i="3"/>
  <c r="I155" i="3" s="1"/>
  <c r="I156" i="3" s="1"/>
  <c r="H154" i="3"/>
  <c r="H155" i="3" s="1"/>
  <c r="H156" i="3" s="1"/>
  <c r="N151" i="3"/>
  <c r="N152" i="3" s="1"/>
  <c r="M151" i="3"/>
  <c r="M152" i="3" s="1"/>
  <c r="L151" i="3"/>
  <c r="L152" i="3" s="1"/>
  <c r="K151" i="3"/>
  <c r="K152" i="3" s="1"/>
  <c r="J151" i="3"/>
  <c r="J152" i="3" s="1"/>
  <c r="I151" i="3"/>
  <c r="I152" i="3" s="1"/>
  <c r="H151" i="3"/>
  <c r="H152" i="3" s="1"/>
  <c r="N146" i="3"/>
  <c r="N147" i="3" s="1"/>
  <c r="M146" i="3"/>
  <c r="M147" i="3" s="1"/>
  <c r="L146" i="3"/>
  <c r="L147" i="3" s="1"/>
  <c r="K146" i="3"/>
  <c r="K147" i="3" s="1"/>
  <c r="J146" i="3"/>
  <c r="J147" i="3" s="1"/>
  <c r="I146" i="3"/>
  <c r="I147" i="3" s="1"/>
  <c r="H146" i="3"/>
  <c r="H147" i="3" s="1"/>
  <c r="J143" i="3"/>
  <c r="J144" i="3" s="1"/>
  <c r="H143" i="3"/>
  <c r="H144" i="3" s="1"/>
  <c r="N142" i="3"/>
  <c r="N143" i="3" s="1"/>
  <c r="N144" i="3" s="1"/>
  <c r="M142" i="3"/>
  <c r="M143" i="3" s="1"/>
  <c r="M144" i="3" s="1"/>
  <c r="L142" i="3"/>
  <c r="L143" i="3" s="1"/>
  <c r="L144" i="3" s="1"/>
  <c r="K142" i="3"/>
  <c r="K143" i="3" s="1"/>
  <c r="K144" i="3" s="1"/>
  <c r="J142" i="3"/>
  <c r="I142" i="3"/>
  <c r="I143" i="3" s="1"/>
  <c r="I144" i="3" s="1"/>
  <c r="H142" i="3"/>
  <c r="N137" i="3"/>
  <c r="N138" i="3" s="1"/>
  <c r="N139" i="3" s="1"/>
  <c r="M137" i="3"/>
  <c r="M138" i="3" s="1"/>
  <c r="M139" i="3" s="1"/>
  <c r="L137" i="3"/>
  <c r="L138" i="3" s="1"/>
  <c r="L139" i="3" s="1"/>
  <c r="K137" i="3"/>
  <c r="K138" i="3" s="1"/>
  <c r="K139" i="3" s="1"/>
  <c r="J137" i="3"/>
  <c r="J138" i="3" s="1"/>
  <c r="J139" i="3" s="1"/>
  <c r="I137" i="3"/>
  <c r="I138" i="3" s="1"/>
  <c r="I139" i="3" s="1"/>
  <c r="H137" i="3"/>
  <c r="H138" i="3" s="1"/>
  <c r="H139" i="3" s="1"/>
  <c r="N128" i="3"/>
  <c r="N129" i="3" s="1"/>
  <c r="N130" i="3" s="1"/>
  <c r="M128" i="3"/>
  <c r="M129" i="3" s="1"/>
  <c r="M130" i="3" s="1"/>
  <c r="L128" i="3"/>
  <c r="L129" i="3" s="1"/>
  <c r="L130" i="3" s="1"/>
  <c r="K128" i="3"/>
  <c r="K129" i="3" s="1"/>
  <c r="K130" i="3" s="1"/>
  <c r="J128" i="3"/>
  <c r="J129" i="3" s="1"/>
  <c r="J130" i="3" s="1"/>
  <c r="I128" i="3"/>
  <c r="I129" i="3" s="1"/>
  <c r="I130" i="3" s="1"/>
  <c r="H128" i="3"/>
  <c r="H129" i="3" s="1"/>
  <c r="H130" i="3" s="1"/>
  <c r="N119" i="3"/>
  <c r="N120" i="3" s="1"/>
  <c r="M119" i="3"/>
  <c r="M120" i="3" s="1"/>
  <c r="L119" i="3"/>
  <c r="L120" i="3" s="1"/>
  <c r="K119" i="3"/>
  <c r="K120" i="3" s="1"/>
  <c r="J119" i="3"/>
  <c r="J120" i="3" s="1"/>
  <c r="I119" i="3"/>
  <c r="I120" i="3" s="1"/>
  <c r="H119" i="3"/>
  <c r="H120" i="3" s="1"/>
  <c r="N115" i="3"/>
  <c r="N116" i="3" s="1"/>
  <c r="M115" i="3"/>
  <c r="M116" i="3" s="1"/>
  <c r="L115" i="3"/>
  <c r="L116" i="3" s="1"/>
  <c r="K115" i="3"/>
  <c r="K116" i="3" s="1"/>
  <c r="J115" i="3"/>
  <c r="J116" i="3" s="1"/>
  <c r="I115" i="3"/>
  <c r="I116" i="3" s="1"/>
  <c r="H115" i="3"/>
  <c r="H116" i="3" s="1"/>
  <c r="N111" i="3"/>
  <c r="N112" i="3" s="1"/>
  <c r="M111" i="3"/>
  <c r="M112" i="3" s="1"/>
  <c r="L111" i="3"/>
  <c r="L112" i="3" s="1"/>
  <c r="K111" i="3"/>
  <c r="K112" i="3" s="1"/>
  <c r="J111" i="3"/>
  <c r="J112" i="3" s="1"/>
  <c r="I111" i="3"/>
  <c r="I112" i="3" s="1"/>
  <c r="H111" i="3"/>
  <c r="H112" i="3" s="1"/>
  <c r="H109" i="3"/>
  <c r="N108" i="3"/>
  <c r="N109" i="3" s="1"/>
  <c r="M108" i="3"/>
  <c r="M109" i="3" s="1"/>
  <c r="L108" i="3"/>
  <c r="L109" i="3" s="1"/>
  <c r="K108" i="3"/>
  <c r="K109" i="3" s="1"/>
  <c r="J108" i="3"/>
  <c r="J109" i="3" s="1"/>
  <c r="I108" i="3"/>
  <c r="I109" i="3" s="1"/>
  <c r="H108" i="3"/>
  <c r="N105" i="3"/>
  <c r="N106" i="3" s="1"/>
  <c r="M105" i="3"/>
  <c r="M106" i="3" s="1"/>
  <c r="L105" i="3"/>
  <c r="L106" i="3" s="1"/>
  <c r="K105" i="3"/>
  <c r="K106" i="3" s="1"/>
  <c r="J105" i="3"/>
  <c r="J106" i="3" s="1"/>
  <c r="I105" i="3"/>
  <c r="I106" i="3" s="1"/>
  <c r="H105" i="3"/>
  <c r="H106" i="3" s="1"/>
  <c r="N102" i="3"/>
  <c r="M102" i="3"/>
  <c r="L102" i="3"/>
  <c r="K102" i="3"/>
  <c r="J102" i="3"/>
  <c r="I102" i="3"/>
  <c r="H102" i="3"/>
  <c r="N99" i="3"/>
  <c r="M99" i="3"/>
  <c r="L99" i="3"/>
  <c r="K99" i="3"/>
  <c r="J99" i="3"/>
  <c r="I99" i="3"/>
  <c r="H99" i="3"/>
  <c r="N95" i="3"/>
  <c r="M95" i="3"/>
  <c r="L95" i="3"/>
  <c r="K95" i="3"/>
  <c r="J95" i="3"/>
  <c r="I95" i="3"/>
  <c r="H95" i="3"/>
  <c r="N91" i="3"/>
  <c r="M91" i="3"/>
  <c r="L91" i="3"/>
  <c r="K91" i="3"/>
  <c r="J91" i="3"/>
  <c r="I91" i="3"/>
  <c r="H91" i="3"/>
  <c r="H87" i="3"/>
  <c r="H88" i="3" s="1"/>
  <c r="N86" i="3"/>
  <c r="N88" i="3" s="1"/>
  <c r="M86" i="3"/>
  <c r="M87" i="3" s="1"/>
  <c r="L86" i="3"/>
  <c r="L87" i="3" s="1"/>
  <c r="K86" i="3"/>
  <c r="K87" i="3" s="1"/>
  <c r="J86" i="3"/>
  <c r="J88" i="3" s="1"/>
  <c r="I86" i="3"/>
  <c r="I88" i="3" s="1"/>
  <c r="H86" i="3"/>
  <c r="N82" i="3"/>
  <c r="M82" i="3"/>
  <c r="L82" i="3"/>
  <c r="K82" i="3"/>
  <c r="J82" i="3"/>
  <c r="I82" i="3"/>
  <c r="H82" i="3"/>
  <c r="N78" i="3"/>
  <c r="M78" i="3"/>
  <c r="L78" i="3"/>
  <c r="K78" i="3"/>
  <c r="J78" i="3"/>
  <c r="I78" i="3"/>
  <c r="H78" i="3"/>
  <c r="N73" i="3"/>
  <c r="M73" i="3"/>
  <c r="L73" i="3"/>
  <c r="K73" i="3"/>
  <c r="J73" i="3"/>
  <c r="I73" i="3"/>
  <c r="H73" i="3"/>
  <c r="H74" i="3" s="1"/>
  <c r="H75" i="3" s="1"/>
  <c r="N68" i="3"/>
  <c r="M68" i="3"/>
  <c r="L68" i="3"/>
  <c r="K68" i="3"/>
  <c r="J68" i="3"/>
  <c r="I68" i="3"/>
  <c r="H68" i="3"/>
  <c r="H69" i="3" s="1"/>
  <c r="H70" i="3" s="1"/>
  <c r="N63" i="3"/>
  <c r="M63" i="3"/>
  <c r="L63" i="3"/>
  <c r="K63" i="3"/>
  <c r="J63" i="3"/>
  <c r="I63" i="3"/>
  <c r="H63" i="3"/>
  <c r="H64" i="3" s="1"/>
  <c r="H65" i="3" s="1"/>
  <c r="N58" i="3"/>
  <c r="M58" i="3"/>
  <c r="L58" i="3"/>
  <c r="K58" i="3"/>
  <c r="J58" i="3"/>
  <c r="I58" i="3"/>
  <c r="H58" i="3"/>
  <c r="H59" i="3" s="1"/>
  <c r="H60" i="3" s="1"/>
  <c r="H56" i="3"/>
  <c r="I56" i="3" s="1"/>
  <c r="J56" i="3" s="1"/>
  <c r="K56" i="3" s="1"/>
  <c r="L56" i="3" s="1"/>
  <c r="M56" i="3" s="1"/>
  <c r="N56" i="3" s="1"/>
  <c r="K55" i="3"/>
  <c r="I55" i="3"/>
  <c r="N53" i="3"/>
  <c r="N54" i="3" s="1"/>
  <c r="M53" i="3"/>
  <c r="M54" i="3" s="1"/>
  <c r="L53" i="3"/>
  <c r="K53" i="3"/>
  <c r="K54" i="3" s="1"/>
  <c r="J53" i="3"/>
  <c r="J54" i="3" s="1"/>
  <c r="I53" i="3"/>
  <c r="I54" i="3" s="1"/>
  <c r="H53" i="3"/>
  <c r="N48" i="3"/>
  <c r="M48" i="3"/>
  <c r="L48" i="3"/>
  <c r="K48" i="3"/>
  <c r="J48" i="3"/>
  <c r="I48" i="3"/>
  <c r="H48" i="3"/>
  <c r="H49" i="3" s="1"/>
  <c r="H50" i="3" s="1"/>
  <c r="H46" i="3"/>
  <c r="I46" i="3" s="1"/>
  <c r="J46" i="3" s="1"/>
  <c r="K46" i="3" s="1"/>
  <c r="L46" i="3" s="1"/>
  <c r="M46" i="3" s="1"/>
  <c r="N46" i="3" s="1"/>
  <c r="N42" i="3"/>
  <c r="N43" i="3" s="1"/>
  <c r="M42" i="3"/>
  <c r="L42" i="3"/>
  <c r="L43" i="3" s="1"/>
  <c r="K42" i="3"/>
  <c r="K43" i="3" s="1"/>
  <c r="J42" i="3"/>
  <c r="J43" i="3" s="1"/>
  <c r="I42" i="3"/>
  <c r="H42" i="3"/>
  <c r="H40" i="3"/>
  <c r="I40" i="3" s="1"/>
  <c r="J40" i="3" s="1"/>
  <c r="K40" i="3" s="1"/>
  <c r="L40" i="3" s="1"/>
  <c r="M40" i="3" s="1"/>
  <c r="N40" i="3" s="1"/>
  <c r="N37" i="3"/>
  <c r="M37" i="3"/>
  <c r="L37" i="3"/>
  <c r="K37" i="3"/>
  <c r="K38" i="3" s="1"/>
  <c r="J37" i="3"/>
  <c r="J38" i="3" s="1"/>
  <c r="I37" i="3"/>
  <c r="H37" i="3"/>
  <c r="H35" i="3"/>
  <c r="I35" i="3" s="1"/>
  <c r="J35" i="3" s="1"/>
  <c r="K35" i="3" s="1"/>
  <c r="L35" i="3" s="1"/>
  <c r="M35" i="3" s="1"/>
  <c r="N35" i="3" s="1"/>
  <c r="N34" i="3"/>
  <c r="M34" i="3"/>
  <c r="L34" i="3"/>
  <c r="K34" i="3"/>
  <c r="J34" i="3"/>
  <c r="I34" i="3"/>
  <c r="H34" i="3"/>
  <c r="N29" i="3"/>
  <c r="N30" i="3" s="1"/>
  <c r="M29" i="3"/>
  <c r="M30" i="3" s="1"/>
  <c r="L29" i="3"/>
  <c r="K29" i="3"/>
  <c r="K30" i="3" s="1"/>
  <c r="J29" i="3"/>
  <c r="J30" i="3" s="1"/>
  <c r="I29" i="3"/>
  <c r="I30" i="3" s="1"/>
  <c r="H29" i="3"/>
  <c r="H27" i="3"/>
  <c r="I27" i="3" s="1"/>
  <c r="J27" i="3" s="1"/>
  <c r="K27" i="3" s="1"/>
  <c r="L27" i="3" s="1"/>
  <c r="M27" i="3" s="1"/>
  <c r="N27" i="3" s="1"/>
  <c r="H25" i="3"/>
  <c r="H26" i="3" s="1"/>
  <c r="N24" i="3"/>
  <c r="N26" i="3" s="1"/>
  <c r="M24" i="3"/>
  <c r="M26" i="3" s="1"/>
  <c r="L24" i="3"/>
  <c r="L26" i="3" s="1"/>
  <c r="K24" i="3"/>
  <c r="K26" i="3" s="1"/>
  <c r="J24" i="3"/>
  <c r="J25" i="3" s="1"/>
  <c r="I24" i="3"/>
  <c r="I25" i="3" s="1"/>
  <c r="H24" i="3"/>
  <c r="N19" i="3"/>
  <c r="N20" i="3" s="1"/>
  <c r="M19" i="3"/>
  <c r="M21" i="3" s="1"/>
  <c r="L19" i="3"/>
  <c r="L20" i="3" s="1"/>
  <c r="K19" i="3"/>
  <c r="K20" i="3" s="1"/>
  <c r="J19" i="3"/>
  <c r="J20" i="3" s="1"/>
  <c r="I19" i="3"/>
  <c r="I21" i="3" s="1"/>
  <c r="H19" i="3"/>
  <c r="H20" i="3" s="1"/>
  <c r="H21" i="3" s="1"/>
  <c r="H17" i="3"/>
  <c r="I17" i="3" s="1"/>
  <c r="J17" i="3" s="1"/>
  <c r="K17" i="3" s="1"/>
  <c r="L17" i="3" s="1"/>
  <c r="M17" i="3" s="1"/>
  <c r="N17" i="3" s="1"/>
  <c r="L16" i="3"/>
  <c r="N14" i="3"/>
  <c r="N16" i="3" s="1"/>
  <c r="M14" i="3"/>
  <c r="M16" i="3" s="1"/>
  <c r="L14" i="3"/>
  <c r="L15" i="3" s="1"/>
  <c r="K14" i="3"/>
  <c r="K15" i="3" s="1"/>
  <c r="J14" i="3"/>
  <c r="J15" i="3" s="1"/>
  <c r="I14" i="3"/>
  <c r="I16" i="3" s="1"/>
  <c r="H14" i="3"/>
  <c r="H15" i="3" s="1"/>
  <c r="H16" i="3" s="1"/>
  <c r="H12" i="3"/>
  <c r="I12" i="3" s="1"/>
  <c r="J12" i="3" s="1"/>
  <c r="K12" i="3" s="1"/>
  <c r="L12" i="3" s="1"/>
  <c r="M12" i="3" s="1"/>
  <c r="N12" i="3" s="1"/>
  <c r="N9" i="3"/>
  <c r="N10" i="3" s="1"/>
  <c r="M9" i="3"/>
  <c r="M11" i="3" s="1"/>
  <c r="L9" i="3"/>
  <c r="L11" i="3" s="1"/>
  <c r="K9" i="3"/>
  <c r="K10" i="3" s="1"/>
  <c r="J9" i="3"/>
  <c r="J11" i="3" s="1"/>
  <c r="I9" i="3"/>
  <c r="I11" i="3" s="1"/>
  <c r="H9" i="3"/>
  <c r="H10" i="3" s="1"/>
  <c r="H11" i="3" s="1"/>
  <c r="H7" i="3"/>
  <c r="I7" i="3" s="1"/>
  <c r="J7" i="3" s="1"/>
  <c r="K7" i="3" s="1"/>
  <c r="L7" i="3" s="1"/>
  <c r="M7" i="3" s="1"/>
  <c r="N7" i="3" s="1"/>
  <c r="N4" i="3"/>
  <c r="N5" i="3" s="1"/>
  <c r="M4" i="3"/>
  <c r="M6" i="3" s="1"/>
  <c r="L4" i="3"/>
  <c r="L6" i="3" s="1"/>
  <c r="K4" i="3"/>
  <c r="K6" i="3" s="1"/>
  <c r="J4" i="3"/>
  <c r="J6" i="3" s="1"/>
  <c r="I4" i="3"/>
  <c r="I6" i="3" s="1"/>
  <c r="H4" i="3"/>
  <c r="H5" i="3" s="1"/>
  <c r="H6" i="3" s="1"/>
  <c r="H2" i="3"/>
  <c r="I2" i="3" s="1"/>
  <c r="J2" i="3" s="1"/>
  <c r="K2" i="3" s="1"/>
  <c r="L2" i="3" s="1"/>
  <c r="M2" i="3" s="1"/>
  <c r="N2" i="3" s="1"/>
  <c r="N97" i="2"/>
  <c r="M97" i="2"/>
  <c r="L97" i="2"/>
  <c r="K97" i="2"/>
  <c r="J97" i="2"/>
  <c r="I97" i="2"/>
  <c r="H97" i="2"/>
  <c r="N96" i="2"/>
  <c r="M96" i="2"/>
  <c r="L96" i="2"/>
  <c r="K96" i="2"/>
  <c r="J96" i="2"/>
  <c r="I96" i="2"/>
  <c r="H96" i="2"/>
  <c r="N95" i="2"/>
  <c r="M95" i="2"/>
  <c r="L95" i="2"/>
  <c r="K95" i="2"/>
  <c r="J95" i="2"/>
  <c r="I95" i="2"/>
  <c r="H95" i="2"/>
  <c r="N94" i="2"/>
  <c r="M94" i="2"/>
  <c r="L94" i="2"/>
  <c r="K94" i="2"/>
  <c r="J94" i="2"/>
  <c r="I94" i="2"/>
  <c r="H94" i="2"/>
  <c r="N93" i="2"/>
  <c r="M93" i="2"/>
  <c r="L93" i="2"/>
  <c r="K93" i="2"/>
  <c r="J93" i="2"/>
  <c r="I93" i="2"/>
  <c r="H93" i="2"/>
  <c r="N92" i="2"/>
  <c r="M92" i="2"/>
  <c r="L92" i="2"/>
  <c r="K92" i="2"/>
  <c r="J92" i="2"/>
  <c r="I92" i="2"/>
  <c r="H92" i="2"/>
  <c r="N90" i="2"/>
  <c r="M90" i="2"/>
  <c r="L90" i="2"/>
  <c r="K90" i="2"/>
  <c r="J90" i="2"/>
  <c r="I90" i="2"/>
  <c r="H90" i="2"/>
  <c r="N87" i="2"/>
  <c r="M87" i="2"/>
  <c r="L87" i="2"/>
  <c r="K87" i="2"/>
  <c r="J87" i="2"/>
  <c r="I87" i="2"/>
  <c r="H87" i="2"/>
  <c r="N84" i="2"/>
  <c r="M84" i="2"/>
  <c r="L84" i="2"/>
  <c r="K84" i="2"/>
  <c r="J84" i="2"/>
  <c r="I84" i="2"/>
  <c r="H84" i="2"/>
  <c r="N81" i="2"/>
  <c r="M81" i="2"/>
  <c r="L81" i="2"/>
  <c r="K81" i="2"/>
  <c r="J81" i="2"/>
  <c r="I81" i="2"/>
  <c r="H81" i="2"/>
  <c r="N77" i="2"/>
  <c r="N78" i="2" s="1"/>
  <c r="M77" i="2"/>
  <c r="M78" i="2" s="1"/>
  <c r="L77" i="2"/>
  <c r="L78" i="2" s="1"/>
  <c r="K77" i="2"/>
  <c r="K78" i="2" s="1"/>
  <c r="J77" i="2"/>
  <c r="J78" i="2" s="1"/>
  <c r="I77" i="2"/>
  <c r="I78" i="2" s="1"/>
  <c r="H77" i="2"/>
  <c r="H78" i="2" s="1"/>
  <c r="N74" i="2"/>
  <c r="M74" i="2"/>
  <c r="L74" i="2"/>
  <c r="K74" i="2"/>
  <c r="J74" i="2"/>
  <c r="I74" i="2"/>
  <c r="H74" i="2"/>
  <c r="N71" i="2"/>
  <c r="M71" i="2"/>
  <c r="L71" i="2"/>
  <c r="K71" i="2"/>
  <c r="J71" i="2"/>
  <c r="I71" i="2"/>
  <c r="H71" i="2"/>
  <c r="N67" i="2"/>
  <c r="N68" i="2" s="1"/>
  <c r="M67" i="2"/>
  <c r="M68" i="2" s="1"/>
  <c r="L67" i="2"/>
  <c r="L68" i="2" s="1"/>
  <c r="K67" i="2"/>
  <c r="K68" i="2" s="1"/>
  <c r="J67" i="2"/>
  <c r="J68" i="2" s="1"/>
  <c r="I67" i="2"/>
  <c r="I68" i="2" s="1"/>
  <c r="H67" i="2"/>
  <c r="H68" i="2" s="1"/>
  <c r="N63" i="2"/>
  <c r="N64" i="2" s="1"/>
  <c r="M63" i="2"/>
  <c r="M64" i="2" s="1"/>
  <c r="L63" i="2"/>
  <c r="L64" i="2" s="1"/>
  <c r="K63" i="2"/>
  <c r="K64" i="2" s="1"/>
  <c r="J63" i="2"/>
  <c r="J64" i="2" s="1"/>
  <c r="I63" i="2"/>
  <c r="I64" i="2" s="1"/>
  <c r="H63" i="2"/>
  <c r="H64" i="2" s="1"/>
  <c r="N59" i="2"/>
  <c r="N60" i="2" s="1"/>
  <c r="M59" i="2"/>
  <c r="M60" i="2" s="1"/>
  <c r="L59" i="2"/>
  <c r="L60" i="2" s="1"/>
  <c r="K59" i="2"/>
  <c r="K60" i="2" s="1"/>
  <c r="J59" i="2"/>
  <c r="J60" i="2" s="1"/>
  <c r="I59" i="2"/>
  <c r="I60" i="2" s="1"/>
  <c r="H59" i="2"/>
  <c r="H60" i="2" s="1"/>
  <c r="N55" i="2"/>
  <c r="N56" i="2" s="1"/>
  <c r="M55" i="2"/>
  <c r="M56" i="2" s="1"/>
  <c r="L55" i="2"/>
  <c r="L56" i="2" s="1"/>
  <c r="K55" i="2"/>
  <c r="K56" i="2" s="1"/>
  <c r="J55" i="2"/>
  <c r="J56" i="2" s="1"/>
  <c r="I55" i="2"/>
  <c r="I56" i="2" s="1"/>
  <c r="H55" i="2"/>
  <c r="H56" i="2" s="1"/>
  <c r="N50" i="2"/>
  <c r="N51" i="2" s="1"/>
  <c r="M50" i="2"/>
  <c r="M51" i="2" s="1"/>
  <c r="L50" i="2"/>
  <c r="L51" i="2" s="1"/>
  <c r="K50" i="2"/>
  <c r="K51" i="2" s="1"/>
  <c r="J50" i="2"/>
  <c r="J51" i="2" s="1"/>
  <c r="I50" i="2"/>
  <c r="I51" i="2" s="1"/>
  <c r="H50" i="2"/>
  <c r="H51" i="2" s="1"/>
  <c r="N46" i="2"/>
  <c r="N47" i="2" s="1"/>
  <c r="M46" i="2"/>
  <c r="M47" i="2" s="1"/>
  <c r="L46" i="2"/>
  <c r="L47" i="2" s="1"/>
  <c r="K46" i="2"/>
  <c r="K47" i="2" s="1"/>
  <c r="J46" i="2"/>
  <c r="J47" i="2" s="1"/>
  <c r="I46" i="2"/>
  <c r="I47" i="2" s="1"/>
  <c r="H46" i="2"/>
  <c r="H47" i="2" s="1"/>
  <c r="N38" i="2"/>
  <c r="N39" i="2" s="1"/>
  <c r="M38" i="2"/>
  <c r="M39" i="2" s="1"/>
  <c r="L38" i="2"/>
  <c r="L39" i="2" s="1"/>
  <c r="K38" i="2"/>
  <c r="K39" i="2" s="1"/>
  <c r="J38" i="2"/>
  <c r="J39" i="2" s="1"/>
  <c r="I38" i="2"/>
  <c r="I39" i="2" s="1"/>
  <c r="H38" i="2"/>
  <c r="H39" i="2" s="1"/>
  <c r="N33" i="2"/>
  <c r="N34" i="2" s="1"/>
  <c r="M33" i="2"/>
  <c r="M34" i="2" s="1"/>
  <c r="L33" i="2"/>
  <c r="L34" i="2" s="1"/>
  <c r="K33" i="2"/>
  <c r="K34" i="2" s="1"/>
  <c r="J33" i="2"/>
  <c r="J34" i="2" s="1"/>
  <c r="I33" i="2"/>
  <c r="I34" i="2" s="1"/>
  <c r="H33" i="2"/>
  <c r="H34" i="2" s="1"/>
  <c r="N30" i="2"/>
  <c r="M30" i="2"/>
  <c r="L30" i="2"/>
  <c r="K30" i="2"/>
  <c r="J30" i="2"/>
  <c r="I30" i="2"/>
  <c r="H30" i="2"/>
  <c r="N26" i="2"/>
  <c r="N27" i="2" s="1"/>
  <c r="M26" i="2"/>
  <c r="M27" i="2" s="1"/>
  <c r="L26" i="2"/>
  <c r="L27" i="2" s="1"/>
  <c r="K26" i="2"/>
  <c r="K27" i="2" s="1"/>
  <c r="J26" i="2"/>
  <c r="J27" i="2" s="1"/>
  <c r="I26" i="2"/>
  <c r="I27" i="2" s="1"/>
  <c r="H26" i="2"/>
  <c r="H27" i="2" s="1"/>
  <c r="N21" i="2"/>
  <c r="N22" i="2" s="1"/>
  <c r="M21" i="2"/>
  <c r="M22" i="2" s="1"/>
  <c r="L21" i="2"/>
  <c r="L22" i="2" s="1"/>
  <c r="K21" i="2"/>
  <c r="K22" i="2" s="1"/>
  <c r="J21" i="2"/>
  <c r="J22" i="2" s="1"/>
  <c r="I21" i="2"/>
  <c r="I22" i="2" s="1"/>
  <c r="H21" i="2"/>
  <c r="H22" i="2" s="1"/>
  <c r="N13" i="2"/>
  <c r="N14" i="2" s="1"/>
  <c r="M13" i="2"/>
  <c r="M14" i="2" s="1"/>
  <c r="L13" i="2"/>
  <c r="L14" i="2" s="1"/>
  <c r="K13" i="2"/>
  <c r="K14" i="2" s="1"/>
  <c r="J13" i="2"/>
  <c r="J14" i="2" s="1"/>
  <c r="I13" i="2"/>
  <c r="I14" i="2" s="1"/>
  <c r="H13" i="2"/>
  <c r="H14" i="2" s="1"/>
  <c r="N9" i="2"/>
  <c r="N10" i="2" s="1"/>
  <c r="M9" i="2"/>
  <c r="M10" i="2" s="1"/>
  <c r="L9" i="2"/>
  <c r="L10" i="2" s="1"/>
  <c r="K9" i="2"/>
  <c r="K10" i="2" s="1"/>
  <c r="J9" i="2"/>
  <c r="J10" i="2" s="1"/>
  <c r="I9" i="2"/>
  <c r="I10" i="2" s="1"/>
  <c r="H9" i="2"/>
  <c r="H10" i="2" s="1"/>
  <c r="N5" i="2"/>
  <c r="N6" i="2" s="1"/>
  <c r="M5" i="2"/>
  <c r="M6" i="2" s="1"/>
  <c r="L5" i="2"/>
  <c r="L6" i="2" s="1"/>
  <c r="K5" i="2"/>
  <c r="K6" i="2" s="1"/>
  <c r="J5" i="2"/>
  <c r="J6" i="2" s="1"/>
  <c r="I5" i="2"/>
  <c r="I6" i="2" s="1"/>
  <c r="H5" i="2"/>
  <c r="H6" i="2" s="1"/>
  <c r="M64" i="3" l="1"/>
  <c r="M65" i="3"/>
  <c r="H39" i="3"/>
  <c r="H38" i="3"/>
  <c r="I70" i="3"/>
  <c r="I69" i="3"/>
  <c r="K11" i="3"/>
  <c r="H31" i="3"/>
  <c r="H30" i="3"/>
  <c r="I39" i="3"/>
  <c r="I38" i="3"/>
  <c r="I49" i="3"/>
  <c r="I50" i="3"/>
  <c r="J70" i="3"/>
  <c r="J69" i="3"/>
  <c r="M44" i="3"/>
  <c r="M43" i="3"/>
  <c r="N11" i="3"/>
  <c r="J49" i="3"/>
  <c r="J50" i="3"/>
  <c r="I59" i="3"/>
  <c r="I60" i="3"/>
  <c r="K70" i="3"/>
  <c r="K69" i="3"/>
  <c r="N25" i="3"/>
  <c r="K49" i="3"/>
  <c r="K50" i="3"/>
  <c r="J60" i="3"/>
  <c r="J59" i="3"/>
  <c r="L70" i="3"/>
  <c r="L69" i="3"/>
  <c r="M88" i="3"/>
  <c r="N64" i="3"/>
  <c r="N65" i="3"/>
  <c r="L49" i="3"/>
  <c r="L50" i="3"/>
  <c r="M20" i="3"/>
  <c r="L31" i="3"/>
  <c r="L30" i="3"/>
  <c r="M39" i="3"/>
  <c r="M38" i="3"/>
  <c r="M49" i="3"/>
  <c r="M50" i="3"/>
  <c r="L59" i="3"/>
  <c r="L60" i="3"/>
  <c r="N69" i="3"/>
  <c r="N70" i="3"/>
  <c r="N75" i="3"/>
  <c r="N74" i="3"/>
  <c r="K59" i="3"/>
  <c r="K60" i="3"/>
  <c r="N39" i="3"/>
  <c r="N38" i="3"/>
  <c r="N50" i="3"/>
  <c r="N49" i="3"/>
  <c r="M59" i="3"/>
  <c r="M60" i="3"/>
  <c r="H54" i="3"/>
  <c r="H55" i="3" s="1"/>
  <c r="N59" i="3"/>
  <c r="N60" i="3"/>
  <c r="I75" i="3"/>
  <c r="I74" i="3"/>
  <c r="M70" i="3"/>
  <c r="M69" i="3"/>
  <c r="N6" i="3"/>
  <c r="H44" i="3"/>
  <c r="H43" i="3"/>
  <c r="J74" i="3"/>
  <c r="J75" i="3"/>
  <c r="L64" i="3"/>
  <c r="L65" i="3"/>
  <c r="L39" i="3"/>
  <c r="L38" i="3"/>
  <c r="I44" i="3"/>
  <c r="I43" i="3"/>
  <c r="I65" i="3"/>
  <c r="I64" i="3"/>
  <c r="K75" i="3"/>
  <c r="K74" i="3"/>
  <c r="J65" i="3"/>
  <c r="J64" i="3"/>
  <c r="L75" i="3"/>
  <c r="L74" i="3"/>
  <c r="K16" i="3"/>
  <c r="L55" i="3"/>
  <c r="L54" i="3"/>
  <c r="K64" i="3"/>
  <c r="K65" i="3"/>
  <c r="M75" i="3"/>
  <c r="M74" i="3"/>
  <c r="J55" i="3"/>
  <c r="K88" i="3"/>
  <c r="H163" i="3"/>
  <c r="L88" i="3"/>
  <c r="K25" i="3"/>
  <c r="I31" i="3"/>
  <c r="N87" i="3"/>
  <c r="L25" i="3"/>
  <c r="J31" i="3"/>
  <c r="M25" i="3"/>
  <c r="K31" i="3"/>
  <c r="J44" i="3"/>
  <c r="K44" i="3"/>
  <c r="J10" i="3"/>
  <c r="I15" i="3"/>
  <c r="J21" i="3"/>
  <c r="L44" i="3"/>
  <c r="I10" i="3"/>
  <c r="K21" i="3"/>
  <c r="J26" i="3"/>
  <c r="I5" i="3"/>
  <c r="L10" i="3"/>
  <c r="M15" i="3"/>
  <c r="L21" i="3"/>
  <c r="J5" i="3"/>
  <c r="M10" i="3"/>
  <c r="N15" i="3"/>
  <c r="K39" i="3"/>
  <c r="N31" i="3"/>
  <c r="J16" i="3"/>
  <c r="N21" i="3"/>
  <c r="I26" i="3"/>
  <c r="M31" i="3"/>
  <c r="J39" i="3"/>
  <c r="N44" i="3"/>
  <c r="M55" i="3"/>
  <c r="N55" i="3"/>
  <c r="K5" i="3"/>
  <c r="L5" i="3"/>
  <c r="I87" i="3"/>
  <c r="M5" i="3"/>
  <c r="I20" i="3"/>
  <c r="J87" i="3"/>
</calcChain>
</file>

<file path=xl/sharedStrings.xml><?xml version="1.0" encoding="utf-8"?>
<sst xmlns="http://schemas.openxmlformats.org/spreadsheetml/2006/main" count="2581" uniqueCount="365">
  <si>
    <t>Technologies</t>
  </si>
  <si>
    <t>Database Name</t>
  </si>
  <si>
    <t>Description</t>
  </si>
  <si>
    <t>Details</t>
  </si>
  <si>
    <t>E_WIND-ON</t>
  </si>
  <si>
    <t>Land-based wind</t>
  </si>
  <si>
    <t>The ACES model includes four onshore wind technologies (E_WIND-ON-1, ..., E_WIND-ON-4). These technologies are only differentiated by their capacity factors (i.e. wind resource) and as such all other techno-economic data is presented together under the technology name “E_WIND-ON”</t>
  </si>
  <si>
    <t>E_WIND-OFF</t>
  </si>
  <si>
    <t>Offshore wind (Fixed bottom)</t>
  </si>
  <si>
    <t>E_WIND-OFF-FLOAT</t>
  </si>
  <si>
    <t>Offshore wind (Floating)</t>
  </si>
  <si>
    <t>This technology is not currently included in the input database.</t>
  </si>
  <si>
    <t>E_SOLPV-CEN</t>
  </si>
  <si>
    <t>Utility-scale solar PV</t>
  </si>
  <si>
    <t>Technology representation follows that of the Utility-scale PV technology in [3]: “Utility-scale PV systems in the 2021 ATB are representative of one-axis tracking systems with performance and pricing characteristics in-line with a 1.34 DC-to-AC ratio-or inverter loading ratio (ILR) for current and future years.”</t>
  </si>
  <si>
    <t>E_SOLPV-RES</t>
  </si>
  <si>
    <t>Residential solar PV</t>
  </si>
  <si>
    <t>Technology representation follows that of the Residential PV technology in [3]: “For the 2021 ATB, residential PV systems are modeled for a 7-kWDC, fixed tilt, roof-mounted system.”</t>
  </si>
  <si>
    <t>E_BIO</t>
  </si>
  <si>
    <t>Dedicated biopower plant</t>
  </si>
  <si>
    <t>E_BECCS</t>
  </si>
  <si>
    <t>Dedicated biopower plant with carbon capture and sequestration (CCS)</t>
  </si>
  <si>
    <t>E_BATT_2HR</t>
  </si>
  <si>
    <t>Utility-scale batter storage (2 hour)</t>
  </si>
  <si>
    <t>E_BATT_4HR</t>
  </si>
  <si>
    <t>Utility-scale batter storage (4 hour)</t>
  </si>
  <si>
    <t>E_NGACC</t>
  </si>
  <si>
    <t>Natural gas (combined cycle)</t>
  </si>
  <si>
    <t>E_NGACC-CCS</t>
  </si>
  <si>
    <t>Natural gas (combined cycle with CCS)</t>
  </si>
  <si>
    <t>90% capture rate for CCS</t>
  </si>
  <si>
    <t>E_NGACT</t>
  </si>
  <si>
    <t>Natural gas (simple cycle combustion turbine)</t>
  </si>
  <si>
    <t>E_GEO-F</t>
  </si>
  <si>
    <t>Geothermal (flash)</t>
  </si>
  <si>
    <t>E_GEO-B</t>
  </si>
  <si>
    <t>Geothermal (binary organic Rankine cycle)</t>
  </si>
  <si>
    <t>E_NUC-LWR</t>
  </si>
  <si>
    <t>Advanced nuclear</t>
  </si>
  <si>
    <t>E_ELCZR-PEM</t>
  </si>
  <si>
    <t>Electrolyzer (proton-exchange membrane)</t>
  </si>
  <si>
    <t>E_ELCZR-ALK</t>
  </si>
  <si>
    <t>Electrolyzer (Alkaline)</t>
  </si>
  <si>
    <t>E_H2CC</t>
  </si>
  <si>
    <t>Hydrogen combustion in a combined cycle turbine</t>
  </si>
  <si>
    <t>Consistent with the modelling in [1], it is assumed that hydrogen at 100 bar can be combusted in a natural gas combined cycle turbine. Therefore, the E_H2CC and E_NGACC technologies have the same characteristics with the exception of their fuel type.</t>
  </si>
  <si>
    <t>H2_COMP-10-100</t>
  </si>
  <si>
    <t>Hydrogen compression from 10 bar to 100 bar.</t>
  </si>
  <si>
    <t>H2_STORAGE</t>
  </si>
  <si>
    <t>Hydrogen storage (100 bar)</t>
  </si>
  <si>
    <t>The hydrogen storage technology assumes underground storage in depleted gas reservoirs. This follows the modelling done in [1], which is based off the representation outlined in [2].</t>
  </si>
  <si>
    <t>E_AC-TO-DC</t>
  </si>
  <si>
    <t>Power conversion from AC to DC</t>
  </si>
  <si>
    <t>H2_distribution</t>
  </si>
  <si>
    <t>Hydrogen distribution system</t>
  </si>
  <si>
    <t>H2_SMR-CCS</t>
  </si>
  <si>
    <t>Hydrogen production via steam methane reforming with CCS</t>
  </si>
  <si>
    <t>E_TRANS-DIST</t>
  </si>
  <si>
    <t>Technology approximating intra-regional electricity transmission and distribution</t>
  </si>
  <si>
    <t>IMP_ELC</t>
  </si>
  <si>
    <t>Electricity imports</t>
  </si>
  <si>
    <t>EXP_ELC</t>
  </si>
  <si>
    <t>Electricity exports</t>
  </si>
  <si>
    <t>E_TRANS</t>
  </si>
  <si>
    <t>Inter-regional electricity transmission</t>
  </si>
  <si>
    <t>There is no distinction between HVAC and HVDC lines</t>
  </si>
  <si>
    <t>CO2_TRNSPSEQ</t>
  </si>
  <si>
    <t>Technology for the transportation and sequestration of captured CO2</t>
  </si>
  <si>
    <t>IMP_COAL-BIT_ELC</t>
  </si>
  <si>
    <t>Bituminous coal imports</t>
  </si>
  <si>
    <t>IMP_NG_ELC</t>
  </si>
  <si>
    <t>Natural gas imports (electricity sector)</t>
  </si>
  <si>
    <t>IMP_URN_ELC</t>
  </si>
  <si>
    <t>Uranium imports (electricity sector)</t>
  </si>
  <si>
    <t>IMP_WOOD_ELC</t>
  </si>
  <si>
    <t>Woody biomass imports (electricity sector)</t>
  </si>
  <si>
    <t>Both of these technologies import the E_WOOD commodity into the energy system. The only difference is that IMP_WOOD_ELC brings with it the emissions associated with woody biomass, whereas the IMP_WOOD-REN_ELC technology does not have associated emissions. The amount of “renewable” woody biomass this technology can import per year is limited (see the MaxActivity constraint).</t>
  </si>
  <si>
    <t>IMP_WOOD-REN_ELC</t>
  </si>
  <si>
    <t>Woody biomass imports that count as “renewable” (electricity sector)</t>
  </si>
  <si>
    <t>IMP_COKE_ELC</t>
  </si>
  <si>
    <t>Petroleum coke imports (electricity sector)</t>
  </si>
  <si>
    <t>IMP_DSL_ELC</t>
  </si>
  <si>
    <t>Diesel imports (electricity sector)</t>
  </si>
  <si>
    <t>IMP_HFO_ELC</t>
  </si>
  <si>
    <t>Residual/heavy fuel oil imports (electricity sector)</t>
  </si>
  <si>
    <t>IMP_ELC-QC</t>
  </si>
  <si>
    <t>Electricity imports from Quebec</t>
  </si>
  <si>
    <t>IMP_ELC-USA</t>
  </si>
  <si>
    <t>Electricity imports from Maine</t>
  </si>
  <si>
    <t>Commodities</t>
  </si>
  <si>
    <t>ethos</t>
  </si>
  <si>
    <t>Non-physical technology used as a starting point for the commodity/process chains.</t>
  </si>
  <si>
    <t>ELC</t>
  </si>
  <si>
    <t>Electricity</t>
  </si>
  <si>
    <t>ELC_DC</t>
  </si>
  <si>
    <t>Direct-current electricity</t>
  </si>
  <si>
    <t>H2P</t>
  </si>
  <si>
    <t>Hydrogen produced from electrolysis or steam methane reformation</t>
  </si>
  <si>
    <t>H2_10</t>
  </si>
  <si>
    <t>Hydrogen at 10 bar</t>
  </si>
  <si>
    <t>H2_100</t>
  </si>
  <si>
    <t>Hydrogen at 100 bar</t>
  </si>
  <si>
    <t>E_NG</t>
  </si>
  <si>
    <t>Natural gas (electricity sector)</t>
  </si>
  <si>
    <t>E_WOOD</t>
  </si>
  <si>
    <t>Woody biomass (electricity sector)</t>
  </si>
  <si>
    <t>URN</t>
  </si>
  <si>
    <t>Uranium</t>
  </si>
  <si>
    <t>COAL-BIT</t>
  </si>
  <si>
    <t>Bituminous coal</t>
  </si>
  <si>
    <t>COKE</t>
  </si>
  <si>
    <t>Petroleum coke (electricity sector)</t>
  </si>
  <si>
    <t>E_DSL</t>
  </si>
  <si>
    <t>Diesel (electricity sector)</t>
  </si>
  <si>
    <t>E_HFO</t>
  </si>
  <si>
    <t>Residual/heavy fuel oil (electricity sector)</t>
  </si>
  <si>
    <t>CO2_CAPTURED</t>
  </si>
  <si>
    <t>Captured CO2</t>
  </si>
  <si>
    <t>ELC_EXPORT</t>
  </si>
  <si>
    <t>Electricity to be exported</t>
  </si>
  <si>
    <t>CO2e</t>
  </si>
  <si>
    <t>Carbon dioxide equivalent</t>
  </si>
  <si>
    <t>CO2</t>
  </si>
  <si>
    <t>Carbon dioxide</t>
  </si>
  <si>
    <t>NOX</t>
  </si>
  <si>
    <t>Nitrogen oxides</t>
  </si>
  <si>
    <t>N2O</t>
  </si>
  <si>
    <t>Nitrous oxide</t>
  </si>
  <si>
    <t>SO2</t>
  </si>
  <si>
    <t>Sulfur dioxide</t>
  </si>
  <si>
    <t>CH4</t>
  </si>
  <si>
    <t>Methane</t>
  </si>
  <si>
    <t>Region</t>
  </si>
  <si>
    <t>Data Source</t>
  </si>
  <si>
    <t>Unit</t>
  </si>
  <si>
    <t>Currency</t>
  </si>
  <si>
    <t>Notes</t>
  </si>
  <si>
    <t>Include</t>
  </si>
  <si>
    <t>All</t>
  </si>
  <si>
    <t>[4]</t>
  </si>
  <si>
    <t>M$/GW</t>
  </si>
  <si>
    <t>2019 CAD</t>
  </si>
  <si>
    <t>[5]</t>
  </si>
  <si>
    <t>[3]</t>
  </si>
  <si>
    <t>2019 USD</t>
  </si>
  <si>
    <t>2018 CAD</t>
  </si>
  <si>
    <t>Class 2 Moderate. This class was selected by selecting the appropriate wind-speed-to-class selection using the NREL average windspeed maps.</t>
  </si>
  <si>
    <t>Class 9  Moderate.  This class was selected by selecting the appropriate wind-speed-to-class selection using the NREL average windspeed maps. This class was selected by selecting the appropriate wind-speed-to-class selection using the NREL average windspeed maps.</t>
  </si>
  <si>
    <t xml:space="preserve">Class 10 Moderate. </t>
  </si>
  <si>
    <t>Moderate case</t>
  </si>
  <si>
    <t>[1]</t>
  </si>
  <si>
    <t>2018 USD</t>
  </si>
  <si>
    <t>Modelling follows that in [1], which cites [7] as the primary source for the E_BECCS technology data.</t>
  </si>
  <si>
    <t>NS, NB</t>
  </si>
  <si>
    <t>M$/PJ</t>
  </si>
  <si>
    <t>[7]</t>
  </si>
  <si>
    <t>Source does not give the currency year. Assume 2018. Assumption is for a plant producing 100 tonnes of H2/day. Source provides current costs only. We assume no cost declines assumed over time. This is consistent with the CapEx data reported in [18].</t>
  </si>
  <si>
    <t>NS-NB</t>
  </si>
  <si>
    <t>[8]</t>
  </si>
  <si>
    <t>Costs are based off source data of M$207 for 240 MW = 862 M$/GW. Transmission CapEx costs are divided by two to account for double counting in Temoa.</t>
  </si>
  <si>
    <t>NB-NS</t>
  </si>
  <si>
    <t>NB-PEI</t>
  </si>
  <si>
    <t>[9]</t>
  </si>
  <si>
    <t>Most recent interconnection upgrade cost M$140 and added 360 MW. Equivalent to 389 M$/GW. Costs are divided by two to account for double counting in Temoa.</t>
  </si>
  <si>
    <t>PEI-NB</t>
  </si>
  <si>
    <t>NS-NL</t>
  </si>
  <si>
    <t>[10]</t>
  </si>
  <si>
    <t>Maritime link cost B$1.56 and added 500 MW transmission capacity. This equates to 3.12 B$/GW. Costs are divided by two to account for double counting in Temoa.</t>
  </si>
  <si>
    <t>NL-NS</t>
  </si>
  <si>
    <t xml:space="preserve"> </t>
  </si>
  <si>
    <t>$M/MWh</t>
  </si>
  <si>
    <t>$/MWh</t>
  </si>
  <si>
    <t>$M/PJ</t>
  </si>
  <si>
    <t>Moderate case (Assumed to be the same as NGCC)</t>
  </si>
  <si>
    <t xml:space="preserve">Document states that NG (at $12.63/GJ) accounts for 87-89% of variable costs. Assuming 88%, process variable cost is calculated by (12.63 [$/GJ_NG] / 0.88 / 0.69 = 20.8 where 0.69 is the process efficiency). This is the total variable cost. The cost of NG is already taken into account by the import technology, so variable cost of this process is 0.12*20.8 = 2.5 Does not give the currency year. Assumption is for a plant producing 100 tonnes of H2/day. Current costs only. Assumption: no price declines. </t>
  </si>
  <si>
    <t>[11]</t>
  </si>
  <si>
    <t>$/MMBtu</t>
  </si>
  <si>
    <t>[12]</t>
  </si>
  <si>
    <t>EIA AEO 2021 Steam Coal Price (Electric Power Sector) Table 3</t>
  </si>
  <si>
    <t>Steam Coal Price (Electric Power Sector)</t>
  </si>
  <si>
    <t>Henry Hub Natural Gas Price Assumptions</t>
  </si>
  <si>
    <t>2020 USD</t>
  </si>
  <si>
    <t>NG Price (Electric Power Sector) Table 3</t>
  </si>
  <si>
    <t>2020 CAD</t>
  </si>
  <si>
    <t>NS</t>
  </si>
  <si>
    <t>[13]</t>
  </si>
  <si>
    <t>2016 USD</t>
  </si>
  <si>
    <t>“Petroleum coke product” for New England region. Note, the source uses an inflation factor of 4% was used to convert 2016 dollars to 2018 dollar. We follow that approach for their data.</t>
  </si>
  <si>
    <t>NS, NB, PEI, NL</t>
  </si>
  <si>
    <t>NZA – “Refined fossil diesel product” for New England region.  Note, the source uses an inflation factor of 4% was used to convert 2016 dollars to 2018 dollar. We follow that approach for their data.</t>
  </si>
  <si>
    <t>Reported as “Distillate Fuel Oil”.</t>
  </si>
  <si>
    <t>NB</t>
  </si>
  <si>
    <t>Residual Fuel Oil (Electric Power Sector)</t>
  </si>
  <si>
    <t>NB, LAB</t>
  </si>
  <si>
    <t>“existing hydro quebec imports”.  Note, the source uses an inflation factor of 4% was used to convert 2016 dollars to 2018 dollar. We follow that approach for their data.</t>
  </si>
  <si>
    <t>[14]</t>
  </si>
  <si>
    <t xml:space="preserve">Mass Hub Electricity Price – Winter - Data is only given for the years between 2021 and 2030. 2020 was assumed to be the same as 2021 and the years following 2030 were assumed to remain the same as 2030. </t>
  </si>
  <si>
    <t>NB Power 10 Year Plan</t>
  </si>
  <si>
    <t xml:space="preserve">Mass Hub Electricity Price – Summer - Data is only given for the years between 2021 and 2030. 2020 was assumed to be the same as 2021 and the years following 2030 were assumed to remain the same as 2030. </t>
  </si>
  <si>
    <t>[15]</t>
  </si>
  <si>
    <t>NS Utility and Review Board 2020-2022 Fuel Stability Plan Page 43. Values only given for current year. Assume no growth.</t>
  </si>
  <si>
    <t>Mass Hub Electricity Price – Winter - Data is only given for the years between 2021 and 2030. 2020 was assumed to be the same as 2021 and the years following 2030 were assumed to remain the same as 2030. Modelling note: This price is given a 10% discount relative to the IMP_ELC-USA price.</t>
  </si>
  <si>
    <t>Assign the cost of “imports from QC” in the Princeton Net Zero America study.</t>
  </si>
  <si>
    <t>$/tonne</t>
  </si>
  <si>
    <t>This is the median price for carbon transportation and sequestration from the Princeton Net Zero America Study.Note: Princeton NZA uses a cost curve, with costs ranging from 20 USD to 70 USD (0.0272 M$/kt – 0.0983 M$/kt). More info on p. 235 of the NZA final report.  Note, the source uses an inflation factor of 4% was used to convert 2016 dollars to 2018 dollar. We follow that approach for their data.</t>
  </si>
  <si>
    <t>M$/kt</t>
  </si>
  <si>
    <t>NSP 2020 IRP pp. 71. Values sourced from (Rubin et al, 2015).</t>
  </si>
  <si>
    <t xml:space="preserve">NSP 2020 IRP pp. 71. Values sourced from (Rubin et al, 2015). </t>
  </si>
  <si>
    <t>[16]</t>
  </si>
  <si>
    <t>cents/Kwh</t>
  </si>
  <si>
    <t>This value represents the sum of the “Transmission” and “Distribution” under the “Prices by Service Category” heading.</t>
  </si>
  <si>
    <t>Source gives 2019 data and assumes a 2% annual increase.</t>
  </si>
  <si>
    <t>M$/GW-yr</t>
  </si>
  <si>
    <t>Class 9 – Moderate case</t>
  </si>
  <si>
    <t>Class 10 -  Moderate case</t>
  </si>
  <si>
    <t xml:space="preserve">Data given as 3% of capital costs. Does not give the currency year. Assumption is for a plant producing 100 tonnes of H2/day. Current costs only. Assumption: no price declines. </t>
  </si>
  <si>
    <t>Commodity</t>
  </si>
  <si>
    <t>This represents the federal carbon tax.</t>
  </si>
  <si>
    <t>Btu/kWh</t>
  </si>
  <si>
    <t>--</t>
  </si>
  <si>
    <t>The energetic value of the H2 is conserved.</t>
  </si>
  <si>
    <t>Electricity is only used to compress the H2. This value should be 0 in theory but is set to a small number to avoid division by zero errors in the model.</t>
  </si>
  <si>
    <t>[18]</t>
  </si>
  <si>
    <t>Variable renewables are considered to be perfectly efficient. Instead, their output is governed by their capacity factors.</t>
  </si>
  <si>
    <t>D_ELEC</t>
  </si>
  <si>
    <t>[19]</t>
  </si>
  <si>
    <t>PEI</t>
  </si>
  <si>
    <t>NL</t>
  </si>
  <si>
    <t>LAB</t>
  </si>
  <si>
    <t>Trottier Energy Futures gives one value for NL and Lab. Here, we assign that value to NL and assign 1 to Lab.</t>
  </si>
  <si>
    <t>[20]</t>
  </si>
  <si>
    <t>https://www.nspower.ca/oasis/maritime-link</t>
  </si>
  <si>
    <t>Assumption. No data publicly available.</t>
  </si>
  <si>
    <t>NL-LAB</t>
  </si>
  <si>
    <t>LAB-NL</t>
  </si>
  <si>
    <t>Lifetime (Technical)</t>
  </si>
  <si>
    <t>H2_COMP-100-700</t>
  </si>
  <si>
    <t>Assumption</t>
  </si>
  <si>
    <t>Technology with no capital costs. Assume it never retires.</t>
  </si>
  <si>
    <t>NS-NL, NL-NS, LAB-NL, NL-LAB, PEI-NB, NB-PEI, NB-NS, NS-NB</t>
  </si>
  <si>
    <t>Lifetime (Financing)</t>
  </si>
  <si>
    <t>[21]</t>
  </si>
  <si>
    <t>NB, NS</t>
  </si>
  <si>
    <t>Capacity Credit</t>
  </si>
  <si>
    <t>From source: the marginal Wind ELCC has a nonlinear relationship. Existing begins at 11% and 1 GW total (i.e. 400 MW additions) ends at 9%. Assumption: Use 10% for new wind.</t>
  </si>
  <si>
    <t>Page 43. Existing wind has a capacity credit of 0.24, new wind 0.12.</t>
  </si>
  <si>
    <t>[22]</t>
  </si>
  <si>
    <t>Existing wind is 0.228. New wind is ~0.15 as per the marginal ELCC plot on page 21 of Maritime Electric 2020 IRP.</t>
  </si>
  <si>
    <t>Solar PV does not provide firm capacity.</t>
  </si>
  <si>
    <t>The marginal and average ELCC for storage is nonlinear. Value taken from Average ELCC at 200 MW installed capacity.</t>
  </si>
  <si>
    <t>Reserve Margin [%]</t>
  </si>
  <si>
    <t>[23]</t>
  </si>
  <si>
    <t>Capacity Units</t>
  </si>
  <si>
    <t>Activity Units</t>
  </si>
  <si>
    <t xml:space="preserve">Capacity To Activity </t>
  </si>
  <si>
    <t>E_WIND-ON-1</t>
  </si>
  <si>
    <t>GW</t>
  </si>
  <si>
    <t>PJ</t>
  </si>
  <si>
    <t>1 GW run at full load in every hour of the year = 8760 GWh = 31.536 PJ</t>
  </si>
  <si>
    <t>E_WIND-ON-2</t>
  </si>
  <si>
    <t>E_WIND-ON-3</t>
  </si>
  <si>
    <t>E_WIND-ON-4</t>
  </si>
  <si>
    <t>E_TRANS_EXPORT</t>
  </si>
  <si>
    <t>Emission Commodity</t>
  </si>
  <si>
    <t>Input Commodity</t>
  </si>
  <si>
    <t>Output Commodity</t>
  </si>
  <si>
    <t>[24]</t>
  </si>
  <si>
    <t>kt/PJ</t>
  </si>
  <si>
    <t>NG</t>
  </si>
  <si>
    <t>E_NG-PREH2</t>
  </si>
  <si>
    <t>N/A</t>
  </si>
  <si>
    <t>This value is calculated by using warming potentials of 1 for CO2, 25 for CH4 and 298 for N2O.</t>
  </si>
  <si>
    <t>NB, NS, PEI, NL</t>
  </si>
  <si>
    <t>Table 4-3 using “Light Fuel Oil”</t>
  </si>
  <si>
    <t>A set amount of woody biomass is set to be “renewable”, i.e. no associated emissions. This amount is set in the MaxActivity constraint.</t>
  </si>
  <si>
    <t>Calculated</t>
  </si>
  <si>
    <t>Total CO2 emission per Pjout is 109.51 kt out (i.e. the CO2 content of one PJ of NG divdided by the NGCC-CCS efficiency [49.61/0.453]) of which 10.95 kt is not captured.</t>
  </si>
  <si>
    <t>Total CO2e emission per Pjout is 384 kt out (i.e. the CO2 content of on PJ of wood divdided by the BECCS efficiency [93.71/0.244])  of which 38.4 kt is not captured.</t>
  </si>
  <si>
    <t>Total CO2 emission per Pjout is 71.90 kt out (i.e. the CO2 content of one PJ of NG divdided by the SMR-CCS efficiency [49.61/0.69])  of which 7.19 kt is not captured.</t>
  </si>
  <si>
    <t>Constraint</t>
  </si>
  <si>
    <t>IMP_NG_ALL</t>
  </si>
  <si>
    <t>MaxSeasonalActivity</t>
  </si>
  <si>
    <t>The import capacity for Natural Gas via the Maritimes and Northeast pipeline is constrained.  The Maritimes &amp; Northeast Pipeline wikipedia page states the capacity is 440 million cubic feet per day = 456,000 MMBTu per day = 0.481 PJ per day. This constraint is applied to both NB and NS.</t>
  </si>
  <si>
    <t>MaxActivity</t>
  </si>
  <si>
    <t>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t>
  </si>
  <si>
    <t>MaxCapacity</t>
  </si>
  <si>
    <t>The NS IRP [4] follows a similar approach and limits each of its five wind regions to 500 MW a piece, totalling a limit of 5.5 GW of new wind. The ACES model includes four regions and caps them at 625 MW a piece, for a total of 5.5 GW of new wind. This limit of 625 MW of new wind per wind region is applied to every province.</t>
  </si>
  <si>
    <t>From [27]: “Based on existing data, the only region that is 584 likely to be suitable for a large-scale OWF employing monopiles is Sable Island Bank (Figure 8). The area of the bank above 30m water depth is ~1700 km2 (a number that excludes the subareal portion – Sable Island): a potential for 5.1 GW of OWF capacity if all the area is utilized and 3.0 MW per km2  spacing is used (Musail et al. 2016).”</t>
  </si>
  <si>
    <t>[27] does not provide a capacity limit. Use 2.5 GW as an assumption.</t>
  </si>
  <si>
    <t>From [27]: “In St. George’s Bay, Newfoundland (Figure 9), the area &lt; 60 m water depth (suitable for jacket foundations) is fairly constricted to the sill, yet could still host a significant OWF (~350km2 or a potential for 1 GW).”</t>
  </si>
  <si>
    <t>k units</t>
  </si>
  <si>
    <t xml:space="preserve">The ACES geothermal technologies are modelled after the flash and binary “hydrothermal” technologies outlined in [3]. From its description: 
“The ATB defines flash resources as those with temperatures at or above 200°C and binary resources as those with temperatures from 110 to &lt;200°C.”
From [25]: “The Cumberland Basin is the only resource in the province [NS] where electricity generation is possible. Temperatures in the range of 160 degC but at depths of 5.5-7 km. Currently, no operational geothermal facility in the world is operating at depths greater than 5.5 km.”
From [26] (Figure 12.1), it is clear that the geology across Atlantic Canada is similar to that in NS. Therefore, the max capacity of geothermal is set to 0. </t>
  </si>
  <si>
    <t xml:space="preserve"> USD/CAD Exchange Rate</t>
  </si>
  <si>
    <t>Source</t>
  </si>
  <si>
    <t>[17]</t>
  </si>
  <si>
    <t>To</t>
  </si>
  <si>
    <t>MWh</t>
  </si>
  <si>
    <t>From</t>
  </si>
  <si>
    <t>Btu</t>
  </si>
  <si>
    <t>kWh</t>
  </si>
  <si>
    <t>$</t>
  </si>
  <si>
    <t>M$</t>
  </si>
  <si>
    <t>Inflation Rate</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</si>
  <si>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</si>
  <si>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</si>
  <si>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</si>
  <si>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</si>
  <si>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</si>
  <si>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</si>
  <si>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</si>
  <si>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</si>
  <si>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Zen Clean Energy Solutions (2020). A Feasibility Study of Hydrogen Production, Storage, Distribution, and Use in the Maritimes. Available online: http://zenenergysolutions.com/2020/10/29/zen-completes-hydrogen-feasibility-study-for-maritimes/</t>
  </si>
  <si>
    <t>GE Energy Consulting (2016). Pan-Canadian Wind Integration Study (PCWIS). Available online: https://canwea.ca/wind-integration-study/full-report/</t>
  </si>
  <si>
    <t>Natural Resources Magazine, “ Interconnection Upgrade project ups P.E.I.’s electricity capacity in a big way.” October 26, 2016. [Online]. Available: https://www.naturalresourcesmagazine.net/article/power-age/</t>
  </si>
  <si>
    <t>Emera Newfoundland and Labrador. “Frequently Asked Questions”. [Online]. Available: https://www.emeranl.com/information-news/frequently-asked-questions</t>
  </si>
  <si>
    <t>National Renewable Energy Laboratory (NREL). (2020). 2020 Annual Technology Baseline (ATB) Cost and Performance Data for Electricity Generation Technologies [data set].  Retrieved from https://atb-archive.nrel.gov/electricity/2020/data.php</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</si>
  <si>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</si>
  <si>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</si>
  <si>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</si>
  <si>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</si>
  <si>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</si>
  <si>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</si>
  <si>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</si>
  <si>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Trottier Energy Futures Project (TEFP). 2016. Canada’s challenge and opportunity: Transformation for major reductions in GHG emissions.Vancouver, Canada: Trottier Energy Futures Project. </t>
  </si>
  <si>
    <t>Nova Scotia Power. “Maritime Link”. [Online]. Avalaible: https://www.nspower.ca/oasis/maritime-link</t>
  </si>
  <si>
    <t>Dolter, Brett, and Nicholas Rivers. "The cost of decarbonizing the Canadian electricity system." Energy Policy 113 (2018): 135-148.</t>
  </si>
  <si>
    <t>Maritime Electric Company, Limited (2020). “2020 Integrated System Plan”.</t>
  </si>
  <si>
    <t>Newfoundland Hydro (2019). “Reliability and Resource Adequacy Study – 2019 Update”. [Online]. Available: https://nlhydro.com/good-to-know/planning-for-today-tomorrow-and-the-future-2019-update/</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</si>
  <si>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</si>
  <si>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</si>
  <si>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</si>
  <si>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</si>
  <si>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</si>
  <si>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</si>
  <si>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</si>
  <si>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ELCG</t>
  </si>
  <si>
    <t>ELCG-RPS</t>
  </si>
  <si>
    <t>E_RPS-COUNTER</t>
  </si>
  <si>
    <t>[28]</t>
  </si>
  <si>
    <t xml:space="preserve">NREL (National Renewable Energy Laboratory). 2022. "2022 Annual Technology Baseline." Golden, CO: National Renewable Energy Laboratory. https://atb.nrel.gov/. </t>
  </si>
  <si>
    <t>Currency Year</t>
  </si>
  <si>
    <t>CAD</t>
  </si>
  <si>
    <t>USD</t>
  </si>
  <si>
    <t>xx</t>
  </si>
  <si>
    <t>X</t>
  </si>
  <si>
    <t>Class 2 - Moderate case</t>
  </si>
  <si>
    <t>Discount Rate (WACC)</t>
  </si>
  <si>
    <t>Renewable biomass is made marginally cheaper than non-renewable biomass so that it is consumed first.</t>
  </si>
  <si>
    <t>Electricity that does not qualify for the renewable portfolio standard</t>
  </si>
  <si>
    <t>Electricity that does qualify for the renewable portfolio standard</t>
  </si>
  <si>
    <t>[33]</t>
  </si>
  <si>
    <t>[29]</t>
  </si>
  <si>
    <t>[30]</t>
  </si>
  <si>
    <t>[31]</t>
  </si>
  <si>
    <t>[32]</t>
  </si>
  <si>
    <t>Mayfield, Erin, et al. "Labor pathways to achieve net-zero emissions in the United States by mid-century." (2021).</t>
  </si>
  <si>
    <t>Pai, Sandeep, et al. "Meeting well-below 2° C target would increase energy sector jobs globally." (2021)</t>
  </si>
  <si>
    <t>Maritime Electric Company, Limited (2020). 2020 Integrated System Plan.</t>
  </si>
  <si>
    <t>Synapse Energy Economics, Inc. (2019). Phase 2 Report on Muskrat Falls Project Rate Mitigation.</t>
  </si>
  <si>
    <t>Nova Scotia Utility and Review Board (2020). 2020 10-Year System Outlook. Available online: https://www.nspower.ca/oasis/forecasts-assessments</t>
  </si>
  <si>
    <t>E_DIESEL-CT</t>
  </si>
  <si>
    <t>PEI, NL</t>
  </si>
  <si>
    <t>Values only quoted for 2020. Assume no change in price over time.</t>
  </si>
  <si>
    <t>Assumption: same as NGACT</t>
  </si>
  <si>
    <t>Assumption: Assume the same as NGACT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</si>
</sst>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0"/>
    <numFmt numFmtId="167" formatCode="#,##0.000"/>
    <numFmt numFmtId="168" formatCode="#,##0.00000"/>
    <numFmt numFmtId="169" formatCode="0.000"/>
    <numFmt numFmtId="170" formatCode="0.00000"/>
  </numFmts>
  <fonts count="22" x14ac:knownFonts="1">
    <font>
      <sz val="10"/>
      <name val="Arial"/>
      <family val="2"/>
      <charset val="1"/>
    </font>
    <font>
      <sz val="10"/>
      <name val="Times New Roman"/>
      <family val="1"/>
      <charset val="1"/>
    </font>
    <font>
      <sz val="10"/>
      <color rgb="FF003300"/>
      <name val="Arial"/>
      <family val="2"/>
      <charset val="1"/>
    </font>
    <font>
      <sz val="7"/>
      <name val="Arial"/>
      <family val="2"/>
      <charset val="1"/>
    </font>
    <font>
      <b/>
      <sz val="8"/>
      <name val="Arial"/>
      <family val="2"/>
      <charset val="1"/>
    </font>
    <font>
      <sz val="8"/>
      <name val="Arial"/>
      <family val="2"/>
      <charset val="1"/>
    </font>
    <font>
      <sz val="11"/>
      <color rgb="FF000000"/>
      <name val="Calibri"/>
      <family val="2"/>
      <charset val="1"/>
    </font>
    <font>
      <sz val="11"/>
      <color rgb="FF000000"/>
      <name val="Times New Roman"/>
      <family val="2"/>
      <charset val="1"/>
    </font>
    <font>
      <sz val="12"/>
      <color rgb="FF000000"/>
      <name val="Arial"/>
      <family val="2"/>
      <charset val="1"/>
    </font>
    <font>
      <sz val="12"/>
      <color rgb="FF000000"/>
      <name val="Calibri"/>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Times New Roman"/>
      <family val="1"/>
      <charset val="1"/>
    </font>
    <font>
      <b/>
      <sz val="10"/>
      <name val="Arial"/>
      <family val="2"/>
      <charset val="1"/>
    </font>
    <font>
      <sz val="10"/>
      <color rgb="FF0000FF"/>
      <name val="Arial"/>
      <family val="2"/>
      <charset val="1"/>
    </font>
    <font>
      <b/>
      <sz val="10"/>
      <color rgb="FF000000"/>
      <name val="Arial"/>
      <family val="2"/>
      <charset val="1"/>
    </font>
    <font>
      <sz val="10"/>
      <name val="Arial"/>
      <family val="2"/>
      <charset val="1"/>
    </font>
    <font>
      <sz val="10"/>
      <color rgb="FF000000"/>
      <name val="MS Shell Dlg 2"/>
    </font>
    <font>
      <b/>
      <sz val="10"/>
      <name val="Arial"/>
      <family val="2"/>
    </font>
  </fonts>
  <fills count="7">
    <fill>
      <patternFill patternType="none"/>
    </fill>
    <fill>
      <patternFill patternType="gray125"/>
    </fill>
    <fill>
      <patternFill patternType="solid">
        <fgColor rgb="FF003366"/>
        <bgColor rgb="FF333399"/>
      </patternFill>
    </fill>
    <fill>
      <patternFill patternType="solid">
        <fgColor rgb="FFDAE3F3"/>
        <bgColor rgb="FFDDE8CB"/>
      </patternFill>
    </fill>
    <fill>
      <patternFill patternType="solid">
        <fgColor rgb="FFCCCCFF"/>
        <bgColor rgb="FFDAE3F3"/>
      </patternFill>
    </fill>
    <fill>
      <patternFill patternType="solid">
        <fgColor rgb="FFDDE8CB"/>
        <bgColor rgb="FFDAE3F3"/>
      </patternFill>
    </fill>
    <fill>
      <patternFill patternType="solid">
        <fgColor rgb="FFFFFFFF"/>
        <bgColor indexed="64"/>
      </patternFill>
    </fill>
  </fills>
  <borders count="8">
    <border>
      <left/>
      <right/>
      <top/>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37912">
    <xf numFmtId="0" fontId="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 fontId="1" fillId="0" borderId="1"/>
    <xf numFmtId="49" fontId="2" fillId="0" borderId="0">
      <alignment horizontal="left"/>
    </xf>
    <xf numFmtId="0" fontId="19" fillId="0" borderId="2"/>
    <xf numFmtId="0" fontId="3" fillId="0" borderId="0">
      <alignment vertical="center"/>
    </xf>
    <xf numFmtId="164" fontId="4" fillId="0" borderId="0">
      <alignment horizontal="right" vertical="center"/>
    </xf>
    <xf numFmtId="164" fontId="5" fillId="0" borderId="0">
      <alignment horizontal="right" vertical="center"/>
    </xf>
    <xf numFmtId="165" fontId="5" fillId="0" borderId="0">
      <alignment horizontal="right" vertical="center"/>
    </xf>
    <xf numFmtId="0" fontId="4" fillId="0" borderId="0">
      <alignment vertical="center"/>
    </xf>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7"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9" fillId="3"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8" fillId="4" borderId="0"/>
    <xf numFmtId="0" fontId="6" fillId="2" borderId="0"/>
    <xf numFmtId="0" fontId="6"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9" fillId="3"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9" fillId="3" borderId="0"/>
    <xf numFmtId="0" fontId="8" fillId="4" borderId="0"/>
    <xf numFmtId="0" fontId="6" fillId="2" borderId="0"/>
    <xf numFmtId="0" fontId="6" fillId="2" borderId="0"/>
    <xf numFmtId="0" fontId="8" fillId="4"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6" fillId="2" borderId="0"/>
    <xf numFmtId="0" fontId="6" fillId="2" borderId="0"/>
    <xf numFmtId="0" fontId="6" fillId="2" borderId="0"/>
    <xf numFmtId="0" fontId="8" fillId="4"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3"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6" fillId="2"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6" fillId="2"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73">
    <xf numFmtId="0" fontId="0" fillId="0" borderId="0" xfId="0"/>
    <xf numFmtId="0" fontId="11" fillId="5" borderId="3" xfId="1537" applyFont="1" applyFill="1" applyBorder="1"/>
    <xf numFmtId="0" fontId="0" fillId="0" borderId="3" xfId="1537" applyFont="1" applyBorder="1" applyAlignment="1">
      <alignment vertical="center"/>
    </xf>
    <xf numFmtId="0" fontId="0" fillId="0" borderId="3" xfId="1537" applyFont="1" applyBorder="1" applyAlignment="1">
      <alignment vertical="center" wrapText="1"/>
    </xf>
    <xf numFmtId="0" fontId="0" fillId="0" borderId="3" xfId="1537" applyFont="1" applyBorder="1"/>
    <xf numFmtId="0" fontId="0" fillId="0" borderId="0" xfId="1537" applyFont="1"/>
    <xf numFmtId="0" fontId="12" fillId="5" borderId="3" xfId="1537" applyFont="1" applyFill="1" applyBorder="1"/>
    <xf numFmtId="0" fontId="0" fillId="0" borderId="3" xfId="1537" applyFont="1" applyBorder="1" applyAlignment="1">
      <alignment horizontal="center" vertical="center"/>
    </xf>
    <xf numFmtId="4" fontId="0" fillId="0" borderId="3" xfId="1537" applyNumberFormat="1" applyFont="1" applyBorder="1"/>
    <xf numFmtId="4" fontId="13" fillId="0" borderId="3" xfId="1537" applyNumberFormat="1" applyFont="1" applyBorder="1"/>
    <xf numFmtId="0" fontId="0" fillId="0" borderId="3" xfId="1537" applyFont="1" applyBorder="1" applyAlignment="1">
      <alignment horizontal="center" vertical="center" wrapText="1"/>
    </xf>
    <xf numFmtId="166" fontId="0" fillId="0" borderId="3" xfId="1537" applyNumberFormat="1" applyFont="1" applyBorder="1"/>
    <xf numFmtId="0" fontId="0" fillId="0" borderId="3" xfId="1537" applyFont="1" applyBorder="1" applyAlignment="1">
      <alignment wrapText="1"/>
    </xf>
    <xf numFmtId="0" fontId="0" fillId="0" borderId="3" xfId="1537" applyFont="1" applyBorder="1" applyAlignment="1">
      <alignment horizontal="center"/>
    </xf>
    <xf numFmtId="167" fontId="13" fillId="0" borderId="3" xfId="1537" applyNumberFormat="1" applyFont="1" applyBorder="1"/>
    <xf numFmtId="167" fontId="0" fillId="0" borderId="3" xfId="1537" applyNumberFormat="1" applyFont="1" applyBorder="1"/>
    <xf numFmtId="0" fontId="13" fillId="0" borderId="3" xfId="1537" applyFont="1" applyBorder="1"/>
    <xf numFmtId="168" fontId="13" fillId="0" borderId="3" xfId="1537" applyNumberFormat="1" applyFont="1" applyBorder="1"/>
    <xf numFmtId="4" fontId="0" fillId="0" borderId="0" xfId="1537" applyNumberFormat="1" applyFont="1"/>
    <xf numFmtId="166" fontId="13" fillId="0" borderId="3" xfId="1537" applyNumberFormat="1" applyFont="1" applyBorder="1"/>
    <xf numFmtId="0" fontId="15" fillId="0" borderId="0" xfId="1537" applyFont="1" applyAlignment="1">
      <alignment wrapText="1"/>
    </xf>
    <xf numFmtId="2" fontId="14" fillId="0" borderId="0" xfId="1537" applyNumberFormat="1" applyFont="1"/>
    <xf numFmtId="0" fontId="14" fillId="0" borderId="0" xfId="1537" applyFont="1"/>
    <xf numFmtId="166" fontId="0" fillId="0" borderId="0" xfId="1537" applyNumberFormat="1" applyFont="1"/>
    <xf numFmtId="1" fontId="12" fillId="5" borderId="3" xfId="1537" applyNumberFormat="1" applyFont="1" applyFill="1" applyBorder="1"/>
    <xf numFmtId="169" fontId="0" fillId="0" borderId="3" xfId="1537" applyNumberFormat="1" applyFont="1" applyBorder="1"/>
    <xf numFmtId="169" fontId="13" fillId="0" borderId="3" xfId="1537" applyNumberFormat="1" applyFont="1" applyBorder="1"/>
    <xf numFmtId="0" fontId="16" fillId="5" borderId="3" xfId="1537" applyFont="1" applyFill="1" applyBorder="1"/>
    <xf numFmtId="0" fontId="0" fillId="0" borderId="0" xfId="1537" applyFont="1" applyAlignment="1">
      <alignment horizontal="center" vertical="center"/>
    </xf>
    <xf numFmtId="0" fontId="12" fillId="5" borderId="3" xfId="1537" applyFont="1" applyFill="1" applyBorder="1" applyAlignment="1">
      <alignment horizontal="center" vertical="center" wrapText="1"/>
    </xf>
    <xf numFmtId="166" fontId="0" fillId="0" borderId="3" xfId="1537" applyNumberFormat="1" applyFont="1" applyBorder="1" applyAlignment="1">
      <alignment wrapText="1"/>
    </xf>
    <xf numFmtId="166" fontId="16" fillId="0" borderId="3" xfId="1537" applyNumberFormat="1" applyFont="1" applyBorder="1"/>
    <xf numFmtId="0" fontId="16" fillId="0" borderId="3" xfId="1537" applyFont="1" applyBorder="1"/>
    <xf numFmtId="0" fontId="0" fillId="0" borderId="3" xfId="1537" applyFont="1" applyBorder="1"/>
    <xf numFmtId="0" fontId="16" fillId="0" borderId="3" xfId="1537" applyFont="1" applyBorder="1" applyAlignment="1">
      <alignment horizontal="center" vertical="center"/>
    </xf>
    <xf numFmtId="0" fontId="12" fillId="5" borderId="3" xfId="1537" applyFont="1" applyFill="1" applyBorder="1" applyAlignment="1">
      <alignment wrapText="1"/>
    </xf>
    <xf numFmtId="0" fontId="0" fillId="0" borderId="3" xfId="1537" applyFont="1" applyBorder="1" applyAlignment="1">
      <alignment horizontal="left" vertical="center"/>
    </xf>
    <xf numFmtId="0" fontId="0" fillId="0" borderId="0" xfId="1537" applyFont="1" applyAlignment="1">
      <alignment horizontal="center" vertical="center"/>
    </xf>
    <xf numFmtId="170" fontId="0" fillId="0" borderId="3" xfId="1537" applyNumberFormat="1" applyFont="1" applyBorder="1"/>
    <xf numFmtId="0" fontId="0" fillId="0" borderId="3" xfId="1537" applyFont="1" applyBorder="1" applyAlignment="1">
      <alignment horizontal="center" vertical="center"/>
    </xf>
    <xf numFmtId="0" fontId="12" fillId="5" borderId="1" xfId="1537" applyFont="1" applyFill="1" applyBorder="1"/>
    <xf numFmtId="0" fontId="0" fillId="0" borderId="0" xfId="1537" applyFont="1" applyAlignment="1">
      <alignment horizontal="left" vertical="center"/>
    </xf>
    <xf numFmtId="0" fontId="17" fillId="0" borderId="0" xfId="1537" applyFont="1"/>
    <xf numFmtId="0" fontId="0" fillId="0" borderId="0" xfId="1537" applyFont="1" applyAlignment="1">
      <alignment vertical="center"/>
    </xf>
    <xf numFmtId="0" fontId="0" fillId="0" borderId="0" xfId="1537" applyFont="1" applyAlignment="1">
      <alignment vertical="center"/>
    </xf>
    <xf numFmtId="0" fontId="0" fillId="0" borderId="0" xfId="1537" applyFont="1" applyAlignment="1">
      <alignment vertical="center" wrapText="1"/>
    </xf>
    <xf numFmtId="0" fontId="16" fillId="5" borderId="3" xfId="1537" applyFont="1" applyFill="1" applyBorder="1" applyAlignment="1">
      <alignment horizontal="center" vertical="center"/>
    </xf>
    <xf numFmtId="0" fontId="0" fillId="0" borderId="0" xfId="1537" applyFont="1" applyAlignment="1">
      <alignment horizontal="center"/>
    </xf>
    <xf numFmtId="11" fontId="0" fillId="0" borderId="3" xfId="1537" applyNumberFormat="1" applyFont="1" applyBorder="1"/>
    <xf numFmtId="11" fontId="0" fillId="0" borderId="0" xfId="1537" applyNumberFormat="1" applyFont="1"/>
    <xf numFmtId="0" fontId="18" fillId="0" borderId="0" xfId="1537" applyFont="1"/>
    <xf numFmtId="0" fontId="20" fillId="6" borderId="7" xfId="0" applyFont="1" applyFill="1" applyBorder="1" applyAlignment="1">
      <alignment horizontal="left" vertical="center" wrapText="1"/>
    </xf>
    <xf numFmtId="0" fontId="0" fillId="0" borderId="3" xfId="1537" applyFont="1" applyBorder="1" applyAlignment="1">
      <alignment horizontal="center" vertical="center"/>
    </xf>
    <xf numFmtId="0" fontId="0" fillId="0" borderId="3" xfId="1537" applyFont="1" applyBorder="1" applyAlignment="1">
      <alignment horizontal="center" vertical="center"/>
    </xf>
    <xf numFmtId="0" fontId="0" fillId="0" borderId="3" xfId="1537" applyFont="1" applyFill="1" applyBorder="1"/>
    <xf numFmtId="0" fontId="21" fillId="0" borderId="3" xfId="1537" applyFont="1" applyBorder="1"/>
    <xf numFmtId="1" fontId="13" fillId="0" borderId="3" xfId="1537" applyNumberFormat="1" applyFont="1" applyBorder="1"/>
    <xf numFmtId="0" fontId="10" fillId="5" borderId="3" xfId="1537" applyFont="1" applyFill="1" applyBorder="1" applyAlignment="1">
      <alignment horizontal="center" vertical="center"/>
    </xf>
    <xf numFmtId="0" fontId="0" fillId="0" borderId="3" xfId="1537" applyFont="1" applyBorder="1" applyAlignment="1">
      <alignment horizontal="left" vertical="center" wrapText="1"/>
    </xf>
    <xf numFmtId="0" fontId="0" fillId="0" borderId="3" xfId="1537" applyFont="1" applyBorder="1" applyAlignment="1">
      <alignment horizontal="center" vertical="center"/>
    </xf>
    <xf numFmtId="0" fontId="0" fillId="0" borderId="4" xfId="1537" applyFont="1" applyBorder="1" applyAlignment="1">
      <alignment horizontal="center" vertical="center"/>
    </xf>
    <xf numFmtId="0" fontId="0" fillId="0" borderId="5" xfId="1537" applyFont="1" applyBorder="1" applyAlignment="1">
      <alignment horizontal="center" vertical="center"/>
    </xf>
    <xf numFmtId="0" fontId="0" fillId="0" borderId="6" xfId="1537" applyFont="1" applyBorder="1" applyAlignment="1">
      <alignment horizontal="center" vertical="center"/>
    </xf>
    <xf numFmtId="0" fontId="0" fillId="0" borderId="3" xfId="1537" applyFont="1" applyBorder="1" applyAlignment="1">
      <alignment horizontal="center" vertical="center" wrapText="1"/>
    </xf>
    <xf numFmtId="4" fontId="0" fillId="0" borderId="3" xfId="1537" applyNumberFormat="1" applyFont="1" applyBorder="1" applyAlignment="1">
      <alignment horizontal="center" vertical="center"/>
    </xf>
    <xf numFmtId="166" fontId="13" fillId="0" borderId="3" xfId="1537" applyNumberFormat="1" applyFont="1" applyBorder="1" applyAlignment="1">
      <alignment horizontal="center" vertical="center"/>
    </xf>
    <xf numFmtId="0" fontId="0" fillId="0" borderId="0" xfId="1537" applyFont="1" applyAlignment="1">
      <alignment horizontal="left" vertical="center"/>
    </xf>
    <xf numFmtId="0" fontId="16" fillId="0" borderId="3" xfId="1537" applyFont="1" applyBorder="1" applyAlignment="1">
      <alignment horizontal="center"/>
    </xf>
    <xf numFmtId="0" fontId="16" fillId="0" borderId="3" xfId="1537" applyFont="1" applyBorder="1" applyAlignment="1">
      <alignment horizontal="center" vertical="center" textRotation="90"/>
    </xf>
    <xf numFmtId="0" fontId="16" fillId="5" borderId="3" xfId="1537" applyFont="1" applyFill="1" applyBorder="1" applyAlignment="1">
      <alignment horizontal="center" vertical="center"/>
    </xf>
    <xf numFmtId="0" fontId="16" fillId="0" borderId="3" xfId="1537" applyFont="1" applyBorder="1" applyAlignment="1">
      <alignment horizontal="center" textRotation="90"/>
    </xf>
    <xf numFmtId="0" fontId="12" fillId="5" borderId="3" xfId="1537" applyFont="1" applyFill="1" applyBorder="1" applyAlignment="1">
      <alignment horizontal="center"/>
    </xf>
    <xf numFmtId="0" fontId="12" fillId="5" borderId="3" xfId="1537" applyFont="1" applyFill="1" applyBorder="1" applyAlignment="1">
      <alignment horizontal="center" vertical="center"/>
    </xf>
  </cellXfs>
  <cellStyles count="37912">
    <cellStyle name="_x0013_" xfId="1" xr:uid="{00000000-0005-0000-0000-000006000000}"/>
    <cellStyle name="_x0013_ 10" xfId="2" xr:uid="{00000000-0005-0000-0000-000007000000}"/>
    <cellStyle name="_x0013_ 10 2" xfId="3" xr:uid="{00000000-0005-0000-0000-000008000000}"/>
    <cellStyle name="_x0013_ 10 3" xfId="4" xr:uid="{00000000-0005-0000-0000-000009000000}"/>
    <cellStyle name="_x0013_ 10 4" xfId="5" xr:uid="{00000000-0005-0000-0000-00000A000000}"/>
    <cellStyle name="_x0013_ 10 5" xfId="6" xr:uid="{00000000-0005-0000-0000-00000B000000}"/>
    <cellStyle name="_x0013_ 10 6" xfId="7" xr:uid="{00000000-0005-0000-0000-00000C000000}"/>
    <cellStyle name="_x0013_ 11" xfId="8" xr:uid="{00000000-0005-0000-0000-00000D000000}"/>
    <cellStyle name="_x0013_ 11 2" xfId="9" xr:uid="{00000000-0005-0000-0000-00000E000000}"/>
    <cellStyle name="_x0013_ 11 3" xfId="10" xr:uid="{00000000-0005-0000-0000-00000F000000}"/>
    <cellStyle name="_x0013_ 11 4" xfId="11" xr:uid="{00000000-0005-0000-0000-000010000000}"/>
    <cellStyle name="_x0013_ 11 5" xfId="12" xr:uid="{00000000-0005-0000-0000-000011000000}"/>
    <cellStyle name="_x0013_ 11 6" xfId="13" xr:uid="{00000000-0005-0000-0000-000012000000}"/>
    <cellStyle name="_x0013_ 12" xfId="14" xr:uid="{00000000-0005-0000-0000-000013000000}"/>
    <cellStyle name="_x0013_ 12 10" xfId="15" xr:uid="{00000000-0005-0000-0000-000014000000}"/>
    <cellStyle name="_x0013_ 12 11" xfId="16" xr:uid="{00000000-0005-0000-0000-000015000000}"/>
    <cellStyle name="_x0013_ 12 2" xfId="17" xr:uid="{00000000-0005-0000-0000-000016000000}"/>
    <cellStyle name="_x0013_ 12 2 2" xfId="18" xr:uid="{00000000-0005-0000-0000-000017000000}"/>
    <cellStyle name="_x0013_ 12 2 3" xfId="19" xr:uid="{00000000-0005-0000-0000-000018000000}"/>
    <cellStyle name="_x0013_ 12 2 4" xfId="20" xr:uid="{00000000-0005-0000-0000-000019000000}"/>
    <cellStyle name="_x0013_ 12 2 5" xfId="21" xr:uid="{00000000-0005-0000-0000-00001A000000}"/>
    <cellStyle name="_x0013_ 12 2 6" xfId="22" xr:uid="{00000000-0005-0000-0000-00001B000000}"/>
    <cellStyle name="_x0013_ 12 3" xfId="23" xr:uid="{00000000-0005-0000-0000-00001C000000}"/>
    <cellStyle name="_x0013_ 12 3 2" xfId="24" xr:uid="{00000000-0005-0000-0000-00001D000000}"/>
    <cellStyle name="_x0013_ 12 3 3" xfId="25" xr:uid="{00000000-0005-0000-0000-00001E000000}"/>
    <cellStyle name="_x0013_ 12 3 4" xfId="26" xr:uid="{00000000-0005-0000-0000-00001F000000}"/>
    <cellStyle name="_x0013_ 12 3 5" xfId="27" xr:uid="{00000000-0005-0000-0000-000020000000}"/>
    <cellStyle name="_x0013_ 12 3 6" xfId="28" xr:uid="{00000000-0005-0000-0000-000021000000}"/>
    <cellStyle name="_x0013_ 12 4" xfId="29" xr:uid="{00000000-0005-0000-0000-000022000000}"/>
    <cellStyle name="_x0013_ 12 4 2" xfId="30" xr:uid="{00000000-0005-0000-0000-000023000000}"/>
    <cellStyle name="_x0013_ 12 4 3" xfId="31" xr:uid="{00000000-0005-0000-0000-000024000000}"/>
    <cellStyle name="_x0013_ 12 4 4" xfId="32" xr:uid="{00000000-0005-0000-0000-000025000000}"/>
    <cellStyle name="_x0013_ 12 4 5" xfId="33" xr:uid="{00000000-0005-0000-0000-000026000000}"/>
    <cellStyle name="_x0013_ 12 4 6" xfId="34" xr:uid="{00000000-0005-0000-0000-000027000000}"/>
    <cellStyle name="_x0013_ 12 5" xfId="35" xr:uid="{00000000-0005-0000-0000-000028000000}"/>
    <cellStyle name="_x0013_ 12 5 2" xfId="36" xr:uid="{00000000-0005-0000-0000-000029000000}"/>
    <cellStyle name="_x0013_ 12 5 3" xfId="37" xr:uid="{00000000-0005-0000-0000-00002A000000}"/>
    <cellStyle name="_x0013_ 12 5 4" xfId="38" xr:uid="{00000000-0005-0000-0000-00002B000000}"/>
    <cellStyle name="_x0013_ 12 5 5" xfId="39" xr:uid="{00000000-0005-0000-0000-00002C000000}"/>
    <cellStyle name="_x0013_ 12 5 6" xfId="40" xr:uid="{00000000-0005-0000-0000-00002D000000}"/>
    <cellStyle name="_x0013_ 12 6" xfId="41" xr:uid="{00000000-0005-0000-0000-00002E000000}"/>
    <cellStyle name="_x0013_ 12 6 2" xfId="42" xr:uid="{00000000-0005-0000-0000-00002F000000}"/>
    <cellStyle name="_x0013_ 12 6 3" xfId="43" xr:uid="{00000000-0005-0000-0000-000030000000}"/>
    <cellStyle name="_x0013_ 12 6 4" xfId="44" xr:uid="{00000000-0005-0000-0000-000031000000}"/>
    <cellStyle name="_x0013_ 12 6 5" xfId="45" xr:uid="{00000000-0005-0000-0000-000032000000}"/>
    <cellStyle name="_x0013_ 12 6 6" xfId="46" xr:uid="{00000000-0005-0000-0000-000033000000}"/>
    <cellStyle name="_x0013_ 12 7" xfId="47" xr:uid="{00000000-0005-0000-0000-000034000000}"/>
    <cellStyle name="_x0013_ 12 8" xfId="48" xr:uid="{00000000-0005-0000-0000-000035000000}"/>
    <cellStyle name="_x0013_ 12 9" xfId="49" xr:uid="{00000000-0005-0000-0000-000036000000}"/>
    <cellStyle name="_x0013_ 13" xfId="50" xr:uid="{00000000-0005-0000-0000-000037000000}"/>
    <cellStyle name="_x0013_ 13 10" xfId="51" xr:uid="{00000000-0005-0000-0000-000038000000}"/>
    <cellStyle name="_x0013_ 13 11" xfId="52" xr:uid="{00000000-0005-0000-0000-000039000000}"/>
    <cellStyle name="_x0013_ 13 2" xfId="53" xr:uid="{00000000-0005-0000-0000-00003A000000}"/>
    <cellStyle name="_x0013_ 13 2 2" xfId="54" xr:uid="{00000000-0005-0000-0000-00003B000000}"/>
    <cellStyle name="_x0013_ 13 2 3" xfId="55" xr:uid="{00000000-0005-0000-0000-00003C000000}"/>
    <cellStyle name="_x0013_ 13 2 4" xfId="56" xr:uid="{00000000-0005-0000-0000-00003D000000}"/>
    <cellStyle name="_x0013_ 13 2 5" xfId="57" xr:uid="{00000000-0005-0000-0000-00003E000000}"/>
    <cellStyle name="_x0013_ 13 2 6" xfId="58" xr:uid="{00000000-0005-0000-0000-00003F000000}"/>
    <cellStyle name="_x0013_ 13 3" xfId="59" xr:uid="{00000000-0005-0000-0000-000040000000}"/>
    <cellStyle name="_x0013_ 13 3 2" xfId="60" xr:uid="{00000000-0005-0000-0000-000041000000}"/>
    <cellStyle name="_x0013_ 13 3 3" xfId="61" xr:uid="{00000000-0005-0000-0000-000042000000}"/>
    <cellStyle name="_x0013_ 13 3 4" xfId="62" xr:uid="{00000000-0005-0000-0000-000043000000}"/>
    <cellStyle name="_x0013_ 13 3 5" xfId="63" xr:uid="{00000000-0005-0000-0000-000044000000}"/>
    <cellStyle name="_x0013_ 13 3 6" xfId="64" xr:uid="{00000000-0005-0000-0000-000045000000}"/>
    <cellStyle name="_x0013_ 13 4" xfId="65" xr:uid="{00000000-0005-0000-0000-000046000000}"/>
    <cellStyle name="_x0013_ 13 4 2" xfId="66" xr:uid="{00000000-0005-0000-0000-000047000000}"/>
    <cellStyle name="_x0013_ 13 4 3" xfId="67" xr:uid="{00000000-0005-0000-0000-000048000000}"/>
    <cellStyle name="_x0013_ 13 4 4" xfId="68" xr:uid="{00000000-0005-0000-0000-000049000000}"/>
    <cellStyle name="_x0013_ 13 4 5" xfId="69" xr:uid="{00000000-0005-0000-0000-00004A000000}"/>
    <cellStyle name="_x0013_ 13 4 6" xfId="70" xr:uid="{00000000-0005-0000-0000-00004B000000}"/>
    <cellStyle name="_x0013_ 13 5" xfId="71" xr:uid="{00000000-0005-0000-0000-00004C000000}"/>
    <cellStyle name="_x0013_ 13 5 2" xfId="72" xr:uid="{00000000-0005-0000-0000-00004D000000}"/>
    <cellStyle name="_x0013_ 13 5 3" xfId="73" xr:uid="{00000000-0005-0000-0000-00004E000000}"/>
    <cellStyle name="_x0013_ 13 5 4" xfId="74" xr:uid="{00000000-0005-0000-0000-00004F000000}"/>
    <cellStyle name="_x0013_ 13 5 5" xfId="75" xr:uid="{00000000-0005-0000-0000-000050000000}"/>
    <cellStyle name="_x0013_ 13 5 6" xfId="76" xr:uid="{00000000-0005-0000-0000-000051000000}"/>
    <cellStyle name="_x0013_ 13 6" xfId="77" xr:uid="{00000000-0005-0000-0000-000052000000}"/>
    <cellStyle name="_x0013_ 13 6 2" xfId="78" xr:uid="{00000000-0005-0000-0000-000053000000}"/>
    <cellStyle name="_x0013_ 13 6 3" xfId="79" xr:uid="{00000000-0005-0000-0000-000054000000}"/>
    <cellStyle name="_x0013_ 13 6 4" xfId="80" xr:uid="{00000000-0005-0000-0000-000055000000}"/>
    <cellStyle name="_x0013_ 13 6 5" xfId="81" xr:uid="{00000000-0005-0000-0000-000056000000}"/>
    <cellStyle name="_x0013_ 13 6 6" xfId="82" xr:uid="{00000000-0005-0000-0000-000057000000}"/>
    <cellStyle name="_x0013_ 13 7" xfId="83" xr:uid="{00000000-0005-0000-0000-000058000000}"/>
    <cellStyle name="_x0013_ 13 8" xfId="84" xr:uid="{00000000-0005-0000-0000-000059000000}"/>
    <cellStyle name="_x0013_ 13 9" xfId="85" xr:uid="{00000000-0005-0000-0000-00005A000000}"/>
    <cellStyle name="_x0013_ 14" xfId="86" xr:uid="{00000000-0005-0000-0000-00005B000000}"/>
    <cellStyle name="_x0013_ 14 10" xfId="87" xr:uid="{00000000-0005-0000-0000-00005C000000}"/>
    <cellStyle name="_x0013_ 14 11" xfId="88" xr:uid="{00000000-0005-0000-0000-00005D000000}"/>
    <cellStyle name="_x0013_ 14 2" xfId="89" xr:uid="{00000000-0005-0000-0000-00005E000000}"/>
    <cellStyle name="_x0013_ 14 2 2" xfId="90" xr:uid="{00000000-0005-0000-0000-00005F000000}"/>
    <cellStyle name="_x0013_ 14 2 3" xfId="91" xr:uid="{00000000-0005-0000-0000-000060000000}"/>
    <cellStyle name="_x0013_ 14 2 4" xfId="92" xr:uid="{00000000-0005-0000-0000-000061000000}"/>
    <cellStyle name="_x0013_ 14 2 5" xfId="93" xr:uid="{00000000-0005-0000-0000-000062000000}"/>
    <cellStyle name="_x0013_ 14 2 6" xfId="94" xr:uid="{00000000-0005-0000-0000-000063000000}"/>
    <cellStyle name="_x0013_ 14 3" xfId="95" xr:uid="{00000000-0005-0000-0000-000064000000}"/>
    <cellStyle name="_x0013_ 14 3 2" xfId="96" xr:uid="{00000000-0005-0000-0000-000065000000}"/>
    <cellStyle name="_x0013_ 14 3 3" xfId="97" xr:uid="{00000000-0005-0000-0000-000066000000}"/>
    <cellStyle name="_x0013_ 14 3 4" xfId="98" xr:uid="{00000000-0005-0000-0000-000067000000}"/>
    <cellStyle name="_x0013_ 14 3 5" xfId="99" xr:uid="{00000000-0005-0000-0000-000068000000}"/>
    <cellStyle name="_x0013_ 14 3 6" xfId="100" xr:uid="{00000000-0005-0000-0000-000069000000}"/>
    <cellStyle name="_x0013_ 14 4" xfId="101" xr:uid="{00000000-0005-0000-0000-00006A000000}"/>
    <cellStyle name="_x0013_ 14 4 2" xfId="102" xr:uid="{00000000-0005-0000-0000-00006B000000}"/>
    <cellStyle name="_x0013_ 14 4 3" xfId="103" xr:uid="{00000000-0005-0000-0000-00006C000000}"/>
    <cellStyle name="_x0013_ 14 4 4" xfId="104" xr:uid="{00000000-0005-0000-0000-00006D000000}"/>
    <cellStyle name="_x0013_ 14 4 5" xfId="105" xr:uid="{00000000-0005-0000-0000-00006E000000}"/>
    <cellStyle name="_x0013_ 14 4 6" xfId="106" xr:uid="{00000000-0005-0000-0000-00006F000000}"/>
    <cellStyle name="_x0013_ 14 5" xfId="107" xr:uid="{00000000-0005-0000-0000-000070000000}"/>
    <cellStyle name="_x0013_ 14 5 2" xfId="108" xr:uid="{00000000-0005-0000-0000-000071000000}"/>
    <cellStyle name="_x0013_ 14 5 3" xfId="109" xr:uid="{00000000-0005-0000-0000-000072000000}"/>
    <cellStyle name="_x0013_ 14 5 4" xfId="110" xr:uid="{00000000-0005-0000-0000-000073000000}"/>
    <cellStyle name="_x0013_ 14 5 5" xfId="111" xr:uid="{00000000-0005-0000-0000-000074000000}"/>
    <cellStyle name="_x0013_ 14 5 6" xfId="112" xr:uid="{00000000-0005-0000-0000-000075000000}"/>
    <cellStyle name="_x0013_ 14 6" xfId="113" xr:uid="{00000000-0005-0000-0000-000076000000}"/>
    <cellStyle name="_x0013_ 14 6 2" xfId="114" xr:uid="{00000000-0005-0000-0000-000077000000}"/>
    <cellStyle name="_x0013_ 14 6 3" xfId="115" xr:uid="{00000000-0005-0000-0000-000078000000}"/>
    <cellStyle name="_x0013_ 14 6 4" xfId="116" xr:uid="{00000000-0005-0000-0000-000079000000}"/>
    <cellStyle name="_x0013_ 14 6 5" xfId="117" xr:uid="{00000000-0005-0000-0000-00007A000000}"/>
    <cellStyle name="_x0013_ 14 6 6" xfId="118" xr:uid="{00000000-0005-0000-0000-00007B000000}"/>
    <cellStyle name="_x0013_ 14 7" xfId="119" xr:uid="{00000000-0005-0000-0000-00007C000000}"/>
    <cellStyle name="_x0013_ 14 8" xfId="120" xr:uid="{00000000-0005-0000-0000-00007D000000}"/>
    <cellStyle name="_x0013_ 14 9" xfId="121" xr:uid="{00000000-0005-0000-0000-00007E000000}"/>
    <cellStyle name="_x0013_ 15" xfId="122" xr:uid="{00000000-0005-0000-0000-00007F000000}"/>
    <cellStyle name="_x0013_ 15 10" xfId="123" xr:uid="{00000000-0005-0000-0000-000080000000}"/>
    <cellStyle name="_x0013_ 15 11" xfId="124" xr:uid="{00000000-0005-0000-0000-000081000000}"/>
    <cellStyle name="_x0013_ 15 2" xfId="125" xr:uid="{00000000-0005-0000-0000-000082000000}"/>
    <cellStyle name="_x0013_ 15 2 2" xfId="126" xr:uid="{00000000-0005-0000-0000-000083000000}"/>
    <cellStyle name="_x0013_ 15 2 3" xfId="127" xr:uid="{00000000-0005-0000-0000-000084000000}"/>
    <cellStyle name="_x0013_ 15 2 4" xfId="128" xr:uid="{00000000-0005-0000-0000-000085000000}"/>
    <cellStyle name="_x0013_ 15 2 5" xfId="129" xr:uid="{00000000-0005-0000-0000-000086000000}"/>
    <cellStyle name="_x0013_ 15 2 6" xfId="130" xr:uid="{00000000-0005-0000-0000-000087000000}"/>
    <cellStyle name="_x0013_ 15 3" xfId="131" xr:uid="{00000000-0005-0000-0000-000088000000}"/>
    <cellStyle name="_x0013_ 15 3 2" xfId="132" xr:uid="{00000000-0005-0000-0000-000089000000}"/>
    <cellStyle name="_x0013_ 15 3 3" xfId="133" xr:uid="{00000000-0005-0000-0000-00008A000000}"/>
    <cellStyle name="_x0013_ 15 3 4" xfId="134" xr:uid="{00000000-0005-0000-0000-00008B000000}"/>
    <cellStyle name="_x0013_ 15 3 5" xfId="135" xr:uid="{00000000-0005-0000-0000-00008C000000}"/>
    <cellStyle name="_x0013_ 15 3 6" xfId="136" xr:uid="{00000000-0005-0000-0000-00008D000000}"/>
    <cellStyle name="_x0013_ 15 4" xfId="137" xr:uid="{00000000-0005-0000-0000-00008E000000}"/>
    <cellStyle name="_x0013_ 15 4 2" xfId="138" xr:uid="{00000000-0005-0000-0000-00008F000000}"/>
    <cellStyle name="_x0013_ 15 4 3" xfId="139" xr:uid="{00000000-0005-0000-0000-000090000000}"/>
    <cellStyle name="_x0013_ 15 4 4" xfId="140" xr:uid="{00000000-0005-0000-0000-000091000000}"/>
    <cellStyle name="_x0013_ 15 4 5" xfId="141" xr:uid="{00000000-0005-0000-0000-000092000000}"/>
    <cellStyle name="_x0013_ 15 4 6" xfId="142" xr:uid="{00000000-0005-0000-0000-000093000000}"/>
    <cellStyle name="_x0013_ 15 5" xfId="143" xr:uid="{00000000-0005-0000-0000-000094000000}"/>
    <cellStyle name="_x0013_ 15 5 2" xfId="144" xr:uid="{00000000-0005-0000-0000-000095000000}"/>
    <cellStyle name="_x0013_ 15 5 3" xfId="145" xr:uid="{00000000-0005-0000-0000-000096000000}"/>
    <cellStyle name="_x0013_ 15 5 4" xfId="146" xr:uid="{00000000-0005-0000-0000-000097000000}"/>
    <cellStyle name="_x0013_ 15 5 5" xfId="147" xr:uid="{00000000-0005-0000-0000-000098000000}"/>
    <cellStyle name="_x0013_ 15 5 6" xfId="148" xr:uid="{00000000-0005-0000-0000-000099000000}"/>
    <cellStyle name="_x0013_ 15 6" xfId="149" xr:uid="{00000000-0005-0000-0000-00009A000000}"/>
    <cellStyle name="_x0013_ 15 6 2" xfId="150" xr:uid="{00000000-0005-0000-0000-00009B000000}"/>
    <cellStyle name="_x0013_ 15 6 3" xfId="151" xr:uid="{00000000-0005-0000-0000-00009C000000}"/>
    <cellStyle name="_x0013_ 15 6 4" xfId="152" xr:uid="{00000000-0005-0000-0000-00009D000000}"/>
    <cellStyle name="_x0013_ 15 6 5" xfId="153" xr:uid="{00000000-0005-0000-0000-00009E000000}"/>
    <cellStyle name="_x0013_ 15 6 6" xfId="154" xr:uid="{00000000-0005-0000-0000-00009F000000}"/>
    <cellStyle name="_x0013_ 15 7" xfId="155" xr:uid="{00000000-0005-0000-0000-0000A0000000}"/>
    <cellStyle name="_x0013_ 15 8" xfId="156" xr:uid="{00000000-0005-0000-0000-0000A1000000}"/>
    <cellStyle name="_x0013_ 15 9" xfId="157" xr:uid="{00000000-0005-0000-0000-0000A2000000}"/>
    <cellStyle name="_x0013_ 16" xfId="158" xr:uid="{00000000-0005-0000-0000-0000A3000000}"/>
    <cellStyle name="_x0013_ 16 10" xfId="159" xr:uid="{00000000-0005-0000-0000-0000A4000000}"/>
    <cellStyle name="_x0013_ 16 11" xfId="160" xr:uid="{00000000-0005-0000-0000-0000A5000000}"/>
    <cellStyle name="_x0013_ 16 2" xfId="161" xr:uid="{00000000-0005-0000-0000-0000A6000000}"/>
    <cellStyle name="_x0013_ 16 2 2" xfId="162" xr:uid="{00000000-0005-0000-0000-0000A7000000}"/>
    <cellStyle name="_x0013_ 16 2 3" xfId="163" xr:uid="{00000000-0005-0000-0000-0000A8000000}"/>
    <cellStyle name="_x0013_ 16 2 4" xfId="164" xr:uid="{00000000-0005-0000-0000-0000A9000000}"/>
    <cellStyle name="_x0013_ 16 2 5" xfId="165" xr:uid="{00000000-0005-0000-0000-0000AA000000}"/>
    <cellStyle name="_x0013_ 16 2 6" xfId="166" xr:uid="{00000000-0005-0000-0000-0000AB000000}"/>
    <cellStyle name="_x0013_ 16 3" xfId="167" xr:uid="{00000000-0005-0000-0000-0000AC000000}"/>
    <cellStyle name="_x0013_ 16 3 2" xfId="168" xr:uid="{00000000-0005-0000-0000-0000AD000000}"/>
    <cellStyle name="_x0013_ 16 3 3" xfId="169" xr:uid="{00000000-0005-0000-0000-0000AE000000}"/>
    <cellStyle name="_x0013_ 16 3 4" xfId="170" xr:uid="{00000000-0005-0000-0000-0000AF000000}"/>
    <cellStyle name="_x0013_ 16 3 5" xfId="171" xr:uid="{00000000-0005-0000-0000-0000B0000000}"/>
    <cellStyle name="_x0013_ 16 3 6" xfId="172" xr:uid="{00000000-0005-0000-0000-0000B1000000}"/>
    <cellStyle name="_x0013_ 16 4" xfId="173" xr:uid="{00000000-0005-0000-0000-0000B2000000}"/>
    <cellStyle name="_x0013_ 16 4 2" xfId="174" xr:uid="{00000000-0005-0000-0000-0000B3000000}"/>
    <cellStyle name="_x0013_ 16 4 3" xfId="175" xr:uid="{00000000-0005-0000-0000-0000B4000000}"/>
    <cellStyle name="_x0013_ 16 4 4" xfId="176" xr:uid="{00000000-0005-0000-0000-0000B5000000}"/>
    <cellStyle name="_x0013_ 16 4 5" xfId="177" xr:uid="{00000000-0005-0000-0000-0000B6000000}"/>
    <cellStyle name="_x0013_ 16 4 6" xfId="178" xr:uid="{00000000-0005-0000-0000-0000B7000000}"/>
    <cellStyle name="_x0013_ 16 5" xfId="179" xr:uid="{00000000-0005-0000-0000-0000B8000000}"/>
    <cellStyle name="_x0013_ 16 5 2" xfId="180" xr:uid="{00000000-0005-0000-0000-0000B9000000}"/>
    <cellStyle name="_x0013_ 16 5 3" xfId="181" xr:uid="{00000000-0005-0000-0000-0000BA000000}"/>
    <cellStyle name="_x0013_ 16 5 4" xfId="182" xr:uid="{00000000-0005-0000-0000-0000BB000000}"/>
    <cellStyle name="_x0013_ 16 5 5" xfId="183" xr:uid="{00000000-0005-0000-0000-0000BC000000}"/>
    <cellStyle name="_x0013_ 16 5 6" xfId="184" xr:uid="{00000000-0005-0000-0000-0000BD000000}"/>
    <cellStyle name="_x0013_ 16 6" xfId="185" xr:uid="{00000000-0005-0000-0000-0000BE000000}"/>
    <cellStyle name="_x0013_ 16 6 2" xfId="186" xr:uid="{00000000-0005-0000-0000-0000BF000000}"/>
    <cellStyle name="_x0013_ 16 6 3" xfId="187" xr:uid="{00000000-0005-0000-0000-0000C0000000}"/>
    <cellStyle name="_x0013_ 16 6 4" xfId="188" xr:uid="{00000000-0005-0000-0000-0000C1000000}"/>
    <cellStyle name="_x0013_ 16 6 5" xfId="189" xr:uid="{00000000-0005-0000-0000-0000C2000000}"/>
    <cellStyle name="_x0013_ 16 6 6" xfId="190" xr:uid="{00000000-0005-0000-0000-0000C3000000}"/>
    <cellStyle name="_x0013_ 16 7" xfId="191" xr:uid="{00000000-0005-0000-0000-0000C4000000}"/>
    <cellStyle name="_x0013_ 16 8" xfId="192" xr:uid="{00000000-0005-0000-0000-0000C5000000}"/>
    <cellStyle name="_x0013_ 16 9" xfId="193" xr:uid="{00000000-0005-0000-0000-0000C6000000}"/>
    <cellStyle name="_x0013_ 17" xfId="194" xr:uid="{00000000-0005-0000-0000-0000C7000000}"/>
    <cellStyle name="_x0013_ 17 2" xfId="195" xr:uid="{00000000-0005-0000-0000-0000C8000000}"/>
    <cellStyle name="_x0013_ 17 3" xfId="196" xr:uid="{00000000-0005-0000-0000-0000C9000000}"/>
    <cellStyle name="_x0013_ 17 4" xfId="197" xr:uid="{00000000-0005-0000-0000-0000CA000000}"/>
    <cellStyle name="_x0013_ 17 5" xfId="198" xr:uid="{00000000-0005-0000-0000-0000CB000000}"/>
    <cellStyle name="_x0013_ 17 6" xfId="199" xr:uid="{00000000-0005-0000-0000-0000CC000000}"/>
    <cellStyle name="_x0013_ 18" xfId="200" xr:uid="{00000000-0005-0000-0000-0000CD000000}"/>
    <cellStyle name="_x0013_ 18 2" xfId="201" xr:uid="{00000000-0005-0000-0000-0000CE000000}"/>
    <cellStyle name="_x0013_ 18 3" xfId="202" xr:uid="{00000000-0005-0000-0000-0000CF000000}"/>
    <cellStyle name="_x0013_ 18 4" xfId="203" xr:uid="{00000000-0005-0000-0000-0000D0000000}"/>
    <cellStyle name="_x0013_ 18 5" xfId="204" xr:uid="{00000000-0005-0000-0000-0000D1000000}"/>
    <cellStyle name="_x0013_ 18 6" xfId="205" xr:uid="{00000000-0005-0000-0000-0000D2000000}"/>
    <cellStyle name="_x0013_ 19" xfId="206" xr:uid="{00000000-0005-0000-0000-0000D3000000}"/>
    <cellStyle name="_x0013_ 19 2" xfId="207" xr:uid="{00000000-0005-0000-0000-0000D4000000}"/>
    <cellStyle name="_x0013_ 19 3" xfId="208" xr:uid="{00000000-0005-0000-0000-0000D5000000}"/>
    <cellStyle name="_x0013_ 19 4" xfId="209" xr:uid="{00000000-0005-0000-0000-0000D6000000}"/>
    <cellStyle name="_x0013_ 19 5" xfId="210" xr:uid="{00000000-0005-0000-0000-0000D7000000}"/>
    <cellStyle name="_x0013_ 19 6" xfId="211" xr:uid="{00000000-0005-0000-0000-0000D8000000}"/>
    <cellStyle name="_x0013_ 2" xfId="212" xr:uid="{00000000-0005-0000-0000-0000D9000000}"/>
    <cellStyle name="_x0013_ 2 10" xfId="213" xr:uid="{00000000-0005-0000-0000-0000DA000000}"/>
    <cellStyle name="_x0013_ 2 11" xfId="214" xr:uid="{00000000-0005-0000-0000-0000DB000000}"/>
    <cellStyle name="_x0013_ 2 12" xfId="215" xr:uid="{00000000-0005-0000-0000-0000DC000000}"/>
    <cellStyle name="_x0013_ 2 2" xfId="216" xr:uid="{00000000-0005-0000-0000-0000DD000000}"/>
    <cellStyle name="_x0013_ 2 2 10" xfId="217" xr:uid="{00000000-0005-0000-0000-0000DE000000}"/>
    <cellStyle name="_x0013_ 2 2 11" xfId="218" xr:uid="{00000000-0005-0000-0000-0000DF000000}"/>
    <cellStyle name="_x0013_ 2 2 12" xfId="219" xr:uid="{00000000-0005-0000-0000-0000E0000000}"/>
    <cellStyle name="_x0013_ 2 2 2" xfId="220" xr:uid="{00000000-0005-0000-0000-0000E1000000}"/>
    <cellStyle name="_x0013_ 2 2 2 2" xfId="221" xr:uid="{00000000-0005-0000-0000-0000E2000000}"/>
    <cellStyle name="_x0013_ 2 2 2 3" xfId="222" xr:uid="{00000000-0005-0000-0000-0000E3000000}"/>
    <cellStyle name="_x0013_ 2 2 2 4" xfId="223" xr:uid="{00000000-0005-0000-0000-0000E4000000}"/>
    <cellStyle name="_x0013_ 2 2 2 5" xfId="224" xr:uid="{00000000-0005-0000-0000-0000E5000000}"/>
    <cellStyle name="_x0013_ 2 2 2 6" xfId="225" xr:uid="{00000000-0005-0000-0000-0000E6000000}"/>
    <cellStyle name="_x0013_ 2 2 3" xfId="226" xr:uid="{00000000-0005-0000-0000-0000E7000000}"/>
    <cellStyle name="_x0013_ 2 2 3 2" xfId="227" xr:uid="{00000000-0005-0000-0000-0000E8000000}"/>
    <cellStyle name="_x0013_ 2 2 3 3" xfId="228" xr:uid="{00000000-0005-0000-0000-0000E9000000}"/>
    <cellStyle name="_x0013_ 2 2 3 4" xfId="229" xr:uid="{00000000-0005-0000-0000-0000EA000000}"/>
    <cellStyle name="_x0013_ 2 2 3 5" xfId="230" xr:uid="{00000000-0005-0000-0000-0000EB000000}"/>
    <cellStyle name="_x0013_ 2 2 3 6" xfId="231" xr:uid="{00000000-0005-0000-0000-0000EC000000}"/>
    <cellStyle name="_x0013_ 2 2 4" xfId="232" xr:uid="{00000000-0005-0000-0000-0000ED000000}"/>
    <cellStyle name="_x0013_ 2 2 4 2" xfId="233" xr:uid="{00000000-0005-0000-0000-0000EE000000}"/>
    <cellStyle name="_x0013_ 2 2 4 3" xfId="234" xr:uid="{00000000-0005-0000-0000-0000EF000000}"/>
    <cellStyle name="_x0013_ 2 2 4 4" xfId="235" xr:uid="{00000000-0005-0000-0000-0000F0000000}"/>
    <cellStyle name="_x0013_ 2 2 4 5" xfId="236" xr:uid="{00000000-0005-0000-0000-0000F1000000}"/>
    <cellStyle name="_x0013_ 2 2 4 6" xfId="237" xr:uid="{00000000-0005-0000-0000-0000F2000000}"/>
    <cellStyle name="_x0013_ 2 2 5" xfId="238" xr:uid="{00000000-0005-0000-0000-0000F3000000}"/>
    <cellStyle name="_x0013_ 2 2 5 2" xfId="239" xr:uid="{00000000-0005-0000-0000-0000F4000000}"/>
    <cellStyle name="_x0013_ 2 2 5 3" xfId="240" xr:uid="{00000000-0005-0000-0000-0000F5000000}"/>
    <cellStyle name="_x0013_ 2 2 5 4" xfId="241" xr:uid="{00000000-0005-0000-0000-0000F6000000}"/>
    <cellStyle name="_x0013_ 2 2 5 5" xfId="242" xr:uid="{00000000-0005-0000-0000-0000F7000000}"/>
    <cellStyle name="_x0013_ 2 2 5 6" xfId="243" xr:uid="{00000000-0005-0000-0000-0000F8000000}"/>
    <cellStyle name="_x0013_ 2 2 6" xfId="244" xr:uid="{00000000-0005-0000-0000-0000F9000000}"/>
    <cellStyle name="_x0013_ 2 2 6 2" xfId="245" xr:uid="{00000000-0005-0000-0000-0000FA000000}"/>
    <cellStyle name="_x0013_ 2 2 6 3" xfId="246" xr:uid="{00000000-0005-0000-0000-0000FB000000}"/>
    <cellStyle name="_x0013_ 2 2 6 4" xfId="247" xr:uid="{00000000-0005-0000-0000-0000FC000000}"/>
    <cellStyle name="_x0013_ 2 2 6 5" xfId="248" xr:uid="{00000000-0005-0000-0000-0000FD000000}"/>
    <cellStyle name="_x0013_ 2 2 6 6" xfId="249" xr:uid="{00000000-0005-0000-0000-0000FE000000}"/>
    <cellStyle name="_x0013_ 2 2 7" xfId="250" xr:uid="{00000000-0005-0000-0000-0000FF000000}"/>
    <cellStyle name="_x0013_ 2 2 7 2" xfId="251" xr:uid="{00000000-0005-0000-0000-000000010000}"/>
    <cellStyle name="_x0013_ 2 2 7 3" xfId="252" xr:uid="{00000000-0005-0000-0000-000001010000}"/>
    <cellStyle name="_x0013_ 2 2 7 4" xfId="253" xr:uid="{00000000-0005-0000-0000-000002010000}"/>
    <cellStyle name="_x0013_ 2 2 7 5" xfId="254" xr:uid="{00000000-0005-0000-0000-000003010000}"/>
    <cellStyle name="_x0013_ 2 2 7 6" xfId="255" xr:uid="{00000000-0005-0000-0000-000004010000}"/>
    <cellStyle name="_x0013_ 2 2 8" xfId="256" xr:uid="{00000000-0005-0000-0000-000005010000}"/>
    <cellStyle name="_x0013_ 2 2 9" xfId="257" xr:uid="{00000000-0005-0000-0000-000006010000}"/>
    <cellStyle name="_x0013_ 2 3" xfId="258" xr:uid="{00000000-0005-0000-0000-000007010000}"/>
    <cellStyle name="_x0013_ 2 3 2" xfId="259" xr:uid="{00000000-0005-0000-0000-000008010000}"/>
    <cellStyle name="_x0013_ 2 3 3" xfId="260" xr:uid="{00000000-0005-0000-0000-000009010000}"/>
    <cellStyle name="_x0013_ 2 3 4" xfId="261" xr:uid="{00000000-0005-0000-0000-00000A010000}"/>
    <cellStyle name="_x0013_ 2 3 5" xfId="262" xr:uid="{00000000-0005-0000-0000-00000B010000}"/>
    <cellStyle name="_x0013_ 2 3 6" xfId="263" xr:uid="{00000000-0005-0000-0000-00000C010000}"/>
    <cellStyle name="_x0013_ 2 4" xfId="264" xr:uid="{00000000-0005-0000-0000-00000D010000}"/>
    <cellStyle name="_x0013_ 2 4 2" xfId="265" xr:uid="{00000000-0005-0000-0000-00000E010000}"/>
    <cellStyle name="_x0013_ 2 4 3" xfId="266" xr:uid="{00000000-0005-0000-0000-00000F010000}"/>
    <cellStyle name="_x0013_ 2 4 4" xfId="267" xr:uid="{00000000-0005-0000-0000-000010010000}"/>
    <cellStyle name="_x0013_ 2 4 5" xfId="268" xr:uid="{00000000-0005-0000-0000-000011010000}"/>
    <cellStyle name="_x0013_ 2 4 6" xfId="269" xr:uid="{00000000-0005-0000-0000-000012010000}"/>
    <cellStyle name="_x0013_ 2 5" xfId="270" xr:uid="{00000000-0005-0000-0000-000013010000}"/>
    <cellStyle name="_x0013_ 2 5 2" xfId="271" xr:uid="{00000000-0005-0000-0000-000014010000}"/>
    <cellStyle name="_x0013_ 2 5 3" xfId="272" xr:uid="{00000000-0005-0000-0000-000015010000}"/>
    <cellStyle name="_x0013_ 2 5 4" xfId="273" xr:uid="{00000000-0005-0000-0000-000016010000}"/>
    <cellStyle name="_x0013_ 2 5 5" xfId="274" xr:uid="{00000000-0005-0000-0000-000017010000}"/>
    <cellStyle name="_x0013_ 2 5 6" xfId="275" xr:uid="{00000000-0005-0000-0000-000018010000}"/>
    <cellStyle name="_x0013_ 2 6" xfId="276" xr:uid="{00000000-0005-0000-0000-000019010000}"/>
    <cellStyle name="_x0013_ 2 6 2" xfId="277" xr:uid="{00000000-0005-0000-0000-00001A010000}"/>
    <cellStyle name="_x0013_ 2 6 3" xfId="278" xr:uid="{00000000-0005-0000-0000-00001B010000}"/>
    <cellStyle name="_x0013_ 2 6 4" xfId="279" xr:uid="{00000000-0005-0000-0000-00001C010000}"/>
    <cellStyle name="_x0013_ 2 6 5" xfId="280" xr:uid="{00000000-0005-0000-0000-00001D010000}"/>
    <cellStyle name="_x0013_ 2 6 6" xfId="281" xr:uid="{00000000-0005-0000-0000-00001E010000}"/>
    <cellStyle name="_x0013_ 2 7" xfId="282" xr:uid="{00000000-0005-0000-0000-00001F010000}"/>
    <cellStyle name="_x0013_ 2 7 2" xfId="283" xr:uid="{00000000-0005-0000-0000-000020010000}"/>
    <cellStyle name="_x0013_ 2 7 3" xfId="284" xr:uid="{00000000-0005-0000-0000-000021010000}"/>
    <cellStyle name="_x0013_ 2 7 4" xfId="285" xr:uid="{00000000-0005-0000-0000-000022010000}"/>
    <cellStyle name="_x0013_ 2 7 5" xfId="286" xr:uid="{00000000-0005-0000-0000-000023010000}"/>
    <cellStyle name="_x0013_ 2 7 6" xfId="287" xr:uid="{00000000-0005-0000-0000-000024010000}"/>
    <cellStyle name="_x0013_ 2 8" xfId="288" xr:uid="{00000000-0005-0000-0000-000025010000}"/>
    <cellStyle name="_x0013_ 2 9" xfId="289" xr:uid="{00000000-0005-0000-0000-000026010000}"/>
    <cellStyle name="_x0013_ 20" xfId="290" xr:uid="{00000000-0005-0000-0000-000027010000}"/>
    <cellStyle name="_x0013_ 20 2" xfId="291" xr:uid="{00000000-0005-0000-0000-000028010000}"/>
    <cellStyle name="_x0013_ 20 3" xfId="292" xr:uid="{00000000-0005-0000-0000-000029010000}"/>
    <cellStyle name="_x0013_ 20 4" xfId="293" xr:uid="{00000000-0005-0000-0000-00002A010000}"/>
    <cellStyle name="_x0013_ 20 5" xfId="294" xr:uid="{00000000-0005-0000-0000-00002B010000}"/>
    <cellStyle name="_x0013_ 20 6" xfId="295" xr:uid="{00000000-0005-0000-0000-00002C010000}"/>
    <cellStyle name="_x0013_ 21" xfId="296" xr:uid="{00000000-0005-0000-0000-00002D010000}"/>
    <cellStyle name="_x0013_ 21 2" xfId="297" xr:uid="{00000000-0005-0000-0000-00002E010000}"/>
    <cellStyle name="_x0013_ 21 3" xfId="298" xr:uid="{00000000-0005-0000-0000-00002F010000}"/>
    <cellStyle name="_x0013_ 21 4" xfId="299" xr:uid="{00000000-0005-0000-0000-000030010000}"/>
    <cellStyle name="_x0013_ 21 5" xfId="300" xr:uid="{00000000-0005-0000-0000-000031010000}"/>
    <cellStyle name="_x0013_ 21 6" xfId="301" xr:uid="{00000000-0005-0000-0000-000032010000}"/>
    <cellStyle name="_x0013_ 22" xfId="302" xr:uid="{00000000-0005-0000-0000-000033010000}"/>
    <cellStyle name="_x0013_ 22 2" xfId="303" xr:uid="{00000000-0005-0000-0000-000034010000}"/>
    <cellStyle name="_x0013_ 22 3" xfId="304" xr:uid="{00000000-0005-0000-0000-000035010000}"/>
    <cellStyle name="_x0013_ 22 4" xfId="305" xr:uid="{00000000-0005-0000-0000-000036010000}"/>
    <cellStyle name="_x0013_ 22 5" xfId="306" xr:uid="{00000000-0005-0000-0000-000037010000}"/>
    <cellStyle name="_x0013_ 22 6" xfId="307" xr:uid="{00000000-0005-0000-0000-000038010000}"/>
    <cellStyle name="_x0013_ 23" xfId="308" xr:uid="{00000000-0005-0000-0000-000039010000}"/>
    <cellStyle name="_x0013_ 23 2" xfId="309" xr:uid="{00000000-0005-0000-0000-00003A010000}"/>
    <cellStyle name="_x0013_ 23 3" xfId="310" xr:uid="{00000000-0005-0000-0000-00003B010000}"/>
    <cellStyle name="_x0013_ 23 4" xfId="311" xr:uid="{00000000-0005-0000-0000-00003C010000}"/>
    <cellStyle name="_x0013_ 23 5" xfId="312" xr:uid="{00000000-0005-0000-0000-00003D010000}"/>
    <cellStyle name="_x0013_ 23 6" xfId="313" xr:uid="{00000000-0005-0000-0000-00003E010000}"/>
    <cellStyle name="_x0013_ 24" xfId="314" xr:uid="{00000000-0005-0000-0000-00003F010000}"/>
    <cellStyle name="_x0013_ 24 2" xfId="315" xr:uid="{00000000-0005-0000-0000-000040010000}"/>
    <cellStyle name="_x0013_ 24 3" xfId="316" xr:uid="{00000000-0005-0000-0000-000041010000}"/>
    <cellStyle name="_x0013_ 24 4" xfId="317" xr:uid="{00000000-0005-0000-0000-000042010000}"/>
    <cellStyle name="_x0013_ 24 5" xfId="318" xr:uid="{00000000-0005-0000-0000-000043010000}"/>
    <cellStyle name="_x0013_ 24 6" xfId="319" xr:uid="{00000000-0005-0000-0000-000044010000}"/>
    <cellStyle name="_x0013_ 25" xfId="320" xr:uid="{00000000-0005-0000-0000-000045010000}"/>
    <cellStyle name="_x0013_ 25 2" xfId="321" xr:uid="{00000000-0005-0000-0000-000046010000}"/>
    <cellStyle name="_x0013_ 25 2 10" xfId="322" xr:uid="{00000000-0005-0000-0000-000047010000}"/>
    <cellStyle name="_x0013_ 25 2 11" xfId="323" xr:uid="{00000000-0005-0000-0000-000048010000}"/>
    <cellStyle name="_x0013_ 25 2 12" xfId="324" xr:uid="{00000000-0005-0000-0000-000049010000}"/>
    <cellStyle name="_x0013_ 25 2 13" xfId="325" xr:uid="{00000000-0005-0000-0000-00004A010000}"/>
    <cellStyle name="_x0013_ 25 2 14" xfId="326" xr:uid="{00000000-0005-0000-0000-00004B010000}"/>
    <cellStyle name="_x0013_ 25 2 15" xfId="327" xr:uid="{00000000-0005-0000-0000-00004C010000}"/>
    <cellStyle name="_x0013_ 25 2 16" xfId="328" xr:uid="{00000000-0005-0000-0000-00004D010000}"/>
    <cellStyle name="_x0013_ 25 2 17" xfId="329" xr:uid="{00000000-0005-0000-0000-00004E010000}"/>
    <cellStyle name="_x0013_ 25 2 18" xfId="330" xr:uid="{00000000-0005-0000-0000-00004F010000}"/>
    <cellStyle name="_x0013_ 25 2 19" xfId="331" xr:uid="{00000000-0005-0000-0000-000050010000}"/>
    <cellStyle name="_x0013_ 25 2 2" xfId="332" xr:uid="{00000000-0005-0000-0000-000051010000}"/>
    <cellStyle name="_x0013_ 25 2 20" xfId="333" xr:uid="{00000000-0005-0000-0000-000052010000}"/>
    <cellStyle name="_x0013_ 25 2 21" xfId="334" xr:uid="{00000000-0005-0000-0000-000053010000}"/>
    <cellStyle name="_x0013_ 25 2 22" xfId="335" xr:uid="{00000000-0005-0000-0000-000054010000}"/>
    <cellStyle name="_x0013_ 25 2 23" xfId="336" xr:uid="{00000000-0005-0000-0000-000055010000}"/>
    <cellStyle name="_x0013_ 25 2 24" xfId="337" xr:uid="{00000000-0005-0000-0000-000056010000}"/>
    <cellStyle name="_x0013_ 25 2 25" xfId="338" xr:uid="{00000000-0005-0000-0000-000057010000}"/>
    <cellStyle name="_x0013_ 25 2 26" xfId="339" xr:uid="{00000000-0005-0000-0000-000058010000}"/>
    <cellStyle name="_x0013_ 25 2 27" xfId="340" xr:uid="{00000000-0005-0000-0000-000059010000}"/>
    <cellStyle name="_x0013_ 25 2 28" xfId="341" xr:uid="{00000000-0005-0000-0000-00005A010000}"/>
    <cellStyle name="_x0013_ 25 2 29" xfId="342" xr:uid="{00000000-0005-0000-0000-00005B010000}"/>
    <cellStyle name="_x0013_ 25 2 3" xfId="343" xr:uid="{00000000-0005-0000-0000-00005C010000}"/>
    <cellStyle name="_x0013_ 25 2 30" xfId="344" xr:uid="{00000000-0005-0000-0000-00005D010000}"/>
    <cellStyle name="_x0013_ 25 2 31" xfId="345" xr:uid="{00000000-0005-0000-0000-00005E010000}"/>
    <cellStyle name="_x0013_ 25 2 32" xfId="346" xr:uid="{00000000-0005-0000-0000-00005F010000}"/>
    <cellStyle name="_x0013_ 25 2 33" xfId="347" xr:uid="{00000000-0005-0000-0000-000060010000}"/>
    <cellStyle name="_x0013_ 25 2 4" xfId="348" xr:uid="{00000000-0005-0000-0000-000061010000}"/>
    <cellStyle name="_x0013_ 25 2 5" xfId="349" xr:uid="{00000000-0005-0000-0000-000062010000}"/>
    <cellStyle name="_x0013_ 25 2 6" xfId="350" xr:uid="{00000000-0005-0000-0000-000063010000}"/>
    <cellStyle name="_x0013_ 25 2 7" xfId="351" xr:uid="{00000000-0005-0000-0000-000064010000}"/>
    <cellStyle name="_x0013_ 25 2 8" xfId="352" xr:uid="{00000000-0005-0000-0000-000065010000}"/>
    <cellStyle name="_x0013_ 25 2 9" xfId="353" xr:uid="{00000000-0005-0000-0000-000066010000}"/>
    <cellStyle name="_x0013_ 25 3" xfId="354" xr:uid="{00000000-0005-0000-0000-000067010000}"/>
    <cellStyle name="_x0013_ 25 3 10" xfId="355" xr:uid="{00000000-0005-0000-0000-000068010000}"/>
    <cellStyle name="_x0013_ 25 3 11" xfId="356" xr:uid="{00000000-0005-0000-0000-000069010000}"/>
    <cellStyle name="_x0013_ 25 3 12" xfId="357" xr:uid="{00000000-0005-0000-0000-00006A010000}"/>
    <cellStyle name="_x0013_ 25 3 13" xfId="358" xr:uid="{00000000-0005-0000-0000-00006B010000}"/>
    <cellStyle name="_x0013_ 25 3 14" xfId="359" xr:uid="{00000000-0005-0000-0000-00006C010000}"/>
    <cellStyle name="_x0013_ 25 3 15" xfId="360" xr:uid="{00000000-0005-0000-0000-00006D010000}"/>
    <cellStyle name="_x0013_ 25 3 16" xfId="361" xr:uid="{00000000-0005-0000-0000-00006E010000}"/>
    <cellStyle name="_x0013_ 25 3 17" xfId="362" xr:uid="{00000000-0005-0000-0000-00006F010000}"/>
    <cellStyle name="_x0013_ 25 3 18" xfId="363" xr:uid="{00000000-0005-0000-0000-000070010000}"/>
    <cellStyle name="_x0013_ 25 3 19" xfId="364" xr:uid="{00000000-0005-0000-0000-000071010000}"/>
    <cellStyle name="_x0013_ 25 3 2" xfId="365" xr:uid="{00000000-0005-0000-0000-000072010000}"/>
    <cellStyle name="_x0013_ 25 3 20" xfId="366" xr:uid="{00000000-0005-0000-0000-000073010000}"/>
    <cellStyle name="_x0013_ 25 3 21" xfId="367" xr:uid="{00000000-0005-0000-0000-000074010000}"/>
    <cellStyle name="_x0013_ 25 3 22" xfId="368" xr:uid="{00000000-0005-0000-0000-000075010000}"/>
    <cellStyle name="_x0013_ 25 3 23" xfId="369" xr:uid="{00000000-0005-0000-0000-000076010000}"/>
    <cellStyle name="_x0013_ 25 3 24" xfId="370" xr:uid="{00000000-0005-0000-0000-000077010000}"/>
    <cellStyle name="_x0013_ 25 3 25" xfId="371" xr:uid="{00000000-0005-0000-0000-000078010000}"/>
    <cellStyle name="_x0013_ 25 3 26" xfId="372" xr:uid="{00000000-0005-0000-0000-000079010000}"/>
    <cellStyle name="_x0013_ 25 3 27" xfId="373" xr:uid="{00000000-0005-0000-0000-00007A010000}"/>
    <cellStyle name="_x0013_ 25 3 28" xfId="374" xr:uid="{00000000-0005-0000-0000-00007B010000}"/>
    <cellStyle name="_x0013_ 25 3 29" xfId="375" xr:uid="{00000000-0005-0000-0000-00007C010000}"/>
    <cellStyle name="_x0013_ 25 3 3" xfId="376" xr:uid="{00000000-0005-0000-0000-00007D010000}"/>
    <cellStyle name="_x0013_ 25 3 30" xfId="377" xr:uid="{00000000-0005-0000-0000-00007E010000}"/>
    <cellStyle name="_x0013_ 25 3 4" xfId="378" xr:uid="{00000000-0005-0000-0000-00007F010000}"/>
    <cellStyle name="_x0013_ 25 3 5" xfId="379" xr:uid="{00000000-0005-0000-0000-000080010000}"/>
    <cellStyle name="_x0013_ 25 3 6" xfId="380" xr:uid="{00000000-0005-0000-0000-000081010000}"/>
    <cellStyle name="_x0013_ 25 3 7" xfId="381" xr:uid="{00000000-0005-0000-0000-000082010000}"/>
    <cellStyle name="_x0013_ 25 3 8" xfId="382" xr:uid="{00000000-0005-0000-0000-000083010000}"/>
    <cellStyle name="_x0013_ 25 3 9" xfId="383" xr:uid="{00000000-0005-0000-0000-000084010000}"/>
    <cellStyle name="_x0013_ 25 4" xfId="384" xr:uid="{00000000-0005-0000-0000-000085010000}"/>
    <cellStyle name="_x0013_ 25 4 10" xfId="385" xr:uid="{00000000-0005-0000-0000-000086010000}"/>
    <cellStyle name="_x0013_ 25 4 11" xfId="386" xr:uid="{00000000-0005-0000-0000-000087010000}"/>
    <cellStyle name="_x0013_ 25 4 12" xfId="387" xr:uid="{00000000-0005-0000-0000-000088010000}"/>
    <cellStyle name="_x0013_ 25 4 13" xfId="388" xr:uid="{00000000-0005-0000-0000-000089010000}"/>
    <cellStyle name="_x0013_ 25 4 14" xfId="389" xr:uid="{00000000-0005-0000-0000-00008A010000}"/>
    <cellStyle name="_x0013_ 25 4 15" xfId="390" xr:uid="{00000000-0005-0000-0000-00008B010000}"/>
    <cellStyle name="_x0013_ 25 4 16" xfId="391" xr:uid="{00000000-0005-0000-0000-00008C010000}"/>
    <cellStyle name="_x0013_ 25 4 17" xfId="392" xr:uid="{00000000-0005-0000-0000-00008D010000}"/>
    <cellStyle name="_x0013_ 25 4 18" xfId="393" xr:uid="{00000000-0005-0000-0000-00008E010000}"/>
    <cellStyle name="_x0013_ 25 4 19" xfId="394" xr:uid="{00000000-0005-0000-0000-00008F010000}"/>
    <cellStyle name="_x0013_ 25 4 2" xfId="395" xr:uid="{00000000-0005-0000-0000-000090010000}"/>
    <cellStyle name="_x0013_ 25 4 20" xfId="396" xr:uid="{00000000-0005-0000-0000-000091010000}"/>
    <cellStyle name="_x0013_ 25 4 21" xfId="397" xr:uid="{00000000-0005-0000-0000-000092010000}"/>
    <cellStyle name="_x0013_ 25 4 22" xfId="398" xr:uid="{00000000-0005-0000-0000-000093010000}"/>
    <cellStyle name="_x0013_ 25 4 23" xfId="399" xr:uid="{00000000-0005-0000-0000-000094010000}"/>
    <cellStyle name="_x0013_ 25 4 24" xfId="400" xr:uid="{00000000-0005-0000-0000-000095010000}"/>
    <cellStyle name="_x0013_ 25 4 25" xfId="401" xr:uid="{00000000-0005-0000-0000-000096010000}"/>
    <cellStyle name="_x0013_ 25 4 26" xfId="402" xr:uid="{00000000-0005-0000-0000-000097010000}"/>
    <cellStyle name="_x0013_ 25 4 27" xfId="403" xr:uid="{00000000-0005-0000-0000-000098010000}"/>
    <cellStyle name="_x0013_ 25 4 28" xfId="404" xr:uid="{00000000-0005-0000-0000-000099010000}"/>
    <cellStyle name="_x0013_ 25 4 29" xfId="405" xr:uid="{00000000-0005-0000-0000-00009A010000}"/>
    <cellStyle name="_x0013_ 25 4 3" xfId="406" xr:uid="{00000000-0005-0000-0000-00009B010000}"/>
    <cellStyle name="_x0013_ 25 4 30" xfId="407" xr:uid="{00000000-0005-0000-0000-00009C010000}"/>
    <cellStyle name="_x0013_ 25 4 4" xfId="408" xr:uid="{00000000-0005-0000-0000-00009D010000}"/>
    <cellStyle name="_x0013_ 25 4 5" xfId="409" xr:uid="{00000000-0005-0000-0000-00009E010000}"/>
    <cellStyle name="_x0013_ 25 4 6" xfId="410" xr:uid="{00000000-0005-0000-0000-00009F010000}"/>
    <cellStyle name="_x0013_ 25 4 7" xfId="411" xr:uid="{00000000-0005-0000-0000-0000A0010000}"/>
    <cellStyle name="_x0013_ 25 4 8" xfId="412" xr:uid="{00000000-0005-0000-0000-0000A1010000}"/>
    <cellStyle name="_x0013_ 25 4 9" xfId="413" xr:uid="{00000000-0005-0000-0000-0000A2010000}"/>
    <cellStyle name="_x0013_ 26" xfId="414" xr:uid="{00000000-0005-0000-0000-0000A3010000}"/>
    <cellStyle name="_x0013_ 27" xfId="415" xr:uid="{00000000-0005-0000-0000-0000A4010000}"/>
    <cellStyle name="_x0013_ 28" xfId="416" xr:uid="{00000000-0005-0000-0000-0000A5010000}"/>
    <cellStyle name="_x0013_ 29" xfId="417" xr:uid="{00000000-0005-0000-0000-0000A6010000}"/>
    <cellStyle name="_x0013_ 3" xfId="418" xr:uid="{00000000-0005-0000-0000-0000A7010000}"/>
    <cellStyle name="_x0013_ 3 2" xfId="419" xr:uid="{00000000-0005-0000-0000-0000A8010000}"/>
    <cellStyle name="_x0013_ 3 3" xfId="420" xr:uid="{00000000-0005-0000-0000-0000A9010000}"/>
    <cellStyle name="_x0013_ 3 4" xfId="421" xr:uid="{00000000-0005-0000-0000-0000AA010000}"/>
    <cellStyle name="_x0013_ 3 5" xfId="422" xr:uid="{00000000-0005-0000-0000-0000AB010000}"/>
    <cellStyle name="_x0013_ 3 6" xfId="423" xr:uid="{00000000-0005-0000-0000-0000AC010000}"/>
    <cellStyle name="_x0013_ 30" xfId="424" xr:uid="{00000000-0005-0000-0000-0000AD010000}"/>
    <cellStyle name="_x0013_ 31" xfId="425" xr:uid="{00000000-0005-0000-0000-0000AE010000}"/>
    <cellStyle name="_x0013_ 32" xfId="426" xr:uid="{00000000-0005-0000-0000-0000AF010000}"/>
    <cellStyle name="_x0013_ 33" xfId="427" xr:uid="{00000000-0005-0000-0000-0000B0010000}"/>
    <cellStyle name="_x0013_ 34" xfId="428" xr:uid="{00000000-0005-0000-0000-0000B1010000}"/>
    <cellStyle name="_x0013_ 35" xfId="429" xr:uid="{00000000-0005-0000-0000-0000B2010000}"/>
    <cellStyle name="_x0013_ 36" xfId="430" xr:uid="{00000000-0005-0000-0000-0000B3010000}"/>
    <cellStyle name="_x0013_ 37" xfId="431" xr:uid="{00000000-0005-0000-0000-0000B4010000}"/>
    <cellStyle name="_x0013_ 38" xfId="432" xr:uid="{00000000-0005-0000-0000-0000B5010000}"/>
    <cellStyle name="_x0013_ 39" xfId="433" xr:uid="{00000000-0005-0000-0000-0000B6010000}"/>
    <cellStyle name="_x0013_ 4" xfId="434" xr:uid="{00000000-0005-0000-0000-0000B7010000}"/>
    <cellStyle name="_x0013_ 4 2" xfId="435" xr:uid="{00000000-0005-0000-0000-0000B8010000}"/>
    <cellStyle name="_x0013_ 4 3" xfId="436" xr:uid="{00000000-0005-0000-0000-0000B9010000}"/>
    <cellStyle name="_x0013_ 4 4" xfId="437" xr:uid="{00000000-0005-0000-0000-0000BA010000}"/>
    <cellStyle name="_x0013_ 4 5" xfId="438" xr:uid="{00000000-0005-0000-0000-0000BB010000}"/>
    <cellStyle name="_x0013_ 4 6" xfId="439" xr:uid="{00000000-0005-0000-0000-0000BC010000}"/>
    <cellStyle name="_x0013_ 40" xfId="440" xr:uid="{00000000-0005-0000-0000-0000BD010000}"/>
    <cellStyle name="_x0013_ 41" xfId="441" xr:uid="{00000000-0005-0000-0000-0000BE010000}"/>
    <cellStyle name="_x0013_ 42" xfId="442" xr:uid="{00000000-0005-0000-0000-0000BF010000}"/>
    <cellStyle name="_x0013_ 43" xfId="443" xr:uid="{00000000-0005-0000-0000-0000C0010000}"/>
    <cellStyle name="_x0013_ 44" xfId="444" xr:uid="{00000000-0005-0000-0000-0000C1010000}"/>
    <cellStyle name="_x0013_ 45" xfId="445" xr:uid="{00000000-0005-0000-0000-0000C2010000}"/>
    <cellStyle name="_x0013_ 46" xfId="446" xr:uid="{00000000-0005-0000-0000-0000C3010000}"/>
    <cellStyle name="_x0013_ 47" xfId="447" xr:uid="{00000000-0005-0000-0000-0000C4010000}"/>
    <cellStyle name="_x0013_ 48" xfId="448" xr:uid="{00000000-0005-0000-0000-0000C5010000}"/>
    <cellStyle name="_x0013_ 49" xfId="449" xr:uid="{00000000-0005-0000-0000-0000C6010000}"/>
    <cellStyle name="_x0013_ 5" xfId="450" xr:uid="{00000000-0005-0000-0000-0000C7010000}"/>
    <cellStyle name="_x0013_ 5 2" xfId="451" xr:uid="{00000000-0005-0000-0000-0000C8010000}"/>
    <cellStyle name="_x0013_ 5 3" xfId="452" xr:uid="{00000000-0005-0000-0000-0000C9010000}"/>
    <cellStyle name="_x0013_ 5 4" xfId="453" xr:uid="{00000000-0005-0000-0000-0000CA010000}"/>
    <cellStyle name="_x0013_ 5 5" xfId="454" xr:uid="{00000000-0005-0000-0000-0000CB010000}"/>
    <cellStyle name="_x0013_ 5 6" xfId="455" xr:uid="{00000000-0005-0000-0000-0000CC010000}"/>
    <cellStyle name="_x0013_ 50" xfId="456" xr:uid="{00000000-0005-0000-0000-0000CD010000}"/>
    <cellStyle name="_x0013_ 51" xfId="457" xr:uid="{00000000-0005-0000-0000-0000CE010000}"/>
    <cellStyle name="_x0013_ 52" xfId="458" xr:uid="{00000000-0005-0000-0000-0000CF010000}"/>
    <cellStyle name="_x0013_ 53" xfId="459" xr:uid="{00000000-0005-0000-0000-0000D0010000}"/>
    <cellStyle name="_x0013_ 54" xfId="460" xr:uid="{00000000-0005-0000-0000-0000D1010000}"/>
    <cellStyle name="_x0013_ 55" xfId="461" xr:uid="{00000000-0005-0000-0000-0000D2010000}"/>
    <cellStyle name="_x0013_ 56" xfId="462" xr:uid="{00000000-0005-0000-0000-0000D3010000}"/>
    <cellStyle name="_x0013_ 57" xfId="463" xr:uid="{00000000-0005-0000-0000-0000D4010000}"/>
    <cellStyle name="_x0013_ 58" xfId="464" xr:uid="{00000000-0005-0000-0000-0000D5010000}"/>
    <cellStyle name="_x0013_ 59" xfId="465" xr:uid="{00000000-0005-0000-0000-0000D6010000}"/>
    <cellStyle name="_x0013_ 6" xfId="466" xr:uid="{00000000-0005-0000-0000-0000D7010000}"/>
    <cellStyle name="_x0013_ 6 2" xfId="467" xr:uid="{00000000-0005-0000-0000-0000D8010000}"/>
    <cellStyle name="_x0013_ 6 3" xfId="468" xr:uid="{00000000-0005-0000-0000-0000D9010000}"/>
    <cellStyle name="_x0013_ 6 4" xfId="469" xr:uid="{00000000-0005-0000-0000-0000DA010000}"/>
    <cellStyle name="_x0013_ 6 5" xfId="470" xr:uid="{00000000-0005-0000-0000-0000DB010000}"/>
    <cellStyle name="_x0013_ 6 6" xfId="471" xr:uid="{00000000-0005-0000-0000-0000DC010000}"/>
    <cellStyle name="_x0013_ 7" xfId="472" xr:uid="{00000000-0005-0000-0000-0000DD010000}"/>
    <cellStyle name="_x0013_ 7 2" xfId="473" xr:uid="{00000000-0005-0000-0000-0000DE010000}"/>
    <cellStyle name="_x0013_ 7 3" xfId="474" xr:uid="{00000000-0005-0000-0000-0000DF010000}"/>
    <cellStyle name="_x0013_ 7 4" xfId="475" xr:uid="{00000000-0005-0000-0000-0000E0010000}"/>
    <cellStyle name="_x0013_ 7 5" xfId="476" xr:uid="{00000000-0005-0000-0000-0000E1010000}"/>
    <cellStyle name="_x0013_ 7 6" xfId="477" xr:uid="{00000000-0005-0000-0000-0000E2010000}"/>
    <cellStyle name="_x0013_ 8" xfId="478" xr:uid="{00000000-0005-0000-0000-0000E3010000}"/>
    <cellStyle name="_x0013_ 8 2" xfId="479" xr:uid="{00000000-0005-0000-0000-0000E4010000}"/>
    <cellStyle name="_x0013_ 8 3" xfId="480" xr:uid="{00000000-0005-0000-0000-0000E5010000}"/>
    <cellStyle name="_x0013_ 8 4" xfId="481" xr:uid="{00000000-0005-0000-0000-0000E6010000}"/>
    <cellStyle name="_x0013_ 8 5" xfId="482" xr:uid="{00000000-0005-0000-0000-0000E7010000}"/>
    <cellStyle name="_x0013_ 8 6" xfId="483" xr:uid="{00000000-0005-0000-0000-0000E8010000}"/>
    <cellStyle name="_x0013_ 9" xfId="484" xr:uid="{00000000-0005-0000-0000-0000E9010000}"/>
    <cellStyle name="_x0013_ 9 2" xfId="485" xr:uid="{00000000-0005-0000-0000-0000EA010000}"/>
    <cellStyle name="_x0013_ 9 3" xfId="486" xr:uid="{00000000-0005-0000-0000-0000EB010000}"/>
    <cellStyle name="_x0013_ 9 4" xfId="487" xr:uid="{00000000-0005-0000-0000-0000EC010000}"/>
    <cellStyle name="_x0013_ 9 5" xfId="488" xr:uid="{00000000-0005-0000-0000-0000ED010000}"/>
    <cellStyle name="_x0013_ 9 6" xfId="489" xr:uid="{00000000-0005-0000-0000-0000EE010000}"/>
    <cellStyle name="_x0013__Notes" xfId="490" xr:uid="{00000000-0005-0000-0000-0000EF010000}"/>
    <cellStyle name="_x0013__Notes 10" xfId="491" xr:uid="{00000000-0005-0000-0000-0000F0010000}"/>
    <cellStyle name="_x0013__Notes 10 2" xfId="492" xr:uid="{00000000-0005-0000-0000-0000F1010000}"/>
    <cellStyle name="_x0013__Notes 10 3" xfId="493" xr:uid="{00000000-0005-0000-0000-0000F2010000}"/>
    <cellStyle name="_x0013__Notes 10 4" xfId="494" xr:uid="{00000000-0005-0000-0000-0000F3010000}"/>
    <cellStyle name="_x0013__Notes 10 5" xfId="495" xr:uid="{00000000-0005-0000-0000-0000F4010000}"/>
    <cellStyle name="_x0013__Notes 10 6" xfId="496" xr:uid="{00000000-0005-0000-0000-0000F5010000}"/>
    <cellStyle name="_x0013__Notes 11" xfId="497" xr:uid="{00000000-0005-0000-0000-0000F6010000}"/>
    <cellStyle name="_x0013__Notes 11 2" xfId="498" xr:uid="{00000000-0005-0000-0000-0000F7010000}"/>
    <cellStyle name="_x0013__Notes 11 3" xfId="499" xr:uid="{00000000-0005-0000-0000-0000F8010000}"/>
    <cellStyle name="_x0013__Notes 11 4" xfId="500" xr:uid="{00000000-0005-0000-0000-0000F9010000}"/>
    <cellStyle name="_x0013__Notes 11 5" xfId="501" xr:uid="{00000000-0005-0000-0000-0000FA010000}"/>
    <cellStyle name="_x0013__Notes 11 6" xfId="502" xr:uid="{00000000-0005-0000-0000-0000FB010000}"/>
    <cellStyle name="_x0013__Notes 12" xfId="503" xr:uid="{00000000-0005-0000-0000-0000FC010000}"/>
    <cellStyle name="_x0013__Notes 12 10" xfId="504" xr:uid="{00000000-0005-0000-0000-0000FD010000}"/>
    <cellStyle name="_x0013__Notes 12 11" xfId="505" xr:uid="{00000000-0005-0000-0000-0000FE010000}"/>
    <cellStyle name="_x0013__Notes 12 2" xfId="506" xr:uid="{00000000-0005-0000-0000-0000FF010000}"/>
    <cellStyle name="_x0013__Notes 12 2 2" xfId="507" xr:uid="{00000000-0005-0000-0000-000000020000}"/>
    <cellStyle name="_x0013__Notes 12 2 3" xfId="508" xr:uid="{00000000-0005-0000-0000-000001020000}"/>
    <cellStyle name="_x0013__Notes 12 2 4" xfId="509" xr:uid="{00000000-0005-0000-0000-000002020000}"/>
    <cellStyle name="_x0013__Notes 12 2 5" xfId="510" xr:uid="{00000000-0005-0000-0000-000003020000}"/>
    <cellStyle name="_x0013__Notes 12 2 6" xfId="511" xr:uid="{00000000-0005-0000-0000-000004020000}"/>
    <cellStyle name="_x0013__Notes 12 3" xfId="512" xr:uid="{00000000-0005-0000-0000-000005020000}"/>
    <cellStyle name="_x0013__Notes 12 3 2" xfId="513" xr:uid="{00000000-0005-0000-0000-000006020000}"/>
    <cellStyle name="_x0013__Notes 12 3 3" xfId="514" xr:uid="{00000000-0005-0000-0000-000007020000}"/>
    <cellStyle name="_x0013__Notes 12 3 4" xfId="515" xr:uid="{00000000-0005-0000-0000-000008020000}"/>
    <cellStyle name="_x0013__Notes 12 3 5" xfId="516" xr:uid="{00000000-0005-0000-0000-000009020000}"/>
    <cellStyle name="_x0013__Notes 12 3 6" xfId="517" xr:uid="{00000000-0005-0000-0000-00000A020000}"/>
    <cellStyle name="_x0013__Notes 12 4" xfId="518" xr:uid="{00000000-0005-0000-0000-00000B020000}"/>
    <cellStyle name="_x0013__Notes 12 4 2" xfId="519" xr:uid="{00000000-0005-0000-0000-00000C020000}"/>
    <cellStyle name="_x0013__Notes 12 4 3" xfId="520" xr:uid="{00000000-0005-0000-0000-00000D020000}"/>
    <cellStyle name="_x0013__Notes 12 4 4" xfId="521" xr:uid="{00000000-0005-0000-0000-00000E020000}"/>
    <cellStyle name="_x0013__Notes 12 4 5" xfId="522" xr:uid="{00000000-0005-0000-0000-00000F020000}"/>
    <cellStyle name="_x0013__Notes 12 4 6" xfId="523" xr:uid="{00000000-0005-0000-0000-000010020000}"/>
    <cellStyle name="_x0013__Notes 12 5" xfId="524" xr:uid="{00000000-0005-0000-0000-000011020000}"/>
    <cellStyle name="_x0013__Notes 12 5 2" xfId="525" xr:uid="{00000000-0005-0000-0000-000012020000}"/>
    <cellStyle name="_x0013__Notes 12 5 3" xfId="526" xr:uid="{00000000-0005-0000-0000-000013020000}"/>
    <cellStyle name="_x0013__Notes 12 5 4" xfId="527" xr:uid="{00000000-0005-0000-0000-000014020000}"/>
    <cellStyle name="_x0013__Notes 12 5 5" xfId="528" xr:uid="{00000000-0005-0000-0000-000015020000}"/>
    <cellStyle name="_x0013__Notes 12 5 6" xfId="529" xr:uid="{00000000-0005-0000-0000-000016020000}"/>
    <cellStyle name="_x0013__Notes 12 6" xfId="530" xr:uid="{00000000-0005-0000-0000-000017020000}"/>
    <cellStyle name="_x0013__Notes 12 6 2" xfId="531" xr:uid="{00000000-0005-0000-0000-000018020000}"/>
    <cellStyle name="_x0013__Notes 12 6 3" xfId="532" xr:uid="{00000000-0005-0000-0000-000019020000}"/>
    <cellStyle name="_x0013__Notes 12 6 4" xfId="533" xr:uid="{00000000-0005-0000-0000-00001A020000}"/>
    <cellStyle name="_x0013__Notes 12 6 5" xfId="534" xr:uid="{00000000-0005-0000-0000-00001B020000}"/>
    <cellStyle name="_x0013__Notes 12 6 6" xfId="535" xr:uid="{00000000-0005-0000-0000-00001C020000}"/>
    <cellStyle name="_x0013__Notes 12 7" xfId="536" xr:uid="{00000000-0005-0000-0000-00001D020000}"/>
    <cellStyle name="_x0013__Notes 12 8" xfId="537" xr:uid="{00000000-0005-0000-0000-00001E020000}"/>
    <cellStyle name="_x0013__Notes 12 9" xfId="538" xr:uid="{00000000-0005-0000-0000-00001F020000}"/>
    <cellStyle name="_x0013__Notes 13" xfId="539" xr:uid="{00000000-0005-0000-0000-000020020000}"/>
    <cellStyle name="_x0013__Notes 13 10" xfId="540" xr:uid="{00000000-0005-0000-0000-000021020000}"/>
    <cellStyle name="_x0013__Notes 13 11" xfId="541" xr:uid="{00000000-0005-0000-0000-000022020000}"/>
    <cellStyle name="_x0013__Notes 13 2" xfId="542" xr:uid="{00000000-0005-0000-0000-000023020000}"/>
    <cellStyle name="_x0013__Notes 13 2 2" xfId="543" xr:uid="{00000000-0005-0000-0000-000024020000}"/>
    <cellStyle name="_x0013__Notes 13 2 3" xfId="544" xr:uid="{00000000-0005-0000-0000-000025020000}"/>
    <cellStyle name="_x0013__Notes 13 2 4" xfId="545" xr:uid="{00000000-0005-0000-0000-000026020000}"/>
    <cellStyle name="_x0013__Notes 13 2 5" xfId="546" xr:uid="{00000000-0005-0000-0000-000027020000}"/>
    <cellStyle name="_x0013__Notes 13 2 6" xfId="547" xr:uid="{00000000-0005-0000-0000-000028020000}"/>
    <cellStyle name="_x0013__Notes 13 3" xfId="548" xr:uid="{00000000-0005-0000-0000-000029020000}"/>
    <cellStyle name="_x0013__Notes 13 3 2" xfId="549" xr:uid="{00000000-0005-0000-0000-00002A020000}"/>
    <cellStyle name="_x0013__Notes 13 3 3" xfId="550" xr:uid="{00000000-0005-0000-0000-00002B020000}"/>
    <cellStyle name="_x0013__Notes 13 3 4" xfId="551" xr:uid="{00000000-0005-0000-0000-00002C020000}"/>
    <cellStyle name="_x0013__Notes 13 3 5" xfId="552" xr:uid="{00000000-0005-0000-0000-00002D020000}"/>
    <cellStyle name="_x0013__Notes 13 3 6" xfId="553" xr:uid="{00000000-0005-0000-0000-00002E020000}"/>
    <cellStyle name="_x0013__Notes 13 4" xfId="554" xr:uid="{00000000-0005-0000-0000-00002F020000}"/>
    <cellStyle name="_x0013__Notes 13 4 2" xfId="555" xr:uid="{00000000-0005-0000-0000-000030020000}"/>
    <cellStyle name="_x0013__Notes 13 4 3" xfId="556" xr:uid="{00000000-0005-0000-0000-000031020000}"/>
    <cellStyle name="_x0013__Notes 13 4 4" xfId="557" xr:uid="{00000000-0005-0000-0000-000032020000}"/>
    <cellStyle name="_x0013__Notes 13 4 5" xfId="558" xr:uid="{00000000-0005-0000-0000-000033020000}"/>
    <cellStyle name="_x0013__Notes 13 4 6" xfId="559" xr:uid="{00000000-0005-0000-0000-000034020000}"/>
    <cellStyle name="_x0013__Notes 13 5" xfId="560" xr:uid="{00000000-0005-0000-0000-000035020000}"/>
    <cellStyle name="_x0013__Notes 13 5 2" xfId="561" xr:uid="{00000000-0005-0000-0000-000036020000}"/>
    <cellStyle name="_x0013__Notes 13 5 3" xfId="562" xr:uid="{00000000-0005-0000-0000-000037020000}"/>
    <cellStyle name="_x0013__Notes 13 5 4" xfId="563" xr:uid="{00000000-0005-0000-0000-000038020000}"/>
    <cellStyle name="_x0013__Notes 13 5 5" xfId="564" xr:uid="{00000000-0005-0000-0000-000039020000}"/>
    <cellStyle name="_x0013__Notes 13 5 6" xfId="565" xr:uid="{00000000-0005-0000-0000-00003A020000}"/>
    <cellStyle name="_x0013__Notes 13 6" xfId="566" xr:uid="{00000000-0005-0000-0000-00003B020000}"/>
    <cellStyle name="_x0013__Notes 13 6 2" xfId="567" xr:uid="{00000000-0005-0000-0000-00003C020000}"/>
    <cellStyle name="_x0013__Notes 13 6 3" xfId="568" xr:uid="{00000000-0005-0000-0000-00003D020000}"/>
    <cellStyle name="_x0013__Notes 13 6 4" xfId="569" xr:uid="{00000000-0005-0000-0000-00003E020000}"/>
    <cellStyle name="_x0013__Notes 13 6 5" xfId="570" xr:uid="{00000000-0005-0000-0000-00003F020000}"/>
    <cellStyle name="_x0013__Notes 13 6 6" xfId="571" xr:uid="{00000000-0005-0000-0000-000040020000}"/>
    <cellStyle name="_x0013__Notes 13 7" xfId="572" xr:uid="{00000000-0005-0000-0000-000041020000}"/>
    <cellStyle name="_x0013__Notes 13 8" xfId="573" xr:uid="{00000000-0005-0000-0000-000042020000}"/>
    <cellStyle name="_x0013__Notes 13 9" xfId="574" xr:uid="{00000000-0005-0000-0000-000043020000}"/>
    <cellStyle name="_x0013__Notes 14" xfId="575" xr:uid="{00000000-0005-0000-0000-000044020000}"/>
    <cellStyle name="_x0013__Notes 14 10" xfId="576" xr:uid="{00000000-0005-0000-0000-000045020000}"/>
    <cellStyle name="_x0013__Notes 14 11" xfId="577" xr:uid="{00000000-0005-0000-0000-000046020000}"/>
    <cellStyle name="_x0013__Notes 14 2" xfId="578" xr:uid="{00000000-0005-0000-0000-000047020000}"/>
    <cellStyle name="_x0013__Notes 14 2 2" xfId="579" xr:uid="{00000000-0005-0000-0000-000048020000}"/>
    <cellStyle name="_x0013__Notes 14 2 3" xfId="580" xr:uid="{00000000-0005-0000-0000-000049020000}"/>
    <cellStyle name="_x0013__Notes 14 2 4" xfId="581" xr:uid="{00000000-0005-0000-0000-00004A020000}"/>
    <cellStyle name="_x0013__Notes 14 2 5" xfId="582" xr:uid="{00000000-0005-0000-0000-00004B020000}"/>
    <cellStyle name="_x0013__Notes 14 2 6" xfId="583" xr:uid="{00000000-0005-0000-0000-00004C020000}"/>
    <cellStyle name="_x0013__Notes 14 3" xfId="584" xr:uid="{00000000-0005-0000-0000-00004D020000}"/>
    <cellStyle name="_x0013__Notes 14 3 2" xfId="585" xr:uid="{00000000-0005-0000-0000-00004E020000}"/>
    <cellStyle name="_x0013__Notes 14 3 3" xfId="586" xr:uid="{00000000-0005-0000-0000-00004F020000}"/>
    <cellStyle name="_x0013__Notes 14 3 4" xfId="587" xr:uid="{00000000-0005-0000-0000-000050020000}"/>
    <cellStyle name="_x0013__Notes 14 3 5" xfId="588" xr:uid="{00000000-0005-0000-0000-000051020000}"/>
    <cellStyle name="_x0013__Notes 14 3 6" xfId="589" xr:uid="{00000000-0005-0000-0000-000052020000}"/>
    <cellStyle name="_x0013__Notes 14 4" xfId="590" xr:uid="{00000000-0005-0000-0000-000053020000}"/>
    <cellStyle name="_x0013__Notes 14 4 2" xfId="591" xr:uid="{00000000-0005-0000-0000-000054020000}"/>
    <cellStyle name="_x0013__Notes 14 4 3" xfId="592" xr:uid="{00000000-0005-0000-0000-000055020000}"/>
    <cellStyle name="_x0013__Notes 14 4 4" xfId="593" xr:uid="{00000000-0005-0000-0000-000056020000}"/>
    <cellStyle name="_x0013__Notes 14 4 5" xfId="594" xr:uid="{00000000-0005-0000-0000-000057020000}"/>
    <cellStyle name="_x0013__Notes 14 4 6" xfId="595" xr:uid="{00000000-0005-0000-0000-000058020000}"/>
    <cellStyle name="_x0013__Notes 14 5" xfId="596" xr:uid="{00000000-0005-0000-0000-000059020000}"/>
    <cellStyle name="_x0013__Notes 14 5 2" xfId="597" xr:uid="{00000000-0005-0000-0000-00005A020000}"/>
    <cellStyle name="_x0013__Notes 14 5 3" xfId="598" xr:uid="{00000000-0005-0000-0000-00005B020000}"/>
    <cellStyle name="_x0013__Notes 14 5 4" xfId="599" xr:uid="{00000000-0005-0000-0000-00005C020000}"/>
    <cellStyle name="_x0013__Notes 14 5 5" xfId="600" xr:uid="{00000000-0005-0000-0000-00005D020000}"/>
    <cellStyle name="_x0013__Notes 14 5 6" xfId="601" xr:uid="{00000000-0005-0000-0000-00005E020000}"/>
    <cellStyle name="_x0013__Notes 14 6" xfId="602" xr:uid="{00000000-0005-0000-0000-00005F020000}"/>
    <cellStyle name="_x0013__Notes 14 6 2" xfId="603" xr:uid="{00000000-0005-0000-0000-000060020000}"/>
    <cellStyle name="_x0013__Notes 14 6 3" xfId="604" xr:uid="{00000000-0005-0000-0000-000061020000}"/>
    <cellStyle name="_x0013__Notes 14 6 4" xfId="605" xr:uid="{00000000-0005-0000-0000-000062020000}"/>
    <cellStyle name="_x0013__Notes 14 6 5" xfId="606" xr:uid="{00000000-0005-0000-0000-000063020000}"/>
    <cellStyle name="_x0013__Notes 14 6 6" xfId="607" xr:uid="{00000000-0005-0000-0000-000064020000}"/>
    <cellStyle name="_x0013__Notes 14 7" xfId="608" xr:uid="{00000000-0005-0000-0000-000065020000}"/>
    <cellStyle name="_x0013__Notes 14 8" xfId="609" xr:uid="{00000000-0005-0000-0000-000066020000}"/>
    <cellStyle name="_x0013__Notes 14 9" xfId="610" xr:uid="{00000000-0005-0000-0000-000067020000}"/>
    <cellStyle name="_x0013__Notes 15" xfId="611" xr:uid="{00000000-0005-0000-0000-000068020000}"/>
    <cellStyle name="_x0013__Notes 15 10" xfId="612" xr:uid="{00000000-0005-0000-0000-000069020000}"/>
    <cellStyle name="_x0013__Notes 15 11" xfId="613" xr:uid="{00000000-0005-0000-0000-00006A020000}"/>
    <cellStyle name="_x0013__Notes 15 2" xfId="614" xr:uid="{00000000-0005-0000-0000-00006B020000}"/>
    <cellStyle name="_x0013__Notes 15 2 2" xfId="615" xr:uid="{00000000-0005-0000-0000-00006C020000}"/>
    <cellStyle name="_x0013__Notes 15 2 3" xfId="616" xr:uid="{00000000-0005-0000-0000-00006D020000}"/>
    <cellStyle name="_x0013__Notes 15 2 4" xfId="617" xr:uid="{00000000-0005-0000-0000-00006E020000}"/>
    <cellStyle name="_x0013__Notes 15 2 5" xfId="618" xr:uid="{00000000-0005-0000-0000-00006F020000}"/>
    <cellStyle name="_x0013__Notes 15 2 6" xfId="619" xr:uid="{00000000-0005-0000-0000-000070020000}"/>
    <cellStyle name="_x0013__Notes 15 3" xfId="620" xr:uid="{00000000-0005-0000-0000-000071020000}"/>
    <cellStyle name="_x0013__Notes 15 3 2" xfId="621" xr:uid="{00000000-0005-0000-0000-000072020000}"/>
    <cellStyle name="_x0013__Notes 15 3 3" xfId="622" xr:uid="{00000000-0005-0000-0000-000073020000}"/>
    <cellStyle name="_x0013__Notes 15 3 4" xfId="623" xr:uid="{00000000-0005-0000-0000-000074020000}"/>
    <cellStyle name="_x0013__Notes 15 3 5" xfId="624" xr:uid="{00000000-0005-0000-0000-000075020000}"/>
    <cellStyle name="_x0013__Notes 15 3 6" xfId="625" xr:uid="{00000000-0005-0000-0000-000076020000}"/>
    <cellStyle name="_x0013__Notes 15 4" xfId="626" xr:uid="{00000000-0005-0000-0000-000077020000}"/>
    <cellStyle name="_x0013__Notes 15 4 2" xfId="627" xr:uid="{00000000-0005-0000-0000-000078020000}"/>
    <cellStyle name="_x0013__Notes 15 4 3" xfId="628" xr:uid="{00000000-0005-0000-0000-000079020000}"/>
    <cellStyle name="_x0013__Notes 15 4 4" xfId="629" xr:uid="{00000000-0005-0000-0000-00007A020000}"/>
    <cellStyle name="_x0013__Notes 15 4 5" xfId="630" xr:uid="{00000000-0005-0000-0000-00007B020000}"/>
    <cellStyle name="_x0013__Notes 15 4 6" xfId="631" xr:uid="{00000000-0005-0000-0000-00007C020000}"/>
    <cellStyle name="_x0013__Notes 15 5" xfId="632" xr:uid="{00000000-0005-0000-0000-00007D020000}"/>
    <cellStyle name="_x0013__Notes 15 5 2" xfId="633" xr:uid="{00000000-0005-0000-0000-00007E020000}"/>
    <cellStyle name="_x0013__Notes 15 5 3" xfId="634" xr:uid="{00000000-0005-0000-0000-00007F020000}"/>
    <cellStyle name="_x0013__Notes 15 5 4" xfId="635" xr:uid="{00000000-0005-0000-0000-000080020000}"/>
    <cellStyle name="_x0013__Notes 15 5 5" xfId="636" xr:uid="{00000000-0005-0000-0000-000081020000}"/>
    <cellStyle name="_x0013__Notes 15 5 6" xfId="637" xr:uid="{00000000-0005-0000-0000-000082020000}"/>
    <cellStyle name="_x0013__Notes 15 6" xfId="638" xr:uid="{00000000-0005-0000-0000-000083020000}"/>
    <cellStyle name="_x0013__Notes 15 6 2" xfId="639" xr:uid="{00000000-0005-0000-0000-000084020000}"/>
    <cellStyle name="_x0013__Notes 15 6 3" xfId="640" xr:uid="{00000000-0005-0000-0000-000085020000}"/>
    <cellStyle name="_x0013__Notes 15 6 4" xfId="641" xr:uid="{00000000-0005-0000-0000-000086020000}"/>
    <cellStyle name="_x0013__Notes 15 6 5" xfId="642" xr:uid="{00000000-0005-0000-0000-000087020000}"/>
    <cellStyle name="_x0013__Notes 15 6 6" xfId="643" xr:uid="{00000000-0005-0000-0000-000088020000}"/>
    <cellStyle name="_x0013__Notes 15 7" xfId="644" xr:uid="{00000000-0005-0000-0000-000089020000}"/>
    <cellStyle name="_x0013__Notes 15 8" xfId="645" xr:uid="{00000000-0005-0000-0000-00008A020000}"/>
    <cellStyle name="_x0013__Notes 15 9" xfId="646" xr:uid="{00000000-0005-0000-0000-00008B020000}"/>
    <cellStyle name="_x0013__Notes 16" xfId="647" xr:uid="{00000000-0005-0000-0000-00008C020000}"/>
    <cellStyle name="_x0013__Notes 16 10" xfId="648" xr:uid="{00000000-0005-0000-0000-00008D020000}"/>
    <cellStyle name="_x0013__Notes 16 11" xfId="649" xr:uid="{00000000-0005-0000-0000-00008E020000}"/>
    <cellStyle name="_x0013__Notes 16 2" xfId="650" xr:uid="{00000000-0005-0000-0000-00008F020000}"/>
    <cellStyle name="_x0013__Notes 16 2 2" xfId="651" xr:uid="{00000000-0005-0000-0000-000090020000}"/>
    <cellStyle name="_x0013__Notes 16 2 3" xfId="652" xr:uid="{00000000-0005-0000-0000-000091020000}"/>
    <cellStyle name="_x0013__Notes 16 2 4" xfId="653" xr:uid="{00000000-0005-0000-0000-000092020000}"/>
    <cellStyle name="_x0013__Notes 16 2 5" xfId="654" xr:uid="{00000000-0005-0000-0000-000093020000}"/>
    <cellStyle name="_x0013__Notes 16 2 6" xfId="655" xr:uid="{00000000-0005-0000-0000-000094020000}"/>
    <cellStyle name="_x0013__Notes 16 3" xfId="656" xr:uid="{00000000-0005-0000-0000-000095020000}"/>
    <cellStyle name="_x0013__Notes 16 3 2" xfId="657" xr:uid="{00000000-0005-0000-0000-000096020000}"/>
    <cellStyle name="_x0013__Notes 16 3 3" xfId="658" xr:uid="{00000000-0005-0000-0000-000097020000}"/>
    <cellStyle name="_x0013__Notes 16 3 4" xfId="659" xr:uid="{00000000-0005-0000-0000-000098020000}"/>
    <cellStyle name="_x0013__Notes 16 3 5" xfId="660" xr:uid="{00000000-0005-0000-0000-000099020000}"/>
    <cellStyle name="_x0013__Notes 16 3 6" xfId="661" xr:uid="{00000000-0005-0000-0000-00009A020000}"/>
    <cellStyle name="_x0013__Notes 16 4" xfId="662" xr:uid="{00000000-0005-0000-0000-00009B020000}"/>
    <cellStyle name="_x0013__Notes 16 4 2" xfId="663" xr:uid="{00000000-0005-0000-0000-00009C020000}"/>
    <cellStyle name="_x0013__Notes 16 4 3" xfId="664" xr:uid="{00000000-0005-0000-0000-00009D020000}"/>
    <cellStyle name="_x0013__Notes 16 4 4" xfId="665" xr:uid="{00000000-0005-0000-0000-00009E020000}"/>
    <cellStyle name="_x0013__Notes 16 4 5" xfId="666" xr:uid="{00000000-0005-0000-0000-00009F020000}"/>
    <cellStyle name="_x0013__Notes 16 4 6" xfId="667" xr:uid="{00000000-0005-0000-0000-0000A0020000}"/>
    <cellStyle name="_x0013__Notes 16 5" xfId="668" xr:uid="{00000000-0005-0000-0000-0000A1020000}"/>
    <cellStyle name="_x0013__Notes 16 5 2" xfId="669" xr:uid="{00000000-0005-0000-0000-0000A2020000}"/>
    <cellStyle name="_x0013__Notes 16 5 3" xfId="670" xr:uid="{00000000-0005-0000-0000-0000A3020000}"/>
    <cellStyle name="_x0013__Notes 16 5 4" xfId="671" xr:uid="{00000000-0005-0000-0000-0000A4020000}"/>
    <cellStyle name="_x0013__Notes 16 5 5" xfId="672" xr:uid="{00000000-0005-0000-0000-0000A5020000}"/>
    <cellStyle name="_x0013__Notes 16 5 6" xfId="673" xr:uid="{00000000-0005-0000-0000-0000A6020000}"/>
    <cellStyle name="_x0013__Notes 16 6" xfId="674" xr:uid="{00000000-0005-0000-0000-0000A7020000}"/>
    <cellStyle name="_x0013__Notes 16 6 2" xfId="675" xr:uid="{00000000-0005-0000-0000-0000A8020000}"/>
    <cellStyle name="_x0013__Notes 16 6 3" xfId="676" xr:uid="{00000000-0005-0000-0000-0000A9020000}"/>
    <cellStyle name="_x0013__Notes 16 6 4" xfId="677" xr:uid="{00000000-0005-0000-0000-0000AA020000}"/>
    <cellStyle name="_x0013__Notes 16 6 5" xfId="678" xr:uid="{00000000-0005-0000-0000-0000AB020000}"/>
    <cellStyle name="_x0013__Notes 16 6 6" xfId="679" xr:uid="{00000000-0005-0000-0000-0000AC020000}"/>
    <cellStyle name="_x0013__Notes 16 7" xfId="680" xr:uid="{00000000-0005-0000-0000-0000AD020000}"/>
    <cellStyle name="_x0013__Notes 16 8" xfId="681" xr:uid="{00000000-0005-0000-0000-0000AE020000}"/>
    <cellStyle name="_x0013__Notes 16 9" xfId="682" xr:uid="{00000000-0005-0000-0000-0000AF020000}"/>
    <cellStyle name="_x0013__Notes 17" xfId="683" xr:uid="{00000000-0005-0000-0000-0000B0020000}"/>
    <cellStyle name="_x0013__Notes 17 2" xfId="684" xr:uid="{00000000-0005-0000-0000-0000B1020000}"/>
    <cellStyle name="_x0013__Notes 17 3" xfId="685" xr:uid="{00000000-0005-0000-0000-0000B2020000}"/>
    <cellStyle name="_x0013__Notes 17 4" xfId="686" xr:uid="{00000000-0005-0000-0000-0000B3020000}"/>
    <cellStyle name="_x0013__Notes 17 5" xfId="687" xr:uid="{00000000-0005-0000-0000-0000B4020000}"/>
    <cellStyle name="_x0013__Notes 17 6" xfId="688" xr:uid="{00000000-0005-0000-0000-0000B5020000}"/>
    <cellStyle name="_x0013__Notes 18" xfId="689" xr:uid="{00000000-0005-0000-0000-0000B6020000}"/>
    <cellStyle name="_x0013__Notes 18 2" xfId="690" xr:uid="{00000000-0005-0000-0000-0000B7020000}"/>
    <cellStyle name="_x0013__Notes 18 3" xfId="691" xr:uid="{00000000-0005-0000-0000-0000B8020000}"/>
    <cellStyle name="_x0013__Notes 18 4" xfId="692" xr:uid="{00000000-0005-0000-0000-0000B9020000}"/>
    <cellStyle name="_x0013__Notes 18 5" xfId="693" xr:uid="{00000000-0005-0000-0000-0000BA020000}"/>
    <cellStyle name="_x0013__Notes 18 6" xfId="694" xr:uid="{00000000-0005-0000-0000-0000BB020000}"/>
    <cellStyle name="_x0013__Notes 19" xfId="695" xr:uid="{00000000-0005-0000-0000-0000BC020000}"/>
    <cellStyle name="_x0013__Notes 19 2" xfId="696" xr:uid="{00000000-0005-0000-0000-0000BD020000}"/>
    <cellStyle name="_x0013__Notes 19 3" xfId="697" xr:uid="{00000000-0005-0000-0000-0000BE020000}"/>
    <cellStyle name="_x0013__Notes 19 4" xfId="698" xr:uid="{00000000-0005-0000-0000-0000BF020000}"/>
    <cellStyle name="_x0013__Notes 19 5" xfId="699" xr:uid="{00000000-0005-0000-0000-0000C0020000}"/>
    <cellStyle name="_x0013__Notes 19 6" xfId="700" xr:uid="{00000000-0005-0000-0000-0000C1020000}"/>
    <cellStyle name="_x0013__Notes 2" xfId="701" xr:uid="{00000000-0005-0000-0000-0000C2020000}"/>
    <cellStyle name="_x0013__Notes 2 10" xfId="702" xr:uid="{00000000-0005-0000-0000-0000C3020000}"/>
    <cellStyle name="_x0013__Notes 2 11" xfId="703" xr:uid="{00000000-0005-0000-0000-0000C4020000}"/>
    <cellStyle name="_x0013__Notes 2 12" xfId="704" xr:uid="{00000000-0005-0000-0000-0000C5020000}"/>
    <cellStyle name="_x0013__Notes 2 2" xfId="705" xr:uid="{00000000-0005-0000-0000-0000C6020000}"/>
    <cellStyle name="_x0013__Notes 2 2 10" xfId="706" xr:uid="{00000000-0005-0000-0000-0000C7020000}"/>
    <cellStyle name="_x0013__Notes 2 2 11" xfId="707" xr:uid="{00000000-0005-0000-0000-0000C8020000}"/>
    <cellStyle name="_x0013__Notes 2 2 12" xfId="708" xr:uid="{00000000-0005-0000-0000-0000C9020000}"/>
    <cellStyle name="_x0013__Notes 2 2 2" xfId="709" xr:uid="{00000000-0005-0000-0000-0000CA020000}"/>
    <cellStyle name="_x0013__Notes 2 2 2 2" xfId="710" xr:uid="{00000000-0005-0000-0000-0000CB020000}"/>
    <cellStyle name="_x0013__Notes 2 2 2 3" xfId="711" xr:uid="{00000000-0005-0000-0000-0000CC020000}"/>
    <cellStyle name="_x0013__Notes 2 2 2 4" xfId="712" xr:uid="{00000000-0005-0000-0000-0000CD020000}"/>
    <cellStyle name="_x0013__Notes 2 2 2 5" xfId="713" xr:uid="{00000000-0005-0000-0000-0000CE020000}"/>
    <cellStyle name="_x0013__Notes 2 2 2 6" xfId="714" xr:uid="{00000000-0005-0000-0000-0000CF020000}"/>
    <cellStyle name="_x0013__Notes 2 2 3" xfId="715" xr:uid="{00000000-0005-0000-0000-0000D0020000}"/>
    <cellStyle name="_x0013__Notes 2 2 3 2" xfId="716" xr:uid="{00000000-0005-0000-0000-0000D1020000}"/>
    <cellStyle name="_x0013__Notes 2 2 3 3" xfId="717" xr:uid="{00000000-0005-0000-0000-0000D2020000}"/>
    <cellStyle name="_x0013__Notes 2 2 3 4" xfId="718" xr:uid="{00000000-0005-0000-0000-0000D3020000}"/>
    <cellStyle name="_x0013__Notes 2 2 3 5" xfId="719" xr:uid="{00000000-0005-0000-0000-0000D4020000}"/>
    <cellStyle name="_x0013__Notes 2 2 3 6" xfId="720" xr:uid="{00000000-0005-0000-0000-0000D5020000}"/>
    <cellStyle name="_x0013__Notes 2 2 4" xfId="721" xr:uid="{00000000-0005-0000-0000-0000D6020000}"/>
    <cellStyle name="_x0013__Notes 2 2 4 2" xfId="722" xr:uid="{00000000-0005-0000-0000-0000D7020000}"/>
    <cellStyle name="_x0013__Notes 2 2 4 3" xfId="723" xr:uid="{00000000-0005-0000-0000-0000D8020000}"/>
    <cellStyle name="_x0013__Notes 2 2 4 4" xfId="724" xr:uid="{00000000-0005-0000-0000-0000D9020000}"/>
    <cellStyle name="_x0013__Notes 2 2 4 5" xfId="725" xr:uid="{00000000-0005-0000-0000-0000DA020000}"/>
    <cellStyle name="_x0013__Notes 2 2 4 6" xfId="726" xr:uid="{00000000-0005-0000-0000-0000DB020000}"/>
    <cellStyle name="_x0013__Notes 2 2 5" xfId="727" xr:uid="{00000000-0005-0000-0000-0000DC020000}"/>
    <cellStyle name="_x0013__Notes 2 2 5 2" xfId="728" xr:uid="{00000000-0005-0000-0000-0000DD020000}"/>
    <cellStyle name="_x0013__Notes 2 2 5 3" xfId="729" xr:uid="{00000000-0005-0000-0000-0000DE020000}"/>
    <cellStyle name="_x0013__Notes 2 2 5 4" xfId="730" xr:uid="{00000000-0005-0000-0000-0000DF020000}"/>
    <cellStyle name="_x0013__Notes 2 2 5 5" xfId="731" xr:uid="{00000000-0005-0000-0000-0000E0020000}"/>
    <cellStyle name="_x0013__Notes 2 2 5 6" xfId="732" xr:uid="{00000000-0005-0000-0000-0000E1020000}"/>
    <cellStyle name="_x0013__Notes 2 2 6" xfId="733" xr:uid="{00000000-0005-0000-0000-0000E2020000}"/>
    <cellStyle name="_x0013__Notes 2 2 6 2" xfId="734" xr:uid="{00000000-0005-0000-0000-0000E3020000}"/>
    <cellStyle name="_x0013__Notes 2 2 6 3" xfId="735" xr:uid="{00000000-0005-0000-0000-0000E4020000}"/>
    <cellStyle name="_x0013__Notes 2 2 6 4" xfId="736" xr:uid="{00000000-0005-0000-0000-0000E5020000}"/>
    <cellStyle name="_x0013__Notes 2 2 6 5" xfId="737" xr:uid="{00000000-0005-0000-0000-0000E6020000}"/>
    <cellStyle name="_x0013__Notes 2 2 6 6" xfId="738" xr:uid="{00000000-0005-0000-0000-0000E7020000}"/>
    <cellStyle name="_x0013__Notes 2 2 7" xfId="739" xr:uid="{00000000-0005-0000-0000-0000E8020000}"/>
    <cellStyle name="_x0013__Notes 2 2 7 2" xfId="740" xr:uid="{00000000-0005-0000-0000-0000E9020000}"/>
    <cellStyle name="_x0013__Notes 2 2 7 3" xfId="741" xr:uid="{00000000-0005-0000-0000-0000EA020000}"/>
    <cellStyle name="_x0013__Notes 2 2 7 4" xfId="742" xr:uid="{00000000-0005-0000-0000-0000EB020000}"/>
    <cellStyle name="_x0013__Notes 2 2 7 5" xfId="743" xr:uid="{00000000-0005-0000-0000-0000EC020000}"/>
    <cellStyle name="_x0013__Notes 2 2 7 6" xfId="744" xr:uid="{00000000-0005-0000-0000-0000ED020000}"/>
    <cellStyle name="_x0013__Notes 2 2 8" xfId="745" xr:uid="{00000000-0005-0000-0000-0000EE020000}"/>
    <cellStyle name="_x0013__Notes 2 2 9" xfId="746" xr:uid="{00000000-0005-0000-0000-0000EF020000}"/>
    <cellStyle name="_x0013__Notes 2 3" xfId="747" xr:uid="{00000000-0005-0000-0000-0000F0020000}"/>
    <cellStyle name="_x0013__Notes 2 3 2" xfId="748" xr:uid="{00000000-0005-0000-0000-0000F1020000}"/>
    <cellStyle name="_x0013__Notes 2 3 3" xfId="749" xr:uid="{00000000-0005-0000-0000-0000F2020000}"/>
    <cellStyle name="_x0013__Notes 2 3 4" xfId="750" xr:uid="{00000000-0005-0000-0000-0000F3020000}"/>
    <cellStyle name="_x0013__Notes 2 3 5" xfId="751" xr:uid="{00000000-0005-0000-0000-0000F4020000}"/>
    <cellStyle name="_x0013__Notes 2 3 6" xfId="752" xr:uid="{00000000-0005-0000-0000-0000F5020000}"/>
    <cellStyle name="_x0013__Notes 2 4" xfId="753" xr:uid="{00000000-0005-0000-0000-0000F6020000}"/>
    <cellStyle name="_x0013__Notes 2 4 2" xfId="754" xr:uid="{00000000-0005-0000-0000-0000F7020000}"/>
    <cellStyle name="_x0013__Notes 2 4 3" xfId="755" xr:uid="{00000000-0005-0000-0000-0000F8020000}"/>
    <cellStyle name="_x0013__Notes 2 4 4" xfId="756" xr:uid="{00000000-0005-0000-0000-0000F9020000}"/>
    <cellStyle name="_x0013__Notes 2 4 5" xfId="757" xr:uid="{00000000-0005-0000-0000-0000FA020000}"/>
    <cellStyle name="_x0013__Notes 2 4 6" xfId="758" xr:uid="{00000000-0005-0000-0000-0000FB020000}"/>
    <cellStyle name="_x0013__Notes 2 5" xfId="759" xr:uid="{00000000-0005-0000-0000-0000FC020000}"/>
    <cellStyle name="_x0013__Notes 2 5 2" xfId="760" xr:uid="{00000000-0005-0000-0000-0000FD020000}"/>
    <cellStyle name="_x0013__Notes 2 5 3" xfId="761" xr:uid="{00000000-0005-0000-0000-0000FE020000}"/>
    <cellStyle name="_x0013__Notes 2 5 4" xfId="762" xr:uid="{00000000-0005-0000-0000-0000FF020000}"/>
    <cellStyle name="_x0013__Notes 2 5 5" xfId="763" xr:uid="{00000000-0005-0000-0000-000000030000}"/>
    <cellStyle name="_x0013__Notes 2 5 6" xfId="764" xr:uid="{00000000-0005-0000-0000-000001030000}"/>
    <cellStyle name="_x0013__Notes 2 6" xfId="765" xr:uid="{00000000-0005-0000-0000-000002030000}"/>
    <cellStyle name="_x0013__Notes 2 6 2" xfId="766" xr:uid="{00000000-0005-0000-0000-000003030000}"/>
    <cellStyle name="_x0013__Notes 2 6 3" xfId="767" xr:uid="{00000000-0005-0000-0000-000004030000}"/>
    <cellStyle name="_x0013__Notes 2 6 4" xfId="768" xr:uid="{00000000-0005-0000-0000-000005030000}"/>
    <cellStyle name="_x0013__Notes 2 6 5" xfId="769" xr:uid="{00000000-0005-0000-0000-000006030000}"/>
    <cellStyle name="_x0013__Notes 2 6 6" xfId="770" xr:uid="{00000000-0005-0000-0000-000007030000}"/>
    <cellStyle name="_x0013__Notes 2 7" xfId="771" xr:uid="{00000000-0005-0000-0000-000008030000}"/>
    <cellStyle name="_x0013__Notes 2 7 2" xfId="772" xr:uid="{00000000-0005-0000-0000-000009030000}"/>
    <cellStyle name="_x0013__Notes 2 7 3" xfId="773" xr:uid="{00000000-0005-0000-0000-00000A030000}"/>
    <cellStyle name="_x0013__Notes 2 7 4" xfId="774" xr:uid="{00000000-0005-0000-0000-00000B030000}"/>
    <cellStyle name="_x0013__Notes 2 7 5" xfId="775" xr:uid="{00000000-0005-0000-0000-00000C030000}"/>
    <cellStyle name="_x0013__Notes 2 7 6" xfId="776" xr:uid="{00000000-0005-0000-0000-00000D030000}"/>
    <cellStyle name="_x0013__Notes 2 8" xfId="777" xr:uid="{00000000-0005-0000-0000-00000E030000}"/>
    <cellStyle name="_x0013__Notes 2 9" xfId="778" xr:uid="{00000000-0005-0000-0000-00000F030000}"/>
    <cellStyle name="_x0013__Notes 20" xfId="779" xr:uid="{00000000-0005-0000-0000-000010030000}"/>
    <cellStyle name="_x0013__Notes 20 2" xfId="780" xr:uid="{00000000-0005-0000-0000-000011030000}"/>
    <cellStyle name="_x0013__Notes 20 3" xfId="781" xr:uid="{00000000-0005-0000-0000-000012030000}"/>
    <cellStyle name="_x0013__Notes 20 4" xfId="782" xr:uid="{00000000-0005-0000-0000-000013030000}"/>
    <cellStyle name="_x0013__Notes 20 5" xfId="783" xr:uid="{00000000-0005-0000-0000-000014030000}"/>
    <cellStyle name="_x0013__Notes 20 6" xfId="784" xr:uid="{00000000-0005-0000-0000-000015030000}"/>
    <cellStyle name="_x0013__Notes 21" xfId="785" xr:uid="{00000000-0005-0000-0000-000016030000}"/>
    <cellStyle name="_x0013__Notes 21 2" xfId="786" xr:uid="{00000000-0005-0000-0000-000017030000}"/>
    <cellStyle name="_x0013__Notes 21 3" xfId="787" xr:uid="{00000000-0005-0000-0000-000018030000}"/>
    <cellStyle name="_x0013__Notes 21 4" xfId="788" xr:uid="{00000000-0005-0000-0000-000019030000}"/>
    <cellStyle name="_x0013__Notes 21 5" xfId="789" xr:uid="{00000000-0005-0000-0000-00001A030000}"/>
    <cellStyle name="_x0013__Notes 21 6" xfId="790" xr:uid="{00000000-0005-0000-0000-00001B030000}"/>
    <cellStyle name="_x0013__Notes 22" xfId="791" xr:uid="{00000000-0005-0000-0000-00001C030000}"/>
    <cellStyle name="_x0013__Notes 22 2" xfId="792" xr:uid="{00000000-0005-0000-0000-00001D030000}"/>
    <cellStyle name="_x0013__Notes 22 3" xfId="793" xr:uid="{00000000-0005-0000-0000-00001E030000}"/>
    <cellStyle name="_x0013__Notes 22 4" xfId="794" xr:uid="{00000000-0005-0000-0000-00001F030000}"/>
    <cellStyle name="_x0013__Notes 22 5" xfId="795" xr:uid="{00000000-0005-0000-0000-000020030000}"/>
    <cellStyle name="_x0013__Notes 22 6" xfId="796" xr:uid="{00000000-0005-0000-0000-000021030000}"/>
    <cellStyle name="_x0013__Notes 23" xfId="797" xr:uid="{00000000-0005-0000-0000-000022030000}"/>
    <cellStyle name="_x0013__Notes 23 2" xfId="798" xr:uid="{00000000-0005-0000-0000-000023030000}"/>
    <cellStyle name="_x0013__Notes 23 3" xfId="799" xr:uid="{00000000-0005-0000-0000-000024030000}"/>
    <cellStyle name="_x0013__Notes 23 4" xfId="800" xr:uid="{00000000-0005-0000-0000-000025030000}"/>
    <cellStyle name="_x0013__Notes 23 5" xfId="801" xr:uid="{00000000-0005-0000-0000-000026030000}"/>
    <cellStyle name="_x0013__Notes 23 6" xfId="802" xr:uid="{00000000-0005-0000-0000-000027030000}"/>
    <cellStyle name="_x0013__Notes 24" xfId="803" xr:uid="{00000000-0005-0000-0000-000028030000}"/>
    <cellStyle name="_x0013__Notes 24 2" xfId="804" xr:uid="{00000000-0005-0000-0000-000029030000}"/>
    <cellStyle name="_x0013__Notes 24 3" xfId="805" xr:uid="{00000000-0005-0000-0000-00002A030000}"/>
    <cellStyle name="_x0013__Notes 24 4" xfId="806" xr:uid="{00000000-0005-0000-0000-00002B030000}"/>
    <cellStyle name="_x0013__Notes 24 5" xfId="807" xr:uid="{00000000-0005-0000-0000-00002C030000}"/>
    <cellStyle name="_x0013__Notes 24 6" xfId="808" xr:uid="{00000000-0005-0000-0000-00002D030000}"/>
    <cellStyle name="_x0013__Notes 25" xfId="809" xr:uid="{00000000-0005-0000-0000-00002E030000}"/>
    <cellStyle name="_x0013__Notes 25 2" xfId="810" xr:uid="{00000000-0005-0000-0000-00002F030000}"/>
    <cellStyle name="_x0013__Notes 25 2 10" xfId="811" xr:uid="{00000000-0005-0000-0000-000030030000}"/>
    <cellStyle name="_x0013__Notes 25 2 11" xfId="812" xr:uid="{00000000-0005-0000-0000-000031030000}"/>
    <cellStyle name="_x0013__Notes 25 2 12" xfId="813" xr:uid="{00000000-0005-0000-0000-000032030000}"/>
    <cellStyle name="_x0013__Notes 25 2 13" xfId="814" xr:uid="{00000000-0005-0000-0000-000033030000}"/>
    <cellStyle name="_x0013__Notes 25 2 14" xfId="815" xr:uid="{00000000-0005-0000-0000-000034030000}"/>
    <cellStyle name="_x0013__Notes 25 2 15" xfId="816" xr:uid="{00000000-0005-0000-0000-000035030000}"/>
    <cellStyle name="_x0013__Notes 25 2 16" xfId="817" xr:uid="{00000000-0005-0000-0000-000036030000}"/>
    <cellStyle name="_x0013__Notes 25 2 17" xfId="818" xr:uid="{00000000-0005-0000-0000-000037030000}"/>
    <cellStyle name="_x0013__Notes 25 2 18" xfId="819" xr:uid="{00000000-0005-0000-0000-000038030000}"/>
    <cellStyle name="_x0013__Notes 25 2 19" xfId="820" xr:uid="{00000000-0005-0000-0000-000039030000}"/>
    <cellStyle name="_x0013__Notes 25 2 2" xfId="821" xr:uid="{00000000-0005-0000-0000-00003A030000}"/>
    <cellStyle name="_x0013__Notes 25 2 20" xfId="822" xr:uid="{00000000-0005-0000-0000-00003B030000}"/>
    <cellStyle name="_x0013__Notes 25 2 21" xfId="823" xr:uid="{00000000-0005-0000-0000-00003C030000}"/>
    <cellStyle name="_x0013__Notes 25 2 22" xfId="824" xr:uid="{00000000-0005-0000-0000-00003D030000}"/>
    <cellStyle name="_x0013__Notes 25 2 23" xfId="825" xr:uid="{00000000-0005-0000-0000-00003E030000}"/>
    <cellStyle name="_x0013__Notes 25 2 24" xfId="826" xr:uid="{00000000-0005-0000-0000-00003F030000}"/>
    <cellStyle name="_x0013__Notes 25 2 25" xfId="827" xr:uid="{00000000-0005-0000-0000-000040030000}"/>
    <cellStyle name="_x0013__Notes 25 2 26" xfId="828" xr:uid="{00000000-0005-0000-0000-000041030000}"/>
    <cellStyle name="_x0013__Notes 25 2 27" xfId="829" xr:uid="{00000000-0005-0000-0000-000042030000}"/>
    <cellStyle name="_x0013__Notes 25 2 28" xfId="830" xr:uid="{00000000-0005-0000-0000-000043030000}"/>
    <cellStyle name="_x0013__Notes 25 2 29" xfId="831" xr:uid="{00000000-0005-0000-0000-000044030000}"/>
    <cellStyle name="_x0013__Notes 25 2 3" xfId="832" xr:uid="{00000000-0005-0000-0000-000045030000}"/>
    <cellStyle name="_x0013__Notes 25 2 30" xfId="833" xr:uid="{00000000-0005-0000-0000-000046030000}"/>
    <cellStyle name="_x0013__Notes 25 2 31" xfId="834" xr:uid="{00000000-0005-0000-0000-000047030000}"/>
    <cellStyle name="_x0013__Notes 25 2 32" xfId="835" xr:uid="{00000000-0005-0000-0000-000048030000}"/>
    <cellStyle name="_x0013__Notes 25 2 33" xfId="836" xr:uid="{00000000-0005-0000-0000-000049030000}"/>
    <cellStyle name="_x0013__Notes 25 2 4" xfId="837" xr:uid="{00000000-0005-0000-0000-00004A030000}"/>
    <cellStyle name="_x0013__Notes 25 2 5" xfId="838" xr:uid="{00000000-0005-0000-0000-00004B030000}"/>
    <cellStyle name="_x0013__Notes 25 2 6" xfId="839" xr:uid="{00000000-0005-0000-0000-00004C030000}"/>
    <cellStyle name="_x0013__Notes 25 2 7" xfId="840" xr:uid="{00000000-0005-0000-0000-00004D030000}"/>
    <cellStyle name="_x0013__Notes 25 2 8" xfId="841" xr:uid="{00000000-0005-0000-0000-00004E030000}"/>
    <cellStyle name="_x0013__Notes 25 2 9" xfId="842" xr:uid="{00000000-0005-0000-0000-00004F030000}"/>
    <cellStyle name="_x0013__Notes 25 3" xfId="843" xr:uid="{00000000-0005-0000-0000-000050030000}"/>
    <cellStyle name="_x0013__Notes 25 3 10" xfId="844" xr:uid="{00000000-0005-0000-0000-000051030000}"/>
    <cellStyle name="_x0013__Notes 25 3 11" xfId="845" xr:uid="{00000000-0005-0000-0000-000052030000}"/>
    <cellStyle name="_x0013__Notes 25 3 12" xfId="846" xr:uid="{00000000-0005-0000-0000-000053030000}"/>
    <cellStyle name="_x0013__Notes 25 3 13" xfId="847" xr:uid="{00000000-0005-0000-0000-000054030000}"/>
    <cellStyle name="_x0013__Notes 25 3 14" xfId="848" xr:uid="{00000000-0005-0000-0000-000055030000}"/>
    <cellStyle name="_x0013__Notes 25 3 15" xfId="849" xr:uid="{00000000-0005-0000-0000-000056030000}"/>
    <cellStyle name="_x0013__Notes 25 3 16" xfId="850" xr:uid="{00000000-0005-0000-0000-000057030000}"/>
    <cellStyle name="_x0013__Notes 25 3 17" xfId="851" xr:uid="{00000000-0005-0000-0000-000058030000}"/>
    <cellStyle name="_x0013__Notes 25 3 18" xfId="852" xr:uid="{00000000-0005-0000-0000-000059030000}"/>
    <cellStyle name="_x0013__Notes 25 3 19" xfId="853" xr:uid="{00000000-0005-0000-0000-00005A030000}"/>
    <cellStyle name="_x0013__Notes 25 3 2" xfId="854" xr:uid="{00000000-0005-0000-0000-00005B030000}"/>
    <cellStyle name="_x0013__Notes 25 3 20" xfId="855" xr:uid="{00000000-0005-0000-0000-00005C030000}"/>
    <cellStyle name="_x0013__Notes 25 3 21" xfId="856" xr:uid="{00000000-0005-0000-0000-00005D030000}"/>
    <cellStyle name="_x0013__Notes 25 3 22" xfId="857" xr:uid="{00000000-0005-0000-0000-00005E030000}"/>
    <cellStyle name="_x0013__Notes 25 3 23" xfId="858" xr:uid="{00000000-0005-0000-0000-00005F030000}"/>
    <cellStyle name="_x0013__Notes 25 3 24" xfId="859" xr:uid="{00000000-0005-0000-0000-000060030000}"/>
    <cellStyle name="_x0013__Notes 25 3 25" xfId="860" xr:uid="{00000000-0005-0000-0000-000061030000}"/>
    <cellStyle name="_x0013__Notes 25 3 26" xfId="861" xr:uid="{00000000-0005-0000-0000-000062030000}"/>
    <cellStyle name="_x0013__Notes 25 3 27" xfId="862" xr:uid="{00000000-0005-0000-0000-000063030000}"/>
    <cellStyle name="_x0013__Notes 25 3 28" xfId="863" xr:uid="{00000000-0005-0000-0000-000064030000}"/>
    <cellStyle name="_x0013__Notes 25 3 29" xfId="864" xr:uid="{00000000-0005-0000-0000-000065030000}"/>
    <cellStyle name="_x0013__Notes 25 3 3" xfId="865" xr:uid="{00000000-0005-0000-0000-000066030000}"/>
    <cellStyle name="_x0013__Notes 25 3 30" xfId="866" xr:uid="{00000000-0005-0000-0000-000067030000}"/>
    <cellStyle name="_x0013__Notes 25 3 4" xfId="867" xr:uid="{00000000-0005-0000-0000-000068030000}"/>
    <cellStyle name="_x0013__Notes 25 3 5" xfId="868" xr:uid="{00000000-0005-0000-0000-000069030000}"/>
    <cellStyle name="_x0013__Notes 25 3 6" xfId="869" xr:uid="{00000000-0005-0000-0000-00006A030000}"/>
    <cellStyle name="_x0013__Notes 25 3 7" xfId="870" xr:uid="{00000000-0005-0000-0000-00006B030000}"/>
    <cellStyle name="_x0013__Notes 25 3 8" xfId="871" xr:uid="{00000000-0005-0000-0000-00006C030000}"/>
    <cellStyle name="_x0013__Notes 25 3 9" xfId="872" xr:uid="{00000000-0005-0000-0000-00006D030000}"/>
    <cellStyle name="_x0013__Notes 25 4" xfId="873" xr:uid="{00000000-0005-0000-0000-00006E030000}"/>
    <cellStyle name="_x0013__Notes 25 4 10" xfId="874" xr:uid="{00000000-0005-0000-0000-00006F030000}"/>
    <cellStyle name="_x0013__Notes 25 4 11" xfId="875" xr:uid="{00000000-0005-0000-0000-000070030000}"/>
    <cellStyle name="_x0013__Notes 25 4 12" xfId="876" xr:uid="{00000000-0005-0000-0000-000071030000}"/>
    <cellStyle name="_x0013__Notes 25 4 13" xfId="877" xr:uid="{00000000-0005-0000-0000-000072030000}"/>
    <cellStyle name="_x0013__Notes 25 4 14" xfId="878" xr:uid="{00000000-0005-0000-0000-000073030000}"/>
    <cellStyle name="_x0013__Notes 25 4 15" xfId="879" xr:uid="{00000000-0005-0000-0000-000074030000}"/>
    <cellStyle name="_x0013__Notes 25 4 16" xfId="880" xr:uid="{00000000-0005-0000-0000-000075030000}"/>
    <cellStyle name="_x0013__Notes 25 4 17" xfId="881" xr:uid="{00000000-0005-0000-0000-000076030000}"/>
    <cellStyle name="_x0013__Notes 25 4 18" xfId="882" xr:uid="{00000000-0005-0000-0000-000077030000}"/>
    <cellStyle name="_x0013__Notes 25 4 19" xfId="883" xr:uid="{00000000-0005-0000-0000-000078030000}"/>
    <cellStyle name="_x0013__Notes 25 4 2" xfId="884" xr:uid="{00000000-0005-0000-0000-000079030000}"/>
    <cellStyle name="_x0013__Notes 25 4 20" xfId="885" xr:uid="{00000000-0005-0000-0000-00007A030000}"/>
    <cellStyle name="_x0013__Notes 25 4 21" xfId="886" xr:uid="{00000000-0005-0000-0000-00007B030000}"/>
    <cellStyle name="_x0013__Notes 25 4 22" xfId="887" xr:uid="{00000000-0005-0000-0000-00007C030000}"/>
    <cellStyle name="_x0013__Notes 25 4 23" xfId="888" xr:uid="{00000000-0005-0000-0000-00007D030000}"/>
    <cellStyle name="_x0013__Notes 25 4 24" xfId="889" xr:uid="{00000000-0005-0000-0000-00007E030000}"/>
    <cellStyle name="_x0013__Notes 25 4 25" xfId="890" xr:uid="{00000000-0005-0000-0000-00007F030000}"/>
    <cellStyle name="_x0013__Notes 25 4 26" xfId="891" xr:uid="{00000000-0005-0000-0000-000080030000}"/>
    <cellStyle name="_x0013__Notes 25 4 27" xfId="892" xr:uid="{00000000-0005-0000-0000-000081030000}"/>
    <cellStyle name="_x0013__Notes 25 4 28" xfId="893" xr:uid="{00000000-0005-0000-0000-000082030000}"/>
    <cellStyle name="_x0013__Notes 25 4 29" xfId="894" xr:uid="{00000000-0005-0000-0000-000083030000}"/>
    <cellStyle name="_x0013__Notes 25 4 3" xfId="895" xr:uid="{00000000-0005-0000-0000-000084030000}"/>
    <cellStyle name="_x0013__Notes 25 4 30" xfId="896" xr:uid="{00000000-0005-0000-0000-000085030000}"/>
    <cellStyle name="_x0013__Notes 25 4 4" xfId="897" xr:uid="{00000000-0005-0000-0000-000086030000}"/>
    <cellStyle name="_x0013__Notes 25 4 5" xfId="898" xr:uid="{00000000-0005-0000-0000-000087030000}"/>
    <cellStyle name="_x0013__Notes 25 4 6" xfId="899" xr:uid="{00000000-0005-0000-0000-000088030000}"/>
    <cellStyle name="_x0013__Notes 25 4 7" xfId="900" xr:uid="{00000000-0005-0000-0000-000089030000}"/>
    <cellStyle name="_x0013__Notes 25 4 8" xfId="901" xr:uid="{00000000-0005-0000-0000-00008A030000}"/>
    <cellStyle name="_x0013__Notes 25 4 9" xfId="902" xr:uid="{00000000-0005-0000-0000-00008B030000}"/>
    <cellStyle name="_x0013__Notes 26" xfId="903" xr:uid="{00000000-0005-0000-0000-00008C030000}"/>
    <cellStyle name="_x0013__Notes 27" xfId="904" xr:uid="{00000000-0005-0000-0000-00008D030000}"/>
    <cellStyle name="_x0013__Notes 28" xfId="905" xr:uid="{00000000-0005-0000-0000-00008E030000}"/>
    <cellStyle name="_x0013__Notes 29" xfId="906" xr:uid="{00000000-0005-0000-0000-00008F030000}"/>
    <cellStyle name="_x0013__Notes 3" xfId="907" xr:uid="{00000000-0005-0000-0000-000090030000}"/>
    <cellStyle name="_x0013__Notes 3 2" xfId="908" xr:uid="{00000000-0005-0000-0000-000091030000}"/>
    <cellStyle name="_x0013__Notes 3 3" xfId="909" xr:uid="{00000000-0005-0000-0000-000092030000}"/>
    <cellStyle name="_x0013__Notes 3 4" xfId="910" xr:uid="{00000000-0005-0000-0000-000093030000}"/>
    <cellStyle name="_x0013__Notes 3 5" xfId="911" xr:uid="{00000000-0005-0000-0000-000094030000}"/>
    <cellStyle name="_x0013__Notes 3 6" xfId="912" xr:uid="{00000000-0005-0000-0000-000095030000}"/>
    <cellStyle name="_x0013__Notes 30" xfId="913" xr:uid="{00000000-0005-0000-0000-000096030000}"/>
    <cellStyle name="_x0013__Notes 31" xfId="914" xr:uid="{00000000-0005-0000-0000-000097030000}"/>
    <cellStyle name="_x0013__Notes 32" xfId="915" xr:uid="{00000000-0005-0000-0000-000098030000}"/>
    <cellStyle name="_x0013__Notes 33" xfId="916" xr:uid="{00000000-0005-0000-0000-000099030000}"/>
    <cellStyle name="_x0013__Notes 34" xfId="917" xr:uid="{00000000-0005-0000-0000-00009A030000}"/>
    <cellStyle name="_x0013__Notes 35" xfId="918" xr:uid="{00000000-0005-0000-0000-00009B030000}"/>
    <cellStyle name="_x0013__Notes 36" xfId="919" xr:uid="{00000000-0005-0000-0000-00009C030000}"/>
    <cellStyle name="_x0013__Notes 37" xfId="920" xr:uid="{00000000-0005-0000-0000-00009D030000}"/>
    <cellStyle name="_x0013__Notes 38" xfId="921" xr:uid="{00000000-0005-0000-0000-00009E030000}"/>
    <cellStyle name="_x0013__Notes 39" xfId="922" xr:uid="{00000000-0005-0000-0000-00009F030000}"/>
    <cellStyle name="_x0013__Notes 4" xfId="923" xr:uid="{00000000-0005-0000-0000-0000A0030000}"/>
    <cellStyle name="_x0013__Notes 4 2" xfId="924" xr:uid="{00000000-0005-0000-0000-0000A1030000}"/>
    <cellStyle name="_x0013__Notes 4 3" xfId="925" xr:uid="{00000000-0005-0000-0000-0000A2030000}"/>
    <cellStyle name="_x0013__Notes 4 4" xfId="926" xr:uid="{00000000-0005-0000-0000-0000A3030000}"/>
    <cellStyle name="_x0013__Notes 4 5" xfId="927" xr:uid="{00000000-0005-0000-0000-0000A4030000}"/>
    <cellStyle name="_x0013__Notes 4 6" xfId="928" xr:uid="{00000000-0005-0000-0000-0000A5030000}"/>
    <cellStyle name="_x0013__Notes 40" xfId="929" xr:uid="{00000000-0005-0000-0000-0000A6030000}"/>
    <cellStyle name="_x0013__Notes 41" xfId="930" xr:uid="{00000000-0005-0000-0000-0000A7030000}"/>
    <cellStyle name="_x0013__Notes 42" xfId="931" xr:uid="{00000000-0005-0000-0000-0000A8030000}"/>
    <cellStyle name="_x0013__Notes 43" xfId="932" xr:uid="{00000000-0005-0000-0000-0000A9030000}"/>
    <cellStyle name="_x0013__Notes 44" xfId="933" xr:uid="{00000000-0005-0000-0000-0000AA030000}"/>
    <cellStyle name="_x0013__Notes 45" xfId="934" xr:uid="{00000000-0005-0000-0000-0000AB030000}"/>
    <cellStyle name="_x0013__Notes 46" xfId="935" xr:uid="{00000000-0005-0000-0000-0000AC030000}"/>
    <cellStyle name="_x0013__Notes 47" xfId="936" xr:uid="{00000000-0005-0000-0000-0000AD030000}"/>
    <cellStyle name="_x0013__Notes 48" xfId="937" xr:uid="{00000000-0005-0000-0000-0000AE030000}"/>
    <cellStyle name="_x0013__Notes 49" xfId="938" xr:uid="{00000000-0005-0000-0000-0000AF030000}"/>
    <cellStyle name="_x0013__Notes 5" xfId="939" xr:uid="{00000000-0005-0000-0000-0000B0030000}"/>
    <cellStyle name="_x0013__Notes 5 2" xfId="940" xr:uid="{00000000-0005-0000-0000-0000B1030000}"/>
    <cellStyle name="_x0013__Notes 5 3" xfId="941" xr:uid="{00000000-0005-0000-0000-0000B2030000}"/>
    <cellStyle name="_x0013__Notes 5 4" xfId="942" xr:uid="{00000000-0005-0000-0000-0000B3030000}"/>
    <cellStyle name="_x0013__Notes 5 5" xfId="943" xr:uid="{00000000-0005-0000-0000-0000B4030000}"/>
    <cellStyle name="_x0013__Notes 5 6" xfId="944" xr:uid="{00000000-0005-0000-0000-0000B5030000}"/>
    <cellStyle name="_x0013__Notes 50" xfId="945" xr:uid="{00000000-0005-0000-0000-0000B6030000}"/>
    <cellStyle name="_x0013__Notes 51" xfId="946" xr:uid="{00000000-0005-0000-0000-0000B7030000}"/>
    <cellStyle name="_x0013__Notes 52" xfId="947" xr:uid="{00000000-0005-0000-0000-0000B8030000}"/>
    <cellStyle name="_x0013__Notes 53" xfId="948" xr:uid="{00000000-0005-0000-0000-0000B9030000}"/>
    <cellStyle name="_x0013__Notes 54" xfId="949" xr:uid="{00000000-0005-0000-0000-0000BA030000}"/>
    <cellStyle name="_x0013__Notes 55" xfId="950" xr:uid="{00000000-0005-0000-0000-0000BB030000}"/>
    <cellStyle name="_x0013__Notes 56" xfId="951" xr:uid="{00000000-0005-0000-0000-0000BC030000}"/>
    <cellStyle name="_x0013__Notes 57" xfId="952" xr:uid="{00000000-0005-0000-0000-0000BD030000}"/>
    <cellStyle name="_x0013__Notes 58" xfId="953" xr:uid="{00000000-0005-0000-0000-0000BE030000}"/>
    <cellStyle name="_x0013__Notes 59" xfId="954" xr:uid="{00000000-0005-0000-0000-0000BF030000}"/>
    <cellStyle name="_x0013__Notes 6" xfId="955" xr:uid="{00000000-0005-0000-0000-0000C0030000}"/>
    <cellStyle name="_x0013__Notes 6 2" xfId="956" xr:uid="{00000000-0005-0000-0000-0000C1030000}"/>
    <cellStyle name="_x0013__Notes 6 3" xfId="957" xr:uid="{00000000-0005-0000-0000-0000C2030000}"/>
    <cellStyle name="_x0013__Notes 6 4" xfId="958" xr:uid="{00000000-0005-0000-0000-0000C3030000}"/>
    <cellStyle name="_x0013__Notes 6 5" xfId="959" xr:uid="{00000000-0005-0000-0000-0000C4030000}"/>
    <cellStyle name="_x0013__Notes 6 6" xfId="960" xr:uid="{00000000-0005-0000-0000-0000C5030000}"/>
    <cellStyle name="_x0013__Notes 7" xfId="961" xr:uid="{00000000-0005-0000-0000-0000C6030000}"/>
    <cellStyle name="_x0013__Notes 7 2" xfId="962" xr:uid="{00000000-0005-0000-0000-0000C7030000}"/>
    <cellStyle name="_x0013__Notes 7 3" xfId="963" xr:uid="{00000000-0005-0000-0000-0000C8030000}"/>
    <cellStyle name="_x0013__Notes 7 4" xfId="964" xr:uid="{00000000-0005-0000-0000-0000C9030000}"/>
    <cellStyle name="_x0013__Notes 7 5" xfId="965" xr:uid="{00000000-0005-0000-0000-0000CA030000}"/>
    <cellStyle name="_x0013__Notes 7 6" xfId="966" xr:uid="{00000000-0005-0000-0000-0000CB030000}"/>
    <cellStyle name="_x0013__Notes 8" xfId="967" xr:uid="{00000000-0005-0000-0000-0000CC030000}"/>
    <cellStyle name="_x0013__Notes 8 2" xfId="968" xr:uid="{00000000-0005-0000-0000-0000CD030000}"/>
    <cellStyle name="_x0013__Notes 8 3" xfId="969" xr:uid="{00000000-0005-0000-0000-0000CE030000}"/>
    <cellStyle name="_x0013__Notes 8 4" xfId="970" xr:uid="{00000000-0005-0000-0000-0000CF030000}"/>
    <cellStyle name="_x0013__Notes 8 5" xfId="971" xr:uid="{00000000-0005-0000-0000-0000D0030000}"/>
    <cellStyle name="_x0013__Notes 8 6" xfId="972" xr:uid="{00000000-0005-0000-0000-0000D1030000}"/>
    <cellStyle name="_x0013__Notes 9" xfId="973" xr:uid="{00000000-0005-0000-0000-0000D2030000}"/>
    <cellStyle name="_x0013__Notes 9 2" xfId="974" xr:uid="{00000000-0005-0000-0000-0000D3030000}"/>
    <cellStyle name="_x0013__Notes 9 3" xfId="975" xr:uid="{00000000-0005-0000-0000-0000D4030000}"/>
    <cellStyle name="_x0013__Notes 9 4" xfId="976" xr:uid="{00000000-0005-0000-0000-0000D5030000}"/>
    <cellStyle name="_x0013__Notes 9 5" xfId="977" xr:uid="{00000000-0005-0000-0000-0000D6030000}"/>
    <cellStyle name="_x0013__Notes 9 6" xfId="978" xr:uid="{00000000-0005-0000-0000-0000D7030000}"/>
    <cellStyle name="_x0013__Sectoral Production Evolution" xfId="979" xr:uid="{00000000-0005-0000-0000-0000D8030000}"/>
    <cellStyle name="0" xfId="980" xr:uid="{00000000-0005-0000-0000-0000D9030000}"/>
    <cellStyle name="01_Page Heading" xfId="981" xr:uid="{00000000-0005-0000-0000-0000DA030000}"/>
    <cellStyle name="02_Rule above and below" xfId="982" xr:uid="{00000000-0005-0000-0000-0000DB030000}"/>
    <cellStyle name="03_Table Notes" xfId="983" xr:uid="{00000000-0005-0000-0000-0000DC030000}"/>
    <cellStyle name="04_Bold table figs" xfId="984" xr:uid="{00000000-0005-0000-0000-0000DD030000}"/>
    <cellStyle name="05_table figs" xfId="985" xr:uid="{00000000-0005-0000-0000-0000DE030000}"/>
    <cellStyle name="06_per cent" xfId="986" xr:uid="{00000000-0005-0000-0000-0000DF030000}"/>
    <cellStyle name="07_Bold table text" xfId="987" xr:uid="{00000000-0005-0000-0000-0000E0030000}"/>
    <cellStyle name="20% - Accent1 10" xfId="988" xr:uid="{00000000-0005-0000-0000-0000E1030000}"/>
    <cellStyle name="20% - Accent1 10 2" xfId="989" xr:uid="{00000000-0005-0000-0000-0000E2030000}"/>
    <cellStyle name="20% - Accent1 10 2 2" xfId="990" xr:uid="{00000000-0005-0000-0000-0000E3030000}"/>
    <cellStyle name="20% - Accent1 10 2 3" xfId="991" xr:uid="{00000000-0005-0000-0000-0000E4030000}"/>
    <cellStyle name="20% - Accent1 10 2 4" xfId="992" xr:uid="{00000000-0005-0000-0000-0000E5030000}"/>
    <cellStyle name="20% - Accent1 10 2 5" xfId="993" xr:uid="{00000000-0005-0000-0000-0000E6030000}"/>
    <cellStyle name="20% - Accent1 10 2 6" xfId="994" xr:uid="{00000000-0005-0000-0000-0000E7030000}"/>
    <cellStyle name="20% - Accent1 11" xfId="995" xr:uid="{00000000-0005-0000-0000-0000E8030000}"/>
    <cellStyle name="20% - Accent1 11 2" xfId="996" xr:uid="{00000000-0005-0000-0000-0000E9030000}"/>
    <cellStyle name="20% - Accent1 11 2 2" xfId="997" xr:uid="{00000000-0005-0000-0000-0000EA030000}"/>
    <cellStyle name="20% - Accent1 11 2 3" xfId="998" xr:uid="{00000000-0005-0000-0000-0000EB030000}"/>
    <cellStyle name="20% - Accent1 11 2 4" xfId="999" xr:uid="{00000000-0005-0000-0000-0000EC030000}"/>
    <cellStyle name="20% - Accent1 11 2 5" xfId="1000" xr:uid="{00000000-0005-0000-0000-0000ED030000}"/>
    <cellStyle name="20% - Accent1 11 2 6" xfId="1001" xr:uid="{00000000-0005-0000-0000-0000EE030000}"/>
    <cellStyle name="20% - Accent1 12" xfId="1002" xr:uid="{00000000-0005-0000-0000-0000EF030000}"/>
    <cellStyle name="20% - Accent1 12 2" xfId="1003" xr:uid="{00000000-0005-0000-0000-0000F0030000}"/>
    <cellStyle name="20% - Accent1 12 2 2" xfId="1004" xr:uid="{00000000-0005-0000-0000-0000F1030000}"/>
    <cellStyle name="20% - Accent1 12 2 3" xfId="1005" xr:uid="{00000000-0005-0000-0000-0000F2030000}"/>
    <cellStyle name="20% - Accent1 12 2 4" xfId="1006" xr:uid="{00000000-0005-0000-0000-0000F3030000}"/>
    <cellStyle name="20% - Accent1 12 2 5" xfId="1007" xr:uid="{00000000-0005-0000-0000-0000F4030000}"/>
    <cellStyle name="20% - Accent1 12 2 6" xfId="1008" xr:uid="{00000000-0005-0000-0000-0000F5030000}"/>
    <cellStyle name="20% - Accent1 13" xfId="1009" xr:uid="{00000000-0005-0000-0000-0000F6030000}"/>
    <cellStyle name="20% - Accent1 13 2" xfId="1010" xr:uid="{00000000-0005-0000-0000-0000F7030000}"/>
    <cellStyle name="20% - Accent1 13 2 2" xfId="1011" xr:uid="{00000000-0005-0000-0000-0000F8030000}"/>
    <cellStyle name="20% - Accent1 13 2 3" xfId="1012" xr:uid="{00000000-0005-0000-0000-0000F9030000}"/>
    <cellStyle name="20% - Accent1 13 2 4" xfId="1013" xr:uid="{00000000-0005-0000-0000-0000FA030000}"/>
    <cellStyle name="20% - Accent1 13 2 5" xfId="1014" xr:uid="{00000000-0005-0000-0000-0000FB030000}"/>
    <cellStyle name="20% - Accent1 13 2 6" xfId="1015" xr:uid="{00000000-0005-0000-0000-0000FC030000}"/>
    <cellStyle name="20% - Accent1 14" xfId="1016" xr:uid="{00000000-0005-0000-0000-0000FD030000}"/>
    <cellStyle name="20% - Accent1 14 2" xfId="1017" xr:uid="{00000000-0005-0000-0000-0000FE030000}"/>
    <cellStyle name="20% - Accent1 14 2 2" xfId="1018" xr:uid="{00000000-0005-0000-0000-0000FF030000}"/>
    <cellStyle name="20% - Accent1 14 2 3" xfId="1019" xr:uid="{00000000-0005-0000-0000-000000040000}"/>
    <cellStyle name="20% - Accent1 14 2 4" xfId="1020" xr:uid="{00000000-0005-0000-0000-000001040000}"/>
    <cellStyle name="20% - Accent1 14 2 5" xfId="1021" xr:uid="{00000000-0005-0000-0000-000002040000}"/>
    <cellStyle name="20% - Accent1 14 2 6" xfId="1022" xr:uid="{00000000-0005-0000-0000-000003040000}"/>
    <cellStyle name="20% - Accent1 15" xfId="1023" xr:uid="{00000000-0005-0000-0000-000004040000}"/>
    <cellStyle name="20% - Accent1 15 2" xfId="1024" xr:uid="{00000000-0005-0000-0000-000005040000}"/>
    <cellStyle name="20% - Accent1 15 2 2" xfId="1025" xr:uid="{00000000-0005-0000-0000-000006040000}"/>
    <cellStyle name="20% - Accent1 15 2 3" xfId="1026" xr:uid="{00000000-0005-0000-0000-000007040000}"/>
    <cellStyle name="20% - Accent1 15 2 4" xfId="1027" xr:uid="{00000000-0005-0000-0000-000008040000}"/>
    <cellStyle name="20% - Accent1 15 2 5" xfId="1028" xr:uid="{00000000-0005-0000-0000-000009040000}"/>
    <cellStyle name="20% - Accent1 15 2 6" xfId="1029" xr:uid="{00000000-0005-0000-0000-00000A040000}"/>
    <cellStyle name="20% - Accent1 16" xfId="1030" xr:uid="{00000000-0005-0000-0000-00000B040000}"/>
    <cellStyle name="20% - Accent1 16 2" xfId="1031" xr:uid="{00000000-0005-0000-0000-00000C040000}"/>
    <cellStyle name="20% - Accent1 16 2 2" xfId="1032" xr:uid="{00000000-0005-0000-0000-00000D040000}"/>
    <cellStyle name="20% - Accent1 16 2 3" xfId="1033" xr:uid="{00000000-0005-0000-0000-00000E040000}"/>
    <cellStyle name="20% - Accent1 16 2 4" xfId="1034" xr:uid="{00000000-0005-0000-0000-00000F040000}"/>
    <cellStyle name="20% - Accent1 16 2 5" xfId="1035" xr:uid="{00000000-0005-0000-0000-000010040000}"/>
    <cellStyle name="20% - Accent1 16 2 6" xfId="1036" xr:uid="{00000000-0005-0000-0000-000011040000}"/>
    <cellStyle name="20% - Accent1 17" xfId="1037" xr:uid="{00000000-0005-0000-0000-000012040000}"/>
    <cellStyle name="20% - Accent1 17 2" xfId="1038" xr:uid="{00000000-0005-0000-0000-000013040000}"/>
    <cellStyle name="20% - Accent1 17 2 2" xfId="1039" xr:uid="{00000000-0005-0000-0000-000014040000}"/>
    <cellStyle name="20% - Accent1 17 2 3" xfId="1040" xr:uid="{00000000-0005-0000-0000-000015040000}"/>
    <cellStyle name="20% - Accent1 17 2 4" xfId="1041" xr:uid="{00000000-0005-0000-0000-000016040000}"/>
    <cellStyle name="20% - Accent1 17 2 5" xfId="1042" xr:uid="{00000000-0005-0000-0000-000017040000}"/>
    <cellStyle name="20% - Accent1 17 2 6" xfId="1043" xr:uid="{00000000-0005-0000-0000-000018040000}"/>
    <cellStyle name="20% - Accent1 18" xfId="1044" xr:uid="{00000000-0005-0000-0000-000019040000}"/>
    <cellStyle name="20% - Accent1 18 2" xfId="1045" xr:uid="{00000000-0005-0000-0000-00001A040000}"/>
    <cellStyle name="20% - Accent1 18 2 2" xfId="1046" xr:uid="{00000000-0005-0000-0000-00001B040000}"/>
    <cellStyle name="20% - Accent1 18 2 3" xfId="1047" xr:uid="{00000000-0005-0000-0000-00001C040000}"/>
    <cellStyle name="20% - Accent1 18 2 4" xfId="1048" xr:uid="{00000000-0005-0000-0000-00001D040000}"/>
    <cellStyle name="20% - Accent1 18 2 5" xfId="1049" xr:uid="{00000000-0005-0000-0000-00001E040000}"/>
    <cellStyle name="20% - Accent1 18 2 6" xfId="1050" xr:uid="{00000000-0005-0000-0000-00001F040000}"/>
    <cellStyle name="20% - Accent1 19" xfId="1051" xr:uid="{00000000-0005-0000-0000-000020040000}"/>
    <cellStyle name="20% - Accent1 19 2" xfId="1052" xr:uid="{00000000-0005-0000-0000-000021040000}"/>
    <cellStyle name="20% - Accent1 19 2 2" xfId="1053" xr:uid="{00000000-0005-0000-0000-000022040000}"/>
    <cellStyle name="20% - Accent1 19 2 3" xfId="1054" xr:uid="{00000000-0005-0000-0000-000023040000}"/>
    <cellStyle name="20% - Accent1 19 2 4" xfId="1055" xr:uid="{00000000-0005-0000-0000-000024040000}"/>
    <cellStyle name="20% - Accent1 19 2 5" xfId="1056" xr:uid="{00000000-0005-0000-0000-000025040000}"/>
    <cellStyle name="20% - Accent1 19 2 6" xfId="1057" xr:uid="{00000000-0005-0000-0000-000026040000}"/>
    <cellStyle name="20% - Accent1 2" xfId="1058" xr:uid="{00000000-0005-0000-0000-000027040000}"/>
    <cellStyle name="20% - Accent1 2 10" xfId="1059" xr:uid="{00000000-0005-0000-0000-000028040000}"/>
    <cellStyle name="20% - Accent1 2 11" xfId="1060" xr:uid="{00000000-0005-0000-0000-000029040000}"/>
    <cellStyle name="20% - Accent1 2 12" xfId="1061" xr:uid="{00000000-0005-0000-0000-00002A040000}"/>
    <cellStyle name="20% - Accent1 2 13" xfId="1062" xr:uid="{00000000-0005-0000-0000-00002B040000}"/>
    <cellStyle name="20% - Accent1 2 14" xfId="1063" xr:uid="{00000000-0005-0000-0000-00002C040000}"/>
    <cellStyle name="20% - Accent1 2 15" xfId="1064" xr:uid="{00000000-0005-0000-0000-00002D040000}"/>
    <cellStyle name="20% - Accent1 2 16" xfId="1065" xr:uid="{00000000-0005-0000-0000-00002E040000}"/>
    <cellStyle name="20% - Accent1 2 17" xfId="1066" xr:uid="{00000000-0005-0000-0000-00002F040000}"/>
    <cellStyle name="20% - Accent1 2 18" xfId="1067" xr:uid="{00000000-0005-0000-0000-000030040000}"/>
    <cellStyle name="20% - Accent1 2 19" xfId="1068" xr:uid="{00000000-0005-0000-0000-000031040000}"/>
    <cellStyle name="20% - Accent1 2 2" xfId="1069" xr:uid="{00000000-0005-0000-0000-000032040000}"/>
    <cellStyle name="20% - Accent1 2 2 10" xfId="1070" xr:uid="{00000000-0005-0000-0000-000033040000}"/>
    <cellStyle name="20% - Accent1 2 2 11" xfId="1071" xr:uid="{00000000-0005-0000-0000-000034040000}"/>
    <cellStyle name="20% - Accent1 2 2 11 2" xfId="1072" xr:uid="{00000000-0005-0000-0000-000035040000}"/>
    <cellStyle name="20% - Accent1 2 2 11 3" xfId="1073" xr:uid="{00000000-0005-0000-0000-000036040000}"/>
    <cellStyle name="20% - Accent1 2 2 11 4" xfId="1074" xr:uid="{00000000-0005-0000-0000-000037040000}"/>
    <cellStyle name="20% - Accent1 2 2 11 5" xfId="1075" xr:uid="{00000000-0005-0000-0000-000038040000}"/>
    <cellStyle name="20% - Accent1 2 2 11 6" xfId="1076" xr:uid="{00000000-0005-0000-0000-000039040000}"/>
    <cellStyle name="20% - Accent1 2 2 11 7" xfId="1077" xr:uid="{00000000-0005-0000-0000-00003A040000}"/>
    <cellStyle name="20% - Accent1 2 2 11 8" xfId="1078" xr:uid="{00000000-0005-0000-0000-00003B040000}"/>
    <cellStyle name="20% - Accent1 2 2 12" xfId="1079" xr:uid="{00000000-0005-0000-0000-00003C040000}"/>
    <cellStyle name="20% - Accent1 2 2 12 2" xfId="1080" xr:uid="{00000000-0005-0000-0000-00003D040000}"/>
    <cellStyle name="20% - Accent1 2 2 12 3" xfId="1081" xr:uid="{00000000-0005-0000-0000-00003E040000}"/>
    <cellStyle name="20% - Accent1 2 2 12 4" xfId="1082" xr:uid="{00000000-0005-0000-0000-00003F040000}"/>
    <cellStyle name="20% - Accent1 2 2 12 5" xfId="1083" xr:uid="{00000000-0005-0000-0000-000040040000}"/>
    <cellStyle name="20% - Accent1 2 2 12 6" xfId="1084" xr:uid="{00000000-0005-0000-0000-000041040000}"/>
    <cellStyle name="20% - Accent1 2 2 12 7" xfId="1085" xr:uid="{00000000-0005-0000-0000-000042040000}"/>
    <cellStyle name="20% - Accent1 2 2 12 8" xfId="1086" xr:uid="{00000000-0005-0000-0000-000043040000}"/>
    <cellStyle name="20% - Accent1 2 2 13" xfId="1087" xr:uid="{00000000-0005-0000-0000-000044040000}"/>
    <cellStyle name="20% - Accent1 2 2 13 2" xfId="1088" xr:uid="{00000000-0005-0000-0000-000045040000}"/>
    <cellStyle name="20% - Accent1 2 2 13 3" xfId="1089" xr:uid="{00000000-0005-0000-0000-000046040000}"/>
    <cellStyle name="20% - Accent1 2 2 13 4" xfId="1090" xr:uid="{00000000-0005-0000-0000-000047040000}"/>
    <cellStyle name="20% - Accent1 2 2 13 5" xfId="1091" xr:uid="{00000000-0005-0000-0000-000048040000}"/>
    <cellStyle name="20% - Accent1 2 2 13 6" xfId="1092" xr:uid="{00000000-0005-0000-0000-000049040000}"/>
    <cellStyle name="20% - Accent1 2 2 13 7" xfId="1093" xr:uid="{00000000-0005-0000-0000-00004A040000}"/>
    <cellStyle name="20% - Accent1 2 2 13 8" xfId="1094" xr:uid="{00000000-0005-0000-0000-00004B040000}"/>
    <cellStyle name="20% - Accent1 2 2 14" xfId="1095" xr:uid="{00000000-0005-0000-0000-00004C040000}"/>
    <cellStyle name="20% - Accent1 2 2 14 10" xfId="1096" xr:uid="{00000000-0005-0000-0000-00004D040000}"/>
    <cellStyle name="20% - Accent1 2 2 14 11" xfId="1097" xr:uid="{00000000-0005-0000-0000-00004E040000}"/>
    <cellStyle name="20% - Accent1 2 2 14 12" xfId="1098" xr:uid="{00000000-0005-0000-0000-00004F040000}"/>
    <cellStyle name="20% - Accent1 2 2 14 13" xfId="1099" xr:uid="{00000000-0005-0000-0000-000050040000}"/>
    <cellStyle name="20% - Accent1 2 2 14 14" xfId="1100" xr:uid="{00000000-0005-0000-0000-000051040000}"/>
    <cellStyle name="20% - Accent1 2 2 14 15" xfId="1101" xr:uid="{00000000-0005-0000-0000-000052040000}"/>
    <cellStyle name="20% - Accent1 2 2 14 16" xfId="1102" xr:uid="{00000000-0005-0000-0000-000053040000}"/>
    <cellStyle name="20% - Accent1 2 2 14 17" xfId="1103" xr:uid="{00000000-0005-0000-0000-000054040000}"/>
    <cellStyle name="20% - Accent1 2 2 14 18" xfId="1104" xr:uid="{00000000-0005-0000-0000-000055040000}"/>
    <cellStyle name="20% - Accent1 2 2 14 19" xfId="1105" xr:uid="{00000000-0005-0000-0000-000056040000}"/>
    <cellStyle name="20% - Accent1 2 2 14 2" xfId="1106" xr:uid="{00000000-0005-0000-0000-000057040000}"/>
    <cellStyle name="20% - Accent1 2 2 14 2 2" xfId="1107" xr:uid="{00000000-0005-0000-0000-000058040000}"/>
    <cellStyle name="20% - Accent1 2 2 14 20" xfId="1108" xr:uid="{00000000-0005-0000-0000-000059040000}"/>
    <cellStyle name="20% - Accent1 2 2 14 21" xfId="1109" xr:uid="{00000000-0005-0000-0000-00005A040000}"/>
    <cellStyle name="20% - Accent1 2 2 14 22" xfId="1110" xr:uid="{00000000-0005-0000-0000-00005B040000}"/>
    <cellStyle name="20% - Accent1 2 2 14 23" xfId="1111" xr:uid="{00000000-0005-0000-0000-00005C040000}"/>
    <cellStyle name="20% - Accent1 2 2 14 24" xfId="1112" xr:uid="{00000000-0005-0000-0000-00005D040000}"/>
    <cellStyle name="20% - Accent1 2 2 14 25" xfId="1113" xr:uid="{00000000-0005-0000-0000-00005E040000}"/>
    <cellStyle name="20% - Accent1 2 2 14 26" xfId="1114" xr:uid="{00000000-0005-0000-0000-00005F040000}"/>
    <cellStyle name="20% - Accent1 2 2 14 27" xfId="1115" xr:uid="{00000000-0005-0000-0000-000060040000}"/>
    <cellStyle name="20% - Accent1 2 2 14 28" xfId="1116" xr:uid="{00000000-0005-0000-0000-000061040000}"/>
    <cellStyle name="20% - Accent1 2 2 14 29" xfId="1117" xr:uid="{00000000-0005-0000-0000-000062040000}"/>
    <cellStyle name="20% - Accent1 2 2 14 3" xfId="1118" xr:uid="{00000000-0005-0000-0000-000063040000}"/>
    <cellStyle name="20% - Accent1 2 2 14 4" xfId="1119" xr:uid="{00000000-0005-0000-0000-000064040000}"/>
    <cellStyle name="20% - Accent1 2 2 14 5" xfId="1120" xr:uid="{00000000-0005-0000-0000-000065040000}"/>
    <cellStyle name="20% - Accent1 2 2 14 6" xfId="1121" xr:uid="{00000000-0005-0000-0000-000066040000}"/>
    <cellStyle name="20% - Accent1 2 2 14 7" xfId="1122" xr:uid="{00000000-0005-0000-0000-000067040000}"/>
    <cellStyle name="20% - Accent1 2 2 14 8" xfId="1123" xr:uid="{00000000-0005-0000-0000-000068040000}"/>
    <cellStyle name="20% - Accent1 2 2 14 9" xfId="1124" xr:uid="{00000000-0005-0000-0000-000069040000}"/>
    <cellStyle name="20% - Accent1 2 2 15" xfId="1125" xr:uid="{00000000-0005-0000-0000-00006A040000}"/>
    <cellStyle name="20% - Accent1 2 2 15 2" xfId="1126" xr:uid="{00000000-0005-0000-0000-00006B040000}"/>
    <cellStyle name="20% - Accent1 2 2 16" xfId="1127" xr:uid="{00000000-0005-0000-0000-00006C040000}"/>
    <cellStyle name="20% - Accent1 2 2 17" xfId="1128" xr:uid="{00000000-0005-0000-0000-00006D040000}"/>
    <cellStyle name="20% - Accent1 2 2 18" xfId="1129" xr:uid="{00000000-0005-0000-0000-00006E040000}"/>
    <cellStyle name="20% - Accent1 2 2 19" xfId="1130" xr:uid="{00000000-0005-0000-0000-00006F040000}"/>
    <cellStyle name="20% - Accent1 2 2 2" xfId="1131" xr:uid="{00000000-0005-0000-0000-000070040000}"/>
    <cellStyle name="20% - Accent1 2 2 2 10" xfId="1132" xr:uid="{00000000-0005-0000-0000-000071040000}"/>
    <cellStyle name="20% - Accent1 2 2 2 11" xfId="1133" xr:uid="{00000000-0005-0000-0000-000072040000}"/>
    <cellStyle name="20% - Accent1 2 2 2 11 10" xfId="1134" xr:uid="{00000000-0005-0000-0000-000073040000}"/>
    <cellStyle name="20% - Accent1 2 2 2 11 11" xfId="1135" xr:uid="{00000000-0005-0000-0000-000074040000}"/>
    <cellStyle name="20% - Accent1 2 2 2 11 12" xfId="1136" xr:uid="{00000000-0005-0000-0000-000075040000}"/>
    <cellStyle name="20% - Accent1 2 2 2 11 13" xfId="1137" xr:uid="{00000000-0005-0000-0000-000076040000}"/>
    <cellStyle name="20% - Accent1 2 2 2 11 14" xfId="1138" xr:uid="{00000000-0005-0000-0000-000077040000}"/>
    <cellStyle name="20% - Accent1 2 2 2 11 15" xfId="1139" xr:uid="{00000000-0005-0000-0000-000078040000}"/>
    <cellStyle name="20% - Accent1 2 2 2 11 16" xfId="1140" xr:uid="{00000000-0005-0000-0000-000079040000}"/>
    <cellStyle name="20% - Accent1 2 2 2 11 17" xfId="1141" xr:uid="{00000000-0005-0000-0000-00007A040000}"/>
    <cellStyle name="20% - Accent1 2 2 2 11 18" xfId="1142" xr:uid="{00000000-0005-0000-0000-00007B040000}"/>
    <cellStyle name="20% - Accent1 2 2 2 11 19" xfId="1143" xr:uid="{00000000-0005-0000-0000-00007C040000}"/>
    <cellStyle name="20% - Accent1 2 2 2 11 2" xfId="1144" xr:uid="{00000000-0005-0000-0000-00007D040000}"/>
    <cellStyle name="20% - Accent1 2 2 2 11 2 2" xfId="1145" xr:uid="{00000000-0005-0000-0000-00007E040000}"/>
    <cellStyle name="20% - Accent1 2 2 2 11 20" xfId="1146" xr:uid="{00000000-0005-0000-0000-00007F040000}"/>
    <cellStyle name="20% - Accent1 2 2 2 11 21" xfId="1147" xr:uid="{00000000-0005-0000-0000-000080040000}"/>
    <cellStyle name="20% - Accent1 2 2 2 11 22" xfId="1148" xr:uid="{00000000-0005-0000-0000-000081040000}"/>
    <cellStyle name="20% - Accent1 2 2 2 11 23" xfId="1149" xr:uid="{00000000-0005-0000-0000-000082040000}"/>
    <cellStyle name="20% - Accent1 2 2 2 11 24" xfId="1150" xr:uid="{00000000-0005-0000-0000-000083040000}"/>
    <cellStyle name="20% - Accent1 2 2 2 11 25" xfId="1151" xr:uid="{00000000-0005-0000-0000-000084040000}"/>
    <cellStyle name="20% - Accent1 2 2 2 11 26" xfId="1152" xr:uid="{00000000-0005-0000-0000-000085040000}"/>
    <cellStyle name="20% - Accent1 2 2 2 11 27" xfId="1153" xr:uid="{00000000-0005-0000-0000-000086040000}"/>
    <cellStyle name="20% - Accent1 2 2 2 11 28" xfId="1154" xr:uid="{00000000-0005-0000-0000-000087040000}"/>
    <cellStyle name="20% - Accent1 2 2 2 11 29" xfId="1155" xr:uid="{00000000-0005-0000-0000-000088040000}"/>
    <cellStyle name="20% - Accent1 2 2 2 11 3" xfId="1156" xr:uid="{00000000-0005-0000-0000-000089040000}"/>
    <cellStyle name="20% - Accent1 2 2 2 11 4" xfId="1157" xr:uid="{00000000-0005-0000-0000-00008A040000}"/>
    <cellStyle name="20% - Accent1 2 2 2 11 5" xfId="1158" xr:uid="{00000000-0005-0000-0000-00008B040000}"/>
    <cellStyle name="20% - Accent1 2 2 2 11 6" xfId="1159" xr:uid="{00000000-0005-0000-0000-00008C040000}"/>
    <cellStyle name="20% - Accent1 2 2 2 11 7" xfId="1160" xr:uid="{00000000-0005-0000-0000-00008D040000}"/>
    <cellStyle name="20% - Accent1 2 2 2 11 8" xfId="1161" xr:uid="{00000000-0005-0000-0000-00008E040000}"/>
    <cellStyle name="20% - Accent1 2 2 2 11 9" xfId="1162" xr:uid="{00000000-0005-0000-0000-00008F040000}"/>
    <cellStyle name="20% - Accent1 2 2 2 12" xfId="1163" xr:uid="{00000000-0005-0000-0000-000090040000}"/>
    <cellStyle name="20% - Accent1 2 2 2 12 2" xfId="1164" xr:uid="{00000000-0005-0000-0000-000091040000}"/>
    <cellStyle name="20% - Accent1 2 2 2 13" xfId="1165" xr:uid="{00000000-0005-0000-0000-000092040000}"/>
    <cellStyle name="20% - Accent1 2 2 2 14" xfId="1166" xr:uid="{00000000-0005-0000-0000-000093040000}"/>
    <cellStyle name="20% - Accent1 2 2 2 15" xfId="1167" xr:uid="{00000000-0005-0000-0000-000094040000}"/>
    <cellStyle name="20% - Accent1 2 2 2 16" xfId="1168" xr:uid="{00000000-0005-0000-0000-000095040000}"/>
    <cellStyle name="20% - Accent1 2 2 2 17" xfId="1169" xr:uid="{00000000-0005-0000-0000-000096040000}"/>
    <cellStyle name="20% - Accent1 2 2 2 18" xfId="1170" xr:uid="{00000000-0005-0000-0000-000097040000}"/>
    <cellStyle name="20% - Accent1 2 2 2 19" xfId="1171" xr:uid="{00000000-0005-0000-0000-000098040000}"/>
    <cellStyle name="20% - Accent1 2 2 2 2" xfId="1172" xr:uid="{00000000-0005-0000-0000-000099040000}"/>
    <cellStyle name="20% - Accent1 2 2 2 2 10" xfId="1173" xr:uid="{00000000-0005-0000-0000-00009A040000}"/>
    <cellStyle name="20% - Accent1 2 2 2 2 11" xfId="1174" xr:uid="{00000000-0005-0000-0000-00009B040000}"/>
    <cellStyle name="20% - Accent1 2 2 2 2 12" xfId="1175" xr:uid="{00000000-0005-0000-0000-00009C040000}"/>
    <cellStyle name="20% - Accent1 2 2 2 2 13" xfId="1176" xr:uid="{00000000-0005-0000-0000-00009D040000}"/>
    <cellStyle name="20% - Accent1 2 2 2 2 14" xfId="1177" xr:uid="{00000000-0005-0000-0000-00009E040000}"/>
    <cellStyle name="20% - Accent1 2 2 2 2 15" xfId="1178" xr:uid="{00000000-0005-0000-0000-00009F040000}"/>
    <cellStyle name="20% - Accent1 2 2 2 2 16" xfId="1179" xr:uid="{00000000-0005-0000-0000-0000A0040000}"/>
    <cellStyle name="20% - Accent1 2 2 2 2 17" xfId="1180" xr:uid="{00000000-0005-0000-0000-0000A1040000}"/>
    <cellStyle name="20% - Accent1 2 2 2 2 18" xfId="1181" xr:uid="{00000000-0005-0000-0000-0000A2040000}"/>
    <cellStyle name="20% - Accent1 2 2 2 2 19" xfId="1182" xr:uid="{00000000-0005-0000-0000-0000A3040000}"/>
    <cellStyle name="20% - Accent1 2 2 2 2 2" xfId="1183" xr:uid="{00000000-0005-0000-0000-0000A4040000}"/>
    <cellStyle name="20% - Accent1 2 2 2 2 2 10" xfId="1184" xr:uid="{00000000-0005-0000-0000-0000A5040000}"/>
    <cellStyle name="20% - Accent1 2 2 2 2 2 11" xfId="1185" xr:uid="{00000000-0005-0000-0000-0000A6040000}"/>
    <cellStyle name="20% - Accent1 2 2 2 2 2 12" xfId="1186" xr:uid="{00000000-0005-0000-0000-0000A7040000}"/>
    <cellStyle name="20% - Accent1 2 2 2 2 2 13" xfId="1187" xr:uid="{00000000-0005-0000-0000-0000A8040000}"/>
    <cellStyle name="20% - Accent1 2 2 2 2 2 14" xfId="1188" xr:uid="{00000000-0005-0000-0000-0000A9040000}"/>
    <cellStyle name="20% - Accent1 2 2 2 2 2 15" xfId="1189" xr:uid="{00000000-0005-0000-0000-0000AA040000}"/>
    <cellStyle name="20% - Accent1 2 2 2 2 2 16" xfId="1190" xr:uid="{00000000-0005-0000-0000-0000AB040000}"/>
    <cellStyle name="20% - Accent1 2 2 2 2 2 17" xfId="1191" xr:uid="{00000000-0005-0000-0000-0000AC040000}"/>
    <cellStyle name="20% - Accent1 2 2 2 2 2 18" xfId="1192" xr:uid="{00000000-0005-0000-0000-0000AD040000}"/>
    <cellStyle name="20% - Accent1 2 2 2 2 2 19" xfId="1193" xr:uid="{00000000-0005-0000-0000-0000AE040000}"/>
    <cellStyle name="20% - Accent1 2 2 2 2 2 2" xfId="1194" xr:uid="{00000000-0005-0000-0000-0000AF040000}"/>
    <cellStyle name="20% - Accent1 2 2 2 2 2 2 10" xfId="1195" xr:uid="{00000000-0005-0000-0000-0000B0040000}"/>
    <cellStyle name="20% - Accent1 2 2 2 2 2 2 11" xfId="1196" xr:uid="{00000000-0005-0000-0000-0000B1040000}"/>
    <cellStyle name="20% - Accent1 2 2 2 2 2 2 12" xfId="1197" xr:uid="{00000000-0005-0000-0000-0000B2040000}"/>
    <cellStyle name="20% - Accent1 2 2 2 2 2 2 13" xfId="1198" xr:uid="{00000000-0005-0000-0000-0000B3040000}"/>
    <cellStyle name="20% - Accent1 2 2 2 2 2 2 14" xfId="1199" xr:uid="{00000000-0005-0000-0000-0000B4040000}"/>
    <cellStyle name="20% - Accent1 2 2 2 2 2 2 15" xfId="1200" xr:uid="{00000000-0005-0000-0000-0000B5040000}"/>
    <cellStyle name="20% - Accent1 2 2 2 2 2 2 16" xfId="1201" xr:uid="{00000000-0005-0000-0000-0000B6040000}"/>
    <cellStyle name="20% - Accent1 2 2 2 2 2 2 17" xfId="1202" xr:uid="{00000000-0005-0000-0000-0000B7040000}"/>
    <cellStyle name="20% - Accent1 2 2 2 2 2 2 18" xfId="1203" xr:uid="{00000000-0005-0000-0000-0000B8040000}"/>
    <cellStyle name="20% - Accent1 2 2 2 2 2 2 19" xfId="1204" xr:uid="{00000000-0005-0000-0000-0000B9040000}"/>
    <cellStyle name="20% - Accent1 2 2 2 2 2 2 2" xfId="1205" xr:uid="{00000000-0005-0000-0000-0000BA040000}"/>
    <cellStyle name="20% - Accent1 2 2 2 2 2 2 2 10" xfId="1206" xr:uid="{00000000-0005-0000-0000-0000BB040000}"/>
    <cellStyle name="20% - Accent1 2 2 2 2 2 2 2 11" xfId="1207" xr:uid="{00000000-0005-0000-0000-0000BC040000}"/>
    <cellStyle name="20% - Accent1 2 2 2 2 2 2 2 12" xfId="1208" xr:uid="{00000000-0005-0000-0000-0000BD040000}"/>
    <cellStyle name="20% - Accent1 2 2 2 2 2 2 2 13" xfId="1209" xr:uid="{00000000-0005-0000-0000-0000BE040000}"/>
    <cellStyle name="20% - Accent1 2 2 2 2 2 2 2 14" xfId="1210" xr:uid="{00000000-0005-0000-0000-0000BF040000}"/>
    <cellStyle name="20% - Accent1 2 2 2 2 2 2 2 15" xfId="1211" xr:uid="{00000000-0005-0000-0000-0000C0040000}"/>
    <cellStyle name="20% - Accent1 2 2 2 2 2 2 2 16" xfId="1212" xr:uid="{00000000-0005-0000-0000-0000C1040000}"/>
    <cellStyle name="20% - Accent1 2 2 2 2 2 2 2 17" xfId="1213" xr:uid="{00000000-0005-0000-0000-0000C2040000}"/>
    <cellStyle name="20% - Accent1 2 2 2 2 2 2 2 18" xfId="1214" xr:uid="{00000000-0005-0000-0000-0000C3040000}"/>
    <cellStyle name="20% - Accent1 2 2 2 2 2 2 2 19" xfId="1215" xr:uid="{00000000-0005-0000-0000-0000C4040000}"/>
    <cellStyle name="20% - Accent1 2 2 2 2 2 2 2 2" xfId="1216" xr:uid="{00000000-0005-0000-0000-0000C5040000}"/>
    <cellStyle name="20% - Accent1 2 2 2 2 2 2 2 2 2" xfId="1217" xr:uid="{00000000-0005-0000-0000-0000C6040000}"/>
    <cellStyle name="20% - Accent1 2 2 2 2 2 2 2 2 2 2" xfId="1218" xr:uid="{00000000-0005-0000-0000-0000C7040000}"/>
    <cellStyle name="20% - Accent1 2 2 2 2 2 2 2 2 2 2 2" xfId="1219" xr:uid="{00000000-0005-0000-0000-0000C8040000}"/>
    <cellStyle name="20% - Accent1 2 2 2 2 2 2 2 2 2 3" xfId="1220" xr:uid="{00000000-0005-0000-0000-0000C9040000}"/>
    <cellStyle name="20% - Accent1 2 2 2 2 2 2 2 2 3" xfId="1221" xr:uid="{00000000-0005-0000-0000-0000CA040000}"/>
    <cellStyle name="20% - Accent1 2 2 2 2 2 2 2 2 3 2" xfId="1222" xr:uid="{00000000-0005-0000-0000-0000CB040000}"/>
    <cellStyle name="20% - Accent1 2 2 2 2 2 2 2 20" xfId="1223" xr:uid="{00000000-0005-0000-0000-0000CC040000}"/>
    <cellStyle name="20% - Accent1 2 2 2 2 2 2 2 21" xfId="1224" xr:uid="{00000000-0005-0000-0000-0000CD040000}"/>
    <cellStyle name="20% - Accent1 2 2 2 2 2 2 2 22" xfId="1225" xr:uid="{00000000-0005-0000-0000-0000CE040000}"/>
    <cellStyle name="20% - Accent1 2 2 2 2 2 2 2 23" xfId="1226" xr:uid="{00000000-0005-0000-0000-0000CF040000}"/>
    <cellStyle name="20% - Accent1 2 2 2 2 2 2 2 24" xfId="1227" xr:uid="{00000000-0005-0000-0000-0000D0040000}"/>
    <cellStyle name="20% - Accent1 2 2 2 2 2 2 2 25" xfId="1228" xr:uid="{00000000-0005-0000-0000-0000D1040000}"/>
    <cellStyle name="20% - Accent1 2 2 2 2 2 2 2 26" xfId="1229" xr:uid="{00000000-0005-0000-0000-0000D2040000}"/>
    <cellStyle name="20% - Accent1 2 2 2 2 2 2 2 27" xfId="1230" xr:uid="{00000000-0005-0000-0000-0000D3040000}"/>
    <cellStyle name="20% - Accent1 2 2 2 2 2 2 2 28" xfId="1231" xr:uid="{00000000-0005-0000-0000-0000D4040000}"/>
    <cellStyle name="20% - Accent1 2 2 2 2 2 2 2 29" xfId="1232" xr:uid="{00000000-0005-0000-0000-0000D5040000}"/>
    <cellStyle name="20% - Accent1 2 2 2 2 2 2 2 3" xfId="1233" xr:uid="{00000000-0005-0000-0000-0000D6040000}"/>
    <cellStyle name="20% - Accent1 2 2 2 2 2 2 2 30" xfId="1234" xr:uid="{00000000-0005-0000-0000-0000D7040000}"/>
    <cellStyle name="20% - Accent1 2 2 2 2 2 2 2 30 2" xfId="1235" xr:uid="{00000000-0005-0000-0000-0000D8040000}"/>
    <cellStyle name="20% - Accent1 2 2 2 2 2 2 2 4" xfId="1236" xr:uid="{00000000-0005-0000-0000-0000D9040000}"/>
    <cellStyle name="20% - Accent1 2 2 2 2 2 2 2 5" xfId="1237" xr:uid="{00000000-0005-0000-0000-0000DA040000}"/>
    <cellStyle name="20% - Accent1 2 2 2 2 2 2 2 6" xfId="1238" xr:uid="{00000000-0005-0000-0000-0000DB040000}"/>
    <cellStyle name="20% - Accent1 2 2 2 2 2 2 2 7" xfId="1239" xr:uid="{00000000-0005-0000-0000-0000DC040000}"/>
    <cellStyle name="20% - Accent1 2 2 2 2 2 2 2 8" xfId="1240" xr:uid="{00000000-0005-0000-0000-0000DD040000}"/>
    <cellStyle name="20% - Accent1 2 2 2 2 2 2 2 9" xfId="1241" xr:uid="{00000000-0005-0000-0000-0000DE040000}"/>
    <cellStyle name="20% - Accent1 2 2 2 2 2 2 20" xfId="1242" xr:uid="{00000000-0005-0000-0000-0000DF040000}"/>
    <cellStyle name="20% - Accent1 2 2 2 2 2 2 21" xfId="1243" xr:uid="{00000000-0005-0000-0000-0000E0040000}"/>
    <cellStyle name="20% - Accent1 2 2 2 2 2 2 22" xfId="1244" xr:uid="{00000000-0005-0000-0000-0000E1040000}"/>
    <cellStyle name="20% - Accent1 2 2 2 2 2 2 23" xfId="1245" xr:uid="{00000000-0005-0000-0000-0000E2040000}"/>
    <cellStyle name="20% - Accent1 2 2 2 2 2 2 24" xfId="1246" xr:uid="{00000000-0005-0000-0000-0000E3040000}"/>
    <cellStyle name="20% - Accent1 2 2 2 2 2 2 25" xfId="1247" xr:uid="{00000000-0005-0000-0000-0000E4040000}"/>
    <cellStyle name="20% - Accent1 2 2 2 2 2 2 26" xfId="1248" xr:uid="{00000000-0005-0000-0000-0000E5040000}"/>
    <cellStyle name="20% - Accent1 2 2 2 2 2 2 27" xfId="1249" xr:uid="{00000000-0005-0000-0000-0000E6040000}"/>
    <cellStyle name="20% - Accent1 2 2 2 2 2 2 28" xfId="1250" xr:uid="{00000000-0005-0000-0000-0000E7040000}"/>
    <cellStyle name="20% - Accent1 2 2 2 2 2 2 29" xfId="1251" xr:uid="{00000000-0005-0000-0000-0000E8040000}"/>
    <cellStyle name="20% - Accent1 2 2 2 2 2 2 3" xfId="1252" xr:uid="{00000000-0005-0000-0000-0000E9040000}"/>
    <cellStyle name="20% - Accent1 2 2 2 2 2 2 3 2" xfId="1253" xr:uid="{00000000-0005-0000-0000-0000EA040000}"/>
    <cellStyle name="20% - Accent1 2 2 2 2 2 2 30" xfId="1254" xr:uid="{00000000-0005-0000-0000-0000EB040000}"/>
    <cellStyle name="20% - Accent1 2 2 2 2 2 2 30 2" xfId="1255" xr:uid="{00000000-0005-0000-0000-0000EC040000}"/>
    <cellStyle name="20% - Accent1 2 2 2 2 2 2 4" xfId="1256" xr:uid="{00000000-0005-0000-0000-0000ED040000}"/>
    <cellStyle name="20% - Accent1 2 2 2 2 2 2 5" xfId="1257" xr:uid="{00000000-0005-0000-0000-0000EE040000}"/>
    <cellStyle name="20% - Accent1 2 2 2 2 2 2 6" xfId="1258" xr:uid="{00000000-0005-0000-0000-0000EF040000}"/>
    <cellStyle name="20% - Accent1 2 2 2 2 2 2 7" xfId="1259" xr:uid="{00000000-0005-0000-0000-0000F0040000}"/>
    <cellStyle name="20% - Accent1 2 2 2 2 2 2 8" xfId="1260" xr:uid="{00000000-0005-0000-0000-0000F1040000}"/>
    <cellStyle name="20% - Accent1 2 2 2 2 2 2 9" xfId="1261" xr:uid="{00000000-0005-0000-0000-0000F2040000}"/>
    <cellStyle name="20% - Accent1 2 2 2 2 2 20" xfId="1262" xr:uid="{00000000-0005-0000-0000-0000F3040000}"/>
    <cellStyle name="20% - Accent1 2 2 2 2 2 21" xfId="1263" xr:uid="{00000000-0005-0000-0000-0000F4040000}"/>
    <cellStyle name="20% - Accent1 2 2 2 2 2 22" xfId="1264" xr:uid="{00000000-0005-0000-0000-0000F5040000}"/>
    <cellStyle name="20% - Accent1 2 2 2 2 2 23" xfId="1265" xr:uid="{00000000-0005-0000-0000-0000F6040000}"/>
    <cellStyle name="20% - Accent1 2 2 2 2 2 24" xfId="1266" xr:uid="{00000000-0005-0000-0000-0000F7040000}"/>
    <cellStyle name="20% - Accent1 2 2 2 2 2 25" xfId="1267" xr:uid="{00000000-0005-0000-0000-0000F8040000}"/>
    <cellStyle name="20% - Accent1 2 2 2 2 2 26" xfId="1268" xr:uid="{00000000-0005-0000-0000-0000F9040000}"/>
    <cellStyle name="20% - Accent1 2 2 2 2 2 27" xfId="1269" xr:uid="{00000000-0005-0000-0000-0000FA040000}"/>
    <cellStyle name="20% - Accent1 2 2 2 2 2 28" xfId="1270" xr:uid="{00000000-0005-0000-0000-0000FB040000}"/>
    <cellStyle name="20% - Accent1 2 2 2 2 2 29" xfId="1271" xr:uid="{00000000-0005-0000-0000-0000FC040000}"/>
    <cellStyle name="20% - Accent1 2 2 2 2 2 3" xfId="1272" xr:uid="{00000000-0005-0000-0000-0000FD040000}"/>
    <cellStyle name="20% - Accent1 2 2 2 2 2 3 2" xfId="1273" xr:uid="{00000000-0005-0000-0000-0000FE040000}"/>
    <cellStyle name="20% - Accent1 2 2 2 2 2 30" xfId="1274" xr:uid="{00000000-0005-0000-0000-0000FF040000}"/>
    <cellStyle name="20% - Accent1 2 2 2 2 2 31" xfId="1275" xr:uid="{00000000-0005-0000-0000-000000050000}"/>
    <cellStyle name="20% - Accent1 2 2 2 2 2 31 2" xfId="1276" xr:uid="{00000000-0005-0000-0000-000001050000}"/>
    <cellStyle name="20% - Accent1 2 2 2 2 2 32" xfId="1277" xr:uid="{00000000-0005-0000-0000-000002050000}"/>
    <cellStyle name="20% - Accent1 2 2 2 2 2 4" xfId="1278" xr:uid="{00000000-0005-0000-0000-000003050000}"/>
    <cellStyle name="20% - Accent1 2 2 2 2 2 5" xfId="1279" xr:uid="{00000000-0005-0000-0000-000004050000}"/>
    <cellStyle name="20% - Accent1 2 2 2 2 2 6" xfId="1280" xr:uid="{00000000-0005-0000-0000-000005050000}"/>
    <cellStyle name="20% - Accent1 2 2 2 2 2 7" xfId="1281" xr:uid="{00000000-0005-0000-0000-000006050000}"/>
    <cellStyle name="20% - Accent1 2 2 2 2 2 8" xfId="1282" xr:uid="{00000000-0005-0000-0000-000007050000}"/>
    <cellStyle name="20% - Accent1 2 2 2 2 2 9" xfId="1283" xr:uid="{00000000-0005-0000-0000-000008050000}"/>
    <cellStyle name="20% - Accent1 2 2 2 2 20" xfId="1284" xr:uid="{00000000-0005-0000-0000-000009050000}"/>
    <cellStyle name="20% - Accent1 2 2 2 2 21" xfId="1285" xr:uid="{00000000-0005-0000-0000-00000A050000}"/>
    <cellStyle name="20% - Accent1 2 2 2 2 22" xfId="1286" xr:uid="{00000000-0005-0000-0000-00000B050000}"/>
    <cellStyle name="20% - Accent1 2 2 2 2 23" xfId="1287" xr:uid="{00000000-0005-0000-0000-00000C050000}"/>
    <cellStyle name="20% - Accent1 2 2 2 2 24" xfId="1288" xr:uid="{00000000-0005-0000-0000-00000D050000}"/>
    <cellStyle name="20% - Accent1 2 2 2 2 25" xfId="1289" xr:uid="{00000000-0005-0000-0000-00000E050000}"/>
    <cellStyle name="20% - Accent1 2 2 2 2 26" xfId="1290" xr:uid="{00000000-0005-0000-0000-00000F050000}"/>
    <cellStyle name="20% - Accent1 2 2 2 2 27" xfId="1291" xr:uid="{00000000-0005-0000-0000-000010050000}"/>
    <cellStyle name="20% - Accent1 2 2 2 2 28" xfId="1292" xr:uid="{00000000-0005-0000-0000-000011050000}"/>
    <cellStyle name="20% - Accent1 2 2 2 2 29" xfId="1293" xr:uid="{00000000-0005-0000-0000-000012050000}"/>
    <cellStyle name="20% - Accent1 2 2 2 2 3" xfId="1294" xr:uid="{00000000-0005-0000-0000-000013050000}"/>
    <cellStyle name="20% - Accent1 2 2 2 2 30" xfId="1295" xr:uid="{00000000-0005-0000-0000-000014050000}"/>
    <cellStyle name="20% - Accent1 2 2 2 2 31" xfId="1296" xr:uid="{00000000-0005-0000-0000-000015050000}"/>
    <cellStyle name="20% - Accent1 2 2 2 2 32" xfId="1297" xr:uid="{00000000-0005-0000-0000-000016050000}"/>
    <cellStyle name="20% - Accent1 2 2 2 2 33" xfId="1298" xr:uid="{00000000-0005-0000-0000-000017050000}"/>
    <cellStyle name="20% - Accent1 2 2 2 2 34" xfId="1299" xr:uid="{00000000-0005-0000-0000-000018050000}"/>
    <cellStyle name="20% - Accent1 2 2 2 2 34 2" xfId="1300" xr:uid="{00000000-0005-0000-0000-000019050000}"/>
    <cellStyle name="20% - Accent1 2 2 2 2 35" xfId="1301" xr:uid="{00000000-0005-0000-0000-00001A050000}"/>
    <cellStyle name="20% - Accent1 2 2 2 2 4" xfId="1302" xr:uid="{00000000-0005-0000-0000-00001B050000}"/>
    <cellStyle name="20% - Accent1 2 2 2 2 5" xfId="1303" xr:uid="{00000000-0005-0000-0000-00001C050000}"/>
    <cellStyle name="20% - Accent1 2 2 2 2 6" xfId="1304" xr:uid="{00000000-0005-0000-0000-00001D050000}"/>
    <cellStyle name="20% - Accent1 2 2 2 2 6 10" xfId="1305" xr:uid="{00000000-0005-0000-0000-00001E050000}"/>
    <cellStyle name="20% - Accent1 2 2 2 2 6 11" xfId="1306" xr:uid="{00000000-0005-0000-0000-00001F050000}"/>
    <cellStyle name="20% - Accent1 2 2 2 2 6 12" xfId="1307" xr:uid="{00000000-0005-0000-0000-000020050000}"/>
    <cellStyle name="20% - Accent1 2 2 2 2 6 13" xfId="1308" xr:uid="{00000000-0005-0000-0000-000021050000}"/>
    <cellStyle name="20% - Accent1 2 2 2 2 6 14" xfId="1309" xr:uid="{00000000-0005-0000-0000-000022050000}"/>
    <cellStyle name="20% - Accent1 2 2 2 2 6 15" xfId="1310" xr:uid="{00000000-0005-0000-0000-000023050000}"/>
    <cellStyle name="20% - Accent1 2 2 2 2 6 16" xfId="1311" xr:uid="{00000000-0005-0000-0000-000024050000}"/>
    <cellStyle name="20% - Accent1 2 2 2 2 6 17" xfId="1312" xr:uid="{00000000-0005-0000-0000-000025050000}"/>
    <cellStyle name="20% - Accent1 2 2 2 2 6 18" xfId="1313" xr:uid="{00000000-0005-0000-0000-000026050000}"/>
    <cellStyle name="20% - Accent1 2 2 2 2 6 19" xfId="1314" xr:uid="{00000000-0005-0000-0000-000027050000}"/>
    <cellStyle name="20% - Accent1 2 2 2 2 6 2" xfId="1315" xr:uid="{00000000-0005-0000-0000-000028050000}"/>
    <cellStyle name="20% - Accent1 2 2 2 2 6 2 2" xfId="1316" xr:uid="{00000000-0005-0000-0000-000029050000}"/>
    <cellStyle name="20% - Accent1 2 2 2 2 6 20" xfId="1317" xr:uid="{00000000-0005-0000-0000-00002A050000}"/>
    <cellStyle name="20% - Accent1 2 2 2 2 6 21" xfId="1318" xr:uid="{00000000-0005-0000-0000-00002B050000}"/>
    <cellStyle name="20% - Accent1 2 2 2 2 6 22" xfId="1319" xr:uid="{00000000-0005-0000-0000-00002C050000}"/>
    <cellStyle name="20% - Accent1 2 2 2 2 6 23" xfId="1320" xr:uid="{00000000-0005-0000-0000-00002D050000}"/>
    <cellStyle name="20% - Accent1 2 2 2 2 6 24" xfId="1321" xr:uid="{00000000-0005-0000-0000-00002E050000}"/>
    <cellStyle name="20% - Accent1 2 2 2 2 6 25" xfId="1322" xr:uid="{00000000-0005-0000-0000-00002F050000}"/>
    <cellStyle name="20% - Accent1 2 2 2 2 6 26" xfId="1323" xr:uid="{00000000-0005-0000-0000-000030050000}"/>
    <cellStyle name="20% - Accent1 2 2 2 2 6 27" xfId="1324" xr:uid="{00000000-0005-0000-0000-000031050000}"/>
    <cellStyle name="20% - Accent1 2 2 2 2 6 28" xfId="1325" xr:uid="{00000000-0005-0000-0000-000032050000}"/>
    <cellStyle name="20% - Accent1 2 2 2 2 6 29" xfId="1326" xr:uid="{00000000-0005-0000-0000-000033050000}"/>
    <cellStyle name="20% - Accent1 2 2 2 2 6 3" xfId="1327" xr:uid="{00000000-0005-0000-0000-000034050000}"/>
    <cellStyle name="20% - Accent1 2 2 2 2 6 4" xfId="1328" xr:uid="{00000000-0005-0000-0000-000035050000}"/>
    <cellStyle name="20% - Accent1 2 2 2 2 6 5" xfId="1329" xr:uid="{00000000-0005-0000-0000-000036050000}"/>
    <cellStyle name="20% - Accent1 2 2 2 2 6 6" xfId="1330" xr:uid="{00000000-0005-0000-0000-000037050000}"/>
    <cellStyle name="20% - Accent1 2 2 2 2 6 7" xfId="1331" xr:uid="{00000000-0005-0000-0000-000038050000}"/>
    <cellStyle name="20% - Accent1 2 2 2 2 6 8" xfId="1332" xr:uid="{00000000-0005-0000-0000-000039050000}"/>
    <cellStyle name="20% - Accent1 2 2 2 2 6 9" xfId="1333" xr:uid="{00000000-0005-0000-0000-00003A050000}"/>
    <cellStyle name="20% - Accent1 2 2 2 2 7" xfId="1334" xr:uid="{00000000-0005-0000-0000-00003B050000}"/>
    <cellStyle name="20% - Accent1 2 2 2 2 7 2" xfId="1335" xr:uid="{00000000-0005-0000-0000-00003C050000}"/>
    <cellStyle name="20% - Accent1 2 2 2 2 8" xfId="1336" xr:uid="{00000000-0005-0000-0000-00003D050000}"/>
    <cellStyle name="20% - Accent1 2 2 2 2 9" xfId="1337" xr:uid="{00000000-0005-0000-0000-00003E050000}"/>
    <cellStyle name="20% - Accent1 2 2 2 20" xfId="1338" xr:uid="{00000000-0005-0000-0000-00003F050000}"/>
    <cellStyle name="20% - Accent1 2 2 2 21" xfId="1339" xr:uid="{00000000-0005-0000-0000-000040050000}"/>
    <cellStyle name="20% - Accent1 2 2 2 22" xfId="1340" xr:uid="{00000000-0005-0000-0000-000041050000}"/>
    <cellStyle name="20% - Accent1 2 2 2 23" xfId="1341" xr:uid="{00000000-0005-0000-0000-000042050000}"/>
    <cellStyle name="20% - Accent1 2 2 2 24" xfId="1342" xr:uid="{00000000-0005-0000-0000-000043050000}"/>
    <cellStyle name="20% - Accent1 2 2 2 25" xfId="1343" xr:uid="{00000000-0005-0000-0000-000044050000}"/>
    <cellStyle name="20% - Accent1 2 2 2 26" xfId="1344" xr:uid="{00000000-0005-0000-0000-000045050000}"/>
    <cellStyle name="20% - Accent1 2 2 2 27" xfId="1345" xr:uid="{00000000-0005-0000-0000-000046050000}"/>
    <cellStyle name="20% - Accent1 2 2 2 28" xfId="1346" xr:uid="{00000000-0005-0000-0000-000047050000}"/>
    <cellStyle name="20% - Accent1 2 2 2 29" xfId="1347" xr:uid="{00000000-0005-0000-0000-000048050000}"/>
    <cellStyle name="20% - Accent1 2 2 2 3" xfId="1348" xr:uid="{00000000-0005-0000-0000-000049050000}"/>
    <cellStyle name="20% - Accent1 2 2 2 3 2" xfId="1349" xr:uid="{00000000-0005-0000-0000-00004A050000}"/>
    <cellStyle name="20% - Accent1 2 2 2 30" xfId="1350" xr:uid="{00000000-0005-0000-0000-00004B050000}"/>
    <cellStyle name="20% - Accent1 2 2 2 31" xfId="1351" xr:uid="{00000000-0005-0000-0000-00004C050000}"/>
    <cellStyle name="20% - Accent1 2 2 2 32" xfId="1352" xr:uid="{00000000-0005-0000-0000-00004D050000}"/>
    <cellStyle name="20% - Accent1 2 2 2 33" xfId="1353" xr:uid="{00000000-0005-0000-0000-00004E050000}"/>
    <cellStyle name="20% - Accent1 2 2 2 34" xfId="1354" xr:uid="{00000000-0005-0000-0000-00004F050000}"/>
    <cellStyle name="20% - Accent1 2 2 2 35" xfId="1355" xr:uid="{00000000-0005-0000-0000-000050050000}"/>
    <cellStyle name="20% - Accent1 2 2 2 36" xfId="1356" xr:uid="{00000000-0005-0000-0000-000051050000}"/>
    <cellStyle name="20% - Accent1 2 2 2 37" xfId="1357" xr:uid="{00000000-0005-0000-0000-000052050000}"/>
    <cellStyle name="20% - Accent1 2 2 2 38" xfId="1358" xr:uid="{00000000-0005-0000-0000-000053050000}"/>
    <cellStyle name="20% - Accent1 2 2 2 39" xfId="1359" xr:uid="{00000000-0005-0000-0000-000054050000}"/>
    <cellStyle name="20% - Accent1 2 2 2 39 2" xfId="1360" xr:uid="{00000000-0005-0000-0000-000055050000}"/>
    <cellStyle name="20% - Accent1 2 2 2 4" xfId="1361" xr:uid="{00000000-0005-0000-0000-000056050000}"/>
    <cellStyle name="20% - Accent1 2 2 2 40" xfId="1362" xr:uid="{00000000-0005-0000-0000-000057050000}"/>
    <cellStyle name="20% - Accent1 2 2 2 5" xfId="1363" xr:uid="{00000000-0005-0000-0000-000058050000}"/>
    <cellStyle name="20% - Accent1 2 2 2 6" xfId="1364" xr:uid="{00000000-0005-0000-0000-000059050000}"/>
    <cellStyle name="20% - Accent1 2 2 2 7" xfId="1365" xr:uid="{00000000-0005-0000-0000-00005A050000}"/>
    <cellStyle name="20% - Accent1 2 2 2 8" xfId="1366" xr:uid="{00000000-0005-0000-0000-00005B050000}"/>
    <cellStyle name="20% - Accent1 2 2 2 9" xfId="1367" xr:uid="{00000000-0005-0000-0000-00005C050000}"/>
    <cellStyle name="20% - Accent1 2 2 20" xfId="1368" xr:uid="{00000000-0005-0000-0000-00005D050000}"/>
    <cellStyle name="20% - Accent1 2 2 21" xfId="1369" xr:uid="{00000000-0005-0000-0000-00005E050000}"/>
    <cellStyle name="20% - Accent1 2 2 22" xfId="1370" xr:uid="{00000000-0005-0000-0000-00005F050000}"/>
    <cellStyle name="20% - Accent1 2 2 23" xfId="1371" xr:uid="{00000000-0005-0000-0000-000060050000}"/>
    <cellStyle name="20% - Accent1 2 2 24" xfId="1372" xr:uid="{00000000-0005-0000-0000-000061050000}"/>
    <cellStyle name="20% - Accent1 2 2 25" xfId="1373" xr:uid="{00000000-0005-0000-0000-000062050000}"/>
    <cellStyle name="20% - Accent1 2 2 26" xfId="1374" xr:uid="{00000000-0005-0000-0000-000063050000}"/>
    <cellStyle name="20% - Accent1 2 2 27" xfId="1375" xr:uid="{00000000-0005-0000-0000-000064050000}"/>
    <cellStyle name="20% - Accent1 2 2 28" xfId="1376" xr:uid="{00000000-0005-0000-0000-000065050000}"/>
    <cellStyle name="20% - Accent1 2 2 29" xfId="1377" xr:uid="{00000000-0005-0000-0000-000066050000}"/>
    <cellStyle name="20% - Accent1 2 2 3" xfId="1378" xr:uid="{00000000-0005-0000-0000-000067050000}"/>
    <cellStyle name="20% - Accent1 2 2 3 2" xfId="1379" xr:uid="{00000000-0005-0000-0000-000068050000}"/>
    <cellStyle name="20% - Accent1 2 2 3 3" xfId="1380" xr:uid="{00000000-0005-0000-0000-000069050000}"/>
    <cellStyle name="20% - Accent1 2 2 30" xfId="1381" xr:uid="{00000000-0005-0000-0000-00006A050000}"/>
    <cellStyle name="20% - Accent1 2 2 31" xfId="1382" xr:uid="{00000000-0005-0000-0000-00006B050000}"/>
    <cellStyle name="20% - Accent1 2 2 32" xfId="1383" xr:uid="{00000000-0005-0000-0000-00006C050000}"/>
    <cellStyle name="20% - Accent1 2 2 33" xfId="1384" xr:uid="{00000000-0005-0000-0000-00006D050000}"/>
    <cellStyle name="20% - Accent1 2 2 34" xfId="1385" xr:uid="{00000000-0005-0000-0000-00006E050000}"/>
    <cellStyle name="20% - Accent1 2 2 35" xfId="1386" xr:uid="{00000000-0005-0000-0000-00006F050000}"/>
    <cellStyle name="20% - Accent1 2 2 36" xfId="1387" xr:uid="{00000000-0005-0000-0000-000070050000}"/>
    <cellStyle name="20% - Accent1 2 2 37" xfId="1388" xr:uid="{00000000-0005-0000-0000-000071050000}"/>
    <cellStyle name="20% - Accent1 2 2 38" xfId="1389" xr:uid="{00000000-0005-0000-0000-000072050000}"/>
    <cellStyle name="20% - Accent1 2 2 39" xfId="1390" xr:uid="{00000000-0005-0000-0000-000073050000}"/>
    <cellStyle name="20% - Accent1 2 2 4" xfId="1391" xr:uid="{00000000-0005-0000-0000-000074050000}"/>
    <cellStyle name="20% - Accent1 2 2 4 2" xfId="1392" xr:uid="{00000000-0005-0000-0000-000075050000}"/>
    <cellStyle name="20% - Accent1 2 2 40" xfId="1393" xr:uid="{00000000-0005-0000-0000-000076050000}"/>
    <cellStyle name="20% - Accent1 2 2 41" xfId="1394" xr:uid="{00000000-0005-0000-0000-000077050000}"/>
    <cellStyle name="20% - Accent1 2 2 42" xfId="1395" xr:uid="{00000000-0005-0000-0000-000078050000}"/>
    <cellStyle name="20% - Accent1 2 2 42 2" xfId="1396" xr:uid="{00000000-0005-0000-0000-000079050000}"/>
    <cellStyle name="20% - Accent1 2 2 43" xfId="1397" xr:uid="{00000000-0005-0000-0000-00007A050000}"/>
    <cellStyle name="20% - Accent1 2 2 5" xfId="1398" xr:uid="{00000000-0005-0000-0000-00007B050000}"/>
    <cellStyle name="20% - Accent1 2 2 6" xfId="1399" xr:uid="{00000000-0005-0000-0000-00007C050000}"/>
    <cellStyle name="20% - Accent1 2 2 7" xfId="1400" xr:uid="{00000000-0005-0000-0000-00007D050000}"/>
    <cellStyle name="20% - Accent1 2 2 8" xfId="1401" xr:uid="{00000000-0005-0000-0000-00007E050000}"/>
    <cellStyle name="20% - Accent1 2 2 9" xfId="1402" xr:uid="{00000000-0005-0000-0000-00007F050000}"/>
    <cellStyle name="20% - Accent1 2 20" xfId="1403" xr:uid="{00000000-0005-0000-0000-000080050000}"/>
    <cellStyle name="20% - Accent1 2 21" xfId="1404" xr:uid="{00000000-0005-0000-0000-000081050000}"/>
    <cellStyle name="20% - Accent1 2 22" xfId="1405" xr:uid="{00000000-0005-0000-0000-000082050000}"/>
    <cellStyle name="20% - Accent1 2 23" xfId="1406" xr:uid="{00000000-0005-0000-0000-000083050000}"/>
    <cellStyle name="20% - Accent1 2 24" xfId="1407" xr:uid="{00000000-0005-0000-0000-000084050000}"/>
    <cellStyle name="20% - Accent1 2 25" xfId="1408" xr:uid="{00000000-0005-0000-0000-000085050000}"/>
    <cellStyle name="20% - Accent1 2 26" xfId="1409" xr:uid="{00000000-0005-0000-0000-000086050000}"/>
    <cellStyle name="20% - Accent1 2 27" xfId="1410" xr:uid="{00000000-0005-0000-0000-000087050000}"/>
    <cellStyle name="20% - Accent1 2 27 2" xfId="1411" xr:uid="{00000000-0005-0000-0000-000088050000}"/>
    <cellStyle name="20% - Accent1 2 27 2 2" xfId="1412" xr:uid="{00000000-0005-0000-0000-000089050000}"/>
    <cellStyle name="20% - Accent1 2 27 2 3" xfId="1413" xr:uid="{00000000-0005-0000-0000-00008A050000}"/>
    <cellStyle name="20% - Accent1 2 27 2 4" xfId="1414" xr:uid="{00000000-0005-0000-0000-00008B050000}"/>
    <cellStyle name="20% - Accent1 2 27 2 5" xfId="1415" xr:uid="{00000000-0005-0000-0000-00008C050000}"/>
    <cellStyle name="20% - Accent1 2 27 2 6" xfId="1416" xr:uid="{00000000-0005-0000-0000-00008D050000}"/>
    <cellStyle name="20% - Accent1 2 28" xfId="1417" xr:uid="{00000000-0005-0000-0000-00008E050000}"/>
    <cellStyle name="20% - Accent1 2 28 2" xfId="1418" xr:uid="{00000000-0005-0000-0000-00008F050000}"/>
    <cellStyle name="20% - Accent1 2 28 3" xfId="1419" xr:uid="{00000000-0005-0000-0000-000090050000}"/>
    <cellStyle name="20% - Accent1 2 28 4" xfId="1420" xr:uid="{00000000-0005-0000-0000-000091050000}"/>
    <cellStyle name="20% - Accent1 2 28 5" xfId="1421" xr:uid="{00000000-0005-0000-0000-000092050000}"/>
    <cellStyle name="20% - Accent1 2 28 6" xfId="1422" xr:uid="{00000000-0005-0000-0000-000093050000}"/>
    <cellStyle name="20% - Accent1 2 29" xfId="1423" xr:uid="{00000000-0005-0000-0000-000094050000}"/>
    <cellStyle name="20% - Accent1 2 29 2" xfId="1424" xr:uid="{00000000-0005-0000-0000-000095050000}"/>
    <cellStyle name="20% - Accent1 2 29 3" xfId="1425" xr:uid="{00000000-0005-0000-0000-000096050000}"/>
    <cellStyle name="20% - Accent1 2 29 4" xfId="1426" xr:uid="{00000000-0005-0000-0000-000097050000}"/>
    <cellStyle name="20% - Accent1 2 29 5" xfId="1427" xr:uid="{00000000-0005-0000-0000-000098050000}"/>
    <cellStyle name="20% - Accent1 2 29 6" xfId="1428" xr:uid="{00000000-0005-0000-0000-000099050000}"/>
    <cellStyle name="20% - Accent1 2 3" xfId="1429" xr:uid="{00000000-0005-0000-0000-00009A050000}"/>
    <cellStyle name="20% - Accent1 2 30" xfId="1430" xr:uid="{00000000-0005-0000-0000-00009B050000}"/>
    <cellStyle name="20% - Accent1 2 30 2" xfId="1431" xr:uid="{00000000-0005-0000-0000-00009C050000}"/>
    <cellStyle name="20% - Accent1 2 30 3" xfId="1432" xr:uid="{00000000-0005-0000-0000-00009D050000}"/>
    <cellStyle name="20% - Accent1 2 30 4" xfId="1433" xr:uid="{00000000-0005-0000-0000-00009E050000}"/>
    <cellStyle name="20% - Accent1 2 30 5" xfId="1434" xr:uid="{00000000-0005-0000-0000-00009F050000}"/>
    <cellStyle name="20% - Accent1 2 30 6" xfId="1435" xr:uid="{00000000-0005-0000-0000-0000A0050000}"/>
    <cellStyle name="20% - Accent1 2 31" xfId="1436" xr:uid="{00000000-0005-0000-0000-0000A1050000}"/>
    <cellStyle name="20% - Accent1 2 31 2" xfId="1437" xr:uid="{00000000-0005-0000-0000-0000A2050000}"/>
    <cellStyle name="20% - Accent1 2 31 3" xfId="1438" xr:uid="{00000000-0005-0000-0000-0000A3050000}"/>
    <cellStyle name="20% - Accent1 2 31 4" xfId="1439" xr:uid="{00000000-0005-0000-0000-0000A4050000}"/>
    <cellStyle name="20% - Accent1 2 31 5" xfId="1440" xr:uid="{00000000-0005-0000-0000-0000A5050000}"/>
    <cellStyle name="20% - Accent1 2 31 6" xfId="1441" xr:uid="{00000000-0005-0000-0000-0000A6050000}"/>
    <cellStyle name="20% - Accent1 2 32" xfId="1442" xr:uid="{00000000-0005-0000-0000-0000A7050000}"/>
    <cellStyle name="20% - Accent1 2 33" xfId="1443" xr:uid="{00000000-0005-0000-0000-0000A8050000}"/>
    <cellStyle name="20% - Accent1 2 34" xfId="1444" xr:uid="{00000000-0005-0000-0000-0000A9050000}"/>
    <cellStyle name="20% - Accent1 2 35" xfId="1445" xr:uid="{00000000-0005-0000-0000-0000AA050000}"/>
    <cellStyle name="20% - Accent1 2 36" xfId="1446" xr:uid="{00000000-0005-0000-0000-0000AB050000}"/>
    <cellStyle name="20% - Accent1 2 37" xfId="1447" xr:uid="{00000000-0005-0000-0000-0000AC050000}"/>
    <cellStyle name="20% - Accent1 2 38" xfId="1448" xr:uid="{00000000-0005-0000-0000-0000AD050000}"/>
    <cellStyle name="20% - Accent1 2 39" xfId="1449" xr:uid="{00000000-0005-0000-0000-0000AE050000}"/>
    <cellStyle name="20% - Accent1 2 4" xfId="1450" xr:uid="{00000000-0005-0000-0000-0000AF050000}"/>
    <cellStyle name="20% - Accent1 2 40" xfId="1451" xr:uid="{00000000-0005-0000-0000-0000B0050000}"/>
    <cellStyle name="20% - Accent1 2 40 2" xfId="1452" xr:uid="{00000000-0005-0000-0000-0000B1050000}"/>
    <cellStyle name="20% - Accent1 2 40 3" xfId="1453" xr:uid="{00000000-0005-0000-0000-0000B2050000}"/>
    <cellStyle name="20% - Accent1 2 40 4" xfId="1454" xr:uid="{00000000-0005-0000-0000-0000B3050000}"/>
    <cellStyle name="20% - Accent1 2 40 5" xfId="1455" xr:uid="{00000000-0005-0000-0000-0000B4050000}"/>
    <cellStyle name="20% - Accent1 2 40 6" xfId="1456" xr:uid="{00000000-0005-0000-0000-0000B5050000}"/>
    <cellStyle name="20% - Accent1 2 40 7" xfId="1457" xr:uid="{00000000-0005-0000-0000-0000B6050000}"/>
    <cellStyle name="20% - Accent1 2 40 8" xfId="1458" xr:uid="{00000000-0005-0000-0000-0000B7050000}"/>
    <cellStyle name="20% - Accent1 2 41" xfId="1459" xr:uid="{00000000-0005-0000-0000-0000B8050000}"/>
    <cellStyle name="20% - Accent1 2 41 2" xfId="1460" xr:uid="{00000000-0005-0000-0000-0000B9050000}"/>
    <cellStyle name="20% - Accent1 2 41 3" xfId="1461" xr:uid="{00000000-0005-0000-0000-0000BA050000}"/>
    <cellStyle name="20% - Accent1 2 41 4" xfId="1462" xr:uid="{00000000-0005-0000-0000-0000BB050000}"/>
    <cellStyle name="20% - Accent1 2 41 5" xfId="1463" xr:uid="{00000000-0005-0000-0000-0000BC050000}"/>
    <cellStyle name="20% - Accent1 2 41 6" xfId="1464" xr:uid="{00000000-0005-0000-0000-0000BD050000}"/>
    <cellStyle name="20% - Accent1 2 41 7" xfId="1465" xr:uid="{00000000-0005-0000-0000-0000BE050000}"/>
    <cellStyle name="20% - Accent1 2 41 8" xfId="1466" xr:uid="{00000000-0005-0000-0000-0000BF050000}"/>
    <cellStyle name="20% - Accent1 2 42" xfId="1467" xr:uid="{00000000-0005-0000-0000-0000C0050000}"/>
    <cellStyle name="20% - Accent1 2 42 2" xfId="1468" xr:uid="{00000000-0005-0000-0000-0000C1050000}"/>
    <cellStyle name="20% - Accent1 2 42 3" xfId="1469" xr:uid="{00000000-0005-0000-0000-0000C2050000}"/>
    <cellStyle name="20% - Accent1 2 42 4" xfId="1470" xr:uid="{00000000-0005-0000-0000-0000C3050000}"/>
    <cellStyle name="20% - Accent1 2 42 5" xfId="1471" xr:uid="{00000000-0005-0000-0000-0000C4050000}"/>
    <cellStyle name="20% - Accent1 2 42 6" xfId="1472" xr:uid="{00000000-0005-0000-0000-0000C5050000}"/>
    <cellStyle name="20% - Accent1 2 42 7" xfId="1473" xr:uid="{00000000-0005-0000-0000-0000C6050000}"/>
    <cellStyle name="20% - Accent1 2 42 8" xfId="1474" xr:uid="{00000000-0005-0000-0000-0000C7050000}"/>
    <cellStyle name="20% - Accent1 2 43" xfId="1475" xr:uid="{00000000-0005-0000-0000-0000C8050000}"/>
    <cellStyle name="20% - Accent1 2 43 10" xfId="1476" xr:uid="{00000000-0005-0000-0000-0000C9050000}"/>
    <cellStyle name="20% - Accent1 2 43 11" xfId="1477" xr:uid="{00000000-0005-0000-0000-0000CA050000}"/>
    <cellStyle name="20% - Accent1 2 43 12" xfId="1478" xr:uid="{00000000-0005-0000-0000-0000CB050000}"/>
    <cellStyle name="20% - Accent1 2 43 13" xfId="1479" xr:uid="{00000000-0005-0000-0000-0000CC050000}"/>
    <cellStyle name="20% - Accent1 2 43 14" xfId="1480" xr:uid="{00000000-0005-0000-0000-0000CD050000}"/>
    <cellStyle name="20% - Accent1 2 43 15" xfId="1481" xr:uid="{00000000-0005-0000-0000-0000CE050000}"/>
    <cellStyle name="20% - Accent1 2 43 16" xfId="1482" xr:uid="{00000000-0005-0000-0000-0000CF050000}"/>
    <cellStyle name="20% - Accent1 2 43 17" xfId="1483" xr:uid="{00000000-0005-0000-0000-0000D0050000}"/>
    <cellStyle name="20% - Accent1 2 43 18" xfId="1484" xr:uid="{00000000-0005-0000-0000-0000D1050000}"/>
    <cellStyle name="20% - Accent1 2 43 19" xfId="1485" xr:uid="{00000000-0005-0000-0000-0000D2050000}"/>
    <cellStyle name="20% - Accent1 2 43 2" xfId="1486" xr:uid="{00000000-0005-0000-0000-0000D3050000}"/>
    <cellStyle name="20% - Accent1 2 43 2 2" xfId="1487" xr:uid="{00000000-0005-0000-0000-0000D4050000}"/>
    <cellStyle name="20% - Accent1 2 43 20" xfId="1488" xr:uid="{00000000-0005-0000-0000-0000D5050000}"/>
    <cellStyle name="20% - Accent1 2 43 21" xfId="1489" xr:uid="{00000000-0005-0000-0000-0000D6050000}"/>
    <cellStyle name="20% - Accent1 2 43 22" xfId="1490" xr:uid="{00000000-0005-0000-0000-0000D7050000}"/>
    <cellStyle name="20% - Accent1 2 43 23" xfId="1491" xr:uid="{00000000-0005-0000-0000-0000D8050000}"/>
    <cellStyle name="20% - Accent1 2 43 24" xfId="1492" xr:uid="{00000000-0005-0000-0000-0000D9050000}"/>
    <cellStyle name="20% - Accent1 2 43 25" xfId="1493" xr:uid="{00000000-0005-0000-0000-0000DA050000}"/>
    <cellStyle name="20% - Accent1 2 43 26" xfId="1494" xr:uid="{00000000-0005-0000-0000-0000DB050000}"/>
    <cellStyle name="20% - Accent1 2 43 27" xfId="1495" xr:uid="{00000000-0005-0000-0000-0000DC050000}"/>
    <cellStyle name="20% - Accent1 2 43 28" xfId="1496" xr:uid="{00000000-0005-0000-0000-0000DD050000}"/>
    <cellStyle name="20% - Accent1 2 43 29" xfId="1497" xr:uid="{00000000-0005-0000-0000-0000DE050000}"/>
    <cellStyle name="20% - Accent1 2 43 3" xfId="1498" xr:uid="{00000000-0005-0000-0000-0000DF050000}"/>
    <cellStyle name="20% - Accent1 2 43 4" xfId="1499" xr:uid="{00000000-0005-0000-0000-0000E0050000}"/>
    <cellStyle name="20% - Accent1 2 43 5" xfId="1500" xr:uid="{00000000-0005-0000-0000-0000E1050000}"/>
    <cellStyle name="20% - Accent1 2 43 6" xfId="1501" xr:uid="{00000000-0005-0000-0000-0000E2050000}"/>
    <cellStyle name="20% - Accent1 2 43 7" xfId="1502" xr:uid="{00000000-0005-0000-0000-0000E3050000}"/>
    <cellStyle name="20% - Accent1 2 43 8" xfId="1503" xr:uid="{00000000-0005-0000-0000-0000E4050000}"/>
    <cellStyle name="20% - Accent1 2 43 9" xfId="1504" xr:uid="{00000000-0005-0000-0000-0000E5050000}"/>
    <cellStyle name="20% - Accent1 2 44" xfId="1505" xr:uid="{00000000-0005-0000-0000-0000E6050000}"/>
    <cellStyle name="20% - Accent1 2 44 2" xfId="1506" xr:uid="{00000000-0005-0000-0000-0000E7050000}"/>
    <cellStyle name="20% - Accent1 2 45" xfId="1507" xr:uid="{00000000-0005-0000-0000-0000E8050000}"/>
    <cellStyle name="20% - Accent1 2 46" xfId="1508" xr:uid="{00000000-0005-0000-0000-0000E9050000}"/>
    <cellStyle name="20% - Accent1 2 47" xfId="1509" xr:uid="{00000000-0005-0000-0000-0000EA050000}"/>
    <cellStyle name="20% - Accent1 2 48" xfId="1510" xr:uid="{00000000-0005-0000-0000-0000EB050000}"/>
    <cellStyle name="20% - Accent1 2 49" xfId="1511" xr:uid="{00000000-0005-0000-0000-0000EC050000}"/>
    <cellStyle name="20% - Accent1 2 5" xfId="1512" xr:uid="{00000000-0005-0000-0000-0000ED050000}"/>
    <cellStyle name="20% - Accent1 2 50" xfId="1513" xr:uid="{00000000-0005-0000-0000-0000EE050000}"/>
    <cellStyle name="20% - Accent1 2 51" xfId="1514" xr:uid="{00000000-0005-0000-0000-0000EF050000}"/>
    <cellStyle name="20% - Accent1 2 52" xfId="1515" xr:uid="{00000000-0005-0000-0000-0000F0050000}"/>
    <cellStyle name="20% - Accent1 2 53" xfId="1516" xr:uid="{00000000-0005-0000-0000-0000F1050000}"/>
    <cellStyle name="20% - Accent1 2 54" xfId="1517" xr:uid="{00000000-0005-0000-0000-0000F2050000}"/>
    <cellStyle name="20% - Accent1 2 55" xfId="1518" xr:uid="{00000000-0005-0000-0000-0000F3050000}"/>
    <cellStyle name="20% - Accent1 2 56" xfId="1519" xr:uid="{00000000-0005-0000-0000-0000F4050000}"/>
    <cellStyle name="20% - Accent1 2 57" xfId="1520" xr:uid="{00000000-0005-0000-0000-0000F5050000}"/>
    <cellStyle name="20% - Accent1 2 58" xfId="1521" xr:uid="{00000000-0005-0000-0000-0000F6050000}"/>
    <cellStyle name="20% - Accent1 2 59" xfId="1522" xr:uid="{00000000-0005-0000-0000-0000F7050000}"/>
    <cellStyle name="20% - Accent1 2 6" xfId="1523" xr:uid="{00000000-0005-0000-0000-0000F8050000}"/>
    <cellStyle name="20% - Accent1 2 60" xfId="1524" xr:uid="{00000000-0005-0000-0000-0000F9050000}"/>
    <cellStyle name="20% - Accent1 2 61" xfId="1525" xr:uid="{00000000-0005-0000-0000-0000FA050000}"/>
    <cellStyle name="20% - Accent1 2 62" xfId="1526" xr:uid="{00000000-0005-0000-0000-0000FB050000}"/>
    <cellStyle name="20% - Accent1 2 63" xfId="1527" xr:uid="{00000000-0005-0000-0000-0000FC050000}"/>
    <cellStyle name="20% - Accent1 2 64" xfId="1528" xr:uid="{00000000-0005-0000-0000-0000FD050000}"/>
    <cellStyle name="20% - Accent1 2 65" xfId="1529" xr:uid="{00000000-0005-0000-0000-0000FE050000}"/>
    <cellStyle name="20% - Accent1 2 66" xfId="1530" xr:uid="{00000000-0005-0000-0000-0000FF050000}"/>
    <cellStyle name="20% - Accent1 2 67" xfId="1531" xr:uid="{00000000-0005-0000-0000-000000060000}"/>
    <cellStyle name="20% - Accent1 2 68" xfId="1532" xr:uid="{00000000-0005-0000-0000-000001060000}"/>
    <cellStyle name="20% - Accent1 2 69" xfId="1533" xr:uid="{00000000-0005-0000-0000-000002060000}"/>
    <cellStyle name="20% - Accent1 2 7" xfId="1534" xr:uid="{00000000-0005-0000-0000-000003060000}"/>
    <cellStyle name="20% - Accent1 2 7 2" xfId="1535" xr:uid="{00000000-0005-0000-0000-000004060000}"/>
    <cellStyle name="20% - Accent1 2 7 3" xfId="1536" xr:uid="{00000000-0005-0000-0000-000005060000}"/>
    <cellStyle name="20% - Accent1 2 70" xfId="1537" xr:uid="{00000000-0005-0000-0000-000006060000}"/>
    <cellStyle name="20% - Accent1 2 71" xfId="1538" xr:uid="{00000000-0005-0000-0000-000007060000}"/>
    <cellStyle name="20% - Accent1 2 71 2" xfId="1539" xr:uid="{00000000-0005-0000-0000-000008060000}"/>
    <cellStyle name="20% - Accent1 2 72" xfId="1540" xr:uid="{00000000-0005-0000-0000-000009060000}"/>
    <cellStyle name="20% - Accent1 2 8" xfId="1541" xr:uid="{00000000-0005-0000-0000-00000A060000}"/>
    <cellStyle name="20% - Accent1 2 9" xfId="1542" xr:uid="{00000000-0005-0000-0000-00000B060000}"/>
    <cellStyle name="20% - Accent1 20" xfId="1543" xr:uid="{00000000-0005-0000-0000-00000C060000}"/>
    <cellStyle name="20% - Accent1 20 2" xfId="1544" xr:uid="{00000000-0005-0000-0000-00000D060000}"/>
    <cellStyle name="20% - Accent1 20 2 2" xfId="1545" xr:uid="{00000000-0005-0000-0000-00000E060000}"/>
    <cellStyle name="20% - Accent1 20 2 3" xfId="1546" xr:uid="{00000000-0005-0000-0000-00000F060000}"/>
    <cellStyle name="20% - Accent1 20 2 4" xfId="1547" xr:uid="{00000000-0005-0000-0000-000010060000}"/>
    <cellStyle name="20% - Accent1 20 2 5" xfId="1548" xr:uid="{00000000-0005-0000-0000-000011060000}"/>
    <cellStyle name="20% - Accent1 20 2 6" xfId="1549" xr:uid="{00000000-0005-0000-0000-000012060000}"/>
    <cellStyle name="20% - Accent1 21" xfId="1550" xr:uid="{00000000-0005-0000-0000-000013060000}"/>
    <cellStyle name="20% - Accent1 21 2" xfId="1551" xr:uid="{00000000-0005-0000-0000-000014060000}"/>
    <cellStyle name="20% - Accent1 21 2 2" xfId="1552" xr:uid="{00000000-0005-0000-0000-000015060000}"/>
    <cellStyle name="20% - Accent1 21 2 3" xfId="1553" xr:uid="{00000000-0005-0000-0000-000016060000}"/>
    <cellStyle name="20% - Accent1 21 2 4" xfId="1554" xr:uid="{00000000-0005-0000-0000-000017060000}"/>
    <cellStyle name="20% - Accent1 21 2 5" xfId="1555" xr:uid="{00000000-0005-0000-0000-000018060000}"/>
    <cellStyle name="20% - Accent1 21 2 6" xfId="1556" xr:uid="{00000000-0005-0000-0000-000019060000}"/>
    <cellStyle name="20% - Accent1 22" xfId="1557" xr:uid="{00000000-0005-0000-0000-00001A060000}"/>
    <cellStyle name="20% - Accent1 22 2" xfId="1558" xr:uid="{00000000-0005-0000-0000-00001B060000}"/>
    <cellStyle name="20% - Accent1 22 2 2" xfId="1559" xr:uid="{00000000-0005-0000-0000-00001C060000}"/>
    <cellStyle name="20% - Accent1 22 2 3" xfId="1560" xr:uid="{00000000-0005-0000-0000-00001D060000}"/>
    <cellStyle name="20% - Accent1 22 2 4" xfId="1561" xr:uid="{00000000-0005-0000-0000-00001E060000}"/>
    <cellStyle name="20% - Accent1 22 2 5" xfId="1562" xr:uid="{00000000-0005-0000-0000-00001F060000}"/>
    <cellStyle name="20% - Accent1 22 2 6" xfId="1563" xr:uid="{00000000-0005-0000-0000-000020060000}"/>
    <cellStyle name="20% - Accent1 23" xfId="1564" xr:uid="{00000000-0005-0000-0000-000021060000}"/>
    <cellStyle name="20% - Accent1 23 2" xfId="1565" xr:uid="{00000000-0005-0000-0000-000022060000}"/>
    <cellStyle name="20% - Accent1 23 2 2" xfId="1566" xr:uid="{00000000-0005-0000-0000-000023060000}"/>
    <cellStyle name="20% - Accent1 23 2 3" xfId="1567" xr:uid="{00000000-0005-0000-0000-000024060000}"/>
    <cellStyle name="20% - Accent1 23 2 4" xfId="1568" xr:uid="{00000000-0005-0000-0000-000025060000}"/>
    <cellStyle name="20% - Accent1 23 2 5" xfId="1569" xr:uid="{00000000-0005-0000-0000-000026060000}"/>
    <cellStyle name="20% - Accent1 23 2 6" xfId="1570" xr:uid="{00000000-0005-0000-0000-000027060000}"/>
    <cellStyle name="20% - Accent1 24" xfId="1571" xr:uid="{00000000-0005-0000-0000-000028060000}"/>
    <cellStyle name="20% - Accent1 24 2" xfId="1572" xr:uid="{00000000-0005-0000-0000-000029060000}"/>
    <cellStyle name="20% - Accent1 24 2 2" xfId="1573" xr:uid="{00000000-0005-0000-0000-00002A060000}"/>
    <cellStyle name="20% - Accent1 24 2 3" xfId="1574" xr:uid="{00000000-0005-0000-0000-00002B060000}"/>
    <cellStyle name="20% - Accent1 24 2 4" xfId="1575" xr:uid="{00000000-0005-0000-0000-00002C060000}"/>
    <cellStyle name="20% - Accent1 24 2 5" xfId="1576" xr:uid="{00000000-0005-0000-0000-00002D060000}"/>
    <cellStyle name="20% - Accent1 24 2 6" xfId="1577" xr:uid="{00000000-0005-0000-0000-00002E060000}"/>
    <cellStyle name="20% - Accent1 25" xfId="1578" xr:uid="{00000000-0005-0000-0000-00002F060000}"/>
    <cellStyle name="20% - Accent1 25 2" xfId="1579" xr:uid="{00000000-0005-0000-0000-000030060000}"/>
    <cellStyle name="20% - Accent1 25 2 2" xfId="1580" xr:uid="{00000000-0005-0000-0000-000031060000}"/>
    <cellStyle name="20% - Accent1 25 2 3" xfId="1581" xr:uid="{00000000-0005-0000-0000-000032060000}"/>
    <cellStyle name="20% - Accent1 25 2 4" xfId="1582" xr:uid="{00000000-0005-0000-0000-000033060000}"/>
    <cellStyle name="20% - Accent1 25 2 5" xfId="1583" xr:uid="{00000000-0005-0000-0000-000034060000}"/>
    <cellStyle name="20% - Accent1 25 2 6" xfId="1584" xr:uid="{00000000-0005-0000-0000-000035060000}"/>
    <cellStyle name="20% - Accent1 26" xfId="1585" xr:uid="{00000000-0005-0000-0000-000036060000}"/>
    <cellStyle name="20% - Accent1 26 2" xfId="1586" xr:uid="{00000000-0005-0000-0000-000037060000}"/>
    <cellStyle name="20% - Accent1 26 2 2" xfId="1587" xr:uid="{00000000-0005-0000-0000-000038060000}"/>
    <cellStyle name="20% - Accent1 26 2 3" xfId="1588" xr:uid="{00000000-0005-0000-0000-000039060000}"/>
    <cellStyle name="20% - Accent1 26 2 4" xfId="1589" xr:uid="{00000000-0005-0000-0000-00003A060000}"/>
    <cellStyle name="20% - Accent1 26 2 5" xfId="1590" xr:uid="{00000000-0005-0000-0000-00003B060000}"/>
    <cellStyle name="20% - Accent1 26 2 6" xfId="1591" xr:uid="{00000000-0005-0000-0000-00003C060000}"/>
    <cellStyle name="20% - Accent1 27" xfId="1592" xr:uid="{00000000-0005-0000-0000-00003D060000}"/>
    <cellStyle name="20% - Accent1 28" xfId="1593" xr:uid="{00000000-0005-0000-0000-00003E060000}"/>
    <cellStyle name="20% - Accent1 28 2" xfId="1594" xr:uid="{00000000-0005-0000-0000-00003F060000}"/>
    <cellStyle name="20% - Accent1 28 2 2" xfId="1595" xr:uid="{00000000-0005-0000-0000-000040060000}"/>
    <cellStyle name="20% - Accent1 28 3" xfId="1596" xr:uid="{00000000-0005-0000-0000-000041060000}"/>
    <cellStyle name="20% - Accent1 28 4" xfId="1597" xr:uid="{00000000-0005-0000-0000-000042060000}"/>
    <cellStyle name="20% - Accent1 28 5" xfId="1598" xr:uid="{00000000-0005-0000-0000-000043060000}"/>
    <cellStyle name="20% - Accent1 28 6" xfId="1599" xr:uid="{00000000-0005-0000-0000-000044060000}"/>
    <cellStyle name="20% - Accent1 29" xfId="1600" xr:uid="{00000000-0005-0000-0000-000045060000}"/>
    <cellStyle name="20% - Accent1 29 2" xfId="1601" xr:uid="{00000000-0005-0000-0000-000046060000}"/>
    <cellStyle name="20% - Accent1 29 2 2" xfId="1602" xr:uid="{00000000-0005-0000-0000-000047060000}"/>
    <cellStyle name="20% - Accent1 29 3" xfId="1603" xr:uid="{00000000-0005-0000-0000-000048060000}"/>
    <cellStyle name="20% - Accent1 29 4" xfId="1604" xr:uid="{00000000-0005-0000-0000-000049060000}"/>
    <cellStyle name="20% - Accent1 29 5" xfId="1605" xr:uid="{00000000-0005-0000-0000-00004A060000}"/>
    <cellStyle name="20% - Accent1 29 6" xfId="1606" xr:uid="{00000000-0005-0000-0000-00004B060000}"/>
    <cellStyle name="20% - Accent1 3" xfId="1607" xr:uid="{00000000-0005-0000-0000-00004C060000}"/>
    <cellStyle name="20% - Accent1 3 2" xfId="1608" xr:uid="{00000000-0005-0000-0000-00004D060000}"/>
    <cellStyle name="20% - Accent1 3 2 2" xfId="1609" xr:uid="{00000000-0005-0000-0000-00004E060000}"/>
    <cellStyle name="20% - Accent1 3 2 3" xfId="1610" xr:uid="{00000000-0005-0000-0000-00004F060000}"/>
    <cellStyle name="20% - Accent1 3 2 4" xfId="1611" xr:uid="{00000000-0005-0000-0000-000050060000}"/>
    <cellStyle name="20% - Accent1 3 2 5" xfId="1612" xr:uid="{00000000-0005-0000-0000-000051060000}"/>
    <cellStyle name="20% - Accent1 3 2 6" xfId="1613" xr:uid="{00000000-0005-0000-0000-000052060000}"/>
    <cellStyle name="20% - Accent1 3 2 7" xfId="1614" xr:uid="{00000000-0005-0000-0000-000053060000}"/>
    <cellStyle name="20% - Accent1 3 2 8" xfId="1615" xr:uid="{00000000-0005-0000-0000-000054060000}"/>
    <cellStyle name="20% - Accent1 3 2 9" xfId="1616" xr:uid="{00000000-0005-0000-0000-000055060000}"/>
    <cellStyle name="20% - Accent1 3 3" xfId="1617" xr:uid="{00000000-0005-0000-0000-000056060000}"/>
    <cellStyle name="20% - Accent1 3 4" xfId="1618" xr:uid="{00000000-0005-0000-0000-000057060000}"/>
    <cellStyle name="20% - Accent1 3 5" xfId="1619" xr:uid="{00000000-0005-0000-0000-000058060000}"/>
    <cellStyle name="20% - Accent1 30" xfId="1620" xr:uid="{00000000-0005-0000-0000-000059060000}"/>
    <cellStyle name="20% - Accent1 31" xfId="1621" xr:uid="{00000000-0005-0000-0000-00005A060000}"/>
    <cellStyle name="20% - Accent1 32" xfId="1622" xr:uid="{00000000-0005-0000-0000-00005B060000}"/>
    <cellStyle name="20% - Accent1 33" xfId="1623" xr:uid="{00000000-0005-0000-0000-00005C060000}"/>
    <cellStyle name="20% - Accent1 34" xfId="1624" xr:uid="{00000000-0005-0000-0000-00005D060000}"/>
    <cellStyle name="20% - Accent1 35" xfId="1625" xr:uid="{00000000-0005-0000-0000-00005E060000}"/>
    <cellStyle name="20% - Accent1 36" xfId="1626" xr:uid="{00000000-0005-0000-0000-00005F060000}"/>
    <cellStyle name="20% - Accent1 37" xfId="1627" xr:uid="{00000000-0005-0000-0000-000060060000}"/>
    <cellStyle name="20% - Accent1 38" xfId="1628" xr:uid="{00000000-0005-0000-0000-000061060000}"/>
    <cellStyle name="20% - Accent1 39" xfId="1629" xr:uid="{00000000-0005-0000-0000-000062060000}"/>
    <cellStyle name="20% - Accent1 4" xfId="1630" xr:uid="{00000000-0005-0000-0000-000063060000}"/>
    <cellStyle name="20% - Accent1 4 2" xfId="1631" xr:uid="{00000000-0005-0000-0000-000064060000}"/>
    <cellStyle name="20% - Accent1 4 2 2" xfId="1632" xr:uid="{00000000-0005-0000-0000-000065060000}"/>
    <cellStyle name="20% - Accent1 4 2 3" xfId="1633" xr:uid="{00000000-0005-0000-0000-000066060000}"/>
    <cellStyle name="20% - Accent1 4 2 4" xfId="1634" xr:uid="{00000000-0005-0000-0000-000067060000}"/>
    <cellStyle name="20% - Accent1 4 2 5" xfId="1635" xr:uid="{00000000-0005-0000-0000-000068060000}"/>
    <cellStyle name="20% - Accent1 4 2 6" xfId="1636" xr:uid="{00000000-0005-0000-0000-000069060000}"/>
    <cellStyle name="20% - Accent1 4 3" xfId="1637" xr:uid="{00000000-0005-0000-0000-00006A060000}"/>
    <cellStyle name="20% - Accent1 4 3 2" xfId="1638" xr:uid="{00000000-0005-0000-0000-00006B060000}"/>
    <cellStyle name="20% - Accent1 4 3 3" xfId="1639" xr:uid="{00000000-0005-0000-0000-00006C060000}"/>
    <cellStyle name="20% - Accent1 4 3 4" xfId="1640" xr:uid="{00000000-0005-0000-0000-00006D060000}"/>
    <cellStyle name="20% - Accent1 4 3 5" xfId="1641" xr:uid="{00000000-0005-0000-0000-00006E060000}"/>
    <cellStyle name="20% - Accent1 4 3 6" xfId="1642" xr:uid="{00000000-0005-0000-0000-00006F060000}"/>
    <cellStyle name="20% - Accent1 4 3 7" xfId="1643" xr:uid="{00000000-0005-0000-0000-000070060000}"/>
    <cellStyle name="20% - Accent1 4 3 8" xfId="1644" xr:uid="{00000000-0005-0000-0000-000071060000}"/>
    <cellStyle name="20% - Accent1 4 4" xfId="1645" xr:uid="{00000000-0005-0000-0000-000072060000}"/>
    <cellStyle name="20% - Accent1 4 4 2" xfId="1646" xr:uid="{00000000-0005-0000-0000-000073060000}"/>
    <cellStyle name="20% - Accent1 4 4 3" xfId="1647" xr:uid="{00000000-0005-0000-0000-000074060000}"/>
    <cellStyle name="20% - Accent1 4 4 4" xfId="1648" xr:uid="{00000000-0005-0000-0000-000075060000}"/>
    <cellStyle name="20% - Accent1 4 4 5" xfId="1649" xr:uid="{00000000-0005-0000-0000-000076060000}"/>
    <cellStyle name="20% - Accent1 4 4 6" xfId="1650" xr:uid="{00000000-0005-0000-0000-000077060000}"/>
    <cellStyle name="20% - Accent1 4 4 7" xfId="1651" xr:uid="{00000000-0005-0000-0000-000078060000}"/>
    <cellStyle name="20% - Accent1 4 4 8" xfId="1652" xr:uid="{00000000-0005-0000-0000-000079060000}"/>
    <cellStyle name="20% - Accent1 4 5" xfId="1653" xr:uid="{00000000-0005-0000-0000-00007A060000}"/>
    <cellStyle name="20% - Accent1 4 5 2" xfId="1654" xr:uid="{00000000-0005-0000-0000-00007B060000}"/>
    <cellStyle name="20% - Accent1 4 5 3" xfId="1655" xr:uid="{00000000-0005-0000-0000-00007C060000}"/>
    <cellStyle name="20% - Accent1 4 5 4" xfId="1656" xr:uid="{00000000-0005-0000-0000-00007D060000}"/>
    <cellStyle name="20% - Accent1 4 5 5" xfId="1657" xr:uid="{00000000-0005-0000-0000-00007E060000}"/>
    <cellStyle name="20% - Accent1 4 5 6" xfId="1658" xr:uid="{00000000-0005-0000-0000-00007F060000}"/>
    <cellStyle name="20% - Accent1 4 5 7" xfId="1659" xr:uid="{00000000-0005-0000-0000-000080060000}"/>
    <cellStyle name="20% - Accent1 4 5 8" xfId="1660" xr:uid="{00000000-0005-0000-0000-000081060000}"/>
    <cellStyle name="20% - Accent1 40" xfId="1661" xr:uid="{00000000-0005-0000-0000-000082060000}"/>
    <cellStyle name="20% - Accent1 41" xfId="1662" xr:uid="{00000000-0005-0000-0000-000083060000}"/>
    <cellStyle name="20% - Accent1 42" xfId="1663" xr:uid="{00000000-0005-0000-0000-000084060000}"/>
    <cellStyle name="20% - Accent1 43" xfId="1664" xr:uid="{00000000-0005-0000-0000-000085060000}"/>
    <cellStyle name="20% - Accent1 44" xfId="1665" xr:uid="{00000000-0005-0000-0000-000086060000}"/>
    <cellStyle name="20% - Accent1 45" xfId="1666" xr:uid="{00000000-0005-0000-0000-000087060000}"/>
    <cellStyle name="20% - Accent1 46" xfId="1667" xr:uid="{00000000-0005-0000-0000-000088060000}"/>
    <cellStyle name="20% - Accent1 47" xfId="1668" xr:uid="{00000000-0005-0000-0000-000089060000}"/>
    <cellStyle name="20% - Accent1 48" xfId="1669" xr:uid="{00000000-0005-0000-0000-00008A060000}"/>
    <cellStyle name="20% - Accent1 49" xfId="1670" xr:uid="{00000000-0005-0000-0000-00008B060000}"/>
    <cellStyle name="20% - Accent1 5" xfId="1671" xr:uid="{00000000-0005-0000-0000-00008C060000}"/>
    <cellStyle name="20% - Accent1 5 2" xfId="1672" xr:uid="{00000000-0005-0000-0000-00008D060000}"/>
    <cellStyle name="20% - Accent1 5 2 2" xfId="1673" xr:uid="{00000000-0005-0000-0000-00008E060000}"/>
    <cellStyle name="20% - Accent1 5 2 3" xfId="1674" xr:uid="{00000000-0005-0000-0000-00008F060000}"/>
    <cellStyle name="20% - Accent1 5 2 4" xfId="1675" xr:uid="{00000000-0005-0000-0000-000090060000}"/>
    <cellStyle name="20% - Accent1 5 2 5" xfId="1676" xr:uid="{00000000-0005-0000-0000-000091060000}"/>
    <cellStyle name="20% - Accent1 5 2 6" xfId="1677" xr:uid="{00000000-0005-0000-0000-000092060000}"/>
    <cellStyle name="20% - Accent1 5 3" xfId="1678" xr:uid="{00000000-0005-0000-0000-000093060000}"/>
    <cellStyle name="20% - Accent1 5 3 2" xfId="1679" xr:uid="{00000000-0005-0000-0000-000094060000}"/>
    <cellStyle name="20% - Accent1 5 3 3" xfId="1680" xr:uid="{00000000-0005-0000-0000-000095060000}"/>
    <cellStyle name="20% - Accent1 5 3 4" xfId="1681" xr:uid="{00000000-0005-0000-0000-000096060000}"/>
    <cellStyle name="20% - Accent1 5 3 5" xfId="1682" xr:uid="{00000000-0005-0000-0000-000097060000}"/>
    <cellStyle name="20% - Accent1 5 3 6" xfId="1683" xr:uid="{00000000-0005-0000-0000-000098060000}"/>
    <cellStyle name="20% - Accent1 5 3 7" xfId="1684" xr:uid="{00000000-0005-0000-0000-000099060000}"/>
    <cellStyle name="20% - Accent1 5 3 8" xfId="1685" xr:uid="{00000000-0005-0000-0000-00009A060000}"/>
    <cellStyle name="20% - Accent1 5 4" xfId="1686" xr:uid="{00000000-0005-0000-0000-00009B060000}"/>
    <cellStyle name="20% - Accent1 5 4 2" xfId="1687" xr:uid="{00000000-0005-0000-0000-00009C060000}"/>
    <cellStyle name="20% - Accent1 5 4 3" xfId="1688" xr:uid="{00000000-0005-0000-0000-00009D060000}"/>
    <cellStyle name="20% - Accent1 5 4 4" xfId="1689" xr:uid="{00000000-0005-0000-0000-00009E060000}"/>
    <cellStyle name="20% - Accent1 5 4 5" xfId="1690" xr:uid="{00000000-0005-0000-0000-00009F060000}"/>
    <cellStyle name="20% - Accent1 5 4 6" xfId="1691" xr:uid="{00000000-0005-0000-0000-0000A0060000}"/>
    <cellStyle name="20% - Accent1 5 4 7" xfId="1692" xr:uid="{00000000-0005-0000-0000-0000A1060000}"/>
    <cellStyle name="20% - Accent1 5 4 8" xfId="1693" xr:uid="{00000000-0005-0000-0000-0000A2060000}"/>
    <cellStyle name="20% - Accent1 5 5" xfId="1694" xr:uid="{00000000-0005-0000-0000-0000A3060000}"/>
    <cellStyle name="20% - Accent1 5 5 2" xfId="1695" xr:uid="{00000000-0005-0000-0000-0000A4060000}"/>
    <cellStyle name="20% - Accent1 5 5 3" xfId="1696" xr:uid="{00000000-0005-0000-0000-0000A5060000}"/>
    <cellStyle name="20% - Accent1 5 5 4" xfId="1697" xr:uid="{00000000-0005-0000-0000-0000A6060000}"/>
    <cellStyle name="20% - Accent1 5 5 5" xfId="1698" xr:uid="{00000000-0005-0000-0000-0000A7060000}"/>
    <cellStyle name="20% - Accent1 5 5 6" xfId="1699" xr:uid="{00000000-0005-0000-0000-0000A8060000}"/>
    <cellStyle name="20% - Accent1 5 5 7" xfId="1700" xr:uid="{00000000-0005-0000-0000-0000A9060000}"/>
    <cellStyle name="20% - Accent1 5 5 8" xfId="1701" xr:uid="{00000000-0005-0000-0000-0000AA060000}"/>
    <cellStyle name="20% - Accent1 50" xfId="1702" xr:uid="{00000000-0005-0000-0000-0000AB060000}"/>
    <cellStyle name="20% - Accent1 51" xfId="1703" xr:uid="{00000000-0005-0000-0000-0000AC060000}"/>
    <cellStyle name="20% - Accent1 52" xfId="1704" xr:uid="{00000000-0005-0000-0000-0000AD060000}"/>
    <cellStyle name="20% - Accent1 53" xfId="1705" xr:uid="{00000000-0005-0000-0000-0000AE060000}"/>
    <cellStyle name="20% - Accent1 54" xfId="1706" xr:uid="{00000000-0005-0000-0000-0000AF060000}"/>
    <cellStyle name="20% - Accent1 55" xfId="1707" xr:uid="{00000000-0005-0000-0000-0000B0060000}"/>
    <cellStyle name="20% - Accent1 56" xfId="1708" xr:uid="{00000000-0005-0000-0000-0000B1060000}"/>
    <cellStyle name="20% - Accent1 57" xfId="1709" xr:uid="{00000000-0005-0000-0000-0000B2060000}"/>
    <cellStyle name="20% - Accent1 58" xfId="1710" xr:uid="{00000000-0005-0000-0000-0000B3060000}"/>
    <cellStyle name="20% - Accent1 59" xfId="1711" xr:uid="{00000000-0005-0000-0000-0000B4060000}"/>
    <cellStyle name="20% - Accent1 6" xfId="1712" xr:uid="{00000000-0005-0000-0000-0000B5060000}"/>
    <cellStyle name="20% - Accent1 6 2" xfId="1713" xr:uid="{00000000-0005-0000-0000-0000B6060000}"/>
    <cellStyle name="20% - Accent1 6 2 2" xfId="1714" xr:uid="{00000000-0005-0000-0000-0000B7060000}"/>
    <cellStyle name="20% - Accent1 6 2 3" xfId="1715" xr:uid="{00000000-0005-0000-0000-0000B8060000}"/>
    <cellStyle name="20% - Accent1 6 2 4" xfId="1716" xr:uid="{00000000-0005-0000-0000-0000B9060000}"/>
    <cellStyle name="20% - Accent1 6 2 5" xfId="1717" xr:uid="{00000000-0005-0000-0000-0000BA060000}"/>
    <cellStyle name="20% - Accent1 6 2 6" xfId="1718" xr:uid="{00000000-0005-0000-0000-0000BB060000}"/>
    <cellStyle name="20% - Accent1 60" xfId="1719" xr:uid="{00000000-0005-0000-0000-0000BC060000}"/>
    <cellStyle name="20% - Accent1 61" xfId="1720" xr:uid="{00000000-0005-0000-0000-0000BD060000}"/>
    <cellStyle name="20% - Accent1 62" xfId="1721" xr:uid="{00000000-0005-0000-0000-0000BE060000}"/>
    <cellStyle name="20% - Accent1 63" xfId="1722" xr:uid="{00000000-0005-0000-0000-0000BF060000}"/>
    <cellStyle name="20% - Accent1 7" xfId="1723" xr:uid="{00000000-0005-0000-0000-0000C0060000}"/>
    <cellStyle name="20% - Accent1 7 2" xfId="1724" xr:uid="{00000000-0005-0000-0000-0000C1060000}"/>
    <cellStyle name="20% - Accent1 7 2 2" xfId="1725" xr:uid="{00000000-0005-0000-0000-0000C2060000}"/>
    <cellStyle name="20% - Accent1 7 2 3" xfId="1726" xr:uid="{00000000-0005-0000-0000-0000C3060000}"/>
    <cellStyle name="20% - Accent1 7 2 4" xfId="1727" xr:uid="{00000000-0005-0000-0000-0000C4060000}"/>
    <cellStyle name="20% - Accent1 7 2 5" xfId="1728" xr:uid="{00000000-0005-0000-0000-0000C5060000}"/>
    <cellStyle name="20% - Accent1 7 2 6" xfId="1729" xr:uid="{00000000-0005-0000-0000-0000C6060000}"/>
    <cellStyle name="20% - Accent1 7 3" xfId="1730" xr:uid="{00000000-0005-0000-0000-0000C7060000}"/>
    <cellStyle name="20% - Accent1 7 4" xfId="1731" xr:uid="{00000000-0005-0000-0000-0000C8060000}"/>
    <cellStyle name="20% - Accent1 8" xfId="1732" xr:uid="{00000000-0005-0000-0000-0000C9060000}"/>
    <cellStyle name="20% - Accent1 8 2" xfId="1733" xr:uid="{00000000-0005-0000-0000-0000CA060000}"/>
    <cellStyle name="20% - Accent1 8 2 2" xfId="1734" xr:uid="{00000000-0005-0000-0000-0000CB060000}"/>
    <cellStyle name="20% - Accent1 8 2 3" xfId="1735" xr:uid="{00000000-0005-0000-0000-0000CC060000}"/>
    <cellStyle name="20% - Accent1 8 2 4" xfId="1736" xr:uid="{00000000-0005-0000-0000-0000CD060000}"/>
    <cellStyle name="20% - Accent1 8 2 5" xfId="1737" xr:uid="{00000000-0005-0000-0000-0000CE060000}"/>
    <cellStyle name="20% - Accent1 8 2 6" xfId="1738" xr:uid="{00000000-0005-0000-0000-0000CF060000}"/>
    <cellStyle name="20% - Accent1 9" xfId="1739" xr:uid="{00000000-0005-0000-0000-0000D0060000}"/>
    <cellStyle name="20% - Accent1 9 2" xfId="1740" xr:uid="{00000000-0005-0000-0000-0000D1060000}"/>
    <cellStyle name="20% - Accent1 9 2 2" xfId="1741" xr:uid="{00000000-0005-0000-0000-0000D2060000}"/>
    <cellStyle name="20% - Accent1 9 2 3" xfId="1742" xr:uid="{00000000-0005-0000-0000-0000D3060000}"/>
    <cellStyle name="20% - Accent1 9 2 4" xfId="1743" xr:uid="{00000000-0005-0000-0000-0000D4060000}"/>
    <cellStyle name="20% - Accent1 9 2 5" xfId="1744" xr:uid="{00000000-0005-0000-0000-0000D5060000}"/>
    <cellStyle name="20% - Accent1 9 2 6" xfId="1745" xr:uid="{00000000-0005-0000-0000-0000D6060000}"/>
    <cellStyle name="20% - Accent2 10" xfId="1746" xr:uid="{00000000-0005-0000-0000-0000D7060000}"/>
    <cellStyle name="20% - Accent2 10 2" xfId="1747" xr:uid="{00000000-0005-0000-0000-0000D8060000}"/>
    <cellStyle name="20% - Accent2 10 2 2" xfId="1748" xr:uid="{00000000-0005-0000-0000-0000D9060000}"/>
    <cellStyle name="20% - Accent2 10 2 3" xfId="1749" xr:uid="{00000000-0005-0000-0000-0000DA060000}"/>
    <cellStyle name="20% - Accent2 10 2 4" xfId="1750" xr:uid="{00000000-0005-0000-0000-0000DB060000}"/>
    <cellStyle name="20% - Accent2 10 2 5" xfId="1751" xr:uid="{00000000-0005-0000-0000-0000DC060000}"/>
    <cellStyle name="20% - Accent2 10 2 6" xfId="1752" xr:uid="{00000000-0005-0000-0000-0000DD060000}"/>
    <cellStyle name="20% - Accent2 11" xfId="1753" xr:uid="{00000000-0005-0000-0000-0000DE060000}"/>
    <cellStyle name="20% - Accent2 11 2" xfId="1754" xr:uid="{00000000-0005-0000-0000-0000DF060000}"/>
    <cellStyle name="20% - Accent2 11 2 2" xfId="1755" xr:uid="{00000000-0005-0000-0000-0000E0060000}"/>
    <cellStyle name="20% - Accent2 11 2 3" xfId="1756" xr:uid="{00000000-0005-0000-0000-0000E1060000}"/>
    <cellStyle name="20% - Accent2 11 2 4" xfId="1757" xr:uid="{00000000-0005-0000-0000-0000E2060000}"/>
    <cellStyle name="20% - Accent2 11 2 5" xfId="1758" xr:uid="{00000000-0005-0000-0000-0000E3060000}"/>
    <cellStyle name="20% - Accent2 11 2 6" xfId="1759" xr:uid="{00000000-0005-0000-0000-0000E4060000}"/>
    <cellStyle name="20% - Accent2 12" xfId="1760" xr:uid="{00000000-0005-0000-0000-0000E5060000}"/>
    <cellStyle name="20% - Accent2 12 2" xfId="1761" xr:uid="{00000000-0005-0000-0000-0000E6060000}"/>
    <cellStyle name="20% - Accent2 12 2 2" xfId="1762" xr:uid="{00000000-0005-0000-0000-0000E7060000}"/>
    <cellStyle name="20% - Accent2 12 2 3" xfId="1763" xr:uid="{00000000-0005-0000-0000-0000E8060000}"/>
    <cellStyle name="20% - Accent2 12 2 4" xfId="1764" xr:uid="{00000000-0005-0000-0000-0000E9060000}"/>
    <cellStyle name="20% - Accent2 12 2 5" xfId="1765" xr:uid="{00000000-0005-0000-0000-0000EA060000}"/>
    <cellStyle name="20% - Accent2 12 2 6" xfId="1766" xr:uid="{00000000-0005-0000-0000-0000EB060000}"/>
    <cellStyle name="20% - Accent2 13" xfId="1767" xr:uid="{00000000-0005-0000-0000-0000EC060000}"/>
    <cellStyle name="20% - Accent2 13 2" xfId="1768" xr:uid="{00000000-0005-0000-0000-0000ED060000}"/>
    <cellStyle name="20% - Accent2 13 2 2" xfId="1769" xr:uid="{00000000-0005-0000-0000-0000EE060000}"/>
    <cellStyle name="20% - Accent2 13 2 3" xfId="1770" xr:uid="{00000000-0005-0000-0000-0000EF060000}"/>
    <cellStyle name="20% - Accent2 13 2 4" xfId="1771" xr:uid="{00000000-0005-0000-0000-0000F0060000}"/>
    <cellStyle name="20% - Accent2 13 2 5" xfId="1772" xr:uid="{00000000-0005-0000-0000-0000F1060000}"/>
    <cellStyle name="20% - Accent2 13 2 6" xfId="1773" xr:uid="{00000000-0005-0000-0000-0000F2060000}"/>
    <cellStyle name="20% - Accent2 14" xfId="1774" xr:uid="{00000000-0005-0000-0000-0000F3060000}"/>
    <cellStyle name="20% - Accent2 14 2" xfId="1775" xr:uid="{00000000-0005-0000-0000-0000F4060000}"/>
    <cellStyle name="20% - Accent2 14 2 2" xfId="1776" xr:uid="{00000000-0005-0000-0000-0000F5060000}"/>
    <cellStyle name="20% - Accent2 14 2 3" xfId="1777" xr:uid="{00000000-0005-0000-0000-0000F6060000}"/>
    <cellStyle name="20% - Accent2 14 2 4" xfId="1778" xr:uid="{00000000-0005-0000-0000-0000F7060000}"/>
    <cellStyle name="20% - Accent2 14 2 5" xfId="1779" xr:uid="{00000000-0005-0000-0000-0000F8060000}"/>
    <cellStyle name="20% - Accent2 14 2 6" xfId="1780" xr:uid="{00000000-0005-0000-0000-0000F9060000}"/>
    <cellStyle name="20% - Accent2 15" xfId="1781" xr:uid="{00000000-0005-0000-0000-0000FA060000}"/>
    <cellStyle name="20% - Accent2 15 2" xfId="1782" xr:uid="{00000000-0005-0000-0000-0000FB060000}"/>
    <cellStyle name="20% - Accent2 15 2 2" xfId="1783" xr:uid="{00000000-0005-0000-0000-0000FC060000}"/>
    <cellStyle name="20% - Accent2 15 2 3" xfId="1784" xr:uid="{00000000-0005-0000-0000-0000FD060000}"/>
    <cellStyle name="20% - Accent2 15 2 4" xfId="1785" xr:uid="{00000000-0005-0000-0000-0000FE060000}"/>
    <cellStyle name="20% - Accent2 15 2 5" xfId="1786" xr:uid="{00000000-0005-0000-0000-0000FF060000}"/>
    <cellStyle name="20% - Accent2 15 2 6" xfId="1787" xr:uid="{00000000-0005-0000-0000-000000070000}"/>
    <cellStyle name="20% - Accent2 16" xfId="1788" xr:uid="{00000000-0005-0000-0000-000001070000}"/>
    <cellStyle name="20% - Accent2 16 2" xfId="1789" xr:uid="{00000000-0005-0000-0000-000002070000}"/>
    <cellStyle name="20% - Accent2 16 2 2" xfId="1790" xr:uid="{00000000-0005-0000-0000-000003070000}"/>
    <cellStyle name="20% - Accent2 16 2 3" xfId="1791" xr:uid="{00000000-0005-0000-0000-000004070000}"/>
    <cellStyle name="20% - Accent2 16 2 4" xfId="1792" xr:uid="{00000000-0005-0000-0000-000005070000}"/>
    <cellStyle name="20% - Accent2 16 2 5" xfId="1793" xr:uid="{00000000-0005-0000-0000-000006070000}"/>
    <cellStyle name="20% - Accent2 16 2 6" xfId="1794" xr:uid="{00000000-0005-0000-0000-000007070000}"/>
    <cellStyle name="20% - Accent2 17" xfId="1795" xr:uid="{00000000-0005-0000-0000-000008070000}"/>
    <cellStyle name="20% - Accent2 17 2" xfId="1796" xr:uid="{00000000-0005-0000-0000-000009070000}"/>
    <cellStyle name="20% - Accent2 17 2 2" xfId="1797" xr:uid="{00000000-0005-0000-0000-00000A070000}"/>
    <cellStyle name="20% - Accent2 17 2 3" xfId="1798" xr:uid="{00000000-0005-0000-0000-00000B070000}"/>
    <cellStyle name="20% - Accent2 17 2 4" xfId="1799" xr:uid="{00000000-0005-0000-0000-00000C070000}"/>
    <cellStyle name="20% - Accent2 17 2 5" xfId="1800" xr:uid="{00000000-0005-0000-0000-00000D070000}"/>
    <cellStyle name="20% - Accent2 17 2 6" xfId="1801" xr:uid="{00000000-0005-0000-0000-00000E070000}"/>
    <cellStyle name="20% - Accent2 18" xfId="1802" xr:uid="{00000000-0005-0000-0000-00000F070000}"/>
    <cellStyle name="20% - Accent2 18 2" xfId="1803" xr:uid="{00000000-0005-0000-0000-000010070000}"/>
    <cellStyle name="20% - Accent2 18 2 2" xfId="1804" xr:uid="{00000000-0005-0000-0000-000011070000}"/>
    <cellStyle name="20% - Accent2 18 2 3" xfId="1805" xr:uid="{00000000-0005-0000-0000-000012070000}"/>
    <cellStyle name="20% - Accent2 18 2 4" xfId="1806" xr:uid="{00000000-0005-0000-0000-000013070000}"/>
    <cellStyle name="20% - Accent2 18 2 5" xfId="1807" xr:uid="{00000000-0005-0000-0000-000014070000}"/>
    <cellStyle name="20% - Accent2 18 2 6" xfId="1808" xr:uid="{00000000-0005-0000-0000-000015070000}"/>
    <cellStyle name="20% - Accent2 19" xfId="1809" xr:uid="{00000000-0005-0000-0000-000016070000}"/>
    <cellStyle name="20% - Accent2 19 2" xfId="1810" xr:uid="{00000000-0005-0000-0000-000017070000}"/>
    <cellStyle name="20% - Accent2 19 2 2" xfId="1811" xr:uid="{00000000-0005-0000-0000-000018070000}"/>
    <cellStyle name="20% - Accent2 19 2 3" xfId="1812" xr:uid="{00000000-0005-0000-0000-000019070000}"/>
    <cellStyle name="20% - Accent2 19 2 4" xfId="1813" xr:uid="{00000000-0005-0000-0000-00001A070000}"/>
    <cellStyle name="20% - Accent2 19 2 5" xfId="1814" xr:uid="{00000000-0005-0000-0000-00001B070000}"/>
    <cellStyle name="20% - Accent2 19 2 6" xfId="1815" xr:uid="{00000000-0005-0000-0000-00001C070000}"/>
    <cellStyle name="20% - Accent2 2" xfId="1816" xr:uid="{00000000-0005-0000-0000-00001D070000}"/>
    <cellStyle name="20% - Accent2 2 10" xfId="1817" xr:uid="{00000000-0005-0000-0000-00001E070000}"/>
    <cellStyle name="20% - Accent2 2 11" xfId="1818" xr:uid="{00000000-0005-0000-0000-00001F070000}"/>
    <cellStyle name="20% - Accent2 2 12" xfId="1819" xr:uid="{00000000-0005-0000-0000-000020070000}"/>
    <cellStyle name="20% - Accent2 2 13" xfId="1820" xr:uid="{00000000-0005-0000-0000-000021070000}"/>
    <cellStyle name="20% - Accent2 2 14" xfId="1821" xr:uid="{00000000-0005-0000-0000-000022070000}"/>
    <cellStyle name="20% - Accent2 2 15" xfId="1822" xr:uid="{00000000-0005-0000-0000-000023070000}"/>
    <cellStyle name="20% - Accent2 2 16" xfId="1823" xr:uid="{00000000-0005-0000-0000-000024070000}"/>
    <cellStyle name="20% - Accent2 2 17" xfId="1824" xr:uid="{00000000-0005-0000-0000-000025070000}"/>
    <cellStyle name="20% - Accent2 2 18" xfId="1825" xr:uid="{00000000-0005-0000-0000-000026070000}"/>
    <cellStyle name="20% - Accent2 2 19" xfId="1826" xr:uid="{00000000-0005-0000-0000-000027070000}"/>
    <cellStyle name="20% - Accent2 2 2" xfId="1827" xr:uid="{00000000-0005-0000-0000-000028070000}"/>
    <cellStyle name="20% - Accent2 2 2 10" xfId="1828" xr:uid="{00000000-0005-0000-0000-000029070000}"/>
    <cellStyle name="20% - Accent2 2 2 11" xfId="1829" xr:uid="{00000000-0005-0000-0000-00002A070000}"/>
    <cellStyle name="20% - Accent2 2 2 11 2" xfId="1830" xr:uid="{00000000-0005-0000-0000-00002B070000}"/>
    <cellStyle name="20% - Accent2 2 2 11 3" xfId="1831" xr:uid="{00000000-0005-0000-0000-00002C070000}"/>
    <cellStyle name="20% - Accent2 2 2 11 4" xfId="1832" xr:uid="{00000000-0005-0000-0000-00002D070000}"/>
    <cellStyle name="20% - Accent2 2 2 11 5" xfId="1833" xr:uid="{00000000-0005-0000-0000-00002E070000}"/>
    <cellStyle name="20% - Accent2 2 2 11 6" xfId="1834" xr:uid="{00000000-0005-0000-0000-00002F070000}"/>
    <cellStyle name="20% - Accent2 2 2 11 7" xfId="1835" xr:uid="{00000000-0005-0000-0000-000030070000}"/>
    <cellStyle name="20% - Accent2 2 2 11 8" xfId="1836" xr:uid="{00000000-0005-0000-0000-000031070000}"/>
    <cellStyle name="20% - Accent2 2 2 12" xfId="1837" xr:uid="{00000000-0005-0000-0000-000032070000}"/>
    <cellStyle name="20% - Accent2 2 2 12 2" xfId="1838" xr:uid="{00000000-0005-0000-0000-000033070000}"/>
    <cellStyle name="20% - Accent2 2 2 12 3" xfId="1839" xr:uid="{00000000-0005-0000-0000-000034070000}"/>
    <cellStyle name="20% - Accent2 2 2 12 4" xfId="1840" xr:uid="{00000000-0005-0000-0000-000035070000}"/>
    <cellStyle name="20% - Accent2 2 2 12 5" xfId="1841" xr:uid="{00000000-0005-0000-0000-000036070000}"/>
    <cellStyle name="20% - Accent2 2 2 12 6" xfId="1842" xr:uid="{00000000-0005-0000-0000-000037070000}"/>
    <cellStyle name="20% - Accent2 2 2 12 7" xfId="1843" xr:uid="{00000000-0005-0000-0000-000038070000}"/>
    <cellStyle name="20% - Accent2 2 2 12 8" xfId="1844" xr:uid="{00000000-0005-0000-0000-000039070000}"/>
    <cellStyle name="20% - Accent2 2 2 13" xfId="1845" xr:uid="{00000000-0005-0000-0000-00003A070000}"/>
    <cellStyle name="20% - Accent2 2 2 13 2" xfId="1846" xr:uid="{00000000-0005-0000-0000-00003B070000}"/>
    <cellStyle name="20% - Accent2 2 2 13 3" xfId="1847" xr:uid="{00000000-0005-0000-0000-00003C070000}"/>
    <cellStyle name="20% - Accent2 2 2 13 4" xfId="1848" xr:uid="{00000000-0005-0000-0000-00003D070000}"/>
    <cellStyle name="20% - Accent2 2 2 13 5" xfId="1849" xr:uid="{00000000-0005-0000-0000-00003E070000}"/>
    <cellStyle name="20% - Accent2 2 2 13 6" xfId="1850" xr:uid="{00000000-0005-0000-0000-00003F070000}"/>
    <cellStyle name="20% - Accent2 2 2 13 7" xfId="1851" xr:uid="{00000000-0005-0000-0000-000040070000}"/>
    <cellStyle name="20% - Accent2 2 2 13 8" xfId="1852" xr:uid="{00000000-0005-0000-0000-000041070000}"/>
    <cellStyle name="20% - Accent2 2 2 14" xfId="1853" xr:uid="{00000000-0005-0000-0000-000042070000}"/>
    <cellStyle name="20% - Accent2 2 2 14 10" xfId="1854" xr:uid="{00000000-0005-0000-0000-000043070000}"/>
    <cellStyle name="20% - Accent2 2 2 14 11" xfId="1855" xr:uid="{00000000-0005-0000-0000-000044070000}"/>
    <cellStyle name="20% - Accent2 2 2 14 12" xfId="1856" xr:uid="{00000000-0005-0000-0000-000045070000}"/>
    <cellStyle name="20% - Accent2 2 2 14 13" xfId="1857" xr:uid="{00000000-0005-0000-0000-000046070000}"/>
    <cellStyle name="20% - Accent2 2 2 14 14" xfId="1858" xr:uid="{00000000-0005-0000-0000-000047070000}"/>
    <cellStyle name="20% - Accent2 2 2 14 15" xfId="1859" xr:uid="{00000000-0005-0000-0000-000048070000}"/>
    <cellStyle name="20% - Accent2 2 2 14 16" xfId="1860" xr:uid="{00000000-0005-0000-0000-000049070000}"/>
    <cellStyle name="20% - Accent2 2 2 14 17" xfId="1861" xr:uid="{00000000-0005-0000-0000-00004A070000}"/>
    <cellStyle name="20% - Accent2 2 2 14 18" xfId="1862" xr:uid="{00000000-0005-0000-0000-00004B070000}"/>
    <cellStyle name="20% - Accent2 2 2 14 19" xfId="1863" xr:uid="{00000000-0005-0000-0000-00004C070000}"/>
    <cellStyle name="20% - Accent2 2 2 14 2" xfId="1864" xr:uid="{00000000-0005-0000-0000-00004D070000}"/>
    <cellStyle name="20% - Accent2 2 2 14 2 2" xfId="1865" xr:uid="{00000000-0005-0000-0000-00004E070000}"/>
    <cellStyle name="20% - Accent2 2 2 14 20" xfId="1866" xr:uid="{00000000-0005-0000-0000-00004F070000}"/>
    <cellStyle name="20% - Accent2 2 2 14 21" xfId="1867" xr:uid="{00000000-0005-0000-0000-000050070000}"/>
    <cellStyle name="20% - Accent2 2 2 14 22" xfId="1868" xr:uid="{00000000-0005-0000-0000-000051070000}"/>
    <cellStyle name="20% - Accent2 2 2 14 23" xfId="1869" xr:uid="{00000000-0005-0000-0000-000052070000}"/>
    <cellStyle name="20% - Accent2 2 2 14 24" xfId="1870" xr:uid="{00000000-0005-0000-0000-000053070000}"/>
    <cellStyle name="20% - Accent2 2 2 14 25" xfId="1871" xr:uid="{00000000-0005-0000-0000-000054070000}"/>
    <cellStyle name="20% - Accent2 2 2 14 26" xfId="1872" xr:uid="{00000000-0005-0000-0000-000055070000}"/>
    <cellStyle name="20% - Accent2 2 2 14 27" xfId="1873" xr:uid="{00000000-0005-0000-0000-000056070000}"/>
    <cellStyle name="20% - Accent2 2 2 14 28" xfId="1874" xr:uid="{00000000-0005-0000-0000-000057070000}"/>
    <cellStyle name="20% - Accent2 2 2 14 29" xfId="1875" xr:uid="{00000000-0005-0000-0000-000058070000}"/>
    <cellStyle name="20% - Accent2 2 2 14 3" xfId="1876" xr:uid="{00000000-0005-0000-0000-000059070000}"/>
    <cellStyle name="20% - Accent2 2 2 14 4" xfId="1877" xr:uid="{00000000-0005-0000-0000-00005A070000}"/>
    <cellStyle name="20% - Accent2 2 2 14 5" xfId="1878" xr:uid="{00000000-0005-0000-0000-00005B070000}"/>
    <cellStyle name="20% - Accent2 2 2 14 6" xfId="1879" xr:uid="{00000000-0005-0000-0000-00005C070000}"/>
    <cellStyle name="20% - Accent2 2 2 14 7" xfId="1880" xr:uid="{00000000-0005-0000-0000-00005D070000}"/>
    <cellStyle name="20% - Accent2 2 2 14 8" xfId="1881" xr:uid="{00000000-0005-0000-0000-00005E070000}"/>
    <cellStyle name="20% - Accent2 2 2 14 9" xfId="1882" xr:uid="{00000000-0005-0000-0000-00005F070000}"/>
    <cellStyle name="20% - Accent2 2 2 15" xfId="1883" xr:uid="{00000000-0005-0000-0000-000060070000}"/>
    <cellStyle name="20% - Accent2 2 2 15 2" xfId="1884" xr:uid="{00000000-0005-0000-0000-000061070000}"/>
    <cellStyle name="20% - Accent2 2 2 16" xfId="1885" xr:uid="{00000000-0005-0000-0000-000062070000}"/>
    <cellStyle name="20% - Accent2 2 2 17" xfId="1886" xr:uid="{00000000-0005-0000-0000-000063070000}"/>
    <cellStyle name="20% - Accent2 2 2 18" xfId="1887" xr:uid="{00000000-0005-0000-0000-000064070000}"/>
    <cellStyle name="20% - Accent2 2 2 19" xfId="1888" xr:uid="{00000000-0005-0000-0000-000065070000}"/>
    <cellStyle name="20% - Accent2 2 2 2" xfId="1889" xr:uid="{00000000-0005-0000-0000-000066070000}"/>
    <cellStyle name="20% - Accent2 2 2 2 10" xfId="1890" xr:uid="{00000000-0005-0000-0000-000067070000}"/>
    <cellStyle name="20% - Accent2 2 2 2 11" xfId="1891" xr:uid="{00000000-0005-0000-0000-000068070000}"/>
    <cellStyle name="20% - Accent2 2 2 2 11 10" xfId="1892" xr:uid="{00000000-0005-0000-0000-000069070000}"/>
    <cellStyle name="20% - Accent2 2 2 2 11 11" xfId="1893" xr:uid="{00000000-0005-0000-0000-00006A070000}"/>
    <cellStyle name="20% - Accent2 2 2 2 11 12" xfId="1894" xr:uid="{00000000-0005-0000-0000-00006B070000}"/>
    <cellStyle name="20% - Accent2 2 2 2 11 13" xfId="1895" xr:uid="{00000000-0005-0000-0000-00006C070000}"/>
    <cellStyle name="20% - Accent2 2 2 2 11 14" xfId="1896" xr:uid="{00000000-0005-0000-0000-00006D070000}"/>
    <cellStyle name="20% - Accent2 2 2 2 11 15" xfId="1897" xr:uid="{00000000-0005-0000-0000-00006E070000}"/>
    <cellStyle name="20% - Accent2 2 2 2 11 16" xfId="1898" xr:uid="{00000000-0005-0000-0000-00006F070000}"/>
    <cellStyle name="20% - Accent2 2 2 2 11 17" xfId="1899" xr:uid="{00000000-0005-0000-0000-000070070000}"/>
    <cellStyle name="20% - Accent2 2 2 2 11 18" xfId="1900" xr:uid="{00000000-0005-0000-0000-000071070000}"/>
    <cellStyle name="20% - Accent2 2 2 2 11 19" xfId="1901" xr:uid="{00000000-0005-0000-0000-000072070000}"/>
    <cellStyle name="20% - Accent2 2 2 2 11 2" xfId="1902" xr:uid="{00000000-0005-0000-0000-000073070000}"/>
    <cellStyle name="20% - Accent2 2 2 2 11 2 2" xfId="1903" xr:uid="{00000000-0005-0000-0000-000074070000}"/>
    <cellStyle name="20% - Accent2 2 2 2 11 20" xfId="1904" xr:uid="{00000000-0005-0000-0000-000075070000}"/>
    <cellStyle name="20% - Accent2 2 2 2 11 21" xfId="1905" xr:uid="{00000000-0005-0000-0000-000076070000}"/>
    <cellStyle name="20% - Accent2 2 2 2 11 22" xfId="1906" xr:uid="{00000000-0005-0000-0000-000077070000}"/>
    <cellStyle name="20% - Accent2 2 2 2 11 23" xfId="1907" xr:uid="{00000000-0005-0000-0000-000078070000}"/>
    <cellStyle name="20% - Accent2 2 2 2 11 24" xfId="1908" xr:uid="{00000000-0005-0000-0000-000079070000}"/>
    <cellStyle name="20% - Accent2 2 2 2 11 25" xfId="1909" xr:uid="{00000000-0005-0000-0000-00007A070000}"/>
    <cellStyle name="20% - Accent2 2 2 2 11 26" xfId="1910" xr:uid="{00000000-0005-0000-0000-00007B070000}"/>
    <cellStyle name="20% - Accent2 2 2 2 11 27" xfId="1911" xr:uid="{00000000-0005-0000-0000-00007C070000}"/>
    <cellStyle name="20% - Accent2 2 2 2 11 28" xfId="1912" xr:uid="{00000000-0005-0000-0000-00007D070000}"/>
    <cellStyle name="20% - Accent2 2 2 2 11 29" xfId="1913" xr:uid="{00000000-0005-0000-0000-00007E070000}"/>
    <cellStyle name="20% - Accent2 2 2 2 11 3" xfId="1914" xr:uid="{00000000-0005-0000-0000-00007F070000}"/>
    <cellStyle name="20% - Accent2 2 2 2 11 4" xfId="1915" xr:uid="{00000000-0005-0000-0000-000080070000}"/>
    <cellStyle name="20% - Accent2 2 2 2 11 5" xfId="1916" xr:uid="{00000000-0005-0000-0000-000081070000}"/>
    <cellStyle name="20% - Accent2 2 2 2 11 6" xfId="1917" xr:uid="{00000000-0005-0000-0000-000082070000}"/>
    <cellStyle name="20% - Accent2 2 2 2 11 7" xfId="1918" xr:uid="{00000000-0005-0000-0000-000083070000}"/>
    <cellStyle name="20% - Accent2 2 2 2 11 8" xfId="1919" xr:uid="{00000000-0005-0000-0000-000084070000}"/>
    <cellStyle name="20% - Accent2 2 2 2 11 9" xfId="1920" xr:uid="{00000000-0005-0000-0000-000085070000}"/>
    <cellStyle name="20% - Accent2 2 2 2 12" xfId="1921" xr:uid="{00000000-0005-0000-0000-000086070000}"/>
    <cellStyle name="20% - Accent2 2 2 2 12 2" xfId="1922" xr:uid="{00000000-0005-0000-0000-000087070000}"/>
    <cellStyle name="20% - Accent2 2 2 2 13" xfId="1923" xr:uid="{00000000-0005-0000-0000-000088070000}"/>
    <cellStyle name="20% - Accent2 2 2 2 14" xfId="1924" xr:uid="{00000000-0005-0000-0000-000089070000}"/>
    <cellStyle name="20% - Accent2 2 2 2 15" xfId="1925" xr:uid="{00000000-0005-0000-0000-00008A070000}"/>
    <cellStyle name="20% - Accent2 2 2 2 16" xfId="1926" xr:uid="{00000000-0005-0000-0000-00008B070000}"/>
    <cellStyle name="20% - Accent2 2 2 2 17" xfId="1927" xr:uid="{00000000-0005-0000-0000-00008C070000}"/>
    <cellStyle name="20% - Accent2 2 2 2 18" xfId="1928" xr:uid="{00000000-0005-0000-0000-00008D070000}"/>
    <cellStyle name="20% - Accent2 2 2 2 19" xfId="1929" xr:uid="{00000000-0005-0000-0000-00008E070000}"/>
    <cellStyle name="20% - Accent2 2 2 2 2" xfId="1930" xr:uid="{00000000-0005-0000-0000-00008F070000}"/>
    <cellStyle name="20% - Accent2 2 2 2 2 10" xfId="1931" xr:uid="{00000000-0005-0000-0000-000090070000}"/>
    <cellStyle name="20% - Accent2 2 2 2 2 11" xfId="1932" xr:uid="{00000000-0005-0000-0000-000091070000}"/>
    <cellStyle name="20% - Accent2 2 2 2 2 12" xfId="1933" xr:uid="{00000000-0005-0000-0000-000092070000}"/>
    <cellStyle name="20% - Accent2 2 2 2 2 13" xfId="1934" xr:uid="{00000000-0005-0000-0000-000093070000}"/>
    <cellStyle name="20% - Accent2 2 2 2 2 14" xfId="1935" xr:uid="{00000000-0005-0000-0000-000094070000}"/>
    <cellStyle name="20% - Accent2 2 2 2 2 15" xfId="1936" xr:uid="{00000000-0005-0000-0000-000095070000}"/>
    <cellStyle name="20% - Accent2 2 2 2 2 16" xfId="1937" xr:uid="{00000000-0005-0000-0000-000096070000}"/>
    <cellStyle name="20% - Accent2 2 2 2 2 17" xfId="1938" xr:uid="{00000000-0005-0000-0000-000097070000}"/>
    <cellStyle name="20% - Accent2 2 2 2 2 18" xfId="1939" xr:uid="{00000000-0005-0000-0000-000098070000}"/>
    <cellStyle name="20% - Accent2 2 2 2 2 19" xfId="1940" xr:uid="{00000000-0005-0000-0000-000099070000}"/>
    <cellStyle name="20% - Accent2 2 2 2 2 2" xfId="1941" xr:uid="{00000000-0005-0000-0000-00009A070000}"/>
    <cellStyle name="20% - Accent2 2 2 2 2 2 10" xfId="1942" xr:uid="{00000000-0005-0000-0000-00009B070000}"/>
    <cellStyle name="20% - Accent2 2 2 2 2 2 11" xfId="1943" xr:uid="{00000000-0005-0000-0000-00009C070000}"/>
    <cellStyle name="20% - Accent2 2 2 2 2 2 12" xfId="1944" xr:uid="{00000000-0005-0000-0000-00009D070000}"/>
    <cellStyle name="20% - Accent2 2 2 2 2 2 13" xfId="1945" xr:uid="{00000000-0005-0000-0000-00009E070000}"/>
    <cellStyle name="20% - Accent2 2 2 2 2 2 14" xfId="1946" xr:uid="{00000000-0005-0000-0000-00009F070000}"/>
    <cellStyle name="20% - Accent2 2 2 2 2 2 15" xfId="1947" xr:uid="{00000000-0005-0000-0000-0000A0070000}"/>
    <cellStyle name="20% - Accent2 2 2 2 2 2 16" xfId="1948" xr:uid="{00000000-0005-0000-0000-0000A1070000}"/>
    <cellStyle name="20% - Accent2 2 2 2 2 2 17" xfId="1949" xr:uid="{00000000-0005-0000-0000-0000A2070000}"/>
    <cellStyle name="20% - Accent2 2 2 2 2 2 18" xfId="1950" xr:uid="{00000000-0005-0000-0000-0000A3070000}"/>
    <cellStyle name="20% - Accent2 2 2 2 2 2 19" xfId="1951" xr:uid="{00000000-0005-0000-0000-0000A4070000}"/>
    <cellStyle name="20% - Accent2 2 2 2 2 2 2" xfId="1952" xr:uid="{00000000-0005-0000-0000-0000A5070000}"/>
    <cellStyle name="20% - Accent2 2 2 2 2 2 2 10" xfId="1953" xr:uid="{00000000-0005-0000-0000-0000A6070000}"/>
    <cellStyle name="20% - Accent2 2 2 2 2 2 2 11" xfId="1954" xr:uid="{00000000-0005-0000-0000-0000A7070000}"/>
    <cellStyle name="20% - Accent2 2 2 2 2 2 2 12" xfId="1955" xr:uid="{00000000-0005-0000-0000-0000A8070000}"/>
    <cellStyle name="20% - Accent2 2 2 2 2 2 2 13" xfId="1956" xr:uid="{00000000-0005-0000-0000-0000A9070000}"/>
    <cellStyle name="20% - Accent2 2 2 2 2 2 2 14" xfId="1957" xr:uid="{00000000-0005-0000-0000-0000AA070000}"/>
    <cellStyle name="20% - Accent2 2 2 2 2 2 2 15" xfId="1958" xr:uid="{00000000-0005-0000-0000-0000AB070000}"/>
    <cellStyle name="20% - Accent2 2 2 2 2 2 2 16" xfId="1959" xr:uid="{00000000-0005-0000-0000-0000AC070000}"/>
    <cellStyle name="20% - Accent2 2 2 2 2 2 2 17" xfId="1960" xr:uid="{00000000-0005-0000-0000-0000AD070000}"/>
    <cellStyle name="20% - Accent2 2 2 2 2 2 2 18" xfId="1961" xr:uid="{00000000-0005-0000-0000-0000AE070000}"/>
    <cellStyle name="20% - Accent2 2 2 2 2 2 2 19" xfId="1962" xr:uid="{00000000-0005-0000-0000-0000AF070000}"/>
    <cellStyle name="20% - Accent2 2 2 2 2 2 2 2" xfId="1963" xr:uid="{00000000-0005-0000-0000-0000B0070000}"/>
    <cellStyle name="20% - Accent2 2 2 2 2 2 2 2 10" xfId="1964" xr:uid="{00000000-0005-0000-0000-0000B1070000}"/>
    <cellStyle name="20% - Accent2 2 2 2 2 2 2 2 11" xfId="1965" xr:uid="{00000000-0005-0000-0000-0000B2070000}"/>
    <cellStyle name="20% - Accent2 2 2 2 2 2 2 2 12" xfId="1966" xr:uid="{00000000-0005-0000-0000-0000B3070000}"/>
    <cellStyle name="20% - Accent2 2 2 2 2 2 2 2 13" xfId="1967" xr:uid="{00000000-0005-0000-0000-0000B4070000}"/>
    <cellStyle name="20% - Accent2 2 2 2 2 2 2 2 14" xfId="1968" xr:uid="{00000000-0005-0000-0000-0000B5070000}"/>
    <cellStyle name="20% - Accent2 2 2 2 2 2 2 2 15" xfId="1969" xr:uid="{00000000-0005-0000-0000-0000B6070000}"/>
    <cellStyle name="20% - Accent2 2 2 2 2 2 2 2 16" xfId="1970" xr:uid="{00000000-0005-0000-0000-0000B7070000}"/>
    <cellStyle name="20% - Accent2 2 2 2 2 2 2 2 17" xfId="1971" xr:uid="{00000000-0005-0000-0000-0000B8070000}"/>
    <cellStyle name="20% - Accent2 2 2 2 2 2 2 2 18" xfId="1972" xr:uid="{00000000-0005-0000-0000-0000B9070000}"/>
    <cellStyle name="20% - Accent2 2 2 2 2 2 2 2 19" xfId="1973" xr:uid="{00000000-0005-0000-0000-0000BA070000}"/>
    <cellStyle name="20% - Accent2 2 2 2 2 2 2 2 2" xfId="1974" xr:uid="{00000000-0005-0000-0000-0000BB070000}"/>
    <cellStyle name="20% - Accent2 2 2 2 2 2 2 2 2 2" xfId="1975" xr:uid="{00000000-0005-0000-0000-0000BC070000}"/>
    <cellStyle name="20% - Accent2 2 2 2 2 2 2 2 2 2 2" xfId="1976" xr:uid="{00000000-0005-0000-0000-0000BD070000}"/>
    <cellStyle name="20% - Accent2 2 2 2 2 2 2 2 2 2 2 2" xfId="1977" xr:uid="{00000000-0005-0000-0000-0000BE070000}"/>
    <cellStyle name="20% - Accent2 2 2 2 2 2 2 2 2 2 3" xfId="1978" xr:uid="{00000000-0005-0000-0000-0000BF070000}"/>
    <cellStyle name="20% - Accent2 2 2 2 2 2 2 2 2 3" xfId="1979" xr:uid="{00000000-0005-0000-0000-0000C0070000}"/>
    <cellStyle name="20% - Accent2 2 2 2 2 2 2 2 2 3 2" xfId="1980" xr:uid="{00000000-0005-0000-0000-0000C1070000}"/>
    <cellStyle name="20% - Accent2 2 2 2 2 2 2 2 20" xfId="1981" xr:uid="{00000000-0005-0000-0000-0000C2070000}"/>
    <cellStyle name="20% - Accent2 2 2 2 2 2 2 2 21" xfId="1982" xr:uid="{00000000-0005-0000-0000-0000C3070000}"/>
    <cellStyle name="20% - Accent2 2 2 2 2 2 2 2 22" xfId="1983" xr:uid="{00000000-0005-0000-0000-0000C4070000}"/>
    <cellStyle name="20% - Accent2 2 2 2 2 2 2 2 23" xfId="1984" xr:uid="{00000000-0005-0000-0000-0000C5070000}"/>
    <cellStyle name="20% - Accent2 2 2 2 2 2 2 2 24" xfId="1985" xr:uid="{00000000-0005-0000-0000-0000C6070000}"/>
    <cellStyle name="20% - Accent2 2 2 2 2 2 2 2 25" xfId="1986" xr:uid="{00000000-0005-0000-0000-0000C7070000}"/>
    <cellStyle name="20% - Accent2 2 2 2 2 2 2 2 26" xfId="1987" xr:uid="{00000000-0005-0000-0000-0000C8070000}"/>
    <cellStyle name="20% - Accent2 2 2 2 2 2 2 2 27" xfId="1988" xr:uid="{00000000-0005-0000-0000-0000C9070000}"/>
    <cellStyle name="20% - Accent2 2 2 2 2 2 2 2 28" xfId="1989" xr:uid="{00000000-0005-0000-0000-0000CA070000}"/>
    <cellStyle name="20% - Accent2 2 2 2 2 2 2 2 29" xfId="1990" xr:uid="{00000000-0005-0000-0000-0000CB070000}"/>
    <cellStyle name="20% - Accent2 2 2 2 2 2 2 2 3" xfId="1991" xr:uid="{00000000-0005-0000-0000-0000CC070000}"/>
    <cellStyle name="20% - Accent2 2 2 2 2 2 2 2 30" xfId="1992" xr:uid="{00000000-0005-0000-0000-0000CD070000}"/>
    <cellStyle name="20% - Accent2 2 2 2 2 2 2 2 30 2" xfId="1993" xr:uid="{00000000-0005-0000-0000-0000CE070000}"/>
    <cellStyle name="20% - Accent2 2 2 2 2 2 2 2 4" xfId="1994" xr:uid="{00000000-0005-0000-0000-0000CF070000}"/>
    <cellStyle name="20% - Accent2 2 2 2 2 2 2 2 5" xfId="1995" xr:uid="{00000000-0005-0000-0000-0000D0070000}"/>
    <cellStyle name="20% - Accent2 2 2 2 2 2 2 2 6" xfId="1996" xr:uid="{00000000-0005-0000-0000-0000D1070000}"/>
    <cellStyle name="20% - Accent2 2 2 2 2 2 2 2 7" xfId="1997" xr:uid="{00000000-0005-0000-0000-0000D2070000}"/>
    <cellStyle name="20% - Accent2 2 2 2 2 2 2 2 8" xfId="1998" xr:uid="{00000000-0005-0000-0000-0000D3070000}"/>
    <cellStyle name="20% - Accent2 2 2 2 2 2 2 2 9" xfId="1999" xr:uid="{00000000-0005-0000-0000-0000D4070000}"/>
    <cellStyle name="20% - Accent2 2 2 2 2 2 2 20" xfId="2000" xr:uid="{00000000-0005-0000-0000-0000D5070000}"/>
    <cellStyle name="20% - Accent2 2 2 2 2 2 2 21" xfId="2001" xr:uid="{00000000-0005-0000-0000-0000D6070000}"/>
    <cellStyle name="20% - Accent2 2 2 2 2 2 2 22" xfId="2002" xr:uid="{00000000-0005-0000-0000-0000D7070000}"/>
    <cellStyle name="20% - Accent2 2 2 2 2 2 2 23" xfId="2003" xr:uid="{00000000-0005-0000-0000-0000D8070000}"/>
    <cellStyle name="20% - Accent2 2 2 2 2 2 2 24" xfId="2004" xr:uid="{00000000-0005-0000-0000-0000D9070000}"/>
    <cellStyle name="20% - Accent2 2 2 2 2 2 2 25" xfId="2005" xr:uid="{00000000-0005-0000-0000-0000DA070000}"/>
    <cellStyle name="20% - Accent2 2 2 2 2 2 2 26" xfId="2006" xr:uid="{00000000-0005-0000-0000-0000DB070000}"/>
    <cellStyle name="20% - Accent2 2 2 2 2 2 2 27" xfId="2007" xr:uid="{00000000-0005-0000-0000-0000DC070000}"/>
    <cellStyle name="20% - Accent2 2 2 2 2 2 2 28" xfId="2008" xr:uid="{00000000-0005-0000-0000-0000DD070000}"/>
    <cellStyle name="20% - Accent2 2 2 2 2 2 2 29" xfId="2009" xr:uid="{00000000-0005-0000-0000-0000DE070000}"/>
    <cellStyle name="20% - Accent2 2 2 2 2 2 2 3" xfId="2010" xr:uid="{00000000-0005-0000-0000-0000DF070000}"/>
    <cellStyle name="20% - Accent2 2 2 2 2 2 2 3 2" xfId="2011" xr:uid="{00000000-0005-0000-0000-0000E0070000}"/>
    <cellStyle name="20% - Accent2 2 2 2 2 2 2 30" xfId="2012" xr:uid="{00000000-0005-0000-0000-0000E1070000}"/>
    <cellStyle name="20% - Accent2 2 2 2 2 2 2 30 2" xfId="2013" xr:uid="{00000000-0005-0000-0000-0000E2070000}"/>
    <cellStyle name="20% - Accent2 2 2 2 2 2 2 4" xfId="2014" xr:uid="{00000000-0005-0000-0000-0000E3070000}"/>
    <cellStyle name="20% - Accent2 2 2 2 2 2 2 5" xfId="2015" xr:uid="{00000000-0005-0000-0000-0000E4070000}"/>
    <cellStyle name="20% - Accent2 2 2 2 2 2 2 6" xfId="2016" xr:uid="{00000000-0005-0000-0000-0000E5070000}"/>
    <cellStyle name="20% - Accent2 2 2 2 2 2 2 7" xfId="2017" xr:uid="{00000000-0005-0000-0000-0000E6070000}"/>
    <cellStyle name="20% - Accent2 2 2 2 2 2 2 8" xfId="2018" xr:uid="{00000000-0005-0000-0000-0000E7070000}"/>
    <cellStyle name="20% - Accent2 2 2 2 2 2 2 9" xfId="2019" xr:uid="{00000000-0005-0000-0000-0000E8070000}"/>
    <cellStyle name="20% - Accent2 2 2 2 2 2 20" xfId="2020" xr:uid="{00000000-0005-0000-0000-0000E9070000}"/>
    <cellStyle name="20% - Accent2 2 2 2 2 2 21" xfId="2021" xr:uid="{00000000-0005-0000-0000-0000EA070000}"/>
    <cellStyle name="20% - Accent2 2 2 2 2 2 22" xfId="2022" xr:uid="{00000000-0005-0000-0000-0000EB070000}"/>
    <cellStyle name="20% - Accent2 2 2 2 2 2 23" xfId="2023" xr:uid="{00000000-0005-0000-0000-0000EC070000}"/>
    <cellStyle name="20% - Accent2 2 2 2 2 2 24" xfId="2024" xr:uid="{00000000-0005-0000-0000-0000ED070000}"/>
    <cellStyle name="20% - Accent2 2 2 2 2 2 25" xfId="2025" xr:uid="{00000000-0005-0000-0000-0000EE070000}"/>
    <cellStyle name="20% - Accent2 2 2 2 2 2 26" xfId="2026" xr:uid="{00000000-0005-0000-0000-0000EF070000}"/>
    <cellStyle name="20% - Accent2 2 2 2 2 2 27" xfId="2027" xr:uid="{00000000-0005-0000-0000-0000F0070000}"/>
    <cellStyle name="20% - Accent2 2 2 2 2 2 28" xfId="2028" xr:uid="{00000000-0005-0000-0000-0000F1070000}"/>
    <cellStyle name="20% - Accent2 2 2 2 2 2 29" xfId="2029" xr:uid="{00000000-0005-0000-0000-0000F2070000}"/>
    <cellStyle name="20% - Accent2 2 2 2 2 2 3" xfId="2030" xr:uid="{00000000-0005-0000-0000-0000F3070000}"/>
    <cellStyle name="20% - Accent2 2 2 2 2 2 3 2" xfId="2031" xr:uid="{00000000-0005-0000-0000-0000F4070000}"/>
    <cellStyle name="20% - Accent2 2 2 2 2 2 30" xfId="2032" xr:uid="{00000000-0005-0000-0000-0000F5070000}"/>
    <cellStyle name="20% - Accent2 2 2 2 2 2 31" xfId="2033" xr:uid="{00000000-0005-0000-0000-0000F6070000}"/>
    <cellStyle name="20% - Accent2 2 2 2 2 2 31 2" xfId="2034" xr:uid="{00000000-0005-0000-0000-0000F7070000}"/>
    <cellStyle name="20% - Accent2 2 2 2 2 2 32" xfId="2035" xr:uid="{00000000-0005-0000-0000-0000F8070000}"/>
    <cellStyle name="20% - Accent2 2 2 2 2 2 4" xfId="2036" xr:uid="{00000000-0005-0000-0000-0000F9070000}"/>
    <cellStyle name="20% - Accent2 2 2 2 2 2 5" xfId="2037" xr:uid="{00000000-0005-0000-0000-0000FA070000}"/>
    <cellStyle name="20% - Accent2 2 2 2 2 2 6" xfId="2038" xr:uid="{00000000-0005-0000-0000-0000FB070000}"/>
    <cellStyle name="20% - Accent2 2 2 2 2 2 7" xfId="2039" xr:uid="{00000000-0005-0000-0000-0000FC070000}"/>
    <cellStyle name="20% - Accent2 2 2 2 2 2 8" xfId="2040" xr:uid="{00000000-0005-0000-0000-0000FD070000}"/>
    <cellStyle name="20% - Accent2 2 2 2 2 2 9" xfId="2041" xr:uid="{00000000-0005-0000-0000-0000FE070000}"/>
    <cellStyle name="20% - Accent2 2 2 2 2 20" xfId="2042" xr:uid="{00000000-0005-0000-0000-0000FF070000}"/>
    <cellStyle name="20% - Accent2 2 2 2 2 21" xfId="2043" xr:uid="{00000000-0005-0000-0000-000000080000}"/>
    <cellStyle name="20% - Accent2 2 2 2 2 22" xfId="2044" xr:uid="{00000000-0005-0000-0000-000001080000}"/>
    <cellStyle name="20% - Accent2 2 2 2 2 23" xfId="2045" xr:uid="{00000000-0005-0000-0000-000002080000}"/>
    <cellStyle name="20% - Accent2 2 2 2 2 24" xfId="2046" xr:uid="{00000000-0005-0000-0000-000003080000}"/>
    <cellStyle name="20% - Accent2 2 2 2 2 25" xfId="2047" xr:uid="{00000000-0005-0000-0000-000004080000}"/>
    <cellStyle name="20% - Accent2 2 2 2 2 26" xfId="2048" xr:uid="{00000000-0005-0000-0000-000005080000}"/>
    <cellStyle name="20% - Accent2 2 2 2 2 27" xfId="2049" xr:uid="{00000000-0005-0000-0000-000006080000}"/>
    <cellStyle name="20% - Accent2 2 2 2 2 28" xfId="2050" xr:uid="{00000000-0005-0000-0000-000007080000}"/>
    <cellStyle name="20% - Accent2 2 2 2 2 29" xfId="2051" xr:uid="{00000000-0005-0000-0000-000008080000}"/>
    <cellStyle name="20% - Accent2 2 2 2 2 3" xfId="2052" xr:uid="{00000000-0005-0000-0000-000009080000}"/>
    <cellStyle name="20% - Accent2 2 2 2 2 30" xfId="2053" xr:uid="{00000000-0005-0000-0000-00000A080000}"/>
    <cellStyle name="20% - Accent2 2 2 2 2 31" xfId="2054" xr:uid="{00000000-0005-0000-0000-00000B080000}"/>
    <cellStyle name="20% - Accent2 2 2 2 2 32" xfId="2055" xr:uid="{00000000-0005-0000-0000-00000C080000}"/>
    <cellStyle name="20% - Accent2 2 2 2 2 33" xfId="2056" xr:uid="{00000000-0005-0000-0000-00000D080000}"/>
    <cellStyle name="20% - Accent2 2 2 2 2 34" xfId="2057" xr:uid="{00000000-0005-0000-0000-00000E080000}"/>
    <cellStyle name="20% - Accent2 2 2 2 2 34 2" xfId="2058" xr:uid="{00000000-0005-0000-0000-00000F080000}"/>
    <cellStyle name="20% - Accent2 2 2 2 2 35" xfId="2059" xr:uid="{00000000-0005-0000-0000-000010080000}"/>
    <cellStyle name="20% - Accent2 2 2 2 2 4" xfId="2060" xr:uid="{00000000-0005-0000-0000-000011080000}"/>
    <cellStyle name="20% - Accent2 2 2 2 2 5" xfId="2061" xr:uid="{00000000-0005-0000-0000-000012080000}"/>
    <cellStyle name="20% - Accent2 2 2 2 2 6" xfId="2062" xr:uid="{00000000-0005-0000-0000-000013080000}"/>
    <cellStyle name="20% - Accent2 2 2 2 2 6 10" xfId="2063" xr:uid="{00000000-0005-0000-0000-000014080000}"/>
    <cellStyle name="20% - Accent2 2 2 2 2 6 11" xfId="2064" xr:uid="{00000000-0005-0000-0000-000015080000}"/>
    <cellStyle name="20% - Accent2 2 2 2 2 6 12" xfId="2065" xr:uid="{00000000-0005-0000-0000-000016080000}"/>
    <cellStyle name="20% - Accent2 2 2 2 2 6 13" xfId="2066" xr:uid="{00000000-0005-0000-0000-000017080000}"/>
    <cellStyle name="20% - Accent2 2 2 2 2 6 14" xfId="2067" xr:uid="{00000000-0005-0000-0000-000018080000}"/>
    <cellStyle name="20% - Accent2 2 2 2 2 6 15" xfId="2068" xr:uid="{00000000-0005-0000-0000-000019080000}"/>
    <cellStyle name="20% - Accent2 2 2 2 2 6 16" xfId="2069" xr:uid="{00000000-0005-0000-0000-00001A080000}"/>
    <cellStyle name="20% - Accent2 2 2 2 2 6 17" xfId="2070" xr:uid="{00000000-0005-0000-0000-00001B080000}"/>
    <cellStyle name="20% - Accent2 2 2 2 2 6 18" xfId="2071" xr:uid="{00000000-0005-0000-0000-00001C080000}"/>
    <cellStyle name="20% - Accent2 2 2 2 2 6 19" xfId="2072" xr:uid="{00000000-0005-0000-0000-00001D080000}"/>
    <cellStyle name="20% - Accent2 2 2 2 2 6 2" xfId="2073" xr:uid="{00000000-0005-0000-0000-00001E080000}"/>
    <cellStyle name="20% - Accent2 2 2 2 2 6 2 2" xfId="2074" xr:uid="{00000000-0005-0000-0000-00001F080000}"/>
    <cellStyle name="20% - Accent2 2 2 2 2 6 20" xfId="2075" xr:uid="{00000000-0005-0000-0000-000020080000}"/>
    <cellStyle name="20% - Accent2 2 2 2 2 6 21" xfId="2076" xr:uid="{00000000-0005-0000-0000-000021080000}"/>
    <cellStyle name="20% - Accent2 2 2 2 2 6 22" xfId="2077" xr:uid="{00000000-0005-0000-0000-000022080000}"/>
    <cellStyle name="20% - Accent2 2 2 2 2 6 23" xfId="2078" xr:uid="{00000000-0005-0000-0000-000023080000}"/>
    <cellStyle name="20% - Accent2 2 2 2 2 6 24" xfId="2079" xr:uid="{00000000-0005-0000-0000-000024080000}"/>
    <cellStyle name="20% - Accent2 2 2 2 2 6 25" xfId="2080" xr:uid="{00000000-0005-0000-0000-000025080000}"/>
    <cellStyle name="20% - Accent2 2 2 2 2 6 26" xfId="2081" xr:uid="{00000000-0005-0000-0000-000026080000}"/>
    <cellStyle name="20% - Accent2 2 2 2 2 6 27" xfId="2082" xr:uid="{00000000-0005-0000-0000-000027080000}"/>
    <cellStyle name="20% - Accent2 2 2 2 2 6 28" xfId="2083" xr:uid="{00000000-0005-0000-0000-000028080000}"/>
    <cellStyle name="20% - Accent2 2 2 2 2 6 29" xfId="2084" xr:uid="{00000000-0005-0000-0000-000029080000}"/>
    <cellStyle name="20% - Accent2 2 2 2 2 6 3" xfId="2085" xr:uid="{00000000-0005-0000-0000-00002A080000}"/>
    <cellStyle name="20% - Accent2 2 2 2 2 6 4" xfId="2086" xr:uid="{00000000-0005-0000-0000-00002B080000}"/>
    <cellStyle name="20% - Accent2 2 2 2 2 6 5" xfId="2087" xr:uid="{00000000-0005-0000-0000-00002C080000}"/>
    <cellStyle name="20% - Accent2 2 2 2 2 6 6" xfId="2088" xr:uid="{00000000-0005-0000-0000-00002D080000}"/>
    <cellStyle name="20% - Accent2 2 2 2 2 6 7" xfId="2089" xr:uid="{00000000-0005-0000-0000-00002E080000}"/>
    <cellStyle name="20% - Accent2 2 2 2 2 6 8" xfId="2090" xr:uid="{00000000-0005-0000-0000-00002F080000}"/>
    <cellStyle name="20% - Accent2 2 2 2 2 6 9" xfId="2091" xr:uid="{00000000-0005-0000-0000-000030080000}"/>
    <cellStyle name="20% - Accent2 2 2 2 2 7" xfId="2092" xr:uid="{00000000-0005-0000-0000-000031080000}"/>
    <cellStyle name="20% - Accent2 2 2 2 2 7 2" xfId="2093" xr:uid="{00000000-0005-0000-0000-000032080000}"/>
    <cellStyle name="20% - Accent2 2 2 2 2 8" xfId="2094" xr:uid="{00000000-0005-0000-0000-000033080000}"/>
    <cellStyle name="20% - Accent2 2 2 2 2 9" xfId="2095" xr:uid="{00000000-0005-0000-0000-000034080000}"/>
    <cellStyle name="20% - Accent2 2 2 2 20" xfId="2096" xr:uid="{00000000-0005-0000-0000-000035080000}"/>
    <cellStyle name="20% - Accent2 2 2 2 21" xfId="2097" xr:uid="{00000000-0005-0000-0000-000036080000}"/>
    <cellStyle name="20% - Accent2 2 2 2 22" xfId="2098" xr:uid="{00000000-0005-0000-0000-000037080000}"/>
    <cellStyle name="20% - Accent2 2 2 2 23" xfId="2099" xr:uid="{00000000-0005-0000-0000-000038080000}"/>
    <cellStyle name="20% - Accent2 2 2 2 24" xfId="2100" xr:uid="{00000000-0005-0000-0000-000039080000}"/>
    <cellStyle name="20% - Accent2 2 2 2 25" xfId="2101" xr:uid="{00000000-0005-0000-0000-00003A080000}"/>
    <cellStyle name="20% - Accent2 2 2 2 26" xfId="2102" xr:uid="{00000000-0005-0000-0000-00003B080000}"/>
    <cellStyle name="20% - Accent2 2 2 2 27" xfId="2103" xr:uid="{00000000-0005-0000-0000-00003C080000}"/>
    <cellStyle name="20% - Accent2 2 2 2 28" xfId="2104" xr:uid="{00000000-0005-0000-0000-00003D080000}"/>
    <cellStyle name="20% - Accent2 2 2 2 29" xfId="2105" xr:uid="{00000000-0005-0000-0000-00003E080000}"/>
    <cellStyle name="20% - Accent2 2 2 2 3" xfId="2106" xr:uid="{00000000-0005-0000-0000-00003F080000}"/>
    <cellStyle name="20% - Accent2 2 2 2 3 2" xfId="2107" xr:uid="{00000000-0005-0000-0000-000040080000}"/>
    <cellStyle name="20% - Accent2 2 2 2 30" xfId="2108" xr:uid="{00000000-0005-0000-0000-000041080000}"/>
    <cellStyle name="20% - Accent2 2 2 2 31" xfId="2109" xr:uid="{00000000-0005-0000-0000-000042080000}"/>
    <cellStyle name="20% - Accent2 2 2 2 32" xfId="2110" xr:uid="{00000000-0005-0000-0000-000043080000}"/>
    <cellStyle name="20% - Accent2 2 2 2 33" xfId="2111" xr:uid="{00000000-0005-0000-0000-000044080000}"/>
    <cellStyle name="20% - Accent2 2 2 2 34" xfId="2112" xr:uid="{00000000-0005-0000-0000-000045080000}"/>
    <cellStyle name="20% - Accent2 2 2 2 35" xfId="2113" xr:uid="{00000000-0005-0000-0000-000046080000}"/>
    <cellStyle name="20% - Accent2 2 2 2 36" xfId="2114" xr:uid="{00000000-0005-0000-0000-000047080000}"/>
    <cellStyle name="20% - Accent2 2 2 2 37" xfId="2115" xr:uid="{00000000-0005-0000-0000-000048080000}"/>
    <cellStyle name="20% - Accent2 2 2 2 38" xfId="2116" xr:uid="{00000000-0005-0000-0000-000049080000}"/>
    <cellStyle name="20% - Accent2 2 2 2 39" xfId="2117" xr:uid="{00000000-0005-0000-0000-00004A080000}"/>
    <cellStyle name="20% - Accent2 2 2 2 39 2" xfId="2118" xr:uid="{00000000-0005-0000-0000-00004B080000}"/>
    <cellStyle name="20% - Accent2 2 2 2 4" xfId="2119" xr:uid="{00000000-0005-0000-0000-00004C080000}"/>
    <cellStyle name="20% - Accent2 2 2 2 40" xfId="2120" xr:uid="{00000000-0005-0000-0000-00004D080000}"/>
    <cellStyle name="20% - Accent2 2 2 2 5" xfId="2121" xr:uid="{00000000-0005-0000-0000-00004E080000}"/>
    <cellStyle name="20% - Accent2 2 2 2 6" xfId="2122" xr:uid="{00000000-0005-0000-0000-00004F080000}"/>
    <cellStyle name="20% - Accent2 2 2 2 7" xfId="2123" xr:uid="{00000000-0005-0000-0000-000050080000}"/>
    <cellStyle name="20% - Accent2 2 2 2 8" xfId="2124" xr:uid="{00000000-0005-0000-0000-000051080000}"/>
    <cellStyle name="20% - Accent2 2 2 2 9" xfId="2125" xr:uid="{00000000-0005-0000-0000-000052080000}"/>
    <cellStyle name="20% - Accent2 2 2 20" xfId="2126" xr:uid="{00000000-0005-0000-0000-000053080000}"/>
    <cellStyle name="20% - Accent2 2 2 21" xfId="2127" xr:uid="{00000000-0005-0000-0000-000054080000}"/>
    <cellStyle name="20% - Accent2 2 2 22" xfId="2128" xr:uid="{00000000-0005-0000-0000-000055080000}"/>
    <cellStyle name="20% - Accent2 2 2 23" xfId="2129" xr:uid="{00000000-0005-0000-0000-000056080000}"/>
    <cellStyle name="20% - Accent2 2 2 24" xfId="2130" xr:uid="{00000000-0005-0000-0000-000057080000}"/>
    <cellStyle name="20% - Accent2 2 2 25" xfId="2131" xr:uid="{00000000-0005-0000-0000-000058080000}"/>
    <cellStyle name="20% - Accent2 2 2 26" xfId="2132" xr:uid="{00000000-0005-0000-0000-000059080000}"/>
    <cellStyle name="20% - Accent2 2 2 27" xfId="2133" xr:uid="{00000000-0005-0000-0000-00005A080000}"/>
    <cellStyle name="20% - Accent2 2 2 28" xfId="2134" xr:uid="{00000000-0005-0000-0000-00005B080000}"/>
    <cellStyle name="20% - Accent2 2 2 29" xfId="2135" xr:uid="{00000000-0005-0000-0000-00005C080000}"/>
    <cellStyle name="20% - Accent2 2 2 3" xfId="2136" xr:uid="{00000000-0005-0000-0000-00005D080000}"/>
    <cellStyle name="20% - Accent2 2 2 3 2" xfId="2137" xr:uid="{00000000-0005-0000-0000-00005E080000}"/>
    <cellStyle name="20% - Accent2 2 2 3 3" xfId="2138" xr:uid="{00000000-0005-0000-0000-00005F080000}"/>
    <cellStyle name="20% - Accent2 2 2 30" xfId="2139" xr:uid="{00000000-0005-0000-0000-000060080000}"/>
    <cellStyle name="20% - Accent2 2 2 31" xfId="2140" xr:uid="{00000000-0005-0000-0000-000061080000}"/>
    <cellStyle name="20% - Accent2 2 2 32" xfId="2141" xr:uid="{00000000-0005-0000-0000-000062080000}"/>
    <cellStyle name="20% - Accent2 2 2 33" xfId="2142" xr:uid="{00000000-0005-0000-0000-000063080000}"/>
    <cellStyle name="20% - Accent2 2 2 34" xfId="2143" xr:uid="{00000000-0005-0000-0000-000064080000}"/>
    <cellStyle name="20% - Accent2 2 2 35" xfId="2144" xr:uid="{00000000-0005-0000-0000-000065080000}"/>
    <cellStyle name="20% - Accent2 2 2 36" xfId="2145" xr:uid="{00000000-0005-0000-0000-000066080000}"/>
    <cellStyle name="20% - Accent2 2 2 37" xfId="2146" xr:uid="{00000000-0005-0000-0000-000067080000}"/>
    <cellStyle name="20% - Accent2 2 2 38" xfId="2147" xr:uid="{00000000-0005-0000-0000-000068080000}"/>
    <cellStyle name="20% - Accent2 2 2 39" xfId="2148" xr:uid="{00000000-0005-0000-0000-000069080000}"/>
    <cellStyle name="20% - Accent2 2 2 4" xfId="2149" xr:uid="{00000000-0005-0000-0000-00006A080000}"/>
    <cellStyle name="20% - Accent2 2 2 4 2" xfId="2150" xr:uid="{00000000-0005-0000-0000-00006B080000}"/>
    <cellStyle name="20% - Accent2 2 2 40" xfId="2151" xr:uid="{00000000-0005-0000-0000-00006C080000}"/>
    <cellStyle name="20% - Accent2 2 2 41" xfId="2152" xr:uid="{00000000-0005-0000-0000-00006D080000}"/>
    <cellStyle name="20% - Accent2 2 2 42" xfId="2153" xr:uid="{00000000-0005-0000-0000-00006E080000}"/>
    <cellStyle name="20% - Accent2 2 2 42 2" xfId="2154" xr:uid="{00000000-0005-0000-0000-00006F080000}"/>
    <cellStyle name="20% - Accent2 2 2 43" xfId="2155" xr:uid="{00000000-0005-0000-0000-000070080000}"/>
    <cellStyle name="20% - Accent2 2 2 5" xfId="2156" xr:uid="{00000000-0005-0000-0000-000071080000}"/>
    <cellStyle name="20% - Accent2 2 2 6" xfId="2157" xr:uid="{00000000-0005-0000-0000-000072080000}"/>
    <cellStyle name="20% - Accent2 2 2 7" xfId="2158" xr:uid="{00000000-0005-0000-0000-000073080000}"/>
    <cellStyle name="20% - Accent2 2 2 8" xfId="2159" xr:uid="{00000000-0005-0000-0000-000074080000}"/>
    <cellStyle name="20% - Accent2 2 2 9" xfId="2160" xr:uid="{00000000-0005-0000-0000-000075080000}"/>
    <cellStyle name="20% - Accent2 2 20" xfId="2161" xr:uid="{00000000-0005-0000-0000-000076080000}"/>
    <cellStyle name="20% - Accent2 2 21" xfId="2162" xr:uid="{00000000-0005-0000-0000-000077080000}"/>
    <cellStyle name="20% - Accent2 2 22" xfId="2163" xr:uid="{00000000-0005-0000-0000-000078080000}"/>
    <cellStyle name="20% - Accent2 2 23" xfId="2164" xr:uid="{00000000-0005-0000-0000-000079080000}"/>
    <cellStyle name="20% - Accent2 2 24" xfId="2165" xr:uid="{00000000-0005-0000-0000-00007A080000}"/>
    <cellStyle name="20% - Accent2 2 25" xfId="2166" xr:uid="{00000000-0005-0000-0000-00007B080000}"/>
    <cellStyle name="20% - Accent2 2 26" xfId="2167" xr:uid="{00000000-0005-0000-0000-00007C080000}"/>
    <cellStyle name="20% - Accent2 2 27" xfId="2168" xr:uid="{00000000-0005-0000-0000-00007D080000}"/>
    <cellStyle name="20% - Accent2 2 27 2" xfId="2169" xr:uid="{00000000-0005-0000-0000-00007E080000}"/>
    <cellStyle name="20% - Accent2 2 27 2 2" xfId="2170" xr:uid="{00000000-0005-0000-0000-00007F080000}"/>
    <cellStyle name="20% - Accent2 2 27 2 3" xfId="2171" xr:uid="{00000000-0005-0000-0000-000080080000}"/>
    <cellStyle name="20% - Accent2 2 27 2 4" xfId="2172" xr:uid="{00000000-0005-0000-0000-000081080000}"/>
    <cellStyle name="20% - Accent2 2 27 2 5" xfId="2173" xr:uid="{00000000-0005-0000-0000-000082080000}"/>
    <cellStyle name="20% - Accent2 2 27 2 6" xfId="2174" xr:uid="{00000000-0005-0000-0000-000083080000}"/>
    <cellStyle name="20% - Accent2 2 28" xfId="2175" xr:uid="{00000000-0005-0000-0000-000084080000}"/>
    <cellStyle name="20% - Accent2 2 28 2" xfId="2176" xr:uid="{00000000-0005-0000-0000-000085080000}"/>
    <cellStyle name="20% - Accent2 2 28 3" xfId="2177" xr:uid="{00000000-0005-0000-0000-000086080000}"/>
    <cellStyle name="20% - Accent2 2 28 4" xfId="2178" xr:uid="{00000000-0005-0000-0000-000087080000}"/>
    <cellStyle name="20% - Accent2 2 28 5" xfId="2179" xr:uid="{00000000-0005-0000-0000-000088080000}"/>
    <cellStyle name="20% - Accent2 2 28 6" xfId="2180" xr:uid="{00000000-0005-0000-0000-000089080000}"/>
    <cellStyle name="20% - Accent2 2 29" xfId="2181" xr:uid="{00000000-0005-0000-0000-00008A080000}"/>
    <cellStyle name="20% - Accent2 2 29 2" xfId="2182" xr:uid="{00000000-0005-0000-0000-00008B080000}"/>
    <cellStyle name="20% - Accent2 2 29 3" xfId="2183" xr:uid="{00000000-0005-0000-0000-00008C080000}"/>
    <cellStyle name="20% - Accent2 2 29 4" xfId="2184" xr:uid="{00000000-0005-0000-0000-00008D080000}"/>
    <cellStyle name="20% - Accent2 2 29 5" xfId="2185" xr:uid="{00000000-0005-0000-0000-00008E080000}"/>
    <cellStyle name="20% - Accent2 2 29 6" xfId="2186" xr:uid="{00000000-0005-0000-0000-00008F080000}"/>
    <cellStyle name="20% - Accent2 2 3" xfId="2187" xr:uid="{00000000-0005-0000-0000-000090080000}"/>
    <cellStyle name="20% - Accent2 2 30" xfId="2188" xr:uid="{00000000-0005-0000-0000-000091080000}"/>
    <cellStyle name="20% - Accent2 2 30 2" xfId="2189" xr:uid="{00000000-0005-0000-0000-000092080000}"/>
    <cellStyle name="20% - Accent2 2 30 3" xfId="2190" xr:uid="{00000000-0005-0000-0000-000093080000}"/>
    <cellStyle name="20% - Accent2 2 30 4" xfId="2191" xr:uid="{00000000-0005-0000-0000-000094080000}"/>
    <cellStyle name="20% - Accent2 2 30 5" xfId="2192" xr:uid="{00000000-0005-0000-0000-000095080000}"/>
    <cellStyle name="20% - Accent2 2 30 6" xfId="2193" xr:uid="{00000000-0005-0000-0000-000096080000}"/>
    <cellStyle name="20% - Accent2 2 31" xfId="2194" xr:uid="{00000000-0005-0000-0000-000097080000}"/>
    <cellStyle name="20% - Accent2 2 31 2" xfId="2195" xr:uid="{00000000-0005-0000-0000-000098080000}"/>
    <cellStyle name="20% - Accent2 2 31 3" xfId="2196" xr:uid="{00000000-0005-0000-0000-000099080000}"/>
    <cellStyle name="20% - Accent2 2 31 4" xfId="2197" xr:uid="{00000000-0005-0000-0000-00009A080000}"/>
    <cellStyle name="20% - Accent2 2 31 5" xfId="2198" xr:uid="{00000000-0005-0000-0000-00009B080000}"/>
    <cellStyle name="20% - Accent2 2 31 6" xfId="2199" xr:uid="{00000000-0005-0000-0000-00009C080000}"/>
    <cellStyle name="20% - Accent2 2 32" xfId="2200" xr:uid="{00000000-0005-0000-0000-00009D080000}"/>
    <cellStyle name="20% - Accent2 2 33" xfId="2201" xr:uid="{00000000-0005-0000-0000-00009E080000}"/>
    <cellStyle name="20% - Accent2 2 34" xfId="2202" xr:uid="{00000000-0005-0000-0000-00009F080000}"/>
    <cellStyle name="20% - Accent2 2 35" xfId="2203" xr:uid="{00000000-0005-0000-0000-0000A0080000}"/>
    <cellStyle name="20% - Accent2 2 36" xfId="2204" xr:uid="{00000000-0005-0000-0000-0000A1080000}"/>
    <cellStyle name="20% - Accent2 2 37" xfId="2205" xr:uid="{00000000-0005-0000-0000-0000A2080000}"/>
    <cellStyle name="20% - Accent2 2 38" xfId="2206" xr:uid="{00000000-0005-0000-0000-0000A3080000}"/>
    <cellStyle name="20% - Accent2 2 39" xfId="2207" xr:uid="{00000000-0005-0000-0000-0000A4080000}"/>
    <cellStyle name="20% - Accent2 2 4" xfId="2208" xr:uid="{00000000-0005-0000-0000-0000A5080000}"/>
    <cellStyle name="20% - Accent2 2 40" xfId="2209" xr:uid="{00000000-0005-0000-0000-0000A6080000}"/>
    <cellStyle name="20% - Accent2 2 40 2" xfId="2210" xr:uid="{00000000-0005-0000-0000-0000A7080000}"/>
    <cellStyle name="20% - Accent2 2 40 3" xfId="2211" xr:uid="{00000000-0005-0000-0000-0000A8080000}"/>
    <cellStyle name="20% - Accent2 2 40 4" xfId="2212" xr:uid="{00000000-0005-0000-0000-0000A9080000}"/>
    <cellStyle name="20% - Accent2 2 40 5" xfId="2213" xr:uid="{00000000-0005-0000-0000-0000AA080000}"/>
    <cellStyle name="20% - Accent2 2 40 6" xfId="2214" xr:uid="{00000000-0005-0000-0000-0000AB080000}"/>
    <cellStyle name="20% - Accent2 2 40 7" xfId="2215" xr:uid="{00000000-0005-0000-0000-0000AC080000}"/>
    <cellStyle name="20% - Accent2 2 40 8" xfId="2216" xr:uid="{00000000-0005-0000-0000-0000AD080000}"/>
    <cellStyle name="20% - Accent2 2 41" xfId="2217" xr:uid="{00000000-0005-0000-0000-0000AE080000}"/>
    <cellStyle name="20% - Accent2 2 41 2" xfId="2218" xr:uid="{00000000-0005-0000-0000-0000AF080000}"/>
    <cellStyle name="20% - Accent2 2 41 3" xfId="2219" xr:uid="{00000000-0005-0000-0000-0000B0080000}"/>
    <cellStyle name="20% - Accent2 2 41 4" xfId="2220" xr:uid="{00000000-0005-0000-0000-0000B1080000}"/>
    <cellStyle name="20% - Accent2 2 41 5" xfId="2221" xr:uid="{00000000-0005-0000-0000-0000B2080000}"/>
    <cellStyle name="20% - Accent2 2 41 6" xfId="2222" xr:uid="{00000000-0005-0000-0000-0000B3080000}"/>
    <cellStyle name="20% - Accent2 2 41 7" xfId="2223" xr:uid="{00000000-0005-0000-0000-0000B4080000}"/>
    <cellStyle name="20% - Accent2 2 41 8" xfId="2224" xr:uid="{00000000-0005-0000-0000-0000B5080000}"/>
    <cellStyle name="20% - Accent2 2 42" xfId="2225" xr:uid="{00000000-0005-0000-0000-0000B6080000}"/>
    <cellStyle name="20% - Accent2 2 42 2" xfId="2226" xr:uid="{00000000-0005-0000-0000-0000B7080000}"/>
    <cellStyle name="20% - Accent2 2 42 3" xfId="2227" xr:uid="{00000000-0005-0000-0000-0000B8080000}"/>
    <cellStyle name="20% - Accent2 2 42 4" xfId="2228" xr:uid="{00000000-0005-0000-0000-0000B9080000}"/>
    <cellStyle name="20% - Accent2 2 42 5" xfId="2229" xr:uid="{00000000-0005-0000-0000-0000BA080000}"/>
    <cellStyle name="20% - Accent2 2 42 6" xfId="2230" xr:uid="{00000000-0005-0000-0000-0000BB080000}"/>
    <cellStyle name="20% - Accent2 2 42 7" xfId="2231" xr:uid="{00000000-0005-0000-0000-0000BC080000}"/>
    <cellStyle name="20% - Accent2 2 42 8" xfId="2232" xr:uid="{00000000-0005-0000-0000-0000BD080000}"/>
    <cellStyle name="20% - Accent2 2 43" xfId="2233" xr:uid="{00000000-0005-0000-0000-0000BE080000}"/>
    <cellStyle name="20% - Accent2 2 43 10" xfId="2234" xr:uid="{00000000-0005-0000-0000-0000BF080000}"/>
    <cellStyle name="20% - Accent2 2 43 11" xfId="2235" xr:uid="{00000000-0005-0000-0000-0000C0080000}"/>
    <cellStyle name="20% - Accent2 2 43 12" xfId="2236" xr:uid="{00000000-0005-0000-0000-0000C1080000}"/>
    <cellStyle name="20% - Accent2 2 43 13" xfId="2237" xr:uid="{00000000-0005-0000-0000-0000C2080000}"/>
    <cellStyle name="20% - Accent2 2 43 14" xfId="2238" xr:uid="{00000000-0005-0000-0000-0000C3080000}"/>
    <cellStyle name="20% - Accent2 2 43 15" xfId="2239" xr:uid="{00000000-0005-0000-0000-0000C4080000}"/>
    <cellStyle name="20% - Accent2 2 43 16" xfId="2240" xr:uid="{00000000-0005-0000-0000-0000C5080000}"/>
    <cellStyle name="20% - Accent2 2 43 17" xfId="2241" xr:uid="{00000000-0005-0000-0000-0000C6080000}"/>
    <cellStyle name="20% - Accent2 2 43 18" xfId="2242" xr:uid="{00000000-0005-0000-0000-0000C7080000}"/>
    <cellStyle name="20% - Accent2 2 43 19" xfId="2243" xr:uid="{00000000-0005-0000-0000-0000C8080000}"/>
    <cellStyle name="20% - Accent2 2 43 2" xfId="2244" xr:uid="{00000000-0005-0000-0000-0000C9080000}"/>
    <cellStyle name="20% - Accent2 2 43 2 2" xfId="2245" xr:uid="{00000000-0005-0000-0000-0000CA080000}"/>
    <cellStyle name="20% - Accent2 2 43 20" xfId="2246" xr:uid="{00000000-0005-0000-0000-0000CB080000}"/>
    <cellStyle name="20% - Accent2 2 43 21" xfId="2247" xr:uid="{00000000-0005-0000-0000-0000CC080000}"/>
    <cellStyle name="20% - Accent2 2 43 22" xfId="2248" xr:uid="{00000000-0005-0000-0000-0000CD080000}"/>
    <cellStyle name="20% - Accent2 2 43 23" xfId="2249" xr:uid="{00000000-0005-0000-0000-0000CE080000}"/>
    <cellStyle name="20% - Accent2 2 43 24" xfId="2250" xr:uid="{00000000-0005-0000-0000-0000CF080000}"/>
    <cellStyle name="20% - Accent2 2 43 25" xfId="2251" xr:uid="{00000000-0005-0000-0000-0000D0080000}"/>
    <cellStyle name="20% - Accent2 2 43 26" xfId="2252" xr:uid="{00000000-0005-0000-0000-0000D1080000}"/>
    <cellStyle name="20% - Accent2 2 43 27" xfId="2253" xr:uid="{00000000-0005-0000-0000-0000D2080000}"/>
    <cellStyle name="20% - Accent2 2 43 28" xfId="2254" xr:uid="{00000000-0005-0000-0000-0000D3080000}"/>
    <cellStyle name="20% - Accent2 2 43 29" xfId="2255" xr:uid="{00000000-0005-0000-0000-0000D4080000}"/>
    <cellStyle name="20% - Accent2 2 43 3" xfId="2256" xr:uid="{00000000-0005-0000-0000-0000D5080000}"/>
    <cellStyle name="20% - Accent2 2 43 4" xfId="2257" xr:uid="{00000000-0005-0000-0000-0000D6080000}"/>
    <cellStyle name="20% - Accent2 2 43 5" xfId="2258" xr:uid="{00000000-0005-0000-0000-0000D7080000}"/>
    <cellStyle name="20% - Accent2 2 43 6" xfId="2259" xr:uid="{00000000-0005-0000-0000-0000D8080000}"/>
    <cellStyle name="20% - Accent2 2 43 7" xfId="2260" xr:uid="{00000000-0005-0000-0000-0000D9080000}"/>
    <cellStyle name="20% - Accent2 2 43 8" xfId="2261" xr:uid="{00000000-0005-0000-0000-0000DA080000}"/>
    <cellStyle name="20% - Accent2 2 43 9" xfId="2262" xr:uid="{00000000-0005-0000-0000-0000DB080000}"/>
    <cellStyle name="20% - Accent2 2 44" xfId="2263" xr:uid="{00000000-0005-0000-0000-0000DC080000}"/>
    <cellStyle name="20% - Accent2 2 44 2" xfId="2264" xr:uid="{00000000-0005-0000-0000-0000DD080000}"/>
    <cellStyle name="20% - Accent2 2 45" xfId="2265" xr:uid="{00000000-0005-0000-0000-0000DE080000}"/>
    <cellStyle name="20% - Accent2 2 46" xfId="2266" xr:uid="{00000000-0005-0000-0000-0000DF080000}"/>
    <cellStyle name="20% - Accent2 2 47" xfId="2267" xr:uid="{00000000-0005-0000-0000-0000E0080000}"/>
    <cellStyle name="20% - Accent2 2 48" xfId="2268" xr:uid="{00000000-0005-0000-0000-0000E1080000}"/>
    <cellStyle name="20% - Accent2 2 49" xfId="2269" xr:uid="{00000000-0005-0000-0000-0000E2080000}"/>
    <cellStyle name="20% - Accent2 2 5" xfId="2270" xr:uid="{00000000-0005-0000-0000-0000E3080000}"/>
    <cellStyle name="20% - Accent2 2 50" xfId="2271" xr:uid="{00000000-0005-0000-0000-0000E4080000}"/>
    <cellStyle name="20% - Accent2 2 51" xfId="2272" xr:uid="{00000000-0005-0000-0000-0000E5080000}"/>
    <cellStyle name="20% - Accent2 2 52" xfId="2273" xr:uid="{00000000-0005-0000-0000-0000E6080000}"/>
    <cellStyle name="20% - Accent2 2 53" xfId="2274" xr:uid="{00000000-0005-0000-0000-0000E7080000}"/>
    <cellStyle name="20% - Accent2 2 54" xfId="2275" xr:uid="{00000000-0005-0000-0000-0000E8080000}"/>
    <cellStyle name="20% - Accent2 2 55" xfId="2276" xr:uid="{00000000-0005-0000-0000-0000E9080000}"/>
    <cellStyle name="20% - Accent2 2 56" xfId="2277" xr:uid="{00000000-0005-0000-0000-0000EA080000}"/>
    <cellStyle name="20% - Accent2 2 57" xfId="2278" xr:uid="{00000000-0005-0000-0000-0000EB080000}"/>
    <cellStyle name="20% - Accent2 2 58" xfId="2279" xr:uid="{00000000-0005-0000-0000-0000EC080000}"/>
    <cellStyle name="20% - Accent2 2 59" xfId="2280" xr:uid="{00000000-0005-0000-0000-0000ED080000}"/>
    <cellStyle name="20% - Accent2 2 6" xfId="2281" xr:uid="{00000000-0005-0000-0000-0000EE080000}"/>
    <cellStyle name="20% - Accent2 2 60" xfId="2282" xr:uid="{00000000-0005-0000-0000-0000EF080000}"/>
    <cellStyle name="20% - Accent2 2 61" xfId="2283" xr:uid="{00000000-0005-0000-0000-0000F0080000}"/>
    <cellStyle name="20% - Accent2 2 62" xfId="2284" xr:uid="{00000000-0005-0000-0000-0000F1080000}"/>
    <cellStyle name="20% - Accent2 2 63" xfId="2285" xr:uid="{00000000-0005-0000-0000-0000F2080000}"/>
    <cellStyle name="20% - Accent2 2 64" xfId="2286" xr:uid="{00000000-0005-0000-0000-0000F3080000}"/>
    <cellStyle name="20% - Accent2 2 65" xfId="2287" xr:uid="{00000000-0005-0000-0000-0000F4080000}"/>
    <cellStyle name="20% - Accent2 2 66" xfId="2288" xr:uid="{00000000-0005-0000-0000-0000F5080000}"/>
    <cellStyle name="20% - Accent2 2 67" xfId="2289" xr:uid="{00000000-0005-0000-0000-0000F6080000}"/>
    <cellStyle name="20% - Accent2 2 68" xfId="2290" xr:uid="{00000000-0005-0000-0000-0000F7080000}"/>
    <cellStyle name="20% - Accent2 2 69" xfId="2291" xr:uid="{00000000-0005-0000-0000-0000F8080000}"/>
    <cellStyle name="20% - Accent2 2 7" xfId="2292" xr:uid="{00000000-0005-0000-0000-0000F9080000}"/>
    <cellStyle name="20% - Accent2 2 7 2" xfId="2293" xr:uid="{00000000-0005-0000-0000-0000FA080000}"/>
    <cellStyle name="20% - Accent2 2 7 3" xfId="2294" xr:uid="{00000000-0005-0000-0000-0000FB080000}"/>
    <cellStyle name="20% - Accent2 2 70" xfId="2295" xr:uid="{00000000-0005-0000-0000-0000FC080000}"/>
    <cellStyle name="20% - Accent2 2 71" xfId="2296" xr:uid="{00000000-0005-0000-0000-0000FD080000}"/>
    <cellStyle name="20% - Accent2 2 71 2" xfId="2297" xr:uid="{00000000-0005-0000-0000-0000FE080000}"/>
    <cellStyle name="20% - Accent2 2 72" xfId="2298" xr:uid="{00000000-0005-0000-0000-0000FF080000}"/>
    <cellStyle name="20% - Accent2 2 8" xfId="2299" xr:uid="{00000000-0005-0000-0000-000000090000}"/>
    <cellStyle name="20% - Accent2 2 9" xfId="2300" xr:uid="{00000000-0005-0000-0000-000001090000}"/>
    <cellStyle name="20% - Accent2 20" xfId="2301" xr:uid="{00000000-0005-0000-0000-000002090000}"/>
    <cellStyle name="20% - Accent2 20 2" xfId="2302" xr:uid="{00000000-0005-0000-0000-000003090000}"/>
    <cellStyle name="20% - Accent2 20 2 2" xfId="2303" xr:uid="{00000000-0005-0000-0000-000004090000}"/>
    <cellStyle name="20% - Accent2 20 2 3" xfId="2304" xr:uid="{00000000-0005-0000-0000-000005090000}"/>
    <cellStyle name="20% - Accent2 20 2 4" xfId="2305" xr:uid="{00000000-0005-0000-0000-000006090000}"/>
    <cellStyle name="20% - Accent2 20 2 5" xfId="2306" xr:uid="{00000000-0005-0000-0000-000007090000}"/>
    <cellStyle name="20% - Accent2 20 2 6" xfId="2307" xr:uid="{00000000-0005-0000-0000-000008090000}"/>
    <cellStyle name="20% - Accent2 21" xfId="2308" xr:uid="{00000000-0005-0000-0000-000009090000}"/>
    <cellStyle name="20% - Accent2 21 2" xfId="2309" xr:uid="{00000000-0005-0000-0000-00000A090000}"/>
    <cellStyle name="20% - Accent2 21 2 2" xfId="2310" xr:uid="{00000000-0005-0000-0000-00000B090000}"/>
    <cellStyle name="20% - Accent2 21 2 3" xfId="2311" xr:uid="{00000000-0005-0000-0000-00000C090000}"/>
    <cellStyle name="20% - Accent2 21 2 4" xfId="2312" xr:uid="{00000000-0005-0000-0000-00000D090000}"/>
    <cellStyle name="20% - Accent2 21 2 5" xfId="2313" xr:uid="{00000000-0005-0000-0000-00000E090000}"/>
    <cellStyle name="20% - Accent2 21 2 6" xfId="2314" xr:uid="{00000000-0005-0000-0000-00000F090000}"/>
    <cellStyle name="20% - Accent2 22" xfId="2315" xr:uid="{00000000-0005-0000-0000-000010090000}"/>
    <cellStyle name="20% - Accent2 22 2" xfId="2316" xr:uid="{00000000-0005-0000-0000-000011090000}"/>
    <cellStyle name="20% - Accent2 22 2 2" xfId="2317" xr:uid="{00000000-0005-0000-0000-000012090000}"/>
    <cellStyle name="20% - Accent2 22 2 3" xfId="2318" xr:uid="{00000000-0005-0000-0000-000013090000}"/>
    <cellStyle name="20% - Accent2 22 2 4" xfId="2319" xr:uid="{00000000-0005-0000-0000-000014090000}"/>
    <cellStyle name="20% - Accent2 22 2 5" xfId="2320" xr:uid="{00000000-0005-0000-0000-000015090000}"/>
    <cellStyle name="20% - Accent2 22 2 6" xfId="2321" xr:uid="{00000000-0005-0000-0000-000016090000}"/>
    <cellStyle name="20% - Accent2 23" xfId="2322" xr:uid="{00000000-0005-0000-0000-000017090000}"/>
    <cellStyle name="20% - Accent2 23 2" xfId="2323" xr:uid="{00000000-0005-0000-0000-000018090000}"/>
    <cellStyle name="20% - Accent2 23 2 2" xfId="2324" xr:uid="{00000000-0005-0000-0000-000019090000}"/>
    <cellStyle name="20% - Accent2 23 2 3" xfId="2325" xr:uid="{00000000-0005-0000-0000-00001A090000}"/>
    <cellStyle name="20% - Accent2 23 2 4" xfId="2326" xr:uid="{00000000-0005-0000-0000-00001B090000}"/>
    <cellStyle name="20% - Accent2 23 2 5" xfId="2327" xr:uid="{00000000-0005-0000-0000-00001C090000}"/>
    <cellStyle name="20% - Accent2 23 2 6" xfId="2328" xr:uid="{00000000-0005-0000-0000-00001D090000}"/>
    <cellStyle name="20% - Accent2 24" xfId="2329" xr:uid="{00000000-0005-0000-0000-00001E090000}"/>
    <cellStyle name="20% - Accent2 24 2" xfId="2330" xr:uid="{00000000-0005-0000-0000-00001F090000}"/>
    <cellStyle name="20% - Accent2 24 2 2" xfId="2331" xr:uid="{00000000-0005-0000-0000-000020090000}"/>
    <cellStyle name="20% - Accent2 24 2 3" xfId="2332" xr:uid="{00000000-0005-0000-0000-000021090000}"/>
    <cellStyle name="20% - Accent2 24 2 4" xfId="2333" xr:uid="{00000000-0005-0000-0000-000022090000}"/>
    <cellStyle name="20% - Accent2 24 2 5" xfId="2334" xr:uid="{00000000-0005-0000-0000-000023090000}"/>
    <cellStyle name="20% - Accent2 24 2 6" xfId="2335" xr:uid="{00000000-0005-0000-0000-000024090000}"/>
    <cellStyle name="20% - Accent2 25" xfId="2336" xr:uid="{00000000-0005-0000-0000-000025090000}"/>
    <cellStyle name="20% - Accent2 25 2" xfId="2337" xr:uid="{00000000-0005-0000-0000-000026090000}"/>
    <cellStyle name="20% - Accent2 25 2 2" xfId="2338" xr:uid="{00000000-0005-0000-0000-000027090000}"/>
    <cellStyle name="20% - Accent2 25 2 3" xfId="2339" xr:uid="{00000000-0005-0000-0000-000028090000}"/>
    <cellStyle name="20% - Accent2 25 2 4" xfId="2340" xr:uid="{00000000-0005-0000-0000-000029090000}"/>
    <cellStyle name="20% - Accent2 25 2 5" xfId="2341" xr:uid="{00000000-0005-0000-0000-00002A090000}"/>
    <cellStyle name="20% - Accent2 25 2 6" xfId="2342" xr:uid="{00000000-0005-0000-0000-00002B090000}"/>
    <cellStyle name="20% - Accent2 26" xfId="2343" xr:uid="{00000000-0005-0000-0000-00002C090000}"/>
    <cellStyle name="20% - Accent2 26 2" xfId="2344" xr:uid="{00000000-0005-0000-0000-00002D090000}"/>
    <cellStyle name="20% - Accent2 26 2 2" xfId="2345" xr:uid="{00000000-0005-0000-0000-00002E090000}"/>
    <cellStyle name="20% - Accent2 26 2 3" xfId="2346" xr:uid="{00000000-0005-0000-0000-00002F090000}"/>
    <cellStyle name="20% - Accent2 26 2 4" xfId="2347" xr:uid="{00000000-0005-0000-0000-000030090000}"/>
    <cellStyle name="20% - Accent2 26 2 5" xfId="2348" xr:uid="{00000000-0005-0000-0000-000031090000}"/>
    <cellStyle name="20% - Accent2 26 2 6" xfId="2349" xr:uid="{00000000-0005-0000-0000-000032090000}"/>
    <cellStyle name="20% - Accent2 27" xfId="2350" xr:uid="{00000000-0005-0000-0000-000033090000}"/>
    <cellStyle name="20% - Accent2 28" xfId="2351" xr:uid="{00000000-0005-0000-0000-000034090000}"/>
    <cellStyle name="20% - Accent2 28 2" xfId="2352" xr:uid="{00000000-0005-0000-0000-000035090000}"/>
    <cellStyle name="20% - Accent2 28 2 2" xfId="2353" xr:uid="{00000000-0005-0000-0000-000036090000}"/>
    <cellStyle name="20% - Accent2 28 3" xfId="2354" xr:uid="{00000000-0005-0000-0000-000037090000}"/>
    <cellStyle name="20% - Accent2 28 4" xfId="2355" xr:uid="{00000000-0005-0000-0000-000038090000}"/>
    <cellStyle name="20% - Accent2 28 5" xfId="2356" xr:uid="{00000000-0005-0000-0000-000039090000}"/>
    <cellStyle name="20% - Accent2 28 6" xfId="2357" xr:uid="{00000000-0005-0000-0000-00003A090000}"/>
    <cellStyle name="20% - Accent2 29" xfId="2358" xr:uid="{00000000-0005-0000-0000-00003B090000}"/>
    <cellStyle name="20% - Accent2 29 2" xfId="2359" xr:uid="{00000000-0005-0000-0000-00003C090000}"/>
    <cellStyle name="20% - Accent2 29 2 2" xfId="2360" xr:uid="{00000000-0005-0000-0000-00003D090000}"/>
    <cellStyle name="20% - Accent2 29 3" xfId="2361" xr:uid="{00000000-0005-0000-0000-00003E090000}"/>
    <cellStyle name="20% - Accent2 29 4" xfId="2362" xr:uid="{00000000-0005-0000-0000-00003F090000}"/>
    <cellStyle name="20% - Accent2 29 5" xfId="2363" xr:uid="{00000000-0005-0000-0000-000040090000}"/>
    <cellStyle name="20% - Accent2 29 6" xfId="2364" xr:uid="{00000000-0005-0000-0000-000041090000}"/>
    <cellStyle name="20% - Accent2 3" xfId="2365" xr:uid="{00000000-0005-0000-0000-000042090000}"/>
    <cellStyle name="20% - Accent2 3 2" xfId="2366" xr:uid="{00000000-0005-0000-0000-000043090000}"/>
    <cellStyle name="20% - Accent2 3 2 2" xfId="2367" xr:uid="{00000000-0005-0000-0000-000044090000}"/>
    <cellStyle name="20% - Accent2 3 2 3" xfId="2368" xr:uid="{00000000-0005-0000-0000-000045090000}"/>
    <cellStyle name="20% - Accent2 3 2 4" xfId="2369" xr:uid="{00000000-0005-0000-0000-000046090000}"/>
    <cellStyle name="20% - Accent2 3 2 5" xfId="2370" xr:uid="{00000000-0005-0000-0000-000047090000}"/>
    <cellStyle name="20% - Accent2 3 2 6" xfId="2371" xr:uid="{00000000-0005-0000-0000-000048090000}"/>
    <cellStyle name="20% - Accent2 3 2 7" xfId="2372" xr:uid="{00000000-0005-0000-0000-000049090000}"/>
    <cellStyle name="20% - Accent2 3 2 8" xfId="2373" xr:uid="{00000000-0005-0000-0000-00004A090000}"/>
    <cellStyle name="20% - Accent2 3 2 9" xfId="2374" xr:uid="{00000000-0005-0000-0000-00004B090000}"/>
    <cellStyle name="20% - Accent2 3 3" xfId="2375" xr:uid="{00000000-0005-0000-0000-00004C090000}"/>
    <cellStyle name="20% - Accent2 3 4" xfId="2376" xr:uid="{00000000-0005-0000-0000-00004D090000}"/>
    <cellStyle name="20% - Accent2 3 5" xfId="2377" xr:uid="{00000000-0005-0000-0000-00004E090000}"/>
    <cellStyle name="20% - Accent2 30" xfId="2378" xr:uid="{00000000-0005-0000-0000-00004F090000}"/>
    <cellStyle name="20% - Accent2 31" xfId="2379" xr:uid="{00000000-0005-0000-0000-000050090000}"/>
    <cellStyle name="20% - Accent2 32" xfId="2380" xr:uid="{00000000-0005-0000-0000-000051090000}"/>
    <cellStyle name="20% - Accent2 33" xfId="2381" xr:uid="{00000000-0005-0000-0000-000052090000}"/>
    <cellStyle name="20% - Accent2 34" xfId="2382" xr:uid="{00000000-0005-0000-0000-000053090000}"/>
    <cellStyle name="20% - Accent2 35" xfId="2383" xr:uid="{00000000-0005-0000-0000-000054090000}"/>
    <cellStyle name="20% - Accent2 36" xfId="2384" xr:uid="{00000000-0005-0000-0000-000055090000}"/>
    <cellStyle name="20% - Accent2 37" xfId="2385" xr:uid="{00000000-0005-0000-0000-000056090000}"/>
    <cellStyle name="20% - Accent2 38" xfId="2386" xr:uid="{00000000-0005-0000-0000-000057090000}"/>
    <cellStyle name="20% - Accent2 39" xfId="2387" xr:uid="{00000000-0005-0000-0000-000058090000}"/>
    <cellStyle name="20% - Accent2 4" xfId="2388" xr:uid="{00000000-0005-0000-0000-000059090000}"/>
    <cellStyle name="20% - Accent2 4 2" xfId="2389" xr:uid="{00000000-0005-0000-0000-00005A090000}"/>
    <cellStyle name="20% - Accent2 4 2 2" xfId="2390" xr:uid="{00000000-0005-0000-0000-00005B090000}"/>
    <cellStyle name="20% - Accent2 4 2 3" xfId="2391" xr:uid="{00000000-0005-0000-0000-00005C090000}"/>
    <cellStyle name="20% - Accent2 4 2 4" xfId="2392" xr:uid="{00000000-0005-0000-0000-00005D090000}"/>
    <cellStyle name="20% - Accent2 4 2 5" xfId="2393" xr:uid="{00000000-0005-0000-0000-00005E090000}"/>
    <cellStyle name="20% - Accent2 4 2 6" xfId="2394" xr:uid="{00000000-0005-0000-0000-00005F090000}"/>
    <cellStyle name="20% - Accent2 4 3" xfId="2395" xr:uid="{00000000-0005-0000-0000-000060090000}"/>
    <cellStyle name="20% - Accent2 4 3 2" xfId="2396" xr:uid="{00000000-0005-0000-0000-000061090000}"/>
    <cellStyle name="20% - Accent2 4 3 3" xfId="2397" xr:uid="{00000000-0005-0000-0000-000062090000}"/>
    <cellStyle name="20% - Accent2 4 3 4" xfId="2398" xr:uid="{00000000-0005-0000-0000-000063090000}"/>
    <cellStyle name="20% - Accent2 4 3 5" xfId="2399" xr:uid="{00000000-0005-0000-0000-000064090000}"/>
    <cellStyle name="20% - Accent2 4 3 6" xfId="2400" xr:uid="{00000000-0005-0000-0000-000065090000}"/>
    <cellStyle name="20% - Accent2 4 3 7" xfId="2401" xr:uid="{00000000-0005-0000-0000-000066090000}"/>
    <cellStyle name="20% - Accent2 4 3 8" xfId="2402" xr:uid="{00000000-0005-0000-0000-000067090000}"/>
    <cellStyle name="20% - Accent2 4 4" xfId="2403" xr:uid="{00000000-0005-0000-0000-000068090000}"/>
    <cellStyle name="20% - Accent2 4 4 2" xfId="2404" xr:uid="{00000000-0005-0000-0000-000069090000}"/>
    <cellStyle name="20% - Accent2 4 4 3" xfId="2405" xr:uid="{00000000-0005-0000-0000-00006A090000}"/>
    <cellStyle name="20% - Accent2 4 4 4" xfId="2406" xr:uid="{00000000-0005-0000-0000-00006B090000}"/>
    <cellStyle name="20% - Accent2 4 4 5" xfId="2407" xr:uid="{00000000-0005-0000-0000-00006C090000}"/>
    <cellStyle name="20% - Accent2 4 4 6" xfId="2408" xr:uid="{00000000-0005-0000-0000-00006D090000}"/>
    <cellStyle name="20% - Accent2 4 4 7" xfId="2409" xr:uid="{00000000-0005-0000-0000-00006E090000}"/>
    <cellStyle name="20% - Accent2 4 4 8" xfId="2410" xr:uid="{00000000-0005-0000-0000-00006F090000}"/>
    <cellStyle name="20% - Accent2 4 5" xfId="2411" xr:uid="{00000000-0005-0000-0000-000070090000}"/>
    <cellStyle name="20% - Accent2 4 5 2" xfId="2412" xr:uid="{00000000-0005-0000-0000-000071090000}"/>
    <cellStyle name="20% - Accent2 4 5 3" xfId="2413" xr:uid="{00000000-0005-0000-0000-000072090000}"/>
    <cellStyle name="20% - Accent2 4 5 4" xfId="2414" xr:uid="{00000000-0005-0000-0000-000073090000}"/>
    <cellStyle name="20% - Accent2 4 5 5" xfId="2415" xr:uid="{00000000-0005-0000-0000-000074090000}"/>
    <cellStyle name="20% - Accent2 4 5 6" xfId="2416" xr:uid="{00000000-0005-0000-0000-000075090000}"/>
    <cellStyle name="20% - Accent2 4 5 7" xfId="2417" xr:uid="{00000000-0005-0000-0000-000076090000}"/>
    <cellStyle name="20% - Accent2 4 5 8" xfId="2418" xr:uid="{00000000-0005-0000-0000-000077090000}"/>
    <cellStyle name="20% - Accent2 40" xfId="2419" xr:uid="{00000000-0005-0000-0000-000078090000}"/>
    <cellStyle name="20% - Accent2 41" xfId="2420" xr:uid="{00000000-0005-0000-0000-000079090000}"/>
    <cellStyle name="20% - Accent2 42" xfId="2421" xr:uid="{00000000-0005-0000-0000-00007A090000}"/>
    <cellStyle name="20% - Accent2 43" xfId="2422" xr:uid="{00000000-0005-0000-0000-00007B090000}"/>
    <cellStyle name="20% - Accent2 44" xfId="2423" xr:uid="{00000000-0005-0000-0000-00007C090000}"/>
    <cellStyle name="20% - Accent2 45" xfId="2424" xr:uid="{00000000-0005-0000-0000-00007D090000}"/>
    <cellStyle name="20% - Accent2 46" xfId="2425" xr:uid="{00000000-0005-0000-0000-00007E090000}"/>
    <cellStyle name="20% - Accent2 47" xfId="2426" xr:uid="{00000000-0005-0000-0000-00007F090000}"/>
    <cellStyle name="20% - Accent2 48" xfId="2427" xr:uid="{00000000-0005-0000-0000-000080090000}"/>
    <cellStyle name="20% - Accent2 49" xfId="2428" xr:uid="{00000000-0005-0000-0000-000081090000}"/>
    <cellStyle name="20% - Accent2 5" xfId="2429" xr:uid="{00000000-0005-0000-0000-000082090000}"/>
    <cellStyle name="20% - Accent2 5 2" xfId="2430" xr:uid="{00000000-0005-0000-0000-000083090000}"/>
    <cellStyle name="20% - Accent2 5 2 2" xfId="2431" xr:uid="{00000000-0005-0000-0000-000084090000}"/>
    <cellStyle name="20% - Accent2 5 2 3" xfId="2432" xr:uid="{00000000-0005-0000-0000-000085090000}"/>
    <cellStyle name="20% - Accent2 5 2 4" xfId="2433" xr:uid="{00000000-0005-0000-0000-000086090000}"/>
    <cellStyle name="20% - Accent2 5 2 5" xfId="2434" xr:uid="{00000000-0005-0000-0000-000087090000}"/>
    <cellStyle name="20% - Accent2 5 2 6" xfId="2435" xr:uid="{00000000-0005-0000-0000-000088090000}"/>
    <cellStyle name="20% - Accent2 5 3" xfId="2436" xr:uid="{00000000-0005-0000-0000-000089090000}"/>
    <cellStyle name="20% - Accent2 5 3 2" xfId="2437" xr:uid="{00000000-0005-0000-0000-00008A090000}"/>
    <cellStyle name="20% - Accent2 5 3 3" xfId="2438" xr:uid="{00000000-0005-0000-0000-00008B090000}"/>
    <cellStyle name="20% - Accent2 5 3 4" xfId="2439" xr:uid="{00000000-0005-0000-0000-00008C090000}"/>
    <cellStyle name="20% - Accent2 5 3 5" xfId="2440" xr:uid="{00000000-0005-0000-0000-00008D090000}"/>
    <cellStyle name="20% - Accent2 5 3 6" xfId="2441" xr:uid="{00000000-0005-0000-0000-00008E090000}"/>
    <cellStyle name="20% - Accent2 5 3 7" xfId="2442" xr:uid="{00000000-0005-0000-0000-00008F090000}"/>
    <cellStyle name="20% - Accent2 5 3 8" xfId="2443" xr:uid="{00000000-0005-0000-0000-000090090000}"/>
    <cellStyle name="20% - Accent2 5 4" xfId="2444" xr:uid="{00000000-0005-0000-0000-000091090000}"/>
    <cellStyle name="20% - Accent2 5 4 2" xfId="2445" xr:uid="{00000000-0005-0000-0000-000092090000}"/>
    <cellStyle name="20% - Accent2 5 4 3" xfId="2446" xr:uid="{00000000-0005-0000-0000-000093090000}"/>
    <cellStyle name="20% - Accent2 5 4 4" xfId="2447" xr:uid="{00000000-0005-0000-0000-000094090000}"/>
    <cellStyle name="20% - Accent2 5 4 5" xfId="2448" xr:uid="{00000000-0005-0000-0000-000095090000}"/>
    <cellStyle name="20% - Accent2 5 4 6" xfId="2449" xr:uid="{00000000-0005-0000-0000-000096090000}"/>
    <cellStyle name="20% - Accent2 5 4 7" xfId="2450" xr:uid="{00000000-0005-0000-0000-000097090000}"/>
    <cellStyle name="20% - Accent2 5 4 8" xfId="2451" xr:uid="{00000000-0005-0000-0000-000098090000}"/>
    <cellStyle name="20% - Accent2 5 5" xfId="2452" xr:uid="{00000000-0005-0000-0000-000099090000}"/>
    <cellStyle name="20% - Accent2 5 5 2" xfId="2453" xr:uid="{00000000-0005-0000-0000-00009A090000}"/>
    <cellStyle name="20% - Accent2 5 5 3" xfId="2454" xr:uid="{00000000-0005-0000-0000-00009B090000}"/>
    <cellStyle name="20% - Accent2 5 5 4" xfId="2455" xr:uid="{00000000-0005-0000-0000-00009C090000}"/>
    <cellStyle name="20% - Accent2 5 5 5" xfId="2456" xr:uid="{00000000-0005-0000-0000-00009D090000}"/>
    <cellStyle name="20% - Accent2 5 5 6" xfId="2457" xr:uid="{00000000-0005-0000-0000-00009E090000}"/>
    <cellStyle name="20% - Accent2 5 5 7" xfId="2458" xr:uid="{00000000-0005-0000-0000-00009F090000}"/>
    <cellStyle name="20% - Accent2 5 5 8" xfId="2459" xr:uid="{00000000-0005-0000-0000-0000A0090000}"/>
    <cellStyle name="20% - Accent2 50" xfId="2460" xr:uid="{00000000-0005-0000-0000-0000A1090000}"/>
    <cellStyle name="20% - Accent2 51" xfId="2461" xr:uid="{00000000-0005-0000-0000-0000A2090000}"/>
    <cellStyle name="20% - Accent2 52" xfId="2462" xr:uid="{00000000-0005-0000-0000-0000A3090000}"/>
    <cellStyle name="20% - Accent2 53" xfId="2463" xr:uid="{00000000-0005-0000-0000-0000A4090000}"/>
    <cellStyle name="20% - Accent2 54" xfId="2464" xr:uid="{00000000-0005-0000-0000-0000A5090000}"/>
    <cellStyle name="20% - Accent2 55" xfId="2465" xr:uid="{00000000-0005-0000-0000-0000A6090000}"/>
    <cellStyle name="20% - Accent2 56" xfId="2466" xr:uid="{00000000-0005-0000-0000-0000A7090000}"/>
    <cellStyle name="20% - Accent2 57" xfId="2467" xr:uid="{00000000-0005-0000-0000-0000A8090000}"/>
    <cellStyle name="20% - Accent2 58" xfId="2468" xr:uid="{00000000-0005-0000-0000-0000A9090000}"/>
    <cellStyle name="20% - Accent2 59" xfId="2469" xr:uid="{00000000-0005-0000-0000-0000AA090000}"/>
    <cellStyle name="20% - Accent2 6" xfId="2470" xr:uid="{00000000-0005-0000-0000-0000AB090000}"/>
    <cellStyle name="20% - Accent2 6 2" xfId="2471" xr:uid="{00000000-0005-0000-0000-0000AC090000}"/>
    <cellStyle name="20% - Accent2 6 2 2" xfId="2472" xr:uid="{00000000-0005-0000-0000-0000AD090000}"/>
    <cellStyle name="20% - Accent2 6 2 3" xfId="2473" xr:uid="{00000000-0005-0000-0000-0000AE090000}"/>
    <cellStyle name="20% - Accent2 6 2 4" xfId="2474" xr:uid="{00000000-0005-0000-0000-0000AF090000}"/>
    <cellStyle name="20% - Accent2 6 2 5" xfId="2475" xr:uid="{00000000-0005-0000-0000-0000B0090000}"/>
    <cellStyle name="20% - Accent2 6 2 6" xfId="2476" xr:uid="{00000000-0005-0000-0000-0000B1090000}"/>
    <cellStyle name="20% - Accent2 60" xfId="2477" xr:uid="{00000000-0005-0000-0000-0000B2090000}"/>
    <cellStyle name="20% - Accent2 61" xfId="2478" xr:uid="{00000000-0005-0000-0000-0000B3090000}"/>
    <cellStyle name="20% - Accent2 62" xfId="2479" xr:uid="{00000000-0005-0000-0000-0000B4090000}"/>
    <cellStyle name="20% - Accent2 63" xfId="2480" xr:uid="{00000000-0005-0000-0000-0000B5090000}"/>
    <cellStyle name="20% - Accent2 7" xfId="2481" xr:uid="{00000000-0005-0000-0000-0000B6090000}"/>
    <cellStyle name="20% - Accent2 7 2" xfId="2482" xr:uid="{00000000-0005-0000-0000-0000B7090000}"/>
    <cellStyle name="20% - Accent2 7 2 2" xfId="2483" xr:uid="{00000000-0005-0000-0000-0000B8090000}"/>
    <cellStyle name="20% - Accent2 7 2 3" xfId="2484" xr:uid="{00000000-0005-0000-0000-0000B9090000}"/>
    <cellStyle name="20% - Accent2 7 2 4" xfId="2485" xr:uid="{00000000-0005-0000-0000-0000BA090000}"/>
    <cellStyle name="20% - Accent2 7 2 5" xfId="2486" xr:uid="{00000000-0005-0000-0000-0000BB090000}"/>
    <cellStyle name="20% - Accent2 7 2 6" xfId="2487" xr:uid="{00000000-0005-0000-0000-0000BC090000}"/>
    <cellStyle name="20% - Accent2 8" xfId="2488" xr:uid="{00000000-0005-0000-0000-0000BD090000}"/>
    <cellStyle name="20% - Accent2 8 2" xfId="2489" xr:uid="{00000000-0005-0000-0000-0000BE090000}"/>
    <cellStyle name="20% - Accent2 8 2 2" xfId="2490" xr:uid="{00000000-0005-0000-0000-0000BF090000}"/>
    <cellStyle name="20% - Accent2 8 2 3" xfId="2491" xr:uid="{00000000-0005-0000-0000-0000C0090000}"/>
    <cellStyle name="20% - Accent2 8 2 4" xfId="2492" xr:uid="{00000000-0005-0000-0000-0000C1090000}"/>
    <cellStyle name="20% - Accent2 8 2 5" xfId="2493" xr:uid="{00000000-0005-0000-0000-0000C2090000}"/>
    <cellStyle name="20% - Accent2 8 2 6" xfId="2494" xr:uid="{00000000-0005-0000-0000-0000C3090000}"/>
    <cellStyle name="20% - Accent2 9" xfId="2495" xr:uid="{00000000-0005-0000-0000-0000C4090000}"/>
    <cellStyle name="20% - Accent2 9 2" xfId="2496" xr:uid="{00000000-0005-0000-0000-0000C5090000}"/>
    <cellStyle name="20% - Accent2 9 2 2" xfId="2497" xr:uid="{00000000-0005-0000-0000-0000C6090000}"/>
    <cellStyle name="20% - Accent2 9 2 3" xfId="2498" xr:uid="{00000000-0005-0000-0000-0000C7090000}"/>
    <cellStyle name="20% - Accent2 9 2 4" xfId="2499" xr:uid="{00000000-0005-0000-0000-0000C8090000}"/>
    <cellStyle name="20% - Accent2 9 2 5" xfId="2500" xr:uid="{00000000-0005-0000-0000-0000C9090000}"/>
    <cellStyle name="20% - Accent2 9 2 6" xfId="2501" xr:uid="{00000000-0005-0000-0000-0000CA090000}"/>
    <cellStyle name="20% - Accent3 10" xfId="2502" xr:uid="{00000000-0005-0000-0000-0000CB090000}"/>
    <cellStyle name="20% - Accent3 10 2" xfId="2503" xr:uid="{00000000-0005-0000-0000-0000CC090000}"/>
    <cellStyle name="20% - Accent3 10 2 2" xfId="2504" xr:uid="{00000000-0005-0000-0000-0000CD090000}"/>
    <cellStyle name="20% - Accent3 10 2 3" xfId="2505" xr:uid="{00000000-0005-0000-0000-0000CE090000}"/>
    <cellStyle name="20% - Accent3 10 2 4" xfId="2506" xr:uid="{00000000-0005-0000-0000-0000CF090000}"/>
    <cellStyle name="20% - Accent3 10 2 5" xfId="2507" xr:uid="{00000000-0005-0000-0000-0000D0090000}"/>
    <cellStyle name="20% - Accent3 10 2 6" xfId="2508" xr:uid="{00000000-0005-0000-0000-0000D1090000}"/>
    <cellStyle name="20% - Accent3 11" xfId="2509" xr:uid="{00000000-0005-0000-0000-0000D2090000}"/>
    <cellStyle name="20% - Accent3 11 2" xfId="2510" xr:uid="{00000000-0005-0000-0000-0000D3090000}"/>
    <cellStyle name="20% - Accent3 11 2 2" xfId="2511" xr:uid="{00000000-0005-0000-0000-0000D4090000}"/>
    <cellStyle name="20% - Accent3 11 2 3" xfId="2512" xr:uid="{00000000-0005-0000-0000-0000D5090000}"/>
    <cellStyle name="20% - Accent3 11 2 4" xfId="2513" xr:uid="{00000000-0005-0000-0000-0000D6090000}"/>
    <cellStyle name="20% - Accent3 11 2 5" xfId="2514" xr:uid="{00000000-0005-0000-0000-0000D7090000}"/>
    <cellStyle name="20% - Accent3 11 2 6" xfId="2515" xr:uid="{00000000-0005-0000-0000-0000D8090000}"/>
    <cellStyle name="20% - Accent3 12" xfId="2516" xr:uid="{00000000-0005-0000-0000-0000D9090000}"/>
    <cellStyle name="20% - Accent3 12 2" xfId="2517" xr:uid="{00000000-0005-0000-0000-0000DA090000}"/>
    <cellStyle name="20% - Accent3 12 2 2" xfId="2518" xr:uid="{00000000-0005-0000-0000-0000DB090000}"/>
    <cellStyle name="20% - Accent3 12 2 3" xfId="2519" xr:uid="{00000000-0005-0000-0000-0000DC090000}"/>
    <cellStyle name="20% - Accent3 12 2 4" xfId="2520" xr:uid="{00000000-0005-0000-0000-0000DD090000}"/>
    <cellStyle name="20% - Accent3 12 2 5" xfId="2521" xr:uid="{00000000-0005-0000-0000-0000DE090000}"/>
    <cellStyle name="20% - Accent3 12 2 6" xfId="2522" xr:uid="{00000000-0005-0000-0000-0000DF090000}"/>
    <cellStyle name="20% - Accent3 13" xfId="2523" xr:uid="{00000000-0005-0000-0000-0000E0090000}"/>
    <cellStyle name="20% - Accent3 13 2" xfId="2524" xr:uid="{00000000-0005-0000-0000-0000E1090000}"/>
    <cellStyle name="20% - Accent3 13 2 2" xfId="2525" xr:uid="{00000000-0005-0000-0000-0000E2090000}"/>
    <cellStyle name="20% - Accent3 13 2 3" xfId="2526" xr:uid="{00000000-0005-0000-0000-0000E3090000}"/>
    <cellStyle name="20% - Accent3 13 2 4" xfId="2527" xr:uid="{00000000-0005-0000-0000-0000E4090000}"/>
    <cellStyle name="20% - Accent3 13 2 5" xfId="2528" xr:uid="{00000000-0005-0000-0000-0000E5090000}"/>
    <cellStyle name="20% - Accent3 13 2 6" xfId="2529" xr:uid="{00000000-0005-0000-0000-0000E6090000}"/>
    <cellStyle name="20% - Accent3 14" xfId="2530" xr:uid="{00000000-0005-0000-0000-0000E7090000}"/>
    <cellStyle name="20% - Accent3 14 2" xfId="2531" xr:uid="{00000000-0005-0000-0000-0000E8090000}"/>
    <cellStyle name="20% - Accent3 14 2 2" xfId="2532" xr:uid="{00000000-0005-0000-0000-0000E9090000}"/>
    <cellStyle name="20% - Accent3 14 2 3" xfId="2533" xr:uid="{00000000-0005-0000-0000-0000EA090000}"/>
    <cellStyle name="20% - Accent3 14 2 4" xfId="2534" xr:uid="{00000000-0005-0000-0000-0000EB090000}"/>
    <cellStyle name="20% - Accent3 14 2 5" xfId="2535" xr:uid="{00000000-0005-0000-0000-0000EC090000}"/>
    <cellStyle name="20% - Accent3 14 2 6" xfId="2536" xr:uid="{00000000-0005-0000-0000-0000ED090000}"/>
    <cellStyle name="20% - Accent3 15" xfId="2537" xr:uid="{00000000-0005-0000-0000-0000EE090000}"/>
    <cellStyle name="20% - Accent3 15 2" xfId="2538" xr:uid="{00000000-0005-0000-0000-0000EF090000}"/>
    <cellStyle name="20% - Accent3 15 2 2" xfId="2539" xr:uid="{00000000-0005-0000-0000-0000F0090000}"/>
    <cellStyle name="20% - Accent3 15 2 3" xfId="2540" xr:uid="{00000000-0005-0000-0000-0000F1090000}"/>
    <cellStyle name="20% - Accent3 15 2 4" xfId="2541" xr:uid="{00000000-0005-0000-0000-0000F2090000}"/>
    <cellStyle name="20% - Accent3 15 2 5" xfId="2542" xr:uid="{00000000-0005-0000-0000-0000F3090000}"/>
    <cellStyle name="20% - Accent3 15 2 6" xfId="2543" xr:uid="{00000000-0005-0000-0000-0000F4090000}"/>
    <cellStyle name="20% - Accent3 16" xfId="2544" xr:uid="{00000000-0005-0000-0000-0000F5090000}"/>
    <cellStyle name="20% - Accent3 16 2" xfId="2545" xr:uid="{00000000-0005-0000-0000-0000F6090000}"/>
    <cellStyle name="20% - Accent3 16 2 2" xfId="2546" xr:uid="{00000000-0005-0000-0000-0000F7090000}"/>
    <cellStyle name="20% - Accent3 16 2 3" xfId="2547" xr:uid="{00000000-0005-0000-0000-0000F8090000}"/>
    <cellStyle name="20% - Accent3 16 2 4" xfId="2548" xr:uid="{00000000-0005-0000-0000-0000F9090000}"/>
    <cellStyle name="20% - Accent3 16 2 5" xfId="2549" xr:uid="{00000000-0005-0000-0000-0000FA090000}"/>
    <cellStyle name="20% - Accent3 16 2 6" xfId="2550" xr:uid="{00000000-0005-0000-0000-0000FB090000}"/>
    <cellStyle name="20% - Accent3 17" xfId="2551" xr:uid="{00000000-0005-0000-0000-0000FC090000}"/>
    <cellStyle name="20% - Accent3 17 2" xfId="2552" xr:uid="{00000000-0005-0000-0000-0000FD090000}"/>
    <cellStyle name="20% - Accent3 17 2 2" xfId="2553" xr:uid="{00000000-0005-0000-0000-0000FE090000}"/>
    <cellStyle name="20% - Accent3 17 2 3" xfId="2554" xr:uid="{00000000-0005-0000-0000-0000FF090000}"/>
    <cellStyle name="20% - Accent3 17 2 4" xfId="2555" xr:uid="{00000000-0005-0000-0000-0000000A0000}"/>
    <cellStyle name="20% - Accent3 17 2 5" xfId="2556" xr:uid="{00000000-0005-0000-0000-0000010A0000}"/>
    <cellStyle name="20% - Accent3 17 2 6" xfId="2557" xr:uid="{00000000-0005-0000-0000-0000020A0000}"/>
    <cellStyle name="20% - Accent3 18" xfId="2558" xr:uid="{00000000-0005-0000-0000-0000030A0000}"/>
    <cellStyle name="20% - Accent3 18 2" xfId="2559" xr:uid="{00000000-0005-0000-0000-0000040A0000}"/>
    <cellStyle name="20% - Accent3 18 2 2" xfId="2560" xr:uid="{00000000-0005-0000-0000-0000050A0000}"/>
    <cellStyle name="20% - Accent3 18 2 3" xfId="2561" xr:uid="{00000000-0005-0000-0000-0000060A0000}"/>
    <cellStyle name="20% - Accent3 18 2 4" xfId="2562" xr:uid="{00000000-0005-0000-0000-0000070A0000}"/>
    <cellStyle name="20% - Accent3 18 2 5" xfId="2563" xr:uid="{00000000-0005-0000-0000-0000080A0000}"/>
    <cellStyle name="20% - Accent3 18 2 6" xfId="2564" xr:uid="{00000000-0005-0000-0000-0000090A0000}"/>
    <cellStyle name="20% - Accent3 19" xfId="2565" xr:uid="{00000000-0005-0000-0000-00000A0A0000}"/>
    <cellStyle name="20% - Accent3 19 2" xfId="2566" xr:uid="{00000000-0005-0000-0000-00000B0A0000}"/>
    <cellStyle name="20% - Accent3 19 2 2" xfId="2567" xr:uid="{00000000-0005-0000-0000-00000C0A0000}"/>
    <cellStyle name="20% - Accent3 19 2 3" xfId="2568" xr:uid="{00000000-0005-0000-0000-00000D0A0000}"/>
    <cellStyle name="20% - Accent3 19 2 4" xfId="2569" xr:uid="{00000000-0005-0000-0000-00000E0A0000}"/>
    <cellStyle name="20% - Accent3 19 2 5" xfId="2570" xr:uid="{00000000-0005-0000-0000-00000F0A0000}"/>
    <cellStyle name="20% - Accent3 19 2 6" xfId="2571" xr:uid="{00000000-0005-0000-0000-0000100A0000}"/>
    <cellStyle name="20% - Accent3 2" xfId="2572" xr:uid="{00000000-0005-0000-0000-0000110A0000}"/>
    <cellStyle name="20% - Accent3 2 10" xfId="2573" xr:uid="{00000000-0005-0000-0000-0000120A0000}"/>
    <cellStyle name="20% - Accent3 2 11" xfId="2574" xr:uid="{00000000-0005-0000-0000-0000130A0000}"/>
    <cellStyle name="20% - Accent3 2 12" xfId="2575" xr:uid="{00000000-0005-0000-0000-0000140A0000}"/>
    <cellStyle name="20% - Accent3 2 13" xfId="2576" xr:uid="{00000000-0005-0000-0000-0000150A0000}"/>
    <cellStyle name="20% - Accent3 2 14" xfId="2577" xr:uid="{00000000-0005-0000-0000-0000160A0000}"/>
    <cellStyle name="20% - Accent3 2 15" xfId="2578" xr:uid="{00000000-0005-0000-0000-0000170A0000}"/>
    <cellStyle name="20% - Accent3 2 16" xfId="2579" xr:uid="{00000000-0005-0000-0000-0000180A0000}"/>
    <cellStyle name="20% - Accent3 2 17" xfId="2580" xr:uid="{00000000-0005-0000-0000-0000190A0000}"/>
    <cellStyle name="20% - Accent3 2 18" xfId="2581" xr:uid="{00000000-0005-0000-0000-00001A0A0000}"/>
    <cellStyle name="20% - Accent3 2 19" xfId="2582" xr:uid="{00000000-0005-0000-0000-00001B0A0000}"/>
    <cellStyle name="20% - Accent3 2 2" xfId="2583" xr:uid="{00000000-0005-0000-0000-00001C0A0000}"/>
    <cellStyle name="20% - Accent3 2 2 10" xfId="2584" xr:uid="{00000000-0005-0000-0000-00001D0A0000}"/>
    <cellStyle name="20% - Accent3 2 2 11" xfId="2585" xr:uid="{00000000-0005-0000-0000-00001E0A0000}"/>
    <cellStyle name="20% - Accent3 2 2 11 2" xfId="2586" xr:uid="{00000000-0005-0000-0000-00001F0A0000}"/>
    <cellStyle name="20% - Accent3 2 2 11 3" xfId="2587" xr:uid="{00000000-0005-0000-0000-0000200A0000}"/>
    <cellStyle name="20% - Accent3 2 2 11 4" xfId="2588" xr:uid="{00000000-0005-0000-0000-0000210A0000}"/>
    <cellStyle name="20% - Accent3 2 2 11 5" xfId="2589" xr:uid="{00000000-0005-0000-0000-0000220A0000}"/>
    <cellStyle name="20% - Accent3 2 2 11 6" xfId="2590" xr:uid="{00000000-0005-0000-0000-0000230A0000}"/>
    <cellStyle name="20% - Accent3 2 2 11 7" xfId="2591" xr:uid="{00000000-0005-0000-0000-0000240A0000}"/>
    <cellStyle name="20% - Accent3 2 2 11 8" xfId="2592" xr:uid="{00000000-0005-0000-0000-0000250A0000}"/>
    <cellStyle name="20% - Accent3 2 2 12" xfId="2593" xr:uid="{00000000-0005-0000-0000-0000260A0000}"/>
    <cellStyle name="20% - Accent3 2 2 12 2" xfId="2594" xr:uid="{00000000-0005-0000-0000-0000270A0000}"/>
    <cellStyle name="20% - Accent3 2 2 12 3" xfId="2595" xr:uid="{00000000-0005-0000-0000-0000280A0000}"/>
    <cellStyle name="20% - Accent3 2 2 12 4" xfId="2596" xr:uid="{00000000-0005-0000-0000-0000290A0000}"/>
    <cellStyle name="20% - Accent3 2 2 12 5" xfId="2597" xr:uid="{00000000-0005-0000-0000-00002A0A0000}"/>
    <cellStyle name="20% - Accent3 2 2 12 6" xfId="2598" xr:uid="{00000000-0005-0000-0000-00002B0A0000}"/>
    <cellStyle name="20% - Accent3 2 2 12 7" xfId="2599" xr:uid="{00000000-0005-0000-0000-00002C0A0000}"/>
    <cellStyle name="20% - Accent3 2 2 12 8" xfId="2600" xr:uid="{00000000-0005-0000-0000-00002D0A0000}"/>
    <cellStyle name="20% - Accent3 2 2 13" xfId="2601" xr:uid="{00000000-0005-0000-0000-00002E0A0000}"/>
    <cellStyle name="20% - Accent3 2 2 13 2" xfId="2602" xr:uid="{00000000-0005-0000-0000-00002F0A0000}"/>
    <cellStyle name="20% - Accent3 2 2 13 3" xfId="2603" xr:uid="{00000000-0005-0000-0000-0000300A0000}"/>
    <cellStyle name="20% - Accent3 2 2 13 4" xfId="2604" xr:uid="{00000000-0005-0000-0000-0000310A0000}"/>
    <cellStyle name="20% - Accent3 2 2 13 5" xfId="2605" xr:uid="{00000000-0005-0000-0000-0000320A0000}"/>
    <cellStyle name="20% - Accent3 2 2 13 6" xfId="2606" xr:uid="{00000000-0005-0000-0000-0000330A0000}"/>
    <cellStyle name="20% - Accent3 2 2 13 7" xfId="2607" xr:uid="{00000000-0005-0000-0000-0000340A0000}"/>
    <cellStyle name="20% - Accent3 2 2 13 8" xfId="2608" xr:uid="{00000000-0005-0000-0000-0000350A0000}"/>
    <cellStyle name="20% - Accent3 2 2 14" xfId="2609" xr:uid="{00000000-0005-0000-0000-0000360A0000}"/>
    <cellStyle name="20% - Accent3 2 2 14 10" xfId="2610" xr:uid="{00000000-0005-0000-0000-0000370A0000}"/>
    <cellStyle name="20% - Accent3 2 2 14 11" xfId="2611" xr:uid="{00000000-0005-0000-0000-0000380A0000}"/>
    <cellStyle name="20% - Accent3 2 2 14 12" xfId="2612" xr:uid="{00000000-0005-0000-0000-0000390A0000}"/>
    <cellStyle name="20% - Accent3 2 2 14 13" xfId="2613" xr:uid="{00000000-0005-0000-0000-00003A0A0000}"/>
    <cellStyle name="20% - Accent3 2 2 14 14" xfId="2614" xr:uid="{00000000-0005-0000-0000-00003B0A0000}"/>
    <cellStyle name="20% - Accent3 2 2 14 15" xfId="2615" xr:uid="{00000000-0005-0000-0000-00003C0A0000}"/>
    <cellStyle name="20% - Accent3 2 2 14 16" xfId="2616" xr:uid="{00000000-0005-0000-0000-00003D0A0000}"/>
    <cellStyle name="20% - Accent3 2 2 14 17" xfId="2617" xr:uid="{00000000-0005-0000-0000-00003E0A0000}"/>
    <cellStyle name="20% - Accent3 2 2 14 18" xfId="2618" xr:uid="{00000000-0005-0000-0000-00003F0A0000}"/>
    <cellStyle name="20% - Accent3 2 2 14 19" xfId="2619" xr:uid="{00000000-0005-0000-0000-0000400A0000}"/>
    <cellStyle name="20% - Accent3 2 2 14 2" xfId="2620" xr:uid="{00000000-0005-0000-0000-0000410A0000}"/>
    <cellStyle name="20% - Accent3 2 2 14 2 2" xfId="2621" xr:uid="{00000000-0005-0000-0000-0000420A0000}"/>
    <cellStyle name="20% - Accent3 2 2 14 20" xfId="2622" xr:uid="{00000000-0005-0000-0000-0000430A0000}"/>
    <cellStyle name="20% - Accent3 2 2 14 21" xfId="2623" xr:uid="{00000000-0005-0000-0000-0000440A0000}"/>
    <cellStyle name="20% - Accent3 2 2 14 22" xfId="2624" xr:uid="{00000000-0005-0000-0000-0000450A0000}"/>
    <cellStyle name="20% - Accent3 2 2 14 23" xfId="2625" xr:uid="{00000000-0005-0000-0000-0000460A0000}"/>
    <cellStyle name="20% - Accent3 2 2 14 24" xfId="2626" xr:uid="{00000000-0005-0000-0000-0000470A0000}"/>
    <cellStyle name="20% - Accent3 2 2 14 25" xfId="2627" xr:uid="{00000000-0005-0000-0000-0000480A0000}"/>
    <cellStyle name="20% - Accent3 2 2 14 26" xfId="2628" xr:uid="{00000000-0005-0000-0000-0000490A0000}"/>
    <cellStyle name="20% - Accent3 2 2 14 27" xfId="2629" xr:uid="{00000000-0005-0000-0000-00004A0A0000}"/>
    <cellStyle name="20% - Accent3 2 2 14 28" xfId="2630" xr:uid="{00000000-0005-0000-0000-00004B0A0000}"/>
    <cellStyle name="20% - Accent3 2 2 14 29" xfId="2631" xr:uid="{00000000-0005-0000-0000-00004C0A0000}"/>
    <cellStyle name="20% - Accent3 2 2 14 3" xfId="2632" xr:uid="{00000000-0005-0000-0000-00004D0A0000}"/>
    <cellStyle name="20% - Accent3 2 2 14 4" xfId="2633" xr:uid="{00000000-0005-0000-0000-00004E0A0000}"/>
    <cellStyle name="20% - Accent3 2 2 14 5" xfId="2634" xr:uid="{00000000-0005-0000-0000-00004F0A0000}"/>
    <cellStyle name="20% - Accent3 2 2 14 6" xfId="2635" xr:uid="{00000000-0005-0000-0000-0000500A0000}"/>
    <cellStyle name="20% - Accent3 2 2 14 7" xfId="2636" xr:uid="{00000000-0005-0000-0000-0000510A0000}"/>
    <cellStyle name="20% - Accent3 2 2 14 8" xfId="2637" xr:uid="{00000000-0005-0000-0000-0000520A0000}"/>
    <cellStyle name="20% - Accent3 2 2 14 9" xfId="2638" xr:uid="{00000000-0005-0000-0000-0000530A0000}"/>
    <cellStyle name="20% - Accent3 2 2 15" xfId="2639" xr:uid="{00000000-0005-0000-0000-0000540A0000}"/>
    <cellStyle name="20% - Accent3 2 2 15 2" xfId="2640" xr:uid="{00000000-0005-0000-0000-0000550A0000}"/>
    <cellStyle name="20% - Accent3 2 2 16" xfId="2641" xr:uid="{00000000-0005-0000-0000-0000560A0000}"/>
    <cellStyle name="20% - Accent3 2 2 17" xfId="2642" xr:uid="{00000000-0005-0000-0000-0000570A0000}"/>
    <cellStyle name="20% - Accent3 2 2 18" xfId="2643" xr:uid="{00000000-0005-0000-0000-0000580A0000}"/>
    <cellStyle name="20% - Accent3 2 2 19" xfId="2644" xr:uid="{00000000-0005-0000-0000-0000590A0000}"/>
    <cellStyle name="20% - Accent3 2 2 2" xfId="2645" xr:uid="{00000000-0005-0000-0000-00005A0A0000}"/>
    <cellStyle name="20% - Accent3 2 2 2 10" xfId="2646" xr:uid="{00000000-0005-0000-0000-00005B0A0000}"/>
    <cellStyle name="20% - Accent3 2 2 2 11" xfId="2647" xr:uid="{00000000-0005-0000-0000-00005C0A0000}"/>
    <cellStyle name="20% - Accent3 2 2 2 11 10" xfId="2648" xr:uid="{00000000-0005-0000-0000-00005D0A0000}"/>
    <cellStyle name="20% - Accent3 2 2 2 11 11" xfId="2649" xr:uid="{00000000-0005-0000-0000-00005E0A0000}"/>
    <cellStyle name="20% - Accent3 2 2 2 11 12" xfId="2650" xr:uid="{00000000-0005-0000-0000-00005F0A0000}"/>
    <cellStyle name="20% - Accent3 2 2 2 11 13" xfId="2651" xr:uid="{00000000-0005-0000-0000-0000600A0000}"/>
    <cellStyle name="20% - Accent3 2 2 2 11 14" xfId="2652" xr:uid="{00000000-0005-0000-0000-0000610A0000}"/>
    <cellStyle name="20% - Accent3 2 2 2 11 15" xfId="2653" xr:uid="{00000000-0005-0000-0000-0000620A0000}"/>
    <cellStyle name="20% - Accent3 2 2 2 11 16" xfId="2654" xr:uid="{00000000-0005-0000-0000-0000630A0000}"/>
    <cellStyle name="20% - Accent3 2 2 2 11 17" xfId="2655" xr:uid="{00000000-0005-0000-0000-0000640A0000}"/>
    <cellStyle name="20% - Accent3 2 2 2 11 18" xfId="2656" xr:uid="{00000000-0005-0000-0000-0000650A0000}"/>
    <cellStyle name="20% - Accent3 2 2 2 11 19" xfId="2657" xr:uid="{00000000-0005-0000-0000-0000660A0000}"/>
    <cellStyle name="20% - Accent3 2 2 2 11 2" xfId="2658" xr:uid="{00000000-0005-0000-0000-0000670A0000}"/>
    <cellStyle name="20% - Accent3 2 2 2 11 2 2" xfId="2659" xr:uid="{00000000-0005-0000-0000-0000680A0000}"/>
    <cellStyle name="20% - Accent3 2 2 2 11 20" xfId="2660" xr:uid="{00000000-0005-0000-0000-0000690A0000}"/>
    <cellStyle name="20% - Accent3 2 2 2 11 21" xfId="2661" xr:uid="{00000000-0005-0000-0000-00006A0A0000}"/>
    <cellStyle name="20% - Accent3 2 2 2 11 22" xfId="2662" xr:uid="{00000000-0005-0000-0000-00006B0A0000}"/>
    <cellStyle name="20% - Accent3 2 2 2 11 23" xfId="2663" xr:uid="{00000000-0005-0000-0000-00006C0A0000}"/>
    <cellStyle name="20% - Accent3 2 2 2 11 24" xfId="2664" xr:uid="{00000000-0005-0000-0000-00006D0A0000}"/>
    <cellStyle name="20% - Accent3 2 2 2 11 25" xfId="2665" xr:uid="{00000000-0005-0000-0000-00006E0A0000}"/>
    <cellStyle name="20% - Accent3 2 2 2 11 26" xfId="2666" xr:uid="{00000000-0005-0000-0000-00006F0A0000}"/>
    <cellStyle name="20% - Accent3 2 2 2 11 27" xfId="2667" xr:uid="{00000000-0005-0000-0000-0000700A0000}"/>
    <cellStyle name="20% - Accent3 2 2 2 11 28" xfId="2668" xr:uid="{00000000-0005-0000-0000-0000710A0000}"/>
    <cellStyle name="20% - Accent3 2 2 2 11 29" xfId="2669" xr:uid="{00000000-0005-0000-0000-0000720A0000}"/>
    <cellStyle name="20% - Accent3 2 2 2 11 3" xfId="2670" xr:uid="{00000000-0005-0000-0000-0000730A0000}"/>
    <cellStyle name="20% - Accent3 2 2 2 11 4" xfId="2671" xr:uid="{00000000-0005-0000-0000-0000740A0000}"/>
    <cellStyle name="20% - Accent3 2 2 2 11 5" xfId="2672" xr:uid="{00000000-0005-0000-0000-0000750A0000}"/>
    <cellStyle name="20% - Accent3 2 2 2 11 6" xfId="2673" xr:uid="{00000000-0005-0000-0000-0000760A0000}"/>
    <cellStyle name="20% - Accent3 2 2 2 11 7" xfId="2674" xr:uid="{00000000-0005-0000-0000-0000770A0000}"/>
    <cellStyle name="20% - Accent3 2 2 2 11 8" xfId="2675" xr:uid="{00000000-0005-0000-0000-0000780A0000}"/>
    <cellStyle name="20% - Accent3 2 2 2 11 9" xfId="2676" xr:uid="{00000000-0005-0000-0000-0000790A0000}"/>
    <cellStyle name="20% - Accent3 2 2 2 12" xfId="2677" xr:uid="{00000000-0005-0000-0000-00007A0A0000}"/>
    <cellStyle name="20% - Accent3 2 2 2 12 2" xfId="2678" xr:uid="{00000000-0005-0000-0000-00007B0A0000}"/>
    <cellStyle name="20% - Accent3 2 2 2 13" xfId="2679" xr:uid="{00000000-0005-0000-0000-00007C0A0000}"/>
    <cellStyle name="20% - Accent3 2 2 2 14" xfId="2680" xr:uid="{00000000-0005-0000-0000-00007D0A0000}"/>
    <cellStyle name="20% - Accent3 2 2 2 15" xfId="2681" xr:uid="{00000000-0005-0000-0000-00007E0A0000}"/>
    <cellStyle name="20% - Accent3 2 2 2 16" xfId="2682" xr:uid="{00000000-0005-0000-0000-00007F0A0000}"/>
    <cellStyle name="20% - Accent3 2 2 2 17" xfId="2683" xr:uid="{00000000-0005-0000-0000-0000800A0000}"/>
    <cellStyle name="20% - Accent3 2 2 2 18" xfId="2684" xr:uid="{00000000-0005-0000-0000-0000810A0000}"/>
    <cellStyle name="20% - Accent3 2 2 2 19" xfId="2685" xr:uid="{00000000-0005-0000-0000-0000820A0000}"/>
    <cellStyle name="20% - Accent3 2 2 2 2" xfId="2686" xr:uid="{00000000-0005-0000-0000-0000830A0000}"/>
    <cellStyle name="20% - Accent3 2 2 2 2 10" xfId="2687" xr:uid="{00000000-0005-0000-0000-0000840A0000}"/>
    <cellStyle name="20% - Accent3 2 2 2 2 11" xfId="2688" xr:uid="{00000000-0005-0000-0000-0000850A0000}"/>
    <cellStyle name="20% - Accent3 2 2 2 2 12" xfId="2689" xr:uid="{00000000-0005-0000-0000-0000860A0000}"/>
    <cellStyle name="20% - Accent3 2 2 2 2 13" xfId="2690" xr:uid="{00000000-0005-0000-0000-0000870A0000}"/>
    <cellStyle name="20% - Accent3 2 2 2 2 14" xfId="2691" xr:uid="{00000000-0005-0000-0000-0000880A0000}"/>
    <cellStyle name="20% - Accent3 2 2 2 2 15" xfId="2692" xr:uid="{00000000-0005-0000-0000-0000890A0000}"/>
    <cellStyle name="20% - Accent3 2 2 2 2 16" xfId="2693" xr:uid="{00000000-0005-0000-0000-00008A0A0000}"/>
    <cellStyle name="20% - Accent3 2 2 2 2 17" xfId="2694" xr:uid="{00000000-0005-0000-0000-00008B0A0000}"/>
    <cellStyle name="20% - Accent3 2 2 2 2 18" xfId="2695" xr:uid="{00000000-0005-0000-0000-00008C0A0000}"/>
    <cellStyle name="20% - Accent3 2 2 2 2 19" xfId="2696" xr:uid="{00000000-0005-0000-0000-00008D0A0000}"/>
    <cellStyle name="20% - Accent3 2 2 2 2 2" xfId="2697" xr:uid="{00000000-0005-0000-0000-00008E0A0000}"/>
    <cellStyle name="20% - Accent3 2 2 2 2 2 10" xfId="2698" xr:uid="{00000000-0005-0000-0000-00008F0A0000}"/>
    <cellStyle name="20% - Accent3 2 2 2 2 2 11" xfId="2699" xr:uid="{00000000-0005-0000-0000-0000900A0000}"/>
    <cellStyle name="20% - Accent3 2 2 2 2 2 12" xfId="2700" xr:uid="{00000000-0005-0000-0000-0000910A0000}"/>
    <cellStyle name="20% - Accent3 2 2 2 2 2 13" xfId="2701" xr:uid="{00000000-0005-0000-0000-0000920A0000}"/>
    <cellStyle name="20% - Accent3 2 2 2 2 2 14" xfId="2702" xr:uid="{00000000-0005-0000-0000-0000930A0000}"/>
    <cellStyle name="20% - Accent3 2 2 2 2 2 15" xfId="2703" xr:uid="{00000000-0005-0000-0000-0000940A0000}"/>
    <cellStyle name="20% - Accent3 2 2 2 2 2 16" xfId="2704" xr:uid="{00000000-0005-0000-0000-0000950A0000}"/>
    <cellStyle name="20% - Accent3 2 2 2 2 2 17" xfId="2705" xr:uid="{00000000-0005-0000-0000-0000960A0000}"/>
    <cellStyle name="20% - Accent3 2 2 2 2 2 18" xfId="2706" xr:uid="{00000000-0005-0000-0000-0000970A0000}"/>
    <cellStyle name="20% - Accent3 2 2 2 2 2 19" xfId="2707" xr:uid="{00000000-0005-0000-0000-0000980A0000}"/>
    <cellStyle name="20% - Accent3 2 2 2 2 2 2" xfId="2708" xr:uid="{00000000-0005-0000-0000-0000990A0000}"/>
    <cellStyle name="20% - Accent3 2 2 2 2 2 2 10" xfId="2709" xr:uid="{00000000-0005-0000-0000-00009A0A0000}"/>
    <cellStyle name="20% - Accent3 2 2 2 2 2 2 11" xfId="2710" xr:uid="{00000000-0005-0000-0000-00009B0A0000}"/>
    <cellStyle name="20% - Accent3 2 2 2 2 2 2 12" xfId="2711" xr:uid="{00000000-0005-0000-0000-00009C0A0000}"/>
    <cellStyle name="20% - Accent3 2 2 2 2 2 2 13" xfId="2712" xr:uid="{00000000-0005-0000-0000-00009D0A0000}"/>
    <cellStyle name="20% - Accent3 2 2 2 2 2 2 14" xfId="2713" xr:uid="{00000000-0005-0000-0000-00009E0A0000}"/>
    <cellStyle name="20% - Accent3 2 2 2 2 2 2 15" xfId="2714" xr:uid="{00000000-0005-0000-0000-00009F0A0000}"/>
    <cellStyle name="20% - Accent3 2 2 2 2 2 2 16" xfId="2715" xr:uid="{00000000-0005-0000-0000-0000A00A0000}"/>
    <cellStyle name="20% - Accent3 2 2 2 2 2 2 17" xfId="2716" xr:uid="{00000000-0005-0000-0000-0000A10A0000}"/>
    <cellStyle name="20% - Accent3 2 2 2 2 2 2 18" xfId="2717" xr:uid="{00000000-0005-0000-0000-0000A20A0000}"/>
    <cellStyle name="20% - Accent3 2 2 2 2 2 2 19" xfId="2718" xr:uid="{00000000-0005-0000-0000-0000A30A0000}"/>
    <cellStyle name="20% - Accent3 2 2 2 2 2 2 2" xfId="2719" xr:uid="{00000000-0005-0000-0000-0000A40A0000}"/>
    <cellStyle name="20% - Accent3 2 2 2 2 2 2 2 10" xfId="2720" xr:uid="{00000000-0005-0000-0000-0000A50A0000}"/>
    <cellStyle name="20% - Accent3 2 2 2 2 2 2 2 11" xfId="2721" xr:uid="{00000000-0005-0000-0000-0000A60A0000}"/>
    <cellStyle name="20% - Accent3 2 2 2 2 2 2 2 12" xfId="2722" xr:uid="{00000000-0005-0000-0000-0000A70A0000}"/>
    <cellStyle name="20% - Accent3 2 2 2 2 2 2 2 13" xfId="2723" xr:uid="{00000000-0005-0000-0000-0000A80A0000}"/>
    <cellStyle name="20% - Accent3 2 2 2 2 2 2 2 14" xfId="2724" xr:uid="{00000000-0005-0000-0000-0000A90A0000}"/>
    <cellStyle name="20% - Accent3 2 2 2 2 2 2 2 15" xfId="2725" xr:uid="{00000000-0005-0000-0000-0000AA0A0000}"/>
    <cellStyle name="20% - Accent3 2 2 2 2 2 2 2 16" xfId="2726" xr:uid="{00000000-0005-0000-0000-0000AB0A0000}"/>
    <cellStyle name="20% - Accent3 2 2 2 2 2 2 2 17" xfId="2727" xr:uid="{00000000-0005-0000-0000-0000AC0A0000}"/>
    <cellStyle name="20% - Accent3 2 2 2 2 2 2 2 18" xfId="2728" xr:uid="{00000000-0005-0000-0000-0000AD0A0000}"/>
    <cellStyle name="20% - Accent3 2 2 2 2 2 2 2 19" xfId="2729" xr:uid="{00000000-0005-0000-0000-0000AE0A0000}"/>
    <cellStyle name="20% - Accent3 2 2 2 2 2 2 2 2" xfId="2730" xr:uid="{00000000-0005-0000-0000-0000AF0A0000}"/>
    <cellStyle name="20% - Accent3 2 2 2 2 2 2 2 2 2" xfId="2731" xr:uid="{00000000-0005-0000-0000-0000B00A0000}"/>
    <cellStyle name="20% - Accent3 2 2 2 2 2 2 2 2 2 2" xfId="2732" xr:uid="{00000000-0005-0000-0000-0000B10A0000}"/>
    <cellStyle name="20% - Accent3 2 2 2 2 2 2 2 2 2 2 2" xfId="2733" xr:uid="{00000000-0005-0000-0000-0000B20A0000}"/>
    <cellStyle name="20% - Accent3 2 2 2 2 2 2 2 2 2 3" xfId="2734" xr:uid="{00000000-0005-0000-0000-0000B30A0000}"/>
    <cellStyle name="20% - Accent3 2 2 2 2 2 2 2 2 3" xfId="2735" xr:uid="{00000000-0005-0000-0000-0000B40A0000}"/>
    <cellStyle name="20% - Accent3 2 2 2 2 2 2 2 2 3 2" xfId="2736" xr:uid="{00000000-0005-0000-0000-0000B50A0000}"/>
    <cellStyle name="20% - Accent3 2 2 2 2 2 2 2 20" xfId="2737" xr:uid="{00000000-0005-0000-0000-0000B60A0000}"/>
    <cellStyle name="20% - Accent3 2 2 2 2 2 2 2 21" xfId="2738" xr:uid="{00000000-0005-0000-0000-0000B70A0000}"/>
    <cellStyle name="20% - Accent3 2 2 2 2 2 2 2 22" xfId="2739" xr:uid="{00000000-0005-0000-0000-0000B80A0000}"/>
    <cellStyle name="20% - Accent3 2 2 2 2 2 2 2 23" xfId="2740" xr:uid="{00000000-0005-0000-0000-0000B90A0000}"/>
    <cellStyle name="20% - Accent3 2 2 2 2 2 2 2 24" xfId="2741" xr:uid="{00000000-0005-0000-0000-0000BA0A0000}"/>
    <cellStyle name="20% - Accent3 2 2 2 2 2 2 2 25" xfId="2742" xr:uid="{00000000-0005-0000-0000-0000BB0A0000}"/>
    <cellStyle name="20% - Accent3 2 2 2 2 2 2 2 26" xfId="2743" xr:uid="{00000000-0005-0000-0000-0000BC0A0000}"/>
    <cellStyle name="20% - Accent3 2 2 2 2 2 2 2 27" xfId="2744" xr:uid="{00000000-0005-0000-0000-0000BD0A0000}"/>
    <cellStyle name="20% - Accent3 2 2 2 2 2 2 2 28" xfId="2745" xr:uid="{00000000-0005-0000-0000-0000BE0A0000}"/>
    <cellStyle name="20% - Accent3 2 2 2 2 2 2 2 29" xfId="2746" xr:uid="{00000000-0005-0000-0000-0000BF0A0000}"/>
    <cellStyle name="20% - Accent3 2 2 2 2 2 2 2 3" xfId="2747" xr:uid="{00000000-0005-0000-0000-0000C00A0000}"/>
    <cellStyle name="20% - Accent3 2 2 2 2 2 2 2 30" xfId="2748" xr:uid="{00000000-0005-0000-0000-0000C10A0000}"/>
    <cellStyle name="20% - Accent3 2 2 2 2 2 2 2 30 2" xfId="2749" xr:uid="{00000000-0005-0000-0000-0000C20A0000}"/>
    <cellStyle name="20% - Accent3 2 2 2 2 2 2 2 4" xfId="2750" xr:uid="{00000000-0005-0000-0000-0000C30A0000}"/>
    <cellStyle name="20% - Accent3 2 2 2 2 2 2 2 5" xfId="2751" xr:uid="{00000000-0005-0000-0000-0000C40A0000}"/>
    <cellStyle name="20% - Accent3 2 2 2 2 2 2 2 6" xfId="2752" xr:uid="{00000000-0005-0000-0000-0000C50A0000}"/>
    <cellStyle name="20% - Accent3 2 2 2 2 2 2 2 7" xfId="2753" xr:uid="{00000000-0005-0000-0000-0000C60A0000}"/>
    <cellStyle name="20% - Accent3 2 2 2 2 2 2 2 8" xfId="2754" xr:uid="{00000000-0005-0000-0000-0000C70A0000}"/>
    <cellStyle name="20% - Accent3 2 2 2 2 2 2 2 9" xfId="2755" xr:uid="{00000000-0005-0000-0000-0000C80A0000}"/>
    <cellStyle name="20% - Accent3 2 2 2 2 2 2 20" xfId="2756" xr:uid="{00000000-0005-0000-0000-0000C90A0000}"/>
    <cellStyle name="20% - Accent3 2 2 2 2 2 2 21" xfId="2757" xr:uid="{00000000-0005-0000-0000-0000CA0A0000}"/>
    <cellStyle name="20% - Accent3 2 2 2 2 2 2 22" xfId="2758" xr:uid="{00000000-0005-0000-0000-0000CB0A0000}"/>
    <cellStyle name="20% - Accent3 2 2 2 2 2 2 23" xfId="2759" xr:uid="{00000000-0005-0000-0000-0000CC0A0000}"/>
    <cellStyle name="20% - Accent3 2 2 2 2 2 2 24" xfId="2760" xr:uid="{00000000-0005-0000-0000-0000CD0A0000}"/>
    <cellStyle name="20% - Accent3 2 2 2 2 2 2 25" xfId="2761" xr:uid="{00000000-0005-0000-0000-0000CE0A0000}"/>
    <cellStyle name="20% - Accent3 2 2 2 2 2 2 26" xfId="2762" xr:uid="{00000000-0005-0000-0000-0000CF0A0000}"/>
    <cellStyle name="20% - Accent3 2 2 2 2 2 2 27" xfId="2763" xr:uid="{00000000-0005-0000-0000-0000D00A0000}"/>
    <cellStyle name="20% - Accent3 2 2 2 2 2 2 28" xfId="2764" xr:uid="{00000000-0005-0000-0000-0000D10A0000}"/>
    <cellStyle name="20% - Accent3 2 2 2 2 2 2 29" xfId="2765" xr:uid="{00000000-0005-0000-0000-0000D20A0000}"/>
    <cellStyle name="20% - Accent3 2 2 2 2 2 2 3" xfId="2766" xr:uid="{00000000-0005-0000-0000-0000D30A0000}"/>
    <cellStyle name="20% - Accent3 2 2 2 2 2 2 3 2" xfId="2767" xr:uid="{00000000-0005-0000-0000-0000D40A0000}"/>
    <cellStyle name="20% - Accent3 2 2 2 2 2 2 30" xfId="2768" xr:uid="{00000000-0005-0000-0000-0000D50A0000}"/>
    <cellStyle name="20% - Accent3 2 2 2 2 2 2 30 2" xfId="2769" xr:uid="{00000000-0005-0000-0000-0000D60A0000}"/>
    <cellStyle name="20% - Accent3 2 2 2 2 2 2 4" xfId="2770" xr:uid="{00000000-0005-0000-0000-0000D70A0000}"/>
    <cellStyle name="20% - Accent3 2 2 2 2 2 2 5" xfId="2771" xr:uid="{00000000-0005-0000-0000-0000D80A0000}"/>
    <cellStyle name="20% - Accent3 2 2 2 2 2 2 6" xfId="2772" xr:uid="{00000000-0005-0000-0000-0000D90A0000}"/>
    <cellStyle name="20% - Accent3 2 2 2 2 2 2 7" xfId="2773" xr:uid="{00000000-0005-0000-0000-0000DA0A0000}"/>
    <cellStyle name="20% - Accent3 2 2 2 2 2 2 8" xfId="2774" xr:uid="{00000000-0005-0000-0000-0000DB0A0000}"/>
    <cellStyle name="20% - Accent3 2 2 2 2 2 2 9" xfId="2775" xr:uid="{00000000-0005-0000-0000-0000DC0A0000}"/>
    <cellStyle name="20% - Accent3 2 2 2 2 2 20" xfId="2776" xr:uid="{00000000-0005-0000-0000-0000DD0A0000}"/>
    <cellStyle name="20% - Accent3 2 2 2 2 2 21" xfId="2777" xr:uid="{00000000-0005-0000-0000-0000DE0A0000}"/>
    <cellStyle name="20% - Accent3 2 2 2 2 2 22" xfId="2778" xr:uid="{00000000-0005-0000-0000-0000DF0A0000}"/>
    <cellStyle name="20% - Accent3 2 2 2 2 2 23" xfId="2779" xr:uid="{00000000-0005-0000-0000-0000E00A0000}"/>
    <cellStyle name="20% - Accent3 2 2 2 2 2 24" xfId="2780" xr:uid="{00000000-0005-0000-0000-0000E10A0000}"/>
    <cellStyle name="20% - Accent3 2 2 2 2 2 25" xfId="2781" xr:uid="{00000000-0005-0000-0000-0000E20A0000}"/>
    <cellStyle name="20% - Accent3 2 2 2 2 2 26" xfId="2782" xr:uid="{00000000-0005-0000-0000-0000E30A0000}"/>
    <cellStyle name="20% - Accent3 2 2 2 2 2 27" xfId="2783" xr:uid="{00000000-0005-0000-0000-0000E40A0000}"/>
    <cellStyle name="20% - Accent3 2 2 2 2 2 28" xfId="2784" xr:uid="{00000000-0005-0000-0000-0000E50A0000}"/>
    <cellStyle name="20% - Accent3 2 2 2 2 2 29" xfId="2785" xr:uid="{00000000-0005-0000-0000-0000E60A0000}"/>
    <cellStyle name="20% - Accent3 2 2 2 2 2 3" xfId="2786" xr:uid="{00000000-0005-0000-0000-0000E70A0000}"/>
    <cellStyle name="20% - Accent3 2 2 2 2 2 3 2" xfId="2787" xr:uid="{00000000-0005-0000-0000-0000E80A0000}"/>
    <cellStyle name="20% - Accent3 2 2 2 2 2 30" xfId="2788" xr:uid="{00000000-0005-0000-0000-0000E90A0000}"/>
    <cellStyle name="20% - Accent3 2 2 2 2 2 31" xfId="2789" xr:uid="{00000000-0005-0000-0000-0000EA0A0000}"/>
    <cellStyle name="20% - Accent3 2 2 2 2 2 31 2" xfId="2790" xr:uid="{00000000-0005-0000-0000-0000EB0A0000}"/>
    <cellStyle name="20% - Accent3 2 2 2 2 2 32" xfId="2791" xr:uid="{00000000-0005-0000-0000-0000EC0A0000}"/>
    <cellStyle name="20% - Accent3 2 2 2 2 2 4" xfId="2792" xr:uid="{00000000-0005-0000-0000-0000ED0A0000}"/>
    <cellStyle name="20% - Accent3 2 2 2 2 2 5" xfId="2793" xr:uid="{00000000-0005-0000-0000-0000EE0A0000}"/>
    <cellStyle name="20% - Accent3 2 2 2 2 2 6" xfId="2794" xr:uid="{00000000-0005-0000-0000-0000EF0A0000}"/>
    <cellStyle name="20% - Accent3 2 2 2 2 2 7" xfId="2795" xr:uid="{00000000-0005-0000-0000-0000F00A0000}"/>
    <cellStyle name="20% - Accent3 2 2 2 2 2 8" xfId="2796" xr:uid="{00000000-0005-0000-0000-0000F10A0000}"/>
    <cellStyle name="20% - Accent3 2 2 2 2 2 9" xfId="2797" xr:uid="{00000000-0005-0000-0000-0000F20A0000}"/>
    <cellStyle name="20% - Accent3 2 2 2 2 20" xfId="2798" xr:uid="{00000000-0005-0000-0000-0000F30A0000}"/>
    <cellStyle name="20% - Accent3 2 2 2 2 21" xfId="2799" xr:uid="{00000000-0005-0000-0000-0000F40A0000}"/>
    <cellStyle name="20% - Accent3 2 2 2 2 22" xfId="2800" xr:uid="{00000000-0005-0000-0000-0000F50A0000}"/>
    <cellStyle name="20% - Accent3 2 2 2 2 23" xfId="2801" xr:uid="{00000000-0005-0000-0000-0000F60A0000}"/>
    <cellStyle name="20% - Accent3 2 2 2 2 24" xfId="2802" xr:uid="{00000000-0005-0000-0000-0000F70A0000}"/>
    <cellStyle name="20% - Accent3 2 2 2 2 25" xfId="2803" xr:uid="{00000000-0005-0000-0000-0000F80A0000}"/>
    <cellStyle name="20% - Accent3 2 2 2 2 26" xfId="2804" xr:uid="{00000000-0005-0000-0000-0000F90A0000}"/>
    <cellStyle name="20% - Accent3 2 2 2 2 27" xfId="2805" xr:uid="{00000000-0005-0000-0000-0000FA0A0000}"/>
    <cellStyle name="20% - Accent3 2 2 2 2 28" xfId="2806" xr:uid="{00000000-0005-0000-0000-0000FB0A0000}"/>
    <cellStyle name="20% - Accent3 2 2 2 2 29" xfId="2807" xr:uid="{00000000-0005-0000-0000-0000FC0A0000}"/>
    <cellStyle name="20% - Accent3 2 2 2 2 3" xfId="2808" xr:uid="{00000000-0005-0000-0000-0000FD0A0000}"/>
    <cellStyle name="20% - Accent3 2 2 2 2 30" xfId="2809" xr:uid="{00000000-0005-0000-0000-0000FE0A0000}"/>
    <cellStyle name="20% - Accent3 2 2 2 2 31" xfId="2810" xr:uid="{00000000-0005-0000-0000-0000FF0A0000}"/>
    <cellStyle name="20% - Accent3 2 2 2 2 32" xfId="2811" xr:uid="{00000000-0005-0000-0000-0000000B0000}"/>
    <cellStyle name="20% - Accent3 2 2 2 2 33" xfId="2812" xr:uid="{00000000-0005-0000-0000-0000010B0000}"/>
    <cellStyle name="20% - Accent3 2 2 2 2 34" xfId="2813" xr:uid="{00000000-0005-0000-0000-0000020B0000}"/>
    <cellStyle name="20% - Accent3 2 2 2 2 34 2" xfId="2814" xr:uid="{00000000-0005-0000-0000-0000030B0000}"/>
    <cellStyle name="20% - Accent3 2 2 2 2 35" xfId="2815" xr:uid="{00000000-0005-0000-0000-0000040B0000}"/>
    <cellStyle name="20% - Accent3 2 2 2 2 4" xfId="2816" xr:uid="{00000000-0005-0000-0000-0000050B0000}"/>
    <cellStyle name="20% - Accent3 2 2 2 2 5" xfId="2817" xr:uid="{00000000-0005-0000-0000-0000060B0000}"/>
    <cellStyle name="20% - Accent3 2 2 2 2 6" xfId="2818" xr:uid="{00000000-0005-0000-0000-0000070B0000}"/>
    <cellStyle name="20% - Accent3 2 2 2 2 6 10" xfId="2819" xr:uid="{00000000-0005-0000-0000-0000080B0000}"/>
    <cellStyle name="20% - Accent3 2 2 2 2 6 11" xfId="2820" xr:uid="{00000000-0005-0000-0000-0000090B0000}"/>
    <cellStyle name="20% - Accent3 2 2 2 2 6 12" xfId="2821" xr:uid="{00000000-0005-0000-0000-00000A0B0000}"/>
    <cellStyle name="20% - Accent3 2 2 2 2 6 13" xfId="2822" xr:uid="{00000000-0005-0000-0000-00000B0B0000}"/>
    <cellStyle name="20% - Accent3 2 2 2 2 6 14" xfId="2823" xr:uid="{00000000-0005-0000-0000-00000C0B0000}"/>
    <cellStyle name="20% - Accent3 2 2 2 2 6 15" xfId="2824" xr:uid="{00000000-0005-0000-0000-00000D0B0000}"/>
    <cellStyle name="20% - Accent3 2 2 2 2 6 16" xfId="2825" xr:uid="{00000000-0005-0000-0000-00000E0B0000}"/>
    <cellStyle name="20% - Accent3 2 2 2 2 6 17" xfId="2826" xr:uid="{00000000-0005-0000-0000-00000F0B0000}"/>
    <cellStyle name="20% - Accent3 2 2 2 2 6 18" xfId="2827" xr:uid="{00000000-0005-0000-0000-0000100B0000}"/>
    <cellStyle name="20% - Accent3 2 2 2 2 6 19" xfId="2828" xr:uid="{00000000-0005-0000-0000-0000110B0000}"/>
    <cellStyle name="20% - Accent3 2 2 2 2 6 2" xfId="2829" xr:uid="{00000000-0005-0000-0000-0000120B0000}"/>
    <cellStyle name="20% - Accent3 2 2 2 2 6 2 2" xfId="2830" xr:uid="{00000000-0005-0000-0000-0000130B0000}"/>
    <cellStyle name="20% - Accent3 2 2 2 2 6 20" xfId="2831" xr:uid="{00000000-0005-0000-0000-0000140B0000}"/>
    <cellStyle name="20% - Accent3 2 2 2 2 6 21" xfId="2832" xr:uid="{00000000-0005-0000-0000-0000150B0000}"/>
    <cellStyle name="20% - Accent3 2 2 2 2 6 22" xfId="2833" xr:uid="{00000000-0005-0000-0000-0000160B0000}"/>
    <cellStyle name="20% - Accent3 2 2 2 2 6 23" xfId="2834" xr:uid="{00000000-0005-0000-0000-0000170B0000}"/>
    <cellStyle name="20% - Accent3 2 2 2 2 6 24" xfId="2835" xr:uid="{00000000-0005-0000-0000-0000180B0000}"/>
    <cellStyle name="20% - Accent3 2 2 2 2 6 25" xfId="2836" xr:uid="{00000000-0005-0000-0000-0000190B0000}"/>
    <cellStyle name="20% - Accent3 2 2 2 2 6 26" xfId="2837" xr:uid="{00000000-0005-0000-0000-00001A0B0000}"/>
    <cellStyle name="20% - Accent3 2 2 2 2 6 27" xfId="2838" xr:uid="{00000000-0005-0000-0000-00001B0B0000}"/>
    <cellStyle name="20% - Accent3 2 2 2 2 6 28" xfId="2839" xr:uid="{00000000-0005-0000-0000-00001C0B0000}"/>
    <cellStyle name="20% - Accent3 2 2 2 2 6 29" xfId="2840" xr:uid="{00000000-0005-0000-0000-00001D0B0000}"/>
    <cellStyle name="20% - Accent3 2 2 2 2 6 3" xfId="2841" xr:uid="{00000000-0005-0000-0000-00001E0B0000}"/>
    <cellStyle name="20% - Accent3 2 2 2 2 6 4" xfId="2842" xr:uid="{00000000-0005-0000-0000-00001F0B0000}"/>
    <cellStyle name="20% - Accent3 2 2 2 2 6 5" xfId="2843" xr:uid="{00000000-0005-0000-0000-0000200B0000}"/>
    <cellStyle name="20% - Accent3 2 2 2 2 6 6" xfId="2844" xr:uid="{00000000-0005-0000-0000-0000210B0000}"/>
    <cellStyle name="20% - Accent3 2 2 2 2 6 7" xfId="2845" xr:uid="{00000000-0005-0000-0000-0000220B0000}"/>
    <cellStyle name="20% - Accent3 2 2 2 2 6 8" xfId="2846" xr:uid="{00000000-0005-0000-0000-0000230B0000}"/>
    <cellStyle name="20% - Accent3 2 2 2 2 6 9" xfId="2847" xr:uid="{00000000-0005-0000-0000-0000240B0000}"/>
    <cellStyle name="20% - Accent3 2 2 2 2 7" xfId="2848" xr:uid="{00000000-0005-0000-0000-0000250B0000}"/>
    <cellStyle name="20% - Accent3 2 2 2 2 7 2" xfId="2849" xr:uid="{00000000-0005-0000-0000-0000260B0000}"/>
    <cellStyle name="20% - Accent3 2 2 2 2 8" xfId="2850" xr:uid="{00000000-0005-0000-0000-0000270B0000}"/>
    <cellStyle name="20% - Accent3 2 2 2 2 9" xfId="2851" xr:uid="{00000000-0005-0000-0000-0000280B0000}"/>
    <cellStyle name="20% - Accent3 2 2 2 20" xfId="2852" xr:uid="{00000000-0005-0000-0000-0000290B0000}"/>
    <cellStyle name="20% - Accent3 2 2 2 21" xfId="2853" xr:uid="{00000000-0005-0000-0000-00002A0B0000}"/>
    <cellStyle name="20% - Accent3 2 2 2 22" xfId="2854" xr:uid="{00000000-0005-0000-0000-00002B0B0000}"/>
    <cellStyle name="20% - Accent3 2 2 2 23" xfId="2855" xr:uid="{00000000-0005-0000-0000-00002C0B0000}"/>
    <cellStyle name="20% - Accent3 2 2 2 24" xfId="2856" xr:uid="{00000000-0005-0000-0000-00002D0B0000}"/>
    <cellStyle name="20% - Accent3 2 2 2 25" xfId="2857" xr:uid="{00000000-0005-0000-0000-00002E0B0000}"/>
    <cellStyle name="20% - Accent3 2 2 2 26" xfId="2858" xr:uid="{00000000-0005-0000-0000-00002F0B0000}"/>
    <cellStyle name="20% - Accent3 2 2 2 27" xfId="2859" xr:uid="{00000000-0005-0000-0000-0000300B0000}"/>
    <cellStyle name="20% - Accent3 2 2 2 28" xfId="2860" xr:uid="{00000000-0005-0000-0000-0000310B0000}"/>
    <cellStyle name="20% - Accent3 2 2 2 29" xfId="2861" xr:uid="{00000000-0005-0000-0000-0000320B0000}"/>
    <cellStyle name="20% - Accent3 2 2 2 3" xfId="2862" xr:uid="{00000000-0005-0000-0000-0000330B0000}"/>
    <cellStyle name="20% - Accent3 2 2 2 3 2" xfId="2863" xr:uid="{00000000-0005-0000-0000-0000340B0000}"/>
    <cellStyle name="20% - Accent3 2 2 2 30" xfId="2864" xr:uid="{00000000-0005-0000-0000-0000350B0000}"/>
    <cellStyle name="20% - Accent3 2 2 2 31" xfId="2865" xr:uid="{00000000-0005-0000-0000-0000360B0000}"/>
    <cellStyle name="20% - Accent3 2 2 2 32" xfId="2866" xr:uid="{00000000-0005-0000-0000-0000370B0000}"/>
    <cellStyle name="20% - Accent3 2 2 2 33" xfId="2867" xr:uid="{00000000-0005-0000-0000-0000380B0000}"/>
    <cellStyle name="20% - Accent3 2 2 2 34" xfId="2868" xr:uid="{00000000-0005-0000-0000-0000390B0000}"/>
    <cellStyle name="20% - Accent3 2 2 2 35" xfId="2869" xr:uid="{00000000-0005-0000-0000-00003A0B0000}"/>
    <cellStyle name="20% - Accent3 2 2 2 36" xfId="2870" xr:uid="{00000000-0005-0000-0000-00003B0B0000}"/>
    <cellStyle name="20% - Accent3 2 2 2 37" xfId="2871" xr:uid="{00000000-0005-0000-0000-00003C0B0000}"/>
    <cellStyle name="20% - Accent3 2 2 2 38" xfId="2872" xr:uid="{00000000-0005-0000-0000-00003D0B0000}"/>
    <cellStyle name="20% - Accent3 2 2 2 39" xfId="2873" xr:uid="{00000000-0005-0000-0000-00003E0B0000}"/>
    <cellStyle name="20% - Accent3 2 2 2 39 2" xfId="2874" xr:uid="{00000000-0005-0000-0000-00003F0B0000}"/>
    <cellStyle name="20% - Accent3 2 2 2 4" xfId="2875" xr:uid="{00000000-0005-0000-0000-0000400B0000}"/>
    <cellStyle name="20% - Accent3 2 2 2 40" xfId="2876" xr:uid="{00000000-0005-0000-0000-0000410B0000}"/>
    <cellStyle name="20% - Accent3 2 2 2 5" xfId="2877" xr:uid="{00000000-0005-0000-0000-0000420B0000}"/>
    <cellStyle name="20% - Accent3 2 2 2 6" xfId="2878" xr:uid="{00000000-0005-0000-0000-0000430B0000}"/>
    <cellStyle name="20% - Accent3 2 2 2 7" xfId="2879" xr:uid="{00000000-0005-0000-0000-0000440B0000}"/>
    <cellStyle name="20% - Accent3 2 2 2 8" xfId="2880" xr:uid="{00000000-0005-0000-0000-0000450B0000}"/>
    <cellStyle name="20% - Accent3 2 2 2 9" xfId="2881" xr:uid="{00000000-0005-0000-0000-0000460B0000}"/>
    <cellStyle name="20% - Accent3 2 2 20" xfId="2882" xr:uid="{00000000-0005-0000-0000-0000470B0000}"/>
    <cellStyle name="20% - Accent3 2 2 21" xfId="2883" xr:uid="{00000000-0005-0000-0000-0000480B0000}"/>
    <cellStyle name="20% - Accent3 2 2 22" xfId="2884" xr:uid="{00000000-0005-0000-0000-0000490B0000}"/>
    <cellStyle name="20% - Accent3 2 2 23" xfId="2885" xr:uid="{00000000-0005-0000-0000-00004A0B0000}"/>
    <cellStyle name="20% - Accent3 2 2 24" xfId="2886" xr:uid="{00000000-0005-0000-0000-00004B0B0000}"/>
    <cellStyle name="20% - Accent3 2 2 25" xfId="2887" xr:uid="{00000000-0005-0000-0000-00004C0B0000}"/>
    <cellStyle name="20% - Accent3 2 2 26" xfId="2888" xr:uid="{00000000-0005-0000-0000-00004D0B0000}"/>
    <cellStyle name="20% - Accent3 2 2 27" xfId="2889" xr:uid="{00000000-0005-0000-0000-00004E0B0000}"/>
    <cellStyle name="20% - Accent3 2 2 28" xfId="2890" xr:uid="{00000000-0005-0000-0000-00004F0B0000}"/>
    <cellStyle name="20% - Accent3 2 2 29" xfId="2891" xr:uid="{00000000-0005-0000-0000-0000500B0000}"/>
    <cellStyle name="20% - Accent3 2 2 3" xfId="2892" xr:uid="{00000000-0005-0000-0000-0000510B0000}"/>
    <cellStyle name="20% - Accent3 2 2 3 2" xfId="2893" xr:uid="{00000000-0005-0000-0000-0000520B0000}"/>
    <cellStyle name="20% - Accent3 2 2 3 3" xfId="2894" xr:uid="{00000000-0005-0000-0000-0000530B0000}"/>
    <cellStyle name="20% - Accent3 2 2 30" xfId="2895" xr:uid="{00000000-0005-0000-0000-0000540B0000}"/>
    <cellStyle name="20% - Accent3 2 2 31" xfId="2896" xr:uid="{00000000-0005-0000-0000-0000550B0000}"/>
    <cellStyle name="20% - Accent3 2 2 32" xfId="2897" xr:uid="{00000000-0005-0000-0000-0000560B0000}"/>
    <cellStyle name="20% - Accent3 2 2 33" xfId="2898" xr:uid="{00000000-0005-0000-0000-0000570B0000}"/>
    <cellStyle name="20% - Accent3 2 2 34" xfId="2899" xr:uid="{00000000-0005-0000-0000-0000580B0000}"/>
    <cellStyle name="20% - Accent3 2 2 35" xfId="2900" xr:uid="{00000000-0005-0000-0000-0000590B0000}"/>
    <cellStyle name="20% - Accent3 2 2 36" xfId="2901" xr:uid="{00000000-0005-0000-0000-00005A0B0000}"/>
    <cellStyle name="20% - Accent3 2 2 37" xfId="2902" xr:uid="{00000000-0005-0000-0000-00005B0B0000}"/>
    <cellStyle name="20% - Accent3 2 2 38" xfId="2903" xr:uid="{00000000-0005-0000-0000-00005C0B0000}"/>
    <cellStyle name="20% - Accent3 2 2 39" xfId="2904" xr:uid="{00000000-0005-0000-0000-00005D0B0000}"/>
    <cellStyle name="20% - Accent3 2 2 4" xfId="2905" xr:uid="{00000000-0005-0000-0000-00005E0B0000}"/>
    <cellStyle name="20% - Accent3 2 2 4 2" xfId="2906" xr:uid="{00000000-0005-0000-0000-00005F0B0000}"/>
    <cellStyle name="20% - Accent3 2 2 40" xfId="2907" xr:uid="{00000000-0005-0000-0000-0000600B0000}"/>
    <cellStyle name="20% - Accent3 2 2 41" xfId="2908" xr:uid="{00000000-0005-0000-0000-0000610B0000}"/>
    <cellStyle name="20% - Accent3 2 2 42" xfId="2909" xr:uid="{00000000-0005-0000-0000-0000620B0000}"/>
    <cellStyle name="20% - Accent3 2 2 42 2" xfId="2910" xr:uid="{00000000-0005-0000-0000-0000630B0000}"/>
    <cellStyle name="20% - Accent3 2 2 43" xfId="2911" xr:uid="{00000000-0005-0000-0000-0000640B0000}"/>
    <cellStyle name="20% - Accent3 2 2 5" xfId="2912" xr:uid="{00000000-0005-0000-0000-0000650B0000}"/>
    <cellStyle name="20% - Accent3 2 2 6" xfId="2913" xr:uid="{00000000-0005-0000-0000-0000660B0000}"/>
    <cellStyle name="20% - Accent3 2 2 7" xfId="2914" xr:uid="{00000000-0005-0000-0000-0000670B0000}"/>
    <cellStyle name="20% - Accent3 2 2 8" xfId="2915" xr:uid="{00000000-0005-0000-0000-0000680B0000}"/>
    <cellStyle name="20% - Accent3 2 2 9" xfId="2916" xr:uid="{00000000-0005-0000-0000-0000690B0000}"/>
    <cellStyle name="20% - Accent3 2 20" xfId="2917" xr:uid="{00000000-0005-0000-0000-00006A0B0000}"/>
    <cellStyle name="20% - Accent3 2 21" xfId="2918" xr:uid="{00000000-0005-0000-0000-00006B0B0000}"/>
    <cellStyle name="20% - Accent3 2 22" xfId="2919" xr:uid="{00000000-0005-0000-0000-00006C0B0000}"/>
    <cellStyle name="20% - Accent3 2 23" xfId="2920" xr:uid="{00000000-0005-0000-0000-00006D0B0000}"/>
    <cellStyle name="20% - Accent3 2 24" xfId="2921" xr:uid="{00000000-0005-0000-0000-00006E0B0000}"/>
    <cellStyle name="20% - Accent3 2 25" xfId="2922" xr:uid="{00000000-0005-0000-0000-00006F0B0000}"/>
    <cellStyle name="20% - Accent3 2 26" xfId="2923" xr:uid="{00000000-0005-0000-0000-0000700B0000}"/>
    <cellStyle name="20% - Accent3 2 27" xfId="2924" xr:uid="{00000000-0005-0000-0000-0000710B0000}"/>
    <cellStyle name="20% - Accent3 2 27 2" xfId="2925" xr:uid="{00000000-0005-0000-0000-0000720B0000}"/>
    <cellStyle name="20% - Accent3 2 27 2 2" xfId="2926" xr:uid="{00000000-0005-0000-0000-0000730B0000}"/>
    <cellStyle name="20% - Accent3 2 27 2 3" xfId="2927" xr:uid="{00000000-0005-0000-0000-0000740B0000}"/>
    <cellStyle name="20% - Accent3 2 27 2 4" xfId="2928" xr:uid="{00000000-0005-0000-0000-0000750B0000}"/>
    <cellStyle name="20% - Accent3 2 27 2 5" xfId="2929" xr:uid="{00000000-0005-0000-0000-0000760B0000}"/>
    <cellStyle name="20% - Accent3 2 27 2 6" xfId="2930" xr:uid="{00000000-0005-0000-0000-0000770B0000}"/>
    <cellStyle name="20% - Accent3 2 28" xfId="2931" xr:uid="{00000000-0005-0000-0000-0000780B0000}"/>
    <cellStyle name="20% - Accent3 2 28 2" xfId="2932" xr:uid="{00000000-0005-0000-0000-0000790B0000}"/>
    <cellStyle name="20% - Accent3 2 28 3" xfId="2933" xr:uid="{00000000-0005-0000-0000-00007A0B0000}"/>
    <cellStyle name="20% - Accent3 2 28 4" xfId="2934" xr:uid="{00000000-0005-0000-0000-00007B0B0000}"/>
    <cellStyle name="20% - Accent3 2 28 5" xfId="2935" xr:uid="{00000000-0005-0000-0000-00007C0B0000}"/>
    <cellStyle name="20% - Accent3 2 28 6" xfId="2936" xr:uid="{00000000-0005-0000-0000-00007D0B0000}"/>
    <cellStyle name="20% - Accent3 2 29" xfId="2937" xr:uid="{00000000-0005-0000-0000-00007E0B0000}"/>
    <cellStyle name="20% - Accent3 2 29 2" xfId="2938" xr:uid="{00000000-0005-0000-0000-00007F0B0000}"/>
    <cellStyle name="20% - Accent3 2 29 3" xfId="2939" xr:uid="{00000000-0005-0000-0000-0000800B0000}"/>
    <cellStyle name="20% - Accent3 2 29 4" xfId="2940" xr:uid="{00000000-0005-0000-0000-0000810B0000}"/>
    <cellStyle name="20% - Accent3 2 29 5" xfId="2941" xr:uid="{00000000-0005-0000-0000-0000820B0000}"/>
    <cellStyle name="20% - Accent3 2 29 6" xfId="2942" xr:uid="{00000000-0005-0000-0000-0000830B0000}"/>
    <cellStyle name="20% - Accent3 2 3" xfId="2943" xr:uid="{00000000-0005-0000-0000-0000840B0000}"/>
    <cellStyle name="20% - Accent3 2 30" xfId="2944" xr:uid="{00000000-0005-0000-0000-0000850B0000}"/>
    <cellStyle name="20% - Accent3 2 30 2" xfId="2945" xr:uid="{00000000-0005-0000-0000-0000860B0000}"/>
    <cellStyle name="20% - Accent3 2 30 3" xfId="2946" xr:uid="{00000000-0005-0000-0000-0000870B0000}"/>
    <cellStyle name="20% - Accent3 2 30 4" xfId="2947" xr:uid="{00000000-0005-0000-0000-0000880B0000}"/>
    <cellStyle name="20% - Accent3 2 30 5" xfId="2948" xr:uid="{00000000-0005-0000-0000-0000890B0000}"/>
    <cellStyle name="20% - Accent3 2 30 6" xfId="2949" xr:uid="{00000000-0005-0000-0000-00008A0B0000}"/>
    <cellStyle name="20% - Accent3 2 31" xfId="2950" xr:uid="{00000000-0005-0000-0000-00008B0B0000}"/>
    <cellStyle name="20% - Accent3 2 31 2" xfId="2951" xr:uid="{00000000-0005-0000-0000-00008C0B0000}"/>
    <cellStyle name="20% - Accent3 2 31 3" xfId="2952" xr:uid="{00000000-0005-0000-0000-00008D0B0000}"/>
    <cellStyle name="20% - Accent3 2 31 4" xfId="2953" xr:uid="{00000000-0005-0000-0000-00008E0B0000}"/>
    <cellStyle name="20% - Accent3 2 31 5" xfId="2954" xr:uid="{00000000-0005-0000-0000-00008F0B0000}"/>
    <cellStyle name="20% - Accent3 2 31 6" xfId="2955" xr:uid="{00000000-0005-0000-0000-0000900B0000}"/>
    <cellStyle name="20% - Accent3 2 32" xfId="2956" xr:uid="{00000000-0005-0000-0000-0000910B0000}"/>
    <cellStyle name="20% - Accent3 2 33" xfId="2957" xr:uid="{00000000-0005-0000-0000-0000920B0000}"/>
    <cellStyle name="20% - Accent3 2 34" xfId="2958" xr:uid="{00000000-0005-0000-0000-0000930B0000}"/>
    <cellStyle name="20% - Accent3 2 35" xfId="2959" xr:uid="{00000000-0005-0000-0000-0000940B0000}"/>
    <cellStyle name="20% - Accent3 2 36" xfId="2960" xr:uid="{00000000-0005-0000-0000-0000950B0000}"/>
    <cellStyle name="20% - Accent3 2 37" xfId="2961" xr:uid="{00000000-0005-0000-0000-0000960B0000}"/>
    <cellStyle name="20% - Accent3 2 38" xfId="2962" xr:uid="{00000000-0005-0000-0000-0000970B0000}"/>
    <cellStyle name="20% - Accent3 2 39" xfId="2963" xr:uid="{00000000-0005-0000-0000-0000980B0000}"/>
    <cellStyle name="20% - Accent3 2 4" xfId="2964" xr:uid="{00000000-0005-0000-0000-0000990B0000}"/>
    <cellStyle name="20% - Accent3 2 40" xfId="2965" xr:uid="{00000000-0005-0000-0000-00009A0B0000}"/>
    <cellStyle name="20% - Accent3 2 40 2" xfId="2966" xr:uid="{00000000-0005-0000-0000-00009B0B0000}"/>
    <cellStyle name="20% - Accent3 2 40 3" xfId="2967" xr:uid="{00000000-0005-0000-0000-00009C0B0000}"/>
    <cellStyle name="20% - Accent3 2 40 4" xfId="2968" xr:uid="{00000000-0005-0000-0000-00009D0B0000}"/>
    <cellStyle name="20% - Accent3 2 40 5" xfId="2969" xr:uid="{00000000-0005-0000-0000-00009E0B0000}"/>
    <cellStyle name="20% - Accent3 2 40 6" xfId="2970" xr:uid="{00000000-0005-0000-0000-00009F0B0000}"/>
    <cellStyle name="20% - Accent3 2 40 7" xfId="2971" xr:uid="{00000000-0005-0000-0000-0000A00B0000}"/>
    <cellStyle name="20% - Accent3 2 40 8" xfId="2972" xr:uid="{00000000-0005-0000-0000-0000A10B0000}"/>
    <cellStyle name="20% - Accent3 2 41" xfId="2973" xr:uid="{00000000-0005-0000-0000-0000A20B0000}"/>
    <cellStyle name="20% - Accent3 2 41 2" xfId="2974" xr:uid="{00000000-0005-0000-0000-0000A30B0000}"/>
    <cellStyle name="20% - Accent3 2 41 3" xfId="2975" xr:uid="{00000000-0005-0000-0000-0000A40B0000}"/>
    <cellStyle name="20% - Accent3 2 41 4" xfId="2976" xr:uid="{00000000-0005-0000-0000-0000A50B0000}"/>
    <cellStyle name="20% - Accent3 2 41 5" xfId="2977" xr:uid="{00000000-0005-0000-0000-0000A60B0000}"/>
    <cellStyle name="20% - Accent3 2 41 6" xfId="2978" xr:uid="{00000000-0005-0000-0000-0000A70B0000}"/>
    <cellStyle name="20% - Accent3 2 41 7" xfId="2979" xr:uid="{00000000-0005-0000-0000-0000A80B0000}"/>
    <cellStyle name="20% - Accent3 2 41 8" xfId="2980" xr:uid="{00000000-0005-0000-0000-0000A90B0000}"/>
    <cellStyle name="20% - Accent3 2 42" xfId="2981" xr:uid="{00000000-0005-0000-0000-0000AA0B0000}"/>
    <cellStyle name="20% - Accent3 2 42 2" xfId="2982" xr:uid="{00000000-0005-0000-0000-0000AB0B0000}"/>
    <cellStyle name="20% - Accent3 2 42 3" xfId="2983" xr:uid="{00000000-0005-0000-0000-0000AC0B0000}"/>
    <cellStyle name="20% - Accent3 2 42 4" xfId="2984" xr:uid="{00000000-0005-0000-0000-0000AD0B0000}"/>
    <cellStyle name="20% - Accent3 2 42 5" xfId="2985" xr:uid="{00000000-0005-0000-0000-0000AE0B0000}"/>
    <cellStyle name="20% - Accent3 2 42 6" xfId="2986" xr:uid="{00000000-0005-0000-0000-0000AF0B0000}"/>
    <cellStyle name="20% - Accent3 2 42 7" xfId="2987" xr:uid="{00000000-0005-0000-0000-0000B00B0000}"/>
    <cellStyle name="20% - Accent3 2 42 8" xfId="2988" xr:uid="{00000000-0005-0000-0000-0000B10B0000}"/>
    <cellStyle name="20% - Accent3 2 43" xfId="2989" xr:uid="{00000000-0005-0000-0000-0000B20B0000}"/>
    <cellStyle name="20% - Accent3 2 43 10" xfId="2990" xr:uid="{00000000-0005-0000-0000-0000B30B0000}"/>
    <cellStyle name="20% - Accent3 2 43 11" xfId="2991" xr:uid="{00000000-0005-0000-0000-0000B40B0000}"/>
    <cellStyle name="20% - Accent3 2 43 12" xfId="2992" xr:uid="{00000000-0005-0000-0000-0000B50B0000}"/>
    <cellStyle name="20% - Accent3 2 43 13" xfId="2993" xr:uid="{00000000-0005-0000-0000-0000B60B0000}"/>
    <cellStyle name="20% - Accent3 2 43 14" xfId="2994" xr:uid="{00000000-0005-0000-0000-0000B70B0000}"/>
    <cellStyle name="20% - Accent3 2 43 15" xfId="2995" xr:uid="{00000000-0005-0000-0000-0000B80B0000}"/>
    <cellStyle name="20% - Accent3 2 43 16" xfId="2996" xr:uid="{00000000-0005-0000-0000-0000B90B0000}"/>
    <cellStyle name="20% - Accent3 2 43 17" xfId="2997" xr:uid="{00000000-0005-0000-0000-0000BA0B0000}"/>
    <cellStyle name="20% - Accent3 2 43 18" xfId="2998" xr:uid="{00000000-0005-0000-0000-0000BB0B0000}"/>
    <cellStyle name="20% - Accent3 2 43 19" xfId="2999" xr:uid="{00000000-0005-0000-0000-0000BC0B0000}"/>
    <cellStyle name="20% - Accent3 2 43 2" xfId="3000" xr:uid="{00000000-0005-0000-0000-0000BD0B0000}"/>
    <cellStyle name="20% - Accent3 2 43 2 2" xfId="3001" xr:uid="{00000000-0005-0000-0000-0000BE0B0000}"/>
    <cellStyle name="20% - Accent3 2 43 20" xfId="3002" xr:uid="{00000000-0005-0000-0000-0000BF0B0000}"/>
    <cellStyle name="20% - Accent3 2 43 21" xfId="3003" xr:uid="{00000000-0005-0000-0000-0000C00B0000}"/>
    <cellStyle name="20% - Accent3 2 43 22" xfId="3004" xr:uid="{00000000-0005-0000-0000-0000C10B0000}"/>
    <cellStyle name="20% - Accent3 2 43 23" xfId="3005" xr:uid="{00000000-0005-0000-0000-0000C20B0000}"/>
    <cellStyle name="20% - Accent3 2 43 24" xfId="3006" xr:uid="{00000000-0005-0000-0000-0000C30B0000}"/>
    <cellStyle name="20% - Accent3 2 43 25" xfId="3007" xr:uid="{00000000-0005-0000-0000-0000C40B0000}"/>
    <cellStyle name="20% - Accent3 2 43 26" xfId="3008" xr:uid="{00000000-0005-0000-0000-0000C50B0000}"/>
    <cellStyle name="20% - Accent3 2 43 27" xfId="3009" xr:uid="{00000000-0005-0000-0000-0000C60B0000}"/>
    <cellStyle name="20% - Accent3 2 43 28" xfId="3010" xr:uid="{00000000-0005-0000-0000-0000C70B0000}"/>
    <cellStyle name="20% - Accent3 2 43 29" xfId="3011" xr:uid="{00000000-0005-0000-0000-0000C80B0000}"/>
    <cellStyle name="20% - Accent3 2 43 3" xfId="3012" xr:uid="{00000000-0005-0000-0000-0000C90B0000}"/>
    <cellStyle name="20% - Accent3 2 43 4" xfId="3013" xr:uid="{00000000-0005-0000-0000-0000CA0B0000}"/>
    <cellStyle name="20% - Accent3 2 43 5" xfId="3014" xr:uid="{00000000-0005-0000-0000-0000CB0B0000}"/>
    <cellStyle name="20% - Accent3 2 43 6" xfId="3015" xr:uid="{00000000-0005-0000-0000-0000CC0B0000}"/>
    <cellStyle name="20% - Accent3 2 43 7" xfId="3016" xr:uid="{00000000-0005-0000-0000-0000CD0B0000}"/>
    <cellStyle name="20% - Accent3 2 43 8" xfId="3017" xr:uid="{00000000-0005-0000-0000-0000CE0B0000}"/>
    <cellStyle name="20% - Accent3 2 43 9" xfId="3018" xr:uid="{00000000-0005-0000-0000-0000CF0B0000}"/>
    <cellStyle name="20% - Accent3 2 44" xfId="3019" xr:uid="{00000000-0005-0000-0000-0000D00B0000}"/>
    <cellStyle name="20% - Accent3 2 44 2" xfId="3020" xr:uid="{00000000-0005-0000-0000-0000D10B0000}"/>
    <cellStyle name="20% - Accent3 2 45" xfId="3021" xr:uid="{00000000-0005-0000-0000-0000D20B0000}"/>
    <cellStyle name="20% - Accent3 2 46" xfId="3022" xr:uid="{00000000-0005-0000-0000-0000D30B0000}"/>
    <cellStyle name="20% - Accent3 2 47" xfId="3023" xr:uid="{00000000-0005-0000-0000-0000D40B0000}"/>
    <cellStyle name="20% - Accent3 2 48" xfId="3024" xr:uid="{00000000-0005-0000-0000-0000D50B0000}"/>
    <cellStyle name="20% - Accent3 2 49" xfId="3025" xr:uid="{00000000-0005-0000-0000-0000D60B0000}"/>
    <cellStyle name="20% - Accent3 2 5" xfId="3026" xr:uid="{00000000-0005-0000-0000-0000D70B0000}"/>
    <cellStyle name="20% - Accent3 2 50" xfId="3027" xr:uid="{00000000-0005-0000-0000-0000D80B0000}"/>
    <cellStyle name="20% - Accent3 2 51" xfId="3028" xr:uid="{00000000-0005-0000-0000-0000D90B0000}"/>
    <cellStyle name="20% - Accent3 2 52" xfId="3029" xr:uid="{00000000-0005-0000-0000-0000DA0B0000}"/>
    <cellStyle name="20% - Accent3 2 53" xfId="3030" xr:uid="{00000000-0005-0000-0000-0000DB0B0000}"/>
    <cellStyle name="20% - Accent3 2 54" xfId="3031" xr:uid="{00000000-0005-0000-0000-0000DC0B0000}"/>
    <cellStyle name="20% - Accent3 2 55" xfId="3032" xr:uid="{00000000-0005-0000-0000-0000DD0B0000}"/>
    <cellStyle name="20% - Accent3 2 56" xfId="3033" xr:uid="{00000000-0005-0000-0000-0000DE0B0000}"/>
    <cellStyle name="20% - Accent3 2 57" xfId="3034" xr:uid="{00000000-0005-0000-0000-0000DF0B0000}"/>
    <cellStyle name="20% - Accent3 2 58" xfId="3035" xr:uid="{00000000-0005-0000-0000-0000E00B0000}"/>
    <cellStyle name="20% - Accent3 2 59" xfId="3036" xr:uid="{00000000-0005-0000-0000-0000E10B0000}"/>
    <cellStyle name="20% - Accent3 2 6" xfId="3037" xr:uid="{00000000-0005-0000-0000-0000E20B0000}"/>
    <cellStyle name="20% - Accent3 2 60" xfId="3038" xr:uid="{00000000-0005-0000-0000-0000E30B0000}"/>
    <cellStyle name="20% - Accent3 2 61" xfId="3039" xr:uid="{00000000-0005-0000-0000-0000E40B0000}"/>
    <cellStyle name="20% - Accent3 2 62" xfId="3040" xr:uid="{00000000-0005-0000-0000-0000E50B0000}"/>
    <cellStyle name="20% - Accent3 2 63" xfId="3041" xr:uid="{00000000-0005-0000-0000-0000E60B0000}"/>
    <cellStyle name="20% - Accent3 2 64" xfId="3042" xr:uid="{00000000-0005-0000-0000-0000E70B0000}"/>
    <cellStyle name="20% - Accent3 2 65" xfId="3043" xr:uid="{00000000-0005-0000-0000-0000E80B0000}"/>
    <cellStyle name="20% - Accent3 2 66" xfId="3044" xr:uid="{00000000-0005-0000-0000-0000E90B0000}"/>
    <cellStyle name="20% - Accent3 2 67" xfId="3045" xr:uid="{00000000-0005-0000-0000-0000EA0B0000}"/>
    <cellStyle name="20% - Accent3 2 68" xfId="3046" xr:uid="{00000000-0005-0000-0000-0000EB0B0000}"/>
    <cellStyle name="20% - Accent3 2 69" xfId="3047" xr:uid="{00000000-0005-0000-0000-0000EC0B0000}"/>
    <cellStyle name="20% - Accent3 2 7" xfId="3048" xr:uid="{00000000-0005-0000-0000-0000ED0B0000}"/>
    <cellStyle name="20% - Accent3 2 7 2" xfId="3049" xr:uid="{00000000-0005-0000-0000-0000EE0B0000}"/>
    <cellStyle name="20% - Accent3 2 7 3" xfId="3050" xr:uid="{00000000-0005-0000-0000-0000EF0B0000}"/>
    <cellStyle name="20% - Accent3 2 70" xfId="3051" xr:uid="{00000000-0005-0000-0000-0000F00B0000}"/>
    <cellStyle name="20% - Accent3 2 71" xfId="3052" xr:uid="{00000000-0005-0000-0000-0000F10B0000}"/>
    <cellStyle name="20% - Accent3 2 71 2" xfId="3053" xr:uid="{00000000-0005-0000-0000-0000F20B0000}"/>
    <cellStyle name="20% - Accent3 2 72" xfId="3054" xr:uid="{00000000-0005-0000-0000-0000F30B0000}"/>
    <cellStyle name="20% - Accent3 2 8" xfId="3055" xr:uid="{00000000-0005-0000-0000-0000F40B0000}"/>
    <cellStyle name="20% - Accent3 2 9" xfId="3056" xr:uid="{00000000-0005-0000-0000-0000F50B0000}"/>
    <cellStyle name="20% - Accent3 20" xfId="3057" xr:uid="{00000000-0005-0000-0000-0000F60B0000}"/>
    <cellStyle name="20% - Accent3 20 2" xfId="3058" xr:uid="{00000000-0005-0000-0000-0000F70B0000}"/>
    <cellStyle name="20% - Accent3 20 2 2" xfId="3059" xr:uid="{00000000-0005-0000-0000-0000F80B0000}"/>
    <cellStyle name="20% - Accent3 20 2 3" xfId="3060" xr:uid="{00000000-0005-0000-0000-0000F90B0000}"/>
    <cellStyle name="20% - Accent3 20 2 4" xfId="3061" xr:uid="{00000000-0005-0000-0000-0000FA0B0000}"/>
    <cellStyle name="20% - Accent3 20 2 5" xfId="3062" xr:uid="{00000000-0005-0000-0000-0000FB0B0000}"/>
    <cellStyle name="20% - Accent3 20 2 6" xfId="3063" xr:uid="{00000000-0005-0000-0000-0000FC0B0000}"/>
    <cellStyle name="20% - Accent3 21" xfId="3064" xr:uid="{00000000-0005-0000-0000-0000FD0B0000}"/>
    <cellStyle name="20% - Accent3 21 2" xfId="3065" xr:uid="{00000000-0005-0000-0000-0000FE0B0000}"/>
    <cellStyle name="20% - Accent3 21 2 2" xfId="3066" xr:uid="{00000000-0005-0000-0000-0000FF0B0000}"/>
    <cellStyle name="20% - Accent3 21 2 3" xfId="3067" xr:uid="{00000000-0005-0000-0000-0000000C0000}"/>
    <cellStyle name="20% - Accent3 21 2 4" xfId="3068" xr:uid="{00000000-0005-0000-0000-0000010C0000}"/>
    <cellStyle name="20% - Accent3 21 2 5" xfId="3069" xr:uid="{00000000-0005-0000-0000-0000020C0000}"/>
    <cellStyle name="20% - Accent3 21 2 6" xfId="3070" xr:uid="{00000000-0005-0000-0000-0000030C0000}"/>
    <cellStyle name="20% - Accent3 22" xfId="3071" xr:uid="{00000000-0005-0000-0000-0000040C0000}"/>
    <cellStyle name="20% - Accent3 22 2" xfId="3072" xr:uid="{00000000-0005-0000-0000-0000050C0000}"/>
    <cellStyle name="20% - Accent3 22 2 2" xfId="3073" xr:uid="{00000000-0005-0000-0000-0000060C0000}"/>
    <cellStyle name="20% - Accent3 22 2 3" xfId="3074" xr:uid="{00000000-0005-0000-0000-0000070C0000}"/>
    <cellStyle name="20% - Accent3 22 2 4" xfId="3075" xr:uid="{00000000-0005-0000-0000-0000080C0000}"/>
    <cellStyle name="20% - Accent3 22 2 5" xfId="3076" xr:uid="{00000000-0005-0000-0000-0000090C0000}"/>
    <cellStyle name="20% - Accent3 22 2 6" xfId="3077" xr:uid="{00000000-0005-0000-0000-00000A0C0000}"/>
    <cellStyle name="20% - Accent3 23" xfId="3078" xr:uid="{00000000-0005-0000-0000-00000B0C0000}"/>
    <cellStyle name="20% - Accent3 23 2" xfId="3079" xr:uid="{00000000-0005-0000-0000-00000C0C0000}"/>
    <cellStyle name="20% - Accent3 23 2 2" xfId="3080" xr:uid="{00000000-0005-0000-0000-00000D0C0000}"/>
    <cellStyle name="20% - Accent3 23 2 3" xfId="3081" xr:uid="{00000000-0005-0000-0000-00000E0C0000}"/>
    <cellStyle name="20% - Accent3 23 2 4" xfId="3082" xr:uid="{00000000-0005-0000-0000-00000F0C0000}"/>
    <cellStyle name="20% - Accent3 23 2 5" xfId="3083" xr:uid="{00000000-0005-0000-0000-0000100C0000}"/>
    <cellStyle name="20% - Accent3 23 2 6" xfId="3084" xr:uid="{00000000-0005-0000-0000-0000110C0000}"/>
    <cellStyle name="20% - Accent3 24" xfId="3085" xr:uid="{00000000-0005-0000-0000-0000120C0000}"/>
    <cellStyle name="20% - Accent3 24 2" xfId="3086" xr:uid="{00000000-0005-0000-0000-0000130C0000}"/>
    <cellStyle name="20% - Accent3 24 2 2" xfId="3087" xr:uid="{00000000-0005-0000-0000-0000140C0000}"/>
    <cellStyle name="20% - Accent3 24 2 3" xfId="3088" xr:uid="{00000000-0005-0000-0000-0000150C0000}"/>
    <cellStyle name="20% - Accent3 24 2 4" xfId="3089" xr:uid="{00000000-0005-0000-0000-0000160C0000}"/>
    <cellStyle name="20% - Accent3 24 2 5" xfId="3090" xr:uid="{00000000-0005-0000-0000-0000170C0000}"/>
    <cellStyle name="20% - Accent3 24 2 6" xfId="3091" xr:uid="{00000000-0005-0000-0000-0000180C0000}"/>
    <cellStyle name="20% - Accent3 25" xfId="3092" xr:uid="{00000000-0005-0000-0000-0000190C0000}"/>
    <cellStyle name="20% - Accent3 25 2" xfId="3093" xr:uid="{00000000-0005-0000-0000-00001A0C0000}"/>
    <cellStyle name="20% - Accent3 25 2 2" xfId="3094" xr:uid="{00000000-0005-0000-0000-00001B0C0000}"/>
    <cellStyle name="20% - Accent3 25 2 3" xfId="3095" xr:uid="{00000000-0005-0000-0000-00001C0C0000}"/>
    <cellStyle name="20% - Accent3 25 2 4" xfId="3096" xr:uid="{00000000-0005-0000-0000-00001D0C0000}"/>
    <cellStyle name="20% - Accent3 25 2 5" xfId="3097" xr:uid="{00000000-0005-0000-0000-00001E0C0000}"/>
    <cellStyle name="20% - Accent3 25 2 6" xfId="3098" xr:uid="{00000000-0005-0000-0000-00001F0C0000}"/>
    <cellStyle name="20% - Accent3 26" xfId="3099" xr:uid="{00000000-0005-0000-0000-0000200C0000}"/>
    <cellStyle name="20% - Accent3 26 2" xfId="3100" xr:uid="{00000000-0005-0000-0000-0000210C0000}"/>
    <cellStyle name="20% - Accent3 26 2 2" xfId="3101" xr:uid="{00000000-0005-0000-0000-0000220C0000}"/>
    <cellStyle name="20% - Accent3 26 2 3" xfId="3102" xr:uid="{00000000-0005-0000-0000-0000230C0000}"/>
    <cellStyle name="20% - Accent3 26 2 4" xfId="3103" xr:uid="{00000000-0005-0000-0000-0000240C0000}"/>
    <cellStyle name="20% - Accent3 26 2 5" xfId="3104" xr:uid="{00000000-0005-0000-0000-0000250C0000}"/>
    <cellStyle name="20% - Accent3 26 2 6" xfId="3105" xr:uid="{00000000-0005-0000-0000-0000260C0000}"/>
    <cellStyle name="20% - Accent3 27" xfId="3106" xr:uid="{00000000-0005-0000-0000-0000270C0000}"/>
    <cellStyle name="20% - Accent3 28" xfId="3107" xr:uid="{00000000-0005-0000-0000-0000280C0000}"/>
    <cellStyle name="20% - Accent3 28 2" xfId="3108" xr:uid="{00000000-0005-0000-0000-0000290C0000}"/>
    <cellStyle name="20% - Accent3 28 2 2" xfId="3109" xr:uid="{00000000-0005-0000-0000-00002A0C0000}"/>
    <cellStyle name="20% - Accent3 28 3" xfId="3110" xr:uid="{00000000-0005-0000-0000-00002B0C0000}"/>
    <cellStyle name="20% - Accent3 28 4" xfId="3111" xr:uid="{00000000-0005-0000-0000-00002C0C0000}"/>
    <cellStyle name="20% - Accent3 28 5" xfId="3112" xr:uid="{00000000-0005-0000-0000-00002D0C0000}"/>
    <cellStyle name="20% - Accent3 28 6" xfId="3113" xr:uid="{00000000-0005-0000-0000-00002E0C0000}"/>
    <cellStyle name="20% - Accent3 29" xfId="3114" xr:uid="{00000000-0005-0000-0000-00002F0C0000}"/>
    <cellStyle name="20% - Accent3 29 2" xfId="3115" xr:uid="{00000000-0005-0000-0000-0000300C0000}"/>
    <cellStyle name="20% - Accent3 29 2 2" xfId="3116" xr:uid="{00000000-0005-0000-0000-0000310C0000}"/>
    <cellStyle name="20% - Accent3 29 3" xfId="3117" xr:uid="{00000000-0005-0000-0000-0000320C0000}"/>
    <cellStyle name="20% - Accent3 29 4" xfId="3118" xr:uid="{00000000-0005-0000-0000-0000330C0000}"/>
    <cellStyle name="20% - Accent3 29 5" xfId="3119" xr:uid="{00000000-0005-0000-0000-0000340C0000}"/>
    <cellStyle name="20% - Accent3 29 6" xfId="3120" xr:uid="{00000000-0005-0000-0000-0000350C0000}"/>
    <cellStyle name="20% - Accent3 3" xfId="3121" xr:uid="{00000000-0005-0000-0000-0000360C0000}"/>
    <cellStyle name="20% - Accent3 3 2" xfId="3122" xr:uid="{00000000-0005-0000-0000-0000370C0000}"/>
    <cellStyle name="20% - Accent3 3 2 2" xfId="3123" xr:uid="{00000000-0005-0000-0000-0000380C0000}"/>
    <cellStyle name="20% - Accent3 3 2 3" xfId="3124" xr:uid="{00000000-0005-0000-0000-0000390C0000}"/>
    <cellStyle name="20% - Accent3 3 2 4" xfId="3125" xr:uid="{00000000-0005-0000-0000-00003A0C0000}"/>
    <cellStyle name="20% - Accent3 3 2 5" xfId="3126" xr:uid="{00000000-0005-0000-0000-00003B0C0000}"/>
    <cellStyle name="20% - Accent3 3 2 6" xfId="3127" xr:uid="{00000000-0005-0000-0000-00003C0C0000}"/>
    <cellStyle name="20% - Accent3 3 2 7" xfId="3128" xr:uid="{00000000-0005-0000-0000-00003D0C0000}"/>
    <cellStyle name="20% - Accent3 3 2 8" xfId="3129" xr:uid="{00000000-0005-0000-0000-00003E0C0000}"/>
    <cellStyle name="20% - Accent3 3 2 9" xfId="3130" xr:uid="{00000000-0005-0000-0000-00003F0C0000}"/>
    <cellStyle name="20% - Accent3 3 3" xfId="3131" xr:uid="{00000000-0005-0000-0000-0000400C0000}"/>
    <cellStyle name="20% - Accent3 3 4" xfId="3132" xr:uid="{00000000-0005-0000-0000-0000410C0000}"/>
    <cellStyle name="20% - Accent3 3 5" xfId="3133" xr:uid="{00000000-0005-0000-0000-0000420C0000}"/>
    <cellStyle name="20% - Accent3 30" xfId="3134" xr:uid="{00000000-0005-0000-0000-0000430C0000}"/>
    <cellStyle name="20% - Accent3 31" xfId="3135" xr:uid="{00000000-0005-0000-0000-0000440C0000}"/>
    <cellStyle name="20% - Accent3 32" xfId="3136" xr:uid="{00000000-0005-0000-0000-0000450C0000}"/>
    <cellStyle name="20% - Accent3 33" xfId="3137" xr:uid="{00000000-0005-0000-0000-0000460C0000}"/>
    <cellStyle name="20% - Accent3 34" xfId="3138" xr:uid="{00000000-0005-0000-0000-0000470C0000}"/>
    <cellStyle name="20% - Accent3 35" xfId="3139" xr:uid="{00000000-0005-0000-0000-0000480C0000}"/>
    <cellStyle name="20% - Accent3 36" xfId="3140" xr:uid="{00000000-0005-0000-0000-0000490C0000}"/>
    <cellStyle name="20% - Accent3 37" xfId="3141" xr:uid="{00000000-0005-0000-0000-00004A0C0000}"/>
    <cellStyle name="20% - Accent3 38" xfId="3142" xr:uid="{00000000-0005-0000-0000-00004B0C0000}"/>
    <cellStyle name="20% - Accent3 39" xfId="3143" xr:uid="{00000000-0005-0000-0000-00004C0C0000}"/>
    <cellStyle name="20% - Accent3 4" xfId="3144" xr:uid="{00000000-0005-0000-0000-00004D0C0000}"/>
    <cellStyle name="20% - Accent3 4 2" xfId="3145" xr:uid="{00000000-0005-0000-0000-00004E0C0000}"/>
    <cellStyle name="20% - Accent3 4 2 2" xfId="3146" xr:uid="{00000000-0005-0000-0000-00004F0C0000}"/>
    <cellStyle name="20% - Accent3 4 2 3" xfId="3147" xr:uid="{00000000-0005-0000-0000-0000500C0000}"/>
    <cellStyle name="20% - Accent3 4 2 4" xfId="3148" xr:uid="{00000000-0005-0000-0000-0000510C0000}"/>
    <cellStyle name="20% - Accent3 4 2 5" xfId="3149" xr:uid="{00000000-0005-0000-0000-0000520C0000}"/>
    <cellStyle name="20% - Accent3 4 2 6" xfId="3150" xr:uid="{00000000-0005-0000-0000-0000530C0000}"/>
    <cellStyle name="20% - Accent3 4 3" xfId="3151" xr:uid="{00000000-0005-0000-0000-0000540C0000}"/>
    <cellStyle name="20% - Accent3 4 3 2" xfId="3152" xr:uid="{00000000-0005-0000-0000-0000550C0000}"/>
    <cellStyle name="20% - Accent3 4 3 3" xfId="3153" xr:uid="{00000000-0005-0000-0000-0000560C0000}"/>
    <cellStyle name="20% - Accent3 4 3 4" xfId="3154" xr:uid="{00000000-0005-0000-0000-0000570C0000}"/>
    <cellStyle name="20% - Accent3 4 3 5" xfId="3155" xr:uid="{00000000-0005-0000-0000-0000580C0000}"/>
    <cellStyle name="20% - Accent3 4 3 6" xfId="3156" xr:uid="{00000000-0005-0000-0000-0000590C0000}"/>
    <cellStyle name="20% - Accent3 4 3 7" xfId="3157" xr:uid="{00000000-0005-0000-0000-00005A0C0000}"/>
    <cellStyle name="20% - Accent3 4 3 8" xfId="3158" xr:uid="{00000000-0005-0000-0000-00005B0C0000}"/>
    <cellStyle name="20% - Accent3 4 4" xfId="3159" xr:uid="{00000000-0005-0000-0000-00005C0C0000}"/>
    <cellStyle name="20% - Accent3 4 4 2" xfId="3160" xr:uid="{00000000-0005-0000-0000-00005D0C0000}"/>
    <cellStyle name="20% - Accent3 4 4 3" xfId="3161" xr:uid="{00000000-0005-0000-0000-00005E0C0000}"/>
    <cellStyle name="20% - Accent3 4 4 4" xfId="3162" xr:uid="{00000000-0005-0000-0000-00005F0C0000}"/>
    <cellStyle name="20% - Accent3 4 4 5" xfId="3163" xr:uid="{00000000-0005-0000-0000-0000600C0000}"/>
    <cellStyle name="20% - Accent3 4 4 6" xfId="3164" xr:uid="{00000000-0005-0000-0000-0000610C0000}"/>
    <cellStyle name="20% - Accent3 4 4 7" xfId="3165" xr:uid="{00000000-0005-0000-0000-0000620C0000}"/>
    <cellStyle name="20% - Accent3 4 4 8" xfId="3166" xr:uid="{00000000-0005-0000-0000-0000630C0000}"/>
    <cellStyle name="20% - Accent3 4 5" xfId="3167" xr:uid="{00000000-0005-0000-0000-0000640C0000}"/>
    <cellStyle name="20% - Accent3 4 5 2" xfId="3168" xr:uid="{00000000-0005-0000-0000-0000650C0000}"/>
    <cellStyle name="20% - Accent3 4 5 3" xfId="3169" xr:uid="{00000000-0005-0000-0000-0000660C0000}"/>
    <cellStyle name="20% - Accent3 4 5 4" xfId="3170" xr:uid="{00000000-0005-0000-0000-0000670C0000}"/>
    <cellStyle name="20% - Accent3 4 5 5" xfId="3171" xr:uid="{00000000-0005-0000-0000-0000680C0000}"/>
    <cellStyle name="20% - Accent3 4 5 6" xfId="3172" xr:uid="{00000000-0005-0000-0000-0000690C0000}"/>
    <cellStyle name="20% - Accent3 4 5 7" xfId="3173" xr:uid="{00000000-0005-0000-0000-00006A0C0000}"/>
    <cellStyle name="20% - Accent3 4 5 8" xfId="3174" xr:uid="{00000000-0005-0000-0000-00006B0C0000}"/>
    <cellStyle name="20% - Accent3 40" xfId="3175" xr:uid="{00000000-0005-0000-0000-00006C0C0000}"/>
    <cellStyle name="20% - Accent3 41" xfId="3176" xr:uid="{00000000-0005-0000-0000-00006D0C0000}"/>
    <cellStyle name="20% - Accent3 42" xfId="3177" xr:uid="{00000000-0005-0000-0000-00006E0C0000}"/>
    <cellStyle name="20% - Accent3 43" xfId="3178" xr:uid="{00000000-0005-0000-0000-00006F0C0000}"/>
    <cellStyle name="20% - Accent3 44" xfId="3179" xr:uid="{00000000-0005-0000-0000-0000700C0000}"/>
    <cellStyle name="20% - Accent3 45" xfId="3180" xr:uid="{00000000-0005-0000-0000-0000710C0000}"/>
    <cellStyle name="20% - Accent3 46" xfId="3181" xr:uid="{00000000-0005-0000-0000-0000720C0000}"/>
    <cellStyle name="20% - Accent3 47" xfId="3182" xr:uid="{00000000-0005-0000-0000-0000730C0000}"/>
    <cellStyle name="20% - Accent3 48" xfId="3183" xr:uid="{00000000-0005-0000-0000-0000740C0000}"/>
    <cellStyle name="20% - Accent3 49" xfId="3184" xr:uid="{00000000-0005-0000-0000-0000750C0000}"/>
    <cellStyle name="20% - Accent3 5" xfId="3185" xr:uid="{00000000-0005-0000-0000-0000760C0000}"/>
    <cellStyle name="20% - Accent3 5 2" xfId="3186" xr:uid="{00000000-0005-0000-0000-0000770C0000}"/>
    <cellStyle name="20% - Accent3 5 2 2" xfId="3187" xr:uid="{00000000-0005-0000-0000-0000780C0000}"/>
    <cellStyle name="20% - Accent3 5 2 3" xfId="3188" xr:uid="{00000000-0005-0000-0000-0000790C0000}"/>
    <cellStyle name="20% - Accent3 5 2 4" xfId="3189" xr:uid="{00000000-0005-0000-0000-00007A0C0000}"/>
    <cellStyle name="20% - Accent3 5 2 5" xfId="3190" xr:uid="{00000000-0005-0000-0000-00007B0C0000}"/>
    <cellStyle name="20% - Accent3 5 2 6" xfId="3191" xr:uid="{00000000-0005-0000-0000-00007C0C0000}"/>
    <cellStyle name="20% - Accent3 5 3" xfId="3192" xr:uid="{00000000-0005-0000-0000-00007D0C0000}"/>
    <cellStyle name="20% - Accent3 5 3 2" xfId="3193" xr:uid="{00000000-0005-0000-0000-00007E0C0000}"/>
    <cellStyle name="20% - Accent3 5 3 3" xfId="3194" xr:uid="{00000000-0005-0000-0000-00007F0C0000}"/>
    <cellStyle name="20% - Accent3 5 3 4" xfId="3195" xr:uid="{00000000-0005-0000-0000-0000800C0000}"/>
    <cellStyle name="20% - Accent3 5 3 5" xfId="3196" xr:uid="{00000000-0005-0000-0000-0000810C0000}"/>
    <cellStyle name="20% - Accent3 5 3 6" xfId="3197" xr:uid="{00000000-0005-0000-0000-0000820C0000}"/>
    <cellStyle name="20% - Accent3 5 3 7" xfId="3198" xr:uid="{00000000-0005-0000-0000-0000830C0000}"/>
    <cellStyle name="20% - Accent3 5 3 8" xfId="3199" xr:uid="{00000000-0005-0000-0000-0000840C0000}"/>
    <cellStyle name="20% - Accent3 5 4" xfId="3200" xr:uid="{00000000-0005-0000-0000-0000850C0000}"/>
    <cellStyle name="20% - Accent3 5 4 2" xfId="3201" xr:uid="{00000000-0005-0000-0000-0000860C0000}"/>
    <cellStyle name="20% - Accent3 5 4 3" xfId="3202" xr:uid="{00000000-0005-0000-0000-0000870C0000}"/>
    <cellStyle name="20% - Accent3 5 4 4" xfId="3203" xr:uid="{00000000-0005-0000-0000-0000880C0000}"/>
    <cellStyle name="20% - Accent3 5 4 5" xfId="3204" xr:uid="{00000000-0005-0000-0000-0000890C0000}"/>
    <cellStyle name="20% - Accent3 5 4 6" xfId="3205" xr:uid="{00000000-0005-0000-0000-00008A0C0000}"/>
    <cellStyle name="20% - Accent3 5 4 7" xfId="3206" xr:uid="{00000000-0005-0000-0000-00008B0C0000}"/>
    <cellStyle name="20% - Accent3 5 4 8" xfId="3207" xr:uid="{00000000-0005-0000-0000-00008C0C0000}"/>
    <cellStyle name="20% - Accent3 5 5" xfId="3208" xr:uid="{00000000-0005-0000-0000-00008D0C0000}"/>
    <cellStyle name="20% - Accent3 5 5 2" xfId="3209" xr:uid="{00000000-0005-0000-0000-00008E0C0000}"/>
    <cellStyle name="20% - Accent3 5 5 3" xfId="3210" xr:uid="{00000000-0005-0000-0000-00008F0C0000}"/>
    <cellStyle name="20% - Accent3 5 5 4" xfId="3211" xr:uid="{00000000-0005-0000-0000-0000900C0000}"/>
    <cellStyle name="20% - Accent3 5 5 5" xfId="3212" xr:uid="{00000000-0005-0000-0000-0000910C0000}"/>
    <cellStyle name="20% - Accent3 5 5 6" xfId="3213" xr:uid="{00000000-0005-0000-0000-0000920C0000}"/>
    <cellStyle name="20% - Accent3 5 5 7" xfId="3214" xr:uid="{00000000-0005-0000-0000-0000930C0000}"/>
    <cellStyle name="20% - Accent3 5 5 8" xfId="3215" xr:uid="{00000000-0005-0000-0000-0000940C0000}"/>
    <cellStyle name="20% - Accent3 50" xfId="3216" xr:uid="{00000000-0005-0000-0000-0000950C0000}"/>
    <cellStyle name="20% - Accent3 51" xfId="3217" xr:uid="{00000000-0005-0000-0000-0000960C0000}"/>
    <cellStyle name="20% - Accent3 52" xfId="3218" xr:uid="{00000000-0005-0000-0000-0000970C0000}"/>
    <cellStyle name="20% - Accent3 53" xfId="3219" xr:uid="{00000000-0005-0000-0000-0000980C0000}"/>
    <cellStyle name="20% - Accent3 54" xfId="3220" xr:uid="{00000000-0005-0000-0000-0000990C0000}"/>
    <cellStyle name="20% - Accent3 55" xfId="3221" xr:uid="{00000000-0005-0000-0000-00009A0C0000}"/>
    <cellStyle name="20% - Accent3 56" xfId="3222" xr:uid="{00000000-0005-0000-0000-00009B0C0000}"/>
    <cellStyle name="20% - Accent3 57" xfId="3223" xr:uid="{00000000-0005-0000-0000-00009C0C0000}"/>
    <cellStyle name="20% - Accent3 58" xfId="3224" xr:uid="{00000000-0005-0000-0000-00009D0C0000}"/>
    <cellStyle name="20% - Accent3 59" xfId="3225" xr:uid="{00000000-0005-0000-0000-00009E0C0000}"/>
    <cellStyle name="20% - Accent3 6" xfId="3226" xr:uid="{00000000-0005-0000-0000-00009F0C0000}"/>
    <cellStyle name="20% - Accent3 6 2" xfId="3227" xr:uid="{00000000-0005-0000-0000-0000A00C0000}"/>
    <cellStyle name="20% - Accent3 6 2 2" xfId="3228" xr:uid="{00000000-0005-0000-0000-0000A10C0000}"/>
    <cellStyle name="20% - Accent3 6 2 3" xfId="3229" xr:uid="{00000000-0005-0000-0000-0000A20C0000}"/>
    <cellStyle name="20% - Accent3 6 2 4" xfId="3230" xr:uid="{00000000-0005-0000-0000-0000A30C0000}"/>
    <cellStyle name="20% - Accent3 6 2 5" xfId="3231" xr:uid="{00000000-0005-0000-0000-0000A40C0000}"/>
    <cellStyle name="20% - Accent3 6 2 6" xfId="3232" xr:uid="{00000000-0005-0000-0000-0000A50C0000}"/>
    <cellStyle name="20% - Accent3 60" xfId="3233" xr:uid="{00000000-0005-0000-0000-0000A60C0000}"/>
    <cellStyle name="20% - Accent3 61" xfId="3234" xr:uid="{00000000-0005-0000-0000-0000A70C0000}"/>
    <cellStyle name="20% - Accent3 62" xfId="3235" xr:uid="{00000000-0005-0000-0000-0000A80C0000}"/>
    <cellStyle name="20% - Accent3 63" xfId="3236" xr:uid="{00000000-0005-0000-0000-0000A90C0000}"/>
    <cellStyle name="20% - Accent3 7" xfId="3237" xr:uid="{00000000-0005-0000-0000-0000AA0C0000}"/>
    <cellStyle name="20% - Accent3 7 2" xfId="3238" xr:uid="{00000000-0005-0000-0000-0000AB0C0000}"/>
    <cellStyle name="20% - Accent3 7 2 2" xfId="3239" xr:uid="{00000000-0005-0000-0000-0000AC0C0000}"/>
    <cellStyle name="20% - Accent3 7 2 3" xfId="3240" xr:uid="{00000000-0005-0000-0000-0000AD0C0000}"/>
    <cellStyle name="20% - Accent3 7 2 4" xfId="3241" xr:uid="{00000000-0005-0000-0000-0000AE0C0000}"/>
    <cellStyle name="20% - Accent3 7 2 5" xfId="3242" xr:uid="{00000000-0005-0000-0000-0000AF0C0000}"/>
    <cellStyle name="20% - Accent3 7 2 6" xfId="3243" xr:uid="{00000000-0005-0000-0000-0000B00C0000}"/>
    <cellStyle name="20% - Accent3 8" xfId="3244" xr:uid="{00000000-0005-0000-0000-0000B10C0000}"/>
    <cellStyle name="20% - Accent3 8 2" xfId="3245" xr:uid="{00000000-0005-0000-0000-0000B20C0000}"/>
    <cellStyle name="20% - Accent3 8 2 2" xfId="3246" xr:uid="{00000000-0005-0000-0000-0000B30C0000}"/>
    <cellStyle name="20% - Accent3 8 2 3" xfId="3247" xr:uid="{00000000-0005-0000-0000-0000B40C0000}"/>
    <cellStyle name="20% - Accent3 8 2 4" xfId="3248" xr:uid="{00000000-0005-0000-0000-0000B50C0000}"/>
    <cellStyle name="20% - Accent3 8 2 5" xfId="3249" xr:uid="{00000000-0005-0000-0000-0000B60C0000}"/>
    <cellStyle name="20% - Accent3 8 2 6" xfId="3250" xr:uid="{00000000-0005-0000-0000-0000B70C0000}"/>
    <cellStyle name="20% - Accent3 9" xfId="3251" xr:uid="{00000000-0005-0000-0000-0000B80C0000}"/>
    <cellStyle name="20% - Accent3 9 2" xfId="3252" xr:uid="{00000000-0005-0000-0000-0000B90C0000}"/>
    <cellStyle name="20% - Accent3 9 2 2" xfId="3253" xr:uid="{00000000-0005-0000-0000-0000BA0C0000}"/>
    <cellStyle name="20% - Accent3 9 2 3" xfId="3254" xr:uid="{00000000-0005-0000-0000-0000BB0C0000}"/>
    <cellStyle name="20% - Accent3 9 2 4" xfId="3255" xr:uid="{00000000-0005-0000-0000-0000BC0C0000}"/>
    <cellStyle name="20% - Accent3 9 2 5" xfId="3256" xr:uid="{00000000-0005-0000-0000-0000BD0C0000}"/>
    <cellStyle name="20% - Accent3 9 2 6" xfId="3257" xr:uid="{00000000-0005-0000-0000-0000BE0C0000}"/>
    <cellStyle name="20% - Accent4 10" xfId="3258" xr:uid="{00000000-0005-0000-0000-0000BF0C0000}"/>
    <cellStyle name="20% - Accent4 10 2" xfId="3259" xr:uid="{00000000-0005-0000-0000-0000C00C0000}"/>
    <cellStyle name="20% - Accent4 10 2 2" xfId="3260" xr:uid="{00000000-0005-0000-0000-0000C10C0000}"/>
    <cellStyle name="20% - Accent4 10 2 3" xfId="3261" xr:uid="{00000000-0005-0000-0000-0000C20C0000}"/>
    <cellStyle name="20% - Accent4 10 2 4" xfId="3262" xr:uid="{00000000-0005-0000-0000-0000C30C0000}"/>
    <cellStyle name="20% - Accent4 10 2 5" xfId="3263" xr:uid="{00000000-0005-0000-0000-0000C40C0000}"/>
    <cellStyle name="20% - Accent4 10 2 6" xfId="3264" xr:uid="{00000000-0005-0000-0000-0000C50C0000}"/>
    <cellStyle name="20% - Accent4 11" xfId="3265" xr:uid="{00000000-0005-0000-0000-0000C60C0000}"/>
    <cellStyle name="20% - Accent4 11 2" xfId="3266" xr:uid="{00000000-0005-0000-0000-0000C70C0000}"/>
    <cellStyle name="20% - Accent4 11 2 2" xfId="3267" xr:uid="{00000000-0005-0000-0000-0000C80C0000}"/>
    <cellStyle name="20% - Accent4 11 2 3" xfId="3268" xr:uid="{00000000-0005-0000-0000-0000C90C0000}"/>
    <cellStyle name="20% - Accent4 11 2 4" xfId="3269" xr:uid="{00000000-0005-0000-0000-0000CA0C0000}"/>
    <cellStyle name="20% - Accent4 11 2 5" xfId="3270" xr:uid="{00000000-0005-0000-0000-0000CB0C0000}"/>
    <cellStyle name="20% - Accent4 11 2 6" xfId="3271" xr:uid="{00000000-0005-0000-0000-0000CC0C0000}"/>
    <cellStyle name="20% - Accent4 12" xfId="3272" xr:uid="{00000000-0005-0000-0000-0000CD0C0000}"/>
    <cellStyle name="20% - Accent4 12 2" xfId="3273" xr:uid="{00000000-0005-0000-0000-0000CE0C0000}"/>
    <cellStyle name="20% - Accent4 12 2 2" xfId="3274" xr:uid="{00000000-0005-0000-0000-0000CF0C0000}"/>
    <cellStyle name="20% - Accent4 12 2 3" xfId="3275" xr:uid="{00000000-0005-0000-0000-0000D00C0000}"/>
    <cellStyle name="20% - Accent4 12 2 4" xfId="3276" xr:uid="{00000000-0005-0000-0000-0000D10C0000}"/>
    <cellStyle name="20% - Accent4 12 2 5" xfId="3277" xr:uid="{00000000-0005-0000-0000-0000D20C0000}"/>
    <cellStyle name="20% - Accent4 12 2 6" xfId="3278" xr:uid="{00000000-0005-0000-0000-0000D30C0000}"/>
    <cellStyle name="20% - Accent4 13" xfId="3279" xr:uid="{00000000-0005-0000-0000-0000D40C0000}"/>
    <cellStyle name="20% - Accent4 13 2" xfId="3280" xr:uid="{00000000-0005-0000-0000-0000D50C0000}"/>
    <cellStyle name="20% - Accent4 13 2 2" xfId="3281" xr:uid="{00000000-0005-0000-0000-0000D60C0000}"/>
    <cellStyle name="20% - Accent4 13 2 3" xfId="3282" xr:uid="{00000000-0005-0000-0000-0000D70C0000}"/>
    <cellStyle name="20% - Accent4 13 2 4" xfId="3283" xr:uid="{00000000-0005-0000-0000-0000D80C0000}"/>
    <cellStyle name="20% - Accent4 13 2 5" xfId="3284" xr:uid="{00000000-0005-0000-0000-0000D90C0000}"/>
    <cellStyle name="20% - Accent4 13 2 6" xfId="3285" xr:uid="{00000000-0005-0000-0000-0000DA0C0000}"/>
    <cellStyle name="20% - Accent4 14" xfId="3286" xr:uid="{00000000-0005-0000-0000-0000DB0C0000}"/>
    <cellStyle name="20% - Accent4 14 2" xfId="3287" xr:uid="{00000000-0005-0000-0000-0000DC0C0000}"/>
    <cellStyle name="20% - Accent4 14 2 2" xfId="3288" xr:uid="{00000000-0005-0000-0000-0000DD0C0000}"/>
    <cellStyle name="20% - Accent4 14 2 3" xfId="3289" xr:uid="{00000000-0005-0000-0000-0000DE0C0000}"/>
    <cellStyle name="20% - Accent4 14 2 4" xfId="3290" xr:uid="{00000000-0005-0000-0000-0000DF0C0000}"/>
    <cellStyle name="20% - Accent4 14 2 5" xfId="3291" xr:uid="{00000000-0005-0000-0000-0000E00C0000}"/>
    <cellStyle name="20% - Accent4 14 2 6" xfId="3292" xr:uid="{00000000-0005-0000-0000-0000E10C0000}"/>
    <cellStyle name="20% - Accent4 15" xfId="3293" xr:uid="{00000000-0005-0000-0000-0000E20C0000}"/>
    <cellStyle name="20% - Accent4 15 2" xfId="3294" xr:uid="{00000000-0005-0000-0000-0000E30C0000}"/>
    <cellStyle name="20% - Accent4 15 2 2" xfId="3295" xr:uid="{00000000-0005-0000-0000-0000E40C0000}"/>
    <cellStyle name="20% - Accent4 15 2 3" xfId="3296" xr:uid="{00000000-0005-0000-0000-0000E50C0000}"/>
    <cellStyle name="20% - Accent4 15 2 4" xfId="3297" xr:uid="{00000000-0005-0000-0000-0000E60C0000}"/>
    <cellStyle name="20% - Accent4 15 2 5" xfId="3298" xr:uid="{00000000-0005-0000-0000-0000E70C0000}"/>
    <cellStyle name="20% - Accent4 15 2 6" xfId="3299" xr:uid="{00000000-0005-0000-0000-0000E80C0000}"/>
    <cellStyle name="20% - Accent4 16" xfId="3300" xr:uid="{00000000-0005-0000-0000-0000E90C0000}"/>
    <cellStyle name="20% - Accent4 16 2" xfId="3301" xr:uid="{00000000-0005-0000-0000-0000EA0C0000}"/>
    <cellStyle name="20% - Accent4 16 2 2" xfId="3302" xr:uid="{00000000-0005-0000-0000-0000EB0C0000}"/>
    <cellStyle name="20% - Accent4 16 2 3" xfId="3303" xr:uid="{00000000-0005-0000-0000-0000EC0C0000}"/>
    <cellStyle name="20% - Accent4 16 2 4" xfId="3304" xr:uid="{00000000-0005-0000-0000-0000ED0C0000}"/>
    <cellStyle name="20% - Accent4 16 2 5" xfId="3305" xr:uid="{00000000-0005-0000-0000-0000EE0C0000}"/>
    <cellStyle name="20% - Accent4 16 2 6" xfId="3306" xr:uid="{00000000-0005-0000-0000-0000EF0C0000}"/>
    <cellStyle name="20% - Accent4 17" xfId="3307" xr:uid="{00000000-0005-0000-0000-0000F00C0000}"/>
    <cellStyle name="20% - Accent4 17 2" xfId="3308" xr:uid="{00000000-0005-0000-0000-0000F10C0000}"/>
    <cellStyle name="20% - Accent4 17 2 2" xfId="3309" xr:uid="{00000000-0005-0000-0000-0000F20C0000}"/>
    <cellStyle name="20% - Accent4 17 2 3" xfId="3310" xr:uid="{00000000-0005-0000-0000-0000F30C0000}"/>
    <cellStyle name="20% - Accent4 17 2 4" xfId="3311" xr:uid="{00000000-0005-0000-0000-0000F40C0000}"/>
    <cellStyle name="20% - Accent4 17 2 5" xfId="3312" xr:uid="{00000000-0005-0000-0000-0000F50C0000}"/>
    <cellStyle name="20% - Accent4 17 2 6" xfId="3313" xr:uid="{00000000-0005-0000-0000-0000F60C0000}"/>
    <cellStyle name="20% - Accent4 18" xfId="3314" xr:uid="{00000000-0005-0000-0000-0000F70C0000}"/>
    <cellStyle name="20% - Accent4 18 2" xfId="3315" xr:uid="{00000000-0005-0000-0000-0000F80C0000}"/>
    <cellStyle name="20% - Accent4 18 2 2" xfId="3316" xr:uid="{00000000-0005-0000-0000-0000F90C0000}"/>
    <cellStyle name="20% - Accent4 18 2 3" xfId="3317" xr:uid="{00000000-0005-0000-0000-0000FA0C0000}"/>
    <cellStyle name="20% - Accent4 18 2 4" xfId="3318" xr:uid="{00000000-0005-0000-0000-0000FB0C0000}"/>
    <cellStyle name="20% - Accent4 18 2 5" xfId="3319" xr:uid="{00000000-0005-0000-0000-0000FC0C0000}"/>
    <cellStyle name="20% - Accent4 18 2 6" xfId="3320" xr:uid="{00000000-0005-0000-0000-0000FD0C0000}"/>
    <cellStyle name="20% - Accent4 19" xfId="3321" xr:uid="{00000000-0005-0000-0000-0000FE0C0000}"/>
    <cellStyle name="20% - Accent4 19 2" xfId="3322" xr:uid="{00000000-0005-0000-0000-0000FF0C0000}"/>
    <cellStyle name="20% - Accent4 19 2 2" xfId="3323" xr:uid="{00000000-0005-0000-0000-0000000D0000}"/>
    <cellStyle name="20% - Accent4 19 2 3" xfId="3324" xr:uid="{00000000-0005-0000-0000-0000010D0000}"/>
    <cellStyle name="20% - Accent4 19 2 4" xfId="3325" xr:uid="{00000000-0005-0000-0000-0000020D0000}"/>
    <cellStyle name="20% - Accent4 19 2 5" xfId="3326" xr:uid="{00000000-0005-0000-0000-0000030D0000}"/>
    <cellStyle name="20% - Accent4 19 2 6" xfId="3327" xr:uid="{00000000-0005-0000-0000-0000040D0000}"/>
    <cellStyle name="20% - Accent4 2" xfId="3328" xr:uid="{00000000-0005-0000-0000-0000050D0000}"/>
    <cellStyle name="20% - Accent4 2 10" xfId="3329" xr:uid="{00000000-0005-0000-0000-0000060D0000}"/>
    <cellStyle name="20% - Accent4 2 11" xfId="3330" xr:uid="{00000000-0005-0000-0000-0000070D0000}"/>
    <cellStyle name="20% - Accent4 2 12" xfId="3331" xr:uid="{00000000-0005-0000-0000-0000080D0000}"/>
    <cellStyle name="20% - Accent4 2 13" xfId="3332" xr:uid="{00000000-0005-0000-0000-0000090D0000}"/>
    <cellStyle name="20% - Accent4 2 14" xfId="3333" xr:uid="{00000000-0005-0000-0000-00000A0D0000}"/>
    <cellStyle name="20% - Accent4 2 15" xfId="3334" xr:uid="{00000000-0005-0000-0000-00000B0D0000}"/>
    <cellStyle name="20% - Accent4 2 16" xfId="3335" xr:uid="{00000000-0005-0000-0000-00000C0D0000}"/>
    <cellStyle name="20% - Accent4 2 17" xfId="3336" xr:uid="{00000000-0005-0000-0000-00000D0D0000}"/>
    <cellStyle name="20% - Accent4 2 18" xfId="3337" xr:uid="{00000000-0005-0000-0000-00000E0D0000}"/>
    <cellStyle name="20% - Accent4 2 19" xfId="3338" xr:uid="{00000000-0005-0000-0000-00000F0D0000}"/>
    <cellStyle name="20% - Accent4 2 2" xfId="3339" xr:uid="{00000000-0005-0000-0000-0000100D0000}"/>
    <cellStyle name="20% - Accent4 2 2 10" xfId="3340" xr:uid="{00000000-0005-0000-0000-0000110D0000}"/>
    <cellStyle name="20% - Accent4 2 2 11" xfId="3341" xr:uid="{00000000-0005-0000-0000-0000120D0000}"/>
    <cellStyle name="20% - Accent4 2 2 11 2" xfId="3342" xr:uid="{00000000-0005-0000-0000-0000130D0000}"/>
    <cellStyle name="20% - Accent4 2 2 11 3" xfId="3343" xr:uid="{00000000-0005-0000-0000-0000140D0000}"/>
    <cellStyle name="20% - Accent4 2 2 11 4" xfId="3344" xr:uid="{00000000-0005-0000-0000-0000150D0000}"/>
    <cellStyle name="20% - Accent4 2 2 11 5" xfId="3345" xr:uid="{00000000-0005-0000-0000-0000160D0000}"/>
    <cellStyle name="20% - Accent4 2 2 11 6" xfId="3346" xr:uid="{00000000-0005-0000-0000-0000170D0000}"/>
    <cellStyle name="20% - Accent4 2 2 11 7" xfId="3347" xr:uid="{00000000-0005-0000-0000-0000180D0000}"/>
    <cellStyle name="20% - Accent4 2 2 11 8" xfId="3348" xr:uid="{00000000-0005-0000-0000-0000190D0000}"/>
    <cellStyle name="20% - Accent4 2 2 12" xfId="3349" xr:uid="{00000000-0005-0000-0000-00001A0D0000}"/>
    <cellStyle name="20% - Accent4 2 2 12 2" xfId="3350" xr:uid="{00000000-0005-0000-0000-00001B0D0000}"/>
    <cellStyle name="20% - Accent4 2 2 12 3" xfId="3351" xr:uid="{00000000-0005-0000-0000-00001C0D0000}"/>
    <cellStyle name="20% - Accent4 2 2 12 4" xfId="3352" xr:uid="{00000000-0005-0000-0000-00001D0D0000}"/>
    <cellStyle name="20% - Accent4 2 2 12 5" xfId="3353" xr:uid="{00000000-0005-0000-0000-00001E0D0000}"/>
    <cellStyle name="20% - Accent4 2 2 12 6" xfId="3354" xr:uid="{00000000-0005-0000-0000-00001F0D0000}"/>
    <cellStyle name="20% - Accent4 2 2 12 7" xfId="3355" xr:uid="{00000000-0005-0000-0000-0000200D0000}"/>
    <cellStyle name="20% - Accent4 2 2 12 8" xfId="3356" xr:uid="{00000000-0005-0000-0000-0000210D0000}"/>
    <cellStyle name="20% - Accent4 2 2 13" xfId="3357" xr:uid="{00000000-0005-0000-0000-0000220D0000}"/>
    <cellStyle name="20% - Accent4 2 2 13 2" xfId="3358" xr:uid="{00000000-0005-0000-0000-0000230D0000}"/>
    <cellStyle name="20% - Accent4 2 2 13 3" xfId="3359" xr:uid="{00000000-0005-0000-0000-0000240D0000}"/>
    <cellStyle name="20% - Accent4 2 2 13 4" xfId="3360" xr:uid="{00000000-0005-0000-0000-0000250D0000}"/>
    <cellStyle name="20% - Accent4 2 2 13 5" xfId="3361" xr:uid="{00000000-0005-0000-0000-0000260D0000}"/>
    <cellStyle name="20% - Accent4 2 2 13 6" xfId="3362" xr:uid="{00000000-0005-0000-0000-0000270D0000}"/>
    <cellStyle name="20% - Accent4 2 2 13 7" xfId="3363" xr:uid="{00000000-0005-0000-0000-0000280D0000}"/>
    <cellStyle name="20% - Accent4 2 2 13 8" xfId="3364" xr:uid="{00000000-0005-0000-0000-0000290D0000}"/>
    <cellStyle name="20% - Accent4 2 2 14" xfId="3365" xr:uid="{00000000-0005-0000-0000-00002A0D0000}"/>
    <cellStyle name="20% - Accent4 2 2 14 10" xfId="3366" xr:uid="{00000000-0005-0000-0000-00002B0D0000}"/>
    <cellStyle name="20% - Accent4 2 2 14 11" xfId="3367" xr:uid="{00000000-0005-0000-0000-00002C0D0000}"/>
    <cellStyle name="20% - Accent4 2 2 14 12" xfId="3368" xr:uid="{00000000-0005-0000-0000-00002D0D0000}"/>
    <cellStyle name="20% - Accent4 2 2 14 13" xfId="3369" xr:uid="{00000000-0005-0000-0000-00002E0D0000}"/>
    <cellStyle name="20% - Accent4 2 2 14 14" xfId="3370" xr:uid="{00000000-0005-0000-0000-00002F0D0000}"/>
    <cellStyle name="20% - Accent4 2 2 14 15" xfId="3371" xr:uid="{00000000-0005-0000-0000-0000300D0000}"/>
    <cellStyle name="20% - Accent4 2 2 14 16" xfId="3372" xr:uid="{00000000-0005-0000-0000-0000310D0000}"/>
    <cellStyle name="20% - Accent4 2 2 14 17" xfId="3373" xr:uid="{00000000-0005-0000-0000-0000320D0000}"/>
    <cellStyle name="20% - Accent4 2 2 14 18" xfId="3374" xr:uid="{00000000-0005-0000-0000-0000330D0000}"/>
    <cellStyle name="20% - Accent4 2 2 14 19" xfId="3375" xr:uid="{00000000-0005-0000-0000-0000340D0000}"/>
    <cellStyle name="20% - Accent4 2 2 14 2" xfId="3376" xr:uid="{00000000-0005-0000-0000-0000350D0000}"/>
    <cellStyle name="20% - Accent4 2 2 14 2 2" xfId="3377" xr:uid="{00000000-0005-0000-0000-0000360D0000}"/>
    <cellStyle name="20% - Accent4 2 2 14 20" xfId="3378" xr:uid="{00000000-0005-0000-0000-0000370D0000}"/>
    <cellStyle name="20% - Accent4 2 2 14 21" xfId="3379" xr:uid="{00000000-0005-0000-0000-0000380D0000}"/>
    <cellStyle name="20% - Accent4 2 2 14 22" xfId="3380" xr:uid="{00000000-0005-0000-0000-0000390D0000}"/>
    <cellStyle name="20% - Accent4 2 2 14 23" xfId="3381" xr:uid="{00000000-0005-0000-0000-00003A0D0000}"/>
    <cellStyle name="20% - Accent4 2 2 14 24" xfId="3382" xr:uid="{00000000-0005-0000-0000-00003B0D0000}"/>
    <cellStyle name="20% - Accent4 2 2 14 25" xfId="3383" xr:uid="{00000000-0005-0000-0000-00003C0D0000}"/>
    <cellStyle name="20% - Accent4 2 2 14 26" xfId="3384" xr:uid="{00000000-0005-0000-0000-00003D0D0000}"/>
    <cellStyle name="20% - Accent4 2 2 14 27" xfId="3385" xr:uid="{00000000-0005-0000-0000-00003E0D0000}"/>
    <cellStyle name="20% - Accent4 2 2 14 28" xfId="3386" xr:uid="{00000000-0005-0000-0000-00003F0D0000}"/>
    <cellStyle name="20% - Accent4 2 2 14 29" xfId="3387" xr:uid="{00000000-0005-0000-0000-0000400D0000}"/>
    <cellStyle name="20% - Accent4 2 2 14 3" xfId="3388" xr:uid="{00000000-0005-0000-0000-0000410D0000}"/>
    <cellStyle name="20% - Accent4 2 2 14 4" xfId="3389" xr:uid="{00000000-0005-0000-0000-0000420D0000}"/>
    <cellStyle name="20% - Accent4 2 2 14 5" xfId="3390" xr:uid="{00000000-0005-0000-0000-0000430D0000}"/>
    <cellStyle name="20% - Accent4 2 2 14 6" xfId="3391" xr:uid="{00000000-0005-0000-0000-0000440D0000}"/>
    <cellStyle name="20% - Accent4 2 2 14 7" xfId="3392" xr:uid="{00000000-0005-0000-0000-0000450D0000}"/>
    <cellStyle name="20% - Accent4 2 2 14 8" xfId="3393" xr:uid="{00000000-0005-0000-0000-0000460D0000}"/>
    <cellStyle name="20% - Accent4 2 2 14 9" xfId="3394" xr:uid="{00000000-0005-0000-0000-0000470D0000}"/>
    <cellStyle name="20% - Accent4 2 2 15" xfId="3395" xr:uid="{00000000-0005-0000-0000-0000480D0000}"/>
    <cellStyle name="20% - Accent4 2 2 15 2" xfId="3396" xr:uid="{00000000-0005-0000-0000-0000490D0000}"/>
    <cellStyle name="20% - Accent4 2 2 16" xfId="3397" xr:uid="{00000000-0005-0000-0000-00004A0D0000}"/>
    <cellStyle name="20% - Accent4 2 2 17" xfId="3398" xr:uid="{00000000-0005-0000-0000-00004B0D0000}"/>
    <cellStyle name="20% - Accent4 2 2 18" xfId="3399" xr:uid="{00000000-0005-0000-0000-00004C0D0000}"/>
    <cellStyle name="20% - Accent4 2 2 19" xfId="3400" xr:uid="{00000000-0005-0000-0000-00004D0D0000}"/>
    <cellStyle name="20% - Accent4 2 2 2" xfId="3401" xr:uid="{00000000-0005-0000-0000-00004E0D0000}"/>
    <cellStyle name="20% - Accent4 2 2 2 10" xfId="3402" xr:uid="{00000000-0005-0000-0000-00004F0D0000}"/>
    <cellStyle name="20% - Accent4 2 2 2 11" xfId="3403" xr:uid="{00000000-0005-0000-0000-0000500D0000}"/>
    <cellStyle name="20% - Accent4 2 2 2 11 10" xfId="3404" xr:uid="{00000000-0005-0000-0000-0000510D0000}"/>
    <cellStyle name="20% - Accent4 2 2 2 11 11" xfId="3405" xr:uid="{00000000-0005-0000-0000-0000520D0000}"/>
    <cellStyle name="20% - Accent4 2 2 2 11 12" xfId="3406" xr:uid="{00000000-0005-0000-0000-0000530D0000}"/>
    <cellStyle name="20% - Accent4 2 2 2 11 13" xfId="3407" xr:uid="{00000000-0005-0000-0000-0000540D0000}"/>
    <cellStyle name="20% - Accent4 2 2 2 11 14" xfId="3408" xr:uid="{00000000-0005-0000-0000-0000550D0000}"/>
    <cellStyle name="20% - Accent4 2 2 2 11 15" xfId="3409" xr:uid="{00000000-0005-0000-0000-0000560D0000}"/>
    <cellStyle name="20% - Accent4 2 2 2 11 16" xfId="3410" xr:uid="{00000000-0005-0000-0000-0000570D0000}"/>
    <cellStyle name="20% - Accent4 2 2 2 11 17" xfId="3411" xr:uid="{00000000-0005-0000-0000-0000580D0000}"/>
    <cellStyle name="20% - Accent4 2 2 2 11 18" xfId="3412" xr:uid="{00000000-0005-0000-0000-0000590D0000}"/>
    <cellStyle name="20% - Accent4 2 2 2 11 19" xfId="3413" xr:uid="{00000000-0005-0000-0000-00005A0D0000}"/>
    <cellStyle name="20% - Accent4 2 2 2 11 2" xfId="3414" xr:uid="{00000000-0005-0000-0000-00005B0D0000}"/>
    <cellStyle name="20% - Accent4 2 2 2 11 2 2" xfId="3415" xr:uid="{00000000-0005-0000-0000-00005C0D0000}"/>
    <cellStyle name="20% - Accent4 2 2 2 11 20" xfId="3416" xr:uid="{00000000-0005-0000-0000-00005D0D0000}"/>
    <cellStyle name="20% - Accent4 2 2 2 11 21" xfId="3417" xr:uid="{00000000-0005-0000-0000-00005E0D0000}"/>
    <cellStyle name="20% - Accent4 2 2 2 11 22" xfId="3418" xr:uid="{00000000-0005-0000-0000-00005F0D0000}"/>
    <cellStyle name="20% - Accent4 2 2 2 11 23" xfId="3419" xr:uid="{00000000-0005-0000-0000-0000600D0000}"/>
    <cellStyle name="20% - Accent4 2 2 2 11 24" xfId="3420" xr:uid="{00000000-0005-0000-0000-0000610D0000}"/>
    <cellStyle name="20% - Accent4 2 2 2 11 25" xfId="3421" xr:uid="{00000000-0005-0000-0000-0000620D0000}"/>
    <cellStyle name="20% - Accent4 2 2 2 11 26" xfId="3422" xr:uid="{00000000-0005-0000-0000-0000630D0000}"/>
    <cellStyle name="20% - Accent4 2 2 2 11 27" xfId="3423" xr:uid="{00000000-0005-0000-0000-0000640D0000}"/>
    <cellStyle name="20% - Accent4 2 2 2 11 28" xfId="3424" xr:uid="{00000000-0005-0000-0000-0000650D0000}"/>
    <cellStyle name="20% - Accent4 2 2 2 11 29" xfId="3425" xr:uid="{00000000-0005-0000-0000-0000660D0000}"/>
    <cellStyle name="20% - Accent4 2 2 2 11 3" xfId="3426" xr:uid="{00000000-0005-0000-0000-0000670D0000}"/>
    <cellStyle name="20% - Accent4 2 2 2 11 4" xfId="3427" xr:uid="{00000000-0005-0000-0000-0000680D0000}"/>
    <cellStyle name="20% - Accent4 2 2 2 11 5" xfId="3428" xr:uid="{00000000-0005-0000-0000-0000690D0000}"/>
    <cellStyle name="20% - Accent4 2 2 2 11 6" xfId="3429" xr:uid="{00000000-0005-0000-0000-00006A0D0000}"/>
    <cellStyle name="20% - Accent4 2 2 2 11 7" xfId="3430" xr:uid="{00000000-0005-0000-0000-00006B0D0000}"/>
    <cellStyle name="20% - Accent4 2 2 2 11 8" xfId="3431" xr:uid="{00000000-0005-0000-0000-00006C0D0000}"/>
    <cellStyle name="20% - Accent4 2 2 2 11 9" xfId="3432" xr:uid="{00000000-0005-0000-0000-00006D0D0000}"/>
    <cellStyle name="20% - Accent4 2 2 2 12" xfId="3433" xr:uid="{00000000-0005-0000-0000-00006E0D0000}"/>
    <cellStyle name="20% - Accent4 2 2 2 12 2" xfId="3434" xr:uid="{00000000-0005-0000-0000-00006F0D0000}"/>
    <cellStyle name="20% - Accent4 2 2 2 13" xfId="3435" xr:uid="{00000000-0005-0000-0000-0000700D0000}"/>
    <cellStyle name="20% - Accent4 2 2 2 14" xfId="3436" xr:uid="{00000000-0005-0000-0000-0000710D0000}"/>
    <cellStyle name="20% - Accent4 2 2 2 15" xfId="3437" xr:uid="{00000000-0005-0000-0000-0000720D0000}"/>
    <cellStyle name="20% - Accent4 2 2 2 16" xfId="3438" xr:uid="{00000000-0005-0000-0000-0000730D0000}"/>
    <cellStyle name="20% - Accent4 2 2 2 17" xfId="3439" xr:uid="{00000000-0005-0000-0000-0000740D0000}"/>
    <cellStyle name="20% - Accent4 2 2 2 18" xfId="3440" xr:uid="{00000000-0005-0000-0000-0000750D0000}"/>
    <cellStyle name="20% - Accent4 2 2 2 19" xfId="3441" xr:uid="{00000000-0005-0000-0000-0000760D0000}"/>
    <cellStyle name="20% - Accent4 2 2 2 2" xfId="3442" xr:uid="{00000000-0005-0000-0000-0000770D0000}"/>
    <cellStyle name="20% - Accent4 2 2 2 2 10" xfId="3443" xr:uid="{00000000-0005-0000-0000-0000780D0000}"/>
    <cellStyle name="20% - Accent4 2 2 2 2 11" xfId="3444" xr:uid="{00000000-0005-0000-0000-0000790D0000}"/>
    <cellStyle name="20% - Accent4 2 2 2 2 12" xfId="3445" xr:uid="{00000000-0005-0000-0000-00007A0D0000}"/>
    <cellStyle name="20% - Accent4 2 2 2 2 13" xfId="3446" xr:uid="{00000000-0005-0000-0000-00007B0D0000}"/>
    <cellStyle name="20% - Accent4 2 2 2 2 14" xfId="3447" xr:uid="{00000000-0005-0000-0000-00007C0D0000}"/>
    <cellStyle name="20% - Accent4 2 2 2 2 15" xfId="3448" xr:uid="{00000000-0005-0000-0000-00007D0D0000}"/>
    <cellStyle name="20% - Accent4 2 2 2 2 16" xfId="3449" xr:uid="{00000000-0005-0000-0000-00007E0D0000}"/>
    <cellStyle name="20% - Accent4 2 2 2 2 17" xfId="3450" xr:uid="{00000000-0005-0000-0000-00007F0D0000}"/>
    <cellStyle name="20% - Accent4 2 2 2 2 18" xfId="3451" xr:uid="{00000000-0005-0000-0000-0000800D0000}"/>
    <cellStyle name="20% - Accent4 2 2 2 2 19" xfId="3452" xr:uid="{00000000-0005-0000-0000-0000810D0000}"/>
    <cellStyle name="20% - Accent4 2 2 2 2 2" xfId="3453" xr:uid="{00000000-0005-0000-0000-0000820D0000}"/>
    <cellStyle name="20% - Accent4 2 2 2 2 2 10" xfId="3454" xr:uid="{00000000-0005-0000-0000-0000830D0000}"/>
    <cellStyle name="20% - Accent4 2 2 2 2 2 11" xfId="3455" xr:uid="{00000000-0005-0000-0000-0000840D0000}"/>
    <cellStyle name="20% - Accent4 2 2 2 2 2 12" xfId="3456" xr:uid="{00000000-0005-0000-0000-0000850D0000}"/>
    <cellStyle name="20% - Accent4 2 2 2 2 2 13" xfId="3457" xr:uid="{00000000-0005-0000-0000-0000860D0000}"/>
    <cellStyle name="20% - Accent4 2 2 2 2 2 14" xfId="3458" xr:uid="{00000000-0005-0000-0000-0000870D0000}"/>
    <cellStyle name="20% - Accent4 2 2 2 2 2 15" xfId="3459" xr:uid="{00000000-0005-0000-0000-0000880D0000}"/>
    <cellStyle name="20% - Accent4 2 2 2 2 2 16" xfId="3460" xr:uid="{00000000-0005-0000-0000-0000890D0000}"/>
    <cellStyle name="20% - Accent4 2 2 2 2 2 17" xfId="3461" xr:uid="{00000000-0005-0000-0000-00008A0D0000}"/>
    <cellStyle name="20% - Accent4 2 2 2 2 2 18" xfId="3462" xr:uid="{00000000-0005-0000-0000-00008B0D0000}"/>
    <cellStyle name="20% - Accent4 2 2 2 2 2 19" xfId="3463" xr:uid="{00000000-0005-0000-0000-00008C0D0000}"/>
    <cellStyle name="20% - Accent4 2 2 2 2 2 2" xfId="3464" xr:uid="{00000000-0005-0000-0000-00008D0D0000}"/>
    <cellStyle name="20% - Accent4 2 2 2 2 2 2 10" xfId="3465" xr:uid="{00000000-0005-0000-0000-00008E0D0000}"/>
    <cellStyle name="20% - Accent4 2 2 2 2 2 2 11" xfId="3466" xr:uid="{00000000-0005-0000-0000-00008F0D0000}"/>
    <cellStyle name="20% - Accent4 2 2 2 2 2 2 12" xfId="3467" xr:uid="{00000000-0005-0000-0000-0000900D0000}"/>
    <cellStyle name="20% - Accent4 2 2 2 2 2 2 13" xfId="3468" xr:uid="{00000000-0005-0000-0000-0000910D0000}"/>
    <cellStyle name="20% - Accent4 2 2 2 2 2 2 14" xfId="3469" xr:uid="{00000000-0005-0000-0000-0000920D0000}"/>
    <cellStyle name="20% - Accent4 2 2 2 2 2 2 15" xfId="3470" xr:uid="{00000000-0005-0000-0000-0000930D0000}"/>
    <cellStyle name="20% - Accent4 2 2 2 2 2 2 16" xfId="3471" xr:uid="{00000000-0005-0000-0000-0000940D0000}"/>
    <cellStyle name="20% - Accent4 2 2 2 2 2 2 17" xfId="3472" xr:uid="{00000000-0005-0000-0000-0000950D0000}"/>
    <cellStyle name="20% - Accent4 2 2 2 2 2 2 18" xfId="3473" xr:uid="{00000000-0005-0000-0000-0000960D0000}"/>
    <cellStyle name="20% - Accent4 2 2 2 2 2 2 19" xfId="3474" xr:uid="{00000000-0005-0000-0000-0000970D0000}"/>
    <cellStyle name="20% - Accent4 2 2 2 2 2 2 2" xfId="3475" xr:uid="{00000000-0005-0000-0000-0000980D0000}"/>
    <cellStyle name="20% - Accent4 2 2 2 2 2 2 2 10" xfId="3476" xr:uid="{00000000-0005-0000-0000-0000990D0000}"/>
    <cellStyle name="20% - Accent4 2 2 2 2 2 2 2 11" xfId="3477" xr:uid="{00000000-0005-0000-0000-00009A0D0000}"/>
    <cellStyle name="20% - Accent4 2 2 2 2 2 2 2 12" xfId="3478" xr:uid="{00000000-0005-0000-0000-00009B0D0000}"/>
    <cellStyle name="20% - Accent4 2 2 2 2 2 2 2 13" xfId="3479" xr:uid="{00000000-0005-0000-0000-00009C0D0000}"/>
    <cellStyle name="20% - Accent4 2 2 2 2 2 2 2 14" xfId="3480" xr:uid="{00000000-0005-0000-0000-00009D0D0000}"/>
    <cellStyle name="20% - Accent4 2 2 2 2 2 2 2 15" xfId="3481" xr:uid="{00000000-0005-0000-0000-00009E0D0000}"/>
    <cellStyle name="20% - Accent4 2 2 2 2 2 2 2 16" xfId="3482" xr:uid="{00000000-0005-0000-0000-00009F0D0000}"/>
    <cellStyle name="20% - Accent4 2 2 2 2 2 2 2 17" xfId="3483" xr:uid="{00000000-0005-0000-0000-0000A00D0000}"/>
    <cellStyle name="20% - Accent4 2 2 2 2 2 2 2 18" xfId="3484" xr:uid="{00000000-0005-0000-0000-0000A10D0000}"/>
    <cellStyle name="20% - Accent4 2 2 2 2 2 2 2 19" xfId="3485" xr:uid="{00000000-0005-0000-0000-0000A20D0000}"/>
    <cellStyle name="20% - Accent4 2 2 2 2 2 2 2 2" xfId="3486" xr:uid="{00000000-0005-0000-0000-0000A30D0000}"/>
    <cellStyle name="20% - Accent4 2 2 2 2 2 2 2 2 2" xfId="3487" xr:uid="{00000000-0005-0000-0000-0000A40D0000}"/>
    <cellStyle name="20% - Accent4 2 2 2 2 2 2 2 2 2 2" xfId="3488" xr:uid="{00000000-0005-0000-0000-0000A50D0000}"/>
    <cellStyle name="20% - Accent4 2 2 2 2 2 2 2 2 2 2 2" xfId="3489" xr:uid="{00000000-0005-0000-0000-0000A60D0000}"/>
    <cellStyle name="20% - Accent4 2 2 2 2 2 2 2 2 2 3" xfId="3490" xr:uid="{00000000-0005-0000-0000-0000A70D0000}"/>
    <cellStyle name="20% - Accent4 2 2 2 2 2 2 2 2 3" xfId="3491" xr:uid="{00000000-0005-0000-0000-0000A80D0000}"/>
    <cellStyle name="20% - Accent4 2 2 2 2 2 2 2 2 3 2" xfId="3492" xr:uid="{00000000-0005-0000-0000-0000A90D0000}"/>
    <cellStyle name="20% - Accent4 2 2 2 2 2 2 2 20" xfId="3493" xr:uid="{00000000-0005-0000-0000-0000AA0D0000}"/>
    <cellStyle name="20% - Accent4 2 2 2 2 2 2 2 21" xfId="3494" xr:uid="{00000000-0005-0000-0000-0000AB0D0000}"/>
    <cellStyle name="20% - Accent4 2 2 2 2 2 2 2 22" xfId="3495" xr:uid="{00000000-0005-0000-0000-0000AC0D0000}"/>
    <cellStyle name="20% - Accent4 2 2 2 2 2 2 2 23" xfId="3496" xr:uid="{00000000-0005-0000-0000-0000AD0D0000}"/>
    <cellStyle name="20% - Accent4 2 2 2 2 2 2 2 24" xfId="3497" xr:uid="{00000000-0005-0000-0000-0000AE0D0000}"/>
    <cellStyle name="20% - Accent4 2 2 2 2 2 2 2 25" xfId="3498" xr:uid="{00000000-0005-0000-0000-0000AF0D0000}"/>
    <cellStyle name="20% - Accent4 2 2 2 2 2 2 2 26" xfId="3499" xr:uid="{00000000-0005-0000-0000-0000B00D0000}"/>
    <cellStyle name="20% - Accent4 2 2 2 2 2 2 2 27" xfId="3500" xr:uid="{00000000-0005-0000-0000-0000B10D0000}"/>
    <cellStyle name="20% - Accent4 2 2 2 2 2 2 2 28" xfId="3501" xr:uid="{00000000-0005-0000-0000-0000B20D0000}"/>
    <cellStyle name="20% - Accent4 2 2 2 2 2 2 2 29" xfId="3502" xr:uid="{00000000-0005-0000-0000-0000B30D0000}"/>
    <cellStyle name="20% - Accent4 2 2 2 2 2 2 2 3" xfId="3503" xr:uid="{00000000-0005-0000-0000-0000B40D0000}"/>
    <cellStyle name="20% - Accent4 2 2 2 2 2 2 2 30" xfId="3504" xr:uid="{00000000-0005-0000-0000-0000B50D0000}"/>
    <cellStyle name="20% - Accent4 2 2 2 2 2 2 2 30 2" xfId="3505" xr:uid="{00000000-0005-0000-0000-0000B60D0000}"/>
    <cellStyle name="20% - Accent4 2 2 2 2 2 2 2 4" xfId="3506" xr:uid="{00000000-0005-0000-0000-0000B70D0000}"/>
    <cellStyle name="20% - Accent4 2 2 2 2 2 2 2 5" xfId="3507" xr:uid="{00000000-0005-0000-0000-0000B80D0000}"/>
    <cellStyle name="20% - Accent4 2 2 2 2 2 2 2 6" xfId="3508" xr:uid="{00000000-0005-0000-0000-0000B90D0000}"/>
    <cellStyle name="20% - Accent4 2 2 2 2 2 2 2 7" xfId="3509" xr:uid="{00000000-0005-0000-0000-0000BA0D0000}"/>
    <cellStyle name="20% - Accent4 2 2 2 2 2 2 2 8" xfId="3510" xr:uid="{00000000-0005-0000-0000-0000BB0D0000}"/>
    <cellStyle name="20% - Accent4 2 2 2 2 2 2 2 9" xfId="3511" xr:uid="{00000000-0005-0000-0000-0000BC0D0000}"/>
    <cellStyle name="20% - Accent4 2 2 2 2 2 2 20" xfId="3512" xr:uid="{00000000-0005-0000-0000-0000BD0D0000}"/>
    <cellStyle name="20% - Accent4 2 2 2 2 2 2 21" xfId="3513" xr:uid="{00000000-0005-0000-0000-0000BE0D0000}"/>
    <cellStyle name="20% - Accent4 2 2 2 2 2 2 22" xfId="3514" xr:uid="{00000000-0005-0000-0000-0000BF0D0000}"/>
    <cellStyle name="20% - Accent4 2 2 2 2 2 2 23" xfId="3515" xr:uid="{00000000-0005-0000-0000-0000C00D0000}"/>
    <cellStyle name="20% - Accent4 2 2 2 2 2 2 24" xfId="3516" xr:uid="{00000000-0005-0000-0000-0000C10D0000}"/>
    <cellStyle name="20% - Accent4 2 2 2 2 2 2 25" xfId="3517" xr:uid="{00000000-0005-0000-0000-0000C20D0000}"/>
    <cellStyle name="20% - Accent4 2 2 2 2 2 2 26" xfId="3518" xr:uid="{00000000-0005-0000-0000-0000C30D0000}"/>
    <cellStyle name="20% - Accent4 2 2 2 2 2 2 27" xfId="3519" xr:uid="{00000000-0005-0000-0000-0000C40D0000}"/>
    <cellStyle name="20% - Accent4 2 2 2 2 2 2 28" xfId="3520" xr:uid="{00000000-0005-0000-0000-0000C50D0000}"/>
    <cellStyle name="20% - Accent4 2 2 2 2 2 2 29" xfId="3521" xr:uid="{00000000-0005-0000-0000-0000C60D0000}"/>
    <cellStyle name="20% - Accent4 2 2 2 2 2 2 3" xfId="3522" xr:uid="{00000000-0005-0000-0000-0000C70D0000}"/>
    <cellStyle name="20% - Accent4 2 2 2 2 2 2 3 2" xfId="3523" xr:uid="{00000000-0005-0000-0000-0000C80D0000}"/>
    <cellStyle name="20% - Accent4 2 2 2 2 2 2 30" xfId="3524" xr:uid="{00000000-0005-0000-0000-0000C90D0000}"/>
    <cellStyle name="20% - Accent4 2 2 2 2 2 2 30 2" xfId="3525" xr:uid="{00000000-0005-0000-0000-0000CA0D0000}"/>
    <cellStyle name="20% - Accent4 2 2 2 2 2 2 4" xfId="3526" xr:uid="{00000000-0005-0000-0000-0000CB0D0000}"/>
    <cellStyle name="20% - Accent4 2 2 2 2 2 2 5" xfId="3527" xr:uid="{00000000-0005-0000-0000-0000CC0D0000}"/>
    <cellStyle name="20% - Accent4 2 2 2 2 2 2 6" xfId="3528" xr:uid="{00000000-0005-0000-0000-0000CD0D0000}"/>
    <cellStyle name="20% - Accent4 2 2 2 2 2 2 7" xfId="3529" xr:uid="{00000000-0005-0000-0000-0000CE0D0000}"/>
    <cellStyle name="20% - Accent4 2 2 2 2 2 2 8" xfId="3530" xr:uid="{00000000-0005-0000-0000-0000CF0D0000}"/>
    <cellStyle name="20% - Accent4 2 2 2 2 2 2 9" xfId="3531" xr:uid="{00000000-0005-0000-0000-0000D00D0000}"/>
    <cellStyle name="20% - Accent4 2 2 2 2 2 20" xfId="3532" xr:uid="{00000000-0005-0000-0000-0000D10D0000}"/>
    <cellStyle name="20% - Accent4 2 2 2 2 2 21" xfId="3533" xr:uid="{00000000-0005-0000-0000-0000D20D0000}"/>
    <cellStyle name="20% - Accent4 2 2 2 2 2 22" xfId="3534" xr:uid="{00000000-0005-0000-0000-0000D30D0000}"/>
    <cellStyle name="20% - Accent4 2 2 2 2 2 23" xfId="3535" xr:uid="{00000000-0005-0000-0000-0000D40D0000}"/>
    <cellStyle name="20% - Accent4 2 2 2 2 2 24" xfId="3536" xr:uid="{00000000-0005-0000-0000-0000D50D0000}"/>
    <cellStyle name="20% - Accent4 2 2 2 2 2 25" xfId="3537" xr:uid="{00000000-0005-0000-0000-0000D60D0000}"/>
    <cellStyle name="20% - Accent4 2 2 2 2 2 26" xfId="3538" xr:uid="{00000000-0005-0000-0000-0000D70D0000}"/>
    <cellStyle name="20% - Accent4 2 2 2 2 2 27" xfId="3539" xr:uid="{00000000-0005-0000-0000-0000D80D0000}"/>
    <cellStyle name="20% - Accent4 2 2 2 2 2 28" xfId="3540" xr:uid="{00000000-0005-0000-0000-0000D90D0000}"/>
    <cellStyle name="20% - Accent4 2 2 2 2 2 29" xfId="3541" xr:uid="{00000000-0005-0000-0000-0000DA0D0000}"/>
    <cellStyle name="20% - Accent4 2 2 2 2 2 3" xfId="3542" xr:uid="{00000000-0005-0000-0000-0000DB0D0000}"/>
    <cellStyle name="20% - Accent4 2 2 2 2 2 3 2" xfId="3543" xr:uid="{00000000-0005-0000-0000-0000DC0D0000}"/>
    <cellStyle name="20% - Accent4 2 2 2 2 2 30" xfId="3544" xr:uid="{00000000-0005-0000-0000-0000DD0D0000}"/>
    <cellStyle name="20% - Accent4 2 2 2 2 2 31" xfId="3545" xr:uid="{00000000-0005-0000-0000-0000DE0D0000}"/>
    <cellStyle name="20% - Accent4 2 2 2 2 2 31 2" xfId="3546" xr:uid="{00000000-0005-0000-0000-0000DF0D0000}"/>
    <cellStyle name="20% - Accent4 2 2 2 2 2 32" xfId="3547" xr:uid="{00000000-0005-0000-0000-0000E00D0000}"/>
    <cellStyle name="20% - Accent4 2 2 2 2 2 4" xfId="3548" xr:uid="{00000000-0005-0000-0000-0000E10D0000}"/>
    <cellStyle name="20% - Accent4 2 2 2 2 2 5" xfId="3549" xr:uid="{00000000-0005-0000-0000-0000E20D0000}"/>
    <cellStyle name="20% - Accent4 2 2 2 2 2 6" xfId="3550" xr:uid="{00000000-0005-0000-0000-0000E30D0000}"/>
    <cellStyle name="20% - Accent4 2 2 2 2 2 7" xfId="3551" xr:uid="{00000000-0005-0000-0000-0000E40D0000}"/>
    <cellStyle name="20% - Accent4 2 2 2 2 2 8" xfId="3552" xr:uid="{00000000-0005-0000-0000-0000E50D0000}"/>
    <cellStyle name="20% - Accent4 2 2 2 2 2 9" xfId="3553" xr:uid="{00000000-0005-0000-0000-0000E60D0000}"/>
    <cellStyle name="20% - Accent4 2 2 2 2 20" xfId="3554" xr:uid="{00000000-0005-0000-0000-0000E70D0000}"/>
    <cellStyle name="20% - Accent4 2 2 2 2 21" xfId="3555" xr:uid="{00000000-0005-0000-0000-0000E80D0000}"/>
    <cellStyle name="20% - Accent4 2 2 2 2 22" xfId="3556" xr:uid="{00000000-0005-0000-0000-0000E90D0000}"/>
    <cellStyle name="20% - Accent4 2 2 2 2 23" xfId="3557" xr:uid="{00000000-0005-0000-0000-0000EA0D0000}"/>
    <cellStyle name="20% - Accent4 2 2 2 2 24" xfId="3558" xr:uid="{00000000-0005-0000-0000-0000EB0D0000}"/>
    <cellStyle name="20% - Accent4 2 2 2 2 25" xfId="3559" xr:uid="{00000000-0005-0000-0000-0000EC0D0000}"/>
    <cellStyle name="20% - Accent4 2 2 2 2 26" xfId="3560" xr:uid="{00000000-0005-0000-0000-0000ED0D0000}"/>
    <cellStyle name="20% - Accent4 2 2 2 2 27" xfId="3561" xr:uid="{00000000-0005-0000-0000-0000EE0D0000}"/>
    <cellStyle name="20% - Accent4 2 2 2 2 28" xfId="3562" xr:uid="{00000000-0005-0000-0000-0000EF0D0000}"/>
    <cellStyle name="20% - Accent4 2 2 2 2 29" xfId="3563" xr:uid="{00000000-0005-0000-0000-0000F00D0000}"/>
    <cellStyle name="20% - Accent4 2 2 2 2 3" xfId="3564" xr:uid="{00000000-0005-0000-0000-0000F10D0000}"/>
    <cellStyle name="20% - Accent4 2 2 2 2 30" xfId="3565" xr:uid="{00000000-0005-0000-0000-0000F20D0000}"/>
    <cellStyle name="20% - Accent4 2 2 2 2 31" xfId="3566" xr:uid="{00000000-0005-0000-0000-0000F30D0000}"/>
    <cellStyle name="20% - Accent4 2 2 2 2 32" xfId="3567" xr:uid="{00000000-0005-0000-0000-0000F40D0000}"/>
    <cellStyle name="20% - Accent4 2 2 2 2 33" xfId="3568" xr:uid="{00000000-0005-0000-0000-0000F50D0000}"/>
    <cellStyle name="20% - Accent4 2 2 2 2 34" xfId="3569" xr:uid="{00000000-0005-0000-0000-0000F60D0000}"/>
    <cellStyle name="20% - Accent4 2 2 2 2 34 2" xfId="3570" xr:uid="{00000000-0005-0000-0000-0000F70D0000}"/>
    <cellStyle name="20% - Accent4 2 2 2 2 35" xfId="3571" xr:uid="{00000000-0005-0000-0000-0000F80D0000}"/>
    <cellStyle name="20% - Accent4 2 2 2 2 4" xfId="3572" xr:uid="{00000000-0005-0000-0000-0000F90D0000}"/>
    <cellStyle name="20% - Accent4 2 2 2 2 5" xfId="3573" xr:uid="{00000000-0005-0000-0000-0000FA0D0000}"/>
    <cellStyle name="20% - Accent4 2 2 2 2 6" xfId="3574" xr:uid="{00000000-0005-0000-0000-0000FB0D0000}"/>
    <cellStyle name="20% - Accent4 2 2 2 2 6 10" xfId="3575" xr:uid="{00000000-0005-0000-0000-0000FC0D0000}"/>
    <cellStyle name="20% - Accent4 2 2 2 2 6 11" xfId="3576" xr:uid="{00000000-0005-0000-0000-0000FD0D0000}"/>
    <cellStyle name="20% - Accent4 2 2 2 2 6 12" xfId="3577" xr:uid="{00000000-0005-0000-0000-0000FE0D0000}"/>
    <cellStyle name="20% - Accent4 2 2 2 2 6 13" xfId="3578" xr:uid="{00000000-0005-0000-0000-0000FF0D0000}"/>
    <cellStyle name="20% - Accent4 2 2 2 2 6 14" xfId="3579" xr:uid="{00000000-0005-0000-0000-0000000E0000}"/>
    <cellStyle name="20% - Accent4 2 2 2 2 6 15" xfId="3580" xr:uid="{00000000-0005-0000-0000-0000010E0000}"/>
    <cellStyle name="20% - Accent4 2 2 2 2 6 16" xfId="3581" xr:uid="{00000000-0005-0000-0000-0000020E0000}"/>
    <cellStyle name="20% - Accent4 2 2 2 2 6 17" xfId="3582" xr:uid="{00000000-0005-0000-0000-0000030E0000}"/>
    <cellStyle name="20% - Accent4 2 2 2 2 6 18" xfId="3583" xr:uid="{00000000-0005-0000-0000-0000040E0000}"/>
    <cellStyle name="20% - Accent4 2 2 2 2 6 19" xfId="3584" xr:uid="{00000000-0005-0000-0000-0000050E0000}"/>
    <cellStyle name="20% - Accent4 2 2 2 2 6 2" xfId="3585" xr:uid="{00000000-0005-0000-0000-0000060E0000}"/>
    <cellStyle name="20% - Accent4 2 2 2 2 6 2 2" xfId="3586" xr:uid="{00000000-0005-0000-0000-0000070E0000}"/>
    <cellStyle name="20% - Accent4 2 2 2 2 6 20" xfId="3587" xr:uid="{00000000-0005-0000-0000-0000080E0000}"/>
    <cellStyle name="20% - Accent4 2 2 2 2 6 21" xfId="3588" xr:uid="{00000000-0005-0000-0000-0000090E0000}"/>
    <cellStyle name="20% - Accent4 2 2 2 2 6 22" xfId="3589" xr:uid="{00000000-0005-0000-0000-00000A0E0000}"/>
    <cellStyle name="20% - Accent4 2 2 2 2 6 23" xfId="3590" xr:uid="{00000000-0005-0000-0000-00000B0E0000}"/>
    <cellStyle name="20% - Accent4 2 2 2 2 6 24" xfId="3591" xr:uid="{00000000-0005-0000-0000-00000C0E0000}"/>
    <cellStyle name="20% - Accent4 2 2 2 2 6 25" xfId="3592" xr:uid="{00000000-0005-0000-0000-00000D0E0000}"/>
    <cellStyle name="20% - Accent4 2 2 2 2 6 26" xfId="3593" xr:uid="{00000000-0005-0000-0000-00000E0E0000}"/>
    <cellStyle name="20% - Accent4 2 2 2 2 6 27" xfId="3594" xr:uid="{00000000-0005-0000-0000-00000F0E0000}"/>
    <cellStyle name="20% - Accent4 2 2 2 2 6 28" xfId="3595" xr:uid="{00000000-0005-0000-0000-0000100E0000}"/>
    <cellStyle name="20% - Accent4 2 2 2 2 6 29" xfId="3596" xr:uid="{00000000-0005-0000-0000-0000110E0000}"/>
    <cellStyle name="20% - Accent4 2 2 2 2 6 3" xfId="3597" xr:uid="{00000000-0005-0000-0000-0000120E0000}"/>
    <cellStyle name="20% - Accent4 2 2 2 2 6 4" xfId="3598" xr:uid="{00000000-0005-0000-0000-0000130E0000}"/>
    <cellStyle name="20% - Accent4 2 2 2 2 6 5" xfId="3599" xr:uid="{00000000-0005-0000-0000-0000140E0000}"/>
    <cellStyle name="20% - Accent4 2 2 2 2 6 6" xfId="3600" xr:uid="{00000000-0005-0000-0000-0000150E0000}"/>
    <cellStyle name="20% - Accent4 2 2 2 2 6 7" xfId="3601" xr:uid="{00000000-0005-0000-0000-0000160E0000}"/>
    <cellStyle name="20% - Accent4 2 2 2 2 6 8" xfId="3602" xr:uid="{00000000-0005-0000-0000-0000170E0000}"/>
    <cellStyle name="20% - Accent4 2 2 2 2 6 9" xfId="3603" xr:uid="{00000000-0005-0000-0000-0000180E0000}"/>
    <cellStyle name="20% - Accent4 2 2 2 2 7" xfId="3604" xr:uid="{00000000-0005-0000-0000-0000190E0000}"/>
    <cellStyle name="20% - Accent4 2 2 2 2 7 2" xfId="3605" xr:uid="{00000000-0005-0000-0000-00001A0E0000}"/>
    <cellStyle name="20% - Accent4 2 2 2 2 8" xfId="3606" xr:uid="{00000000-0005-0000-0000-00001B0E0000}"/>
    <cellStyle name="20% - Accent4 2 2 2 2 9" xfId="3607" xr:uid="{00000000-0005-0000-0000-00001C0E0000}"/>
    <cellStyle name="20% - Accent4 2 2 2 20" xfId="3608" xr:uid="{00000000-0005-0000-0000-00001D0E0000}"/>
    <cellStyle name="20% - Accent4 2 2 2 21" xfId="3609" xr:uid="{00000000-0005-0000-0000-00001E0E0000}"/>
    <cellStyle name="20% - Accent4 2 2 2 22" xfId="3610" xr:uid="{00000000-0005-0000-0000-00001F0E0000}"/>
    <cellStyle name="20% - Accent4 2 2 2 23" xfId="3611" xr:uid="{00000000-0005-0000-0000-0000200E0000}"/>
    <cellStyle name="20% - Accent4 2 2 2 24" xfId="3612" xr:uid="{00000000-0005-0000-0000-0000210E0000}"/>
    <cellStyle name="20% - Accent4 2 2 2 25" xfId="3613" xr:uid="{00000000-0005-0000-0000-0000220E0000}"/>
    <cellStyle name="20% - Accent4 2 2 2 26" xfId="3614" xr:uid="{00000000-0005-0000-0000-0000230E0000}"/>
    <cellStyle name="20% - Accent4 2 2 2 27" xfId="3615" xr:uid="{00000000-0005-0000-0000-0000240E0000}"/>
    <cellStyle name="20% - Accent4 2 2 2 28" xfId="3616" xr:uid="{00000000-0005-0000-0000-0000250E0000}"/>
    <cellStyle name="20% - Accent4 2 2 2 29" xfId="3617" xr:uid="{00000000-0005-0000-0000-0000260E0000}"/>
    <cellStyle name="20% - Accent4 2 2 2 3" xfId="3618" xr:uid="{00000000-0005-0000-0000-0000270E0000}"/>
    <cellStyle name="20% - Accent4 2 2 2 3 2" xfId="3619" xr:uid="{00000000-0005-0000-0000-0000280E0000}"/>
    <cellStyle name="20% - Accent4 2 2 2 30" xfId="3620" xr:uid="{00000000-0005-0000-0000-0000290E0000}"/>
    <cellStyle name="20% - Accent4 2 2 2 31" xfId="3621" xr:uid="{00000000-0005-0000-0000-00002A0E0000}"/>
    <cellStyle name="20% - Accent4 2 2 2 32" xfId="3622" xr:uid="{00000000-0005-0000-0000-00002B0E0000}"/>
    <cellStyle name="20% - Accent4 2 2 2 33" xfId="3623" xr:uid="{00000000-0005-0000-0000-00002C0E0000}"/>
    <cellStyle name="20% - Accent4 2 2 2 34" xfId="3624" xr:uid="{00000000-0005-0000-0000-00002D0E0000}"/>
    <cellStyle name="20% - Accent4 2 2 2 35" xfId="3625" xr:uid="{00000000-0005-0000-0000-00002E0E0000}"/>
    <cellStyle name="20% - Accent4 2 2 2 36" xfId="3626" xr:uid="{00000000-0005-0000-0000-00002F0E0000}"/>
    <cellStyle name="20% - Accent4 2 2 2 37" xfId="3627" xr:uid="{00000000-0005-0000-0000-0000300E0000}"/>
    <cellStyle name="20% - Accent4 2 2 2 38" xfId="3628" xr:uid="{00000000-0005-0000-0000-0000310E0000}"/>
    <cellStyle name="20% - Accent4 2 2 2 39" xfId="3629" xr:uid="{00000000-0005-0000-0000-0000320E0000}"/>
    <cellStyle name="20% - Accent4 2 2 2 39 2" xfId="3630" xr:uid="{00000000-0005-0000-0000-0000330E0000}"/>
    <cellStyle name="20% - Accent4 2 2 2 4" xfId="3631" xr:uid="{00000000-0005-0000-0000-0000340E0000}"/>
    <cellStyle name="20% - Accent4 2 2 2 40" xfId="3632" xr:uid="{00000000-0005-0000-0000-0000350E0000}"/>
    <cellStyle name="20% - Accent4 2 2 2 5" xfId="3633" xr:uid="{00000000-0005-0000-0000-0000360E0000}"/>
    <cellStyle name="20% - Accent4 2 2 2 6" xfId="3634" xr:uid="{00000000-0005-0000-0000-0000370E0000}"/>
    <cellStyle name="20% - Accent4 2 2 2 7" xfId="3635" xr:uid="{00000000-0005-0000-0000-0000380E0000}"/>
    <cellStyle name="20% - Accent4 2 2 2 8" xfId="3636" xr:uid="{00000000-0005-0000-0000-0000390E0000}"/>
    <cellStyle name="20% - Accent4 2 2 2 9" xfId="3637" xr:uid="{00000000-0005-0000-0000-00003A0E0000}"/>
    <cellStyle name="20% - Accent4 2 2 20" xfId="3638" xr:uid="{00000000-0005-0000-0000-00003B0E0000}"/>
    <cellStyle name="20% - Accent4 2 2 21" xfId="3639" xr:uid="{00000000-0005-0000-0000-00003C0E0000}"/>
    <cellStyle name="20% - Accent4 2 2 22" xfId="3640" xr:uid="{00000000-0005-0000-0000-00003D0E0000}"/>
    <cellStyle name="20% - Accent4 2 2 23" xfId="3641" xr:uid="{00000000-0005-0000-0000-00003E0E0000}"/>
    <cellStyle name="20% - Accent4 2 2 24" xfId="3642" xr:uid="{00000000-0005-0000-0000-00003F0E0000}"/>
    <cellStyle name="20% - Accent4 2 2 25" xfId="3643" xr:uid="{00000000-0005-0000-0000-0000400E0000}"/>
    <cellStyle name="20% - Accent4 2 2 26" xfId="3644" xr:uid="{00000000-0005-0000-0000-0000410E0000}"/>
    <cellStyle name="20% - Accent4 2 2 27" xfId="3645" xr:uid="{00000000-0005-0000-0000-0000420E0000}"/>
    <cellStyle name="20% - Accent4 2 2 28" xfId="3646" xr:uid="{00000000-0005-0000-0000-0000430E0000}"/>
    <cellStyle name="20% - Accent4 2 2 29" xfId="3647" xr:uid="{00000000-0005-0000-0000-0000440E0000}"/>
    <cellStyle name="20% - Accent4 2 2 3" xfId="3648" xr:uid="{00000000-0005-0000-0000-0000450E0000}"/>
    <cellStyle name="20% - Accent4 2 2 3 2" xfId="3649" xr:uid="{00000000-0005-0000-0000-0000460E0000}"/>
    <cellStyle name="20% - Accent4 2 2 3 3" xfId="3650" xr:uid="{00000000-0005-0000-0000-0000470E0000}"/>
    <cellStyle name="20% - Accent4 2 2 30" xfId="3651" xr:uid="{00000000-0005-0000-0000-0000480E0000}"/>
    <cellStyle name="20% - Accent4 2 2 31" xfId="3652" xr:uid="{00000000-0005-0000-0000-0000490E0000}"/>
    <cellStyle name="20% - Accent4 2 2 32" xfId="3653" xr:uid="{00000000-0005-0000-0000-00004A0E0000}"/>
    <cellStyle name="20% - Accent4 2 2 33" xfId="3654" xr:uid="{00000000-0005-0000-0000-00004B0E0000}"/>
    <cellStyle name="20% - Accent4 2 2 34" xfId="3655" xr:uid="{00000000-0005-0000-0000-00004C0E0000}"/>
    <cellStyle name="20% - Accent4 2 2 35" xfId="3656" xr:uid="{00000000-0005-0000-0000-00004D0E0000}"/>
    <cellStyle name="20% - Accent4 2 2 36" xfId="3657" xr:uid="{00000000-0005-0000-0000-00004E0E0000}"/>
    <cellStyle name="20% - Accent4 2 2 37" xfId="3658" xr:uid="{00000000-0005-0000-0000-00004F0E0000}"/>
    <cellStyle name="20% - Accent4 2 2 38" xfId="3659" xr:uid="{00000000-0005-0000-0000-0000500E0000}"/>
    <cellStyle name="20% - Accent4 2 2 39" xfId="3660" xr:uid="{00000000-0005-0000-0000-0000510E0000}"/>
    <cellStyle name="20% - Accent4 2 2 4" xfId="3661" xr:uid="{00000000-0005-0000-0000-0000520E0000}"/>
    <cellStyle name="20% - Accent4 2 2 4 2" xfId="3662" xr:uid="{00000000-0005-0000-0000-0000530E0000}"/>
    <cellStyle name="20% - Accent4 2 2 40" xfId="3663" xr:uid="{00000000-0005-0000-0000-0000540E0000}"/>
    <cellStyle name="20% - Accent4 2 2 41" xfId="3664" xr:uid="{00000000-0005-0000-0000-0000550E0000}"/>
    <cellStyle name="20% - Accent4 2 2 42" xfId="3665" xr:uid="{00000000-0005-0000-0000-0000560E0000}"/>
    <cellStyle name="20% - Accent4 2 2 42 2" xfId="3666" xr:uid="{00000000-0005-0000-0000-0000570E0000}"/>
    <cellStyle name="20% - Accent4 2 2 43" xfId="3667" xr:uid="{00000000-0005-0000-0000-0000580E0000}"/>
    <cellStyle name="20% - Accent4 2 2 5" xfId="3668" xr:uid="{00000000-0005-0000-0000-0000590E0000}"/>
    <cellStyle name="20% - Accent4 2 2 6" xfId="3669" xr:uid="{00000000-0005-0000-0000-00005A0E0000}"/>
    <cellStyle name="20% - Accent4 2 2 7" xfId="3670" xr:uid="{00000000-0005-0000-0000-00005B0E0000}"/>
    <cellStyle name="20% - Accent4 2 2 8" xfId="3671" xr:uid="{00000000-0005-0000-0000-00005C0E0000}"/>
    <cellStyle name="20% - Accent4 2 2 9" xfId="3672" xr:uid="{00000000-0005-0000-0000-00005D0E0000}"/>
    <cellStyle name="20% - Accent4 2 20" xfId="3673" xr:uid="{00000000-0005-0000-0000-00005E0E0000}"/>
    <cellStyle name="20% - Accent4 2 21" xfId="3674" xr:uid="{00000000-0005-0000-0000-00005F0E0000}"/>
    <cellStyle name="20% - Accent4 2 22" xfId="3675" xr:uid="{00000000-0005-0000-0000-0000600E0000}"/>
    <cellStyle name="20% - Accent4 2 23" xfId="3676" xr:uid="{00000000-0005-0000-0000-0000610E0000}"/>
    <cellStyle name="20% - Accent4 2 24" xfId="3677" xr:uid="{00000000-0005-0000-0000-0000620E0000}"/>
    <cellStyle name="20% - Accent4 2 25" xfId="3678" xr:uid="{00000000-0005-0000-0000-0000630E0000}"/>
    <cellStyle name="20% - Accent4 2 26" xfId="3679" xr:uid="{00000000-0005-0000-0000-0000640E0000}"/>
    <cellStyle name="20% - Accent4 2 27" xfId="3680" xr:uid="{00000000-0005-0000-0000-0000650E0000}"/>
    <cellStyle name="20% - Accent4 2 27 2" xfId="3681" xr:uid="{00000000-0005-0000-0000-0000660E0000}"/>
    <cellStyle name="20% - Accent4 2 27 2 2" xfId="3682" xr:uid="{00000000-0005-0000-0000-0000670E0000}"/>
    <cellStyle name="20% - Accent4 2 27 2 3" xfId="3683" xr:uid="{00000000-0005-0000-0000-0000680E0000}"/>
    <cellStyle name="20% - Accent4 2 27 2 4" xfId="3684" xr:uid="{00000000-0005-0000-0000-0000690E0000}"/>
    <cellStyle name="20% - Accent4 2 27 2 5" xfId="3685" xr:uid="{00000000-0005-0000-0000-00006A0E0000}"/>
    <cellStyle name="20% - Accent4 2 27 2 6" xfId="3686" xr:uid="{00000000-0005-0000-0000-00006B0E0000}"/>
    <cellStyle name="20% - Accent4 2 28" xfId="3687" xr:uid="{00000000-0005-0000-0000-00006C0E0000}"/>
    <cellStyle name="20% - Accent4 2 28 2" xfId="3688" xr:uid="{00000000-0005-0000-0000-00006D0E0000}"/>
    <cellStyle name="20% - Accent4 2 28 3" xfId="3689" xr:uid="{00000000-0005-0000-0000-00006E0E0000}"/>
    <cellStyle name="20% - Accent4 2 28 4" xfId="3690" xr:uid="{00000000-0005-0000-0000-00006F0E0000}"/>
    <cellStyle name="20% - Accent4 2 28 5" xfId="3691" xr:uid="{00000000-0005-0000-0000-0000700E0000}"/>
    <cellStyle name="20% - Accent4 2 28 6" xfId="3692" xr:uid="{00000000-0005-0000-0000-0000710E0000}"/>
    <cellStyle name="20% - Accent4 2 29" xfId="3693" xr:uid="{00000000-0005-0000-0000-0000720E0000}"/>
    <cellStyle name="20% - Accent4 2 29 2" xfId="3694" xr:uid="{00000000-0005-0000-0000-0000730E0000}"/>
    <cellStyle name="20% - Accent4 2 29 3" xfId="3695" xr:uid="{00000000-0005-0000-0000-0000740E0000}"/>
    <cellStyle name="20% - Accent4 2 29 4" xfId="3696" xr:uid="{00000000-0005-0000-0000-0000750E0000}"/>
    <cellStyle name="20% - Accent4 2 29 5" xfId="3697" xr:uid="{00000000-0005-0000-0000-0000760E0000}"/>
    <cellStyle name="20% - Accent4 2 29 6" xfId="3698" xr:uid="{00000000-0005-0000-0000-0000770E0000}"/>
    <cellStyle name="20% - Accent4 2 3" xfId="3699" xr:uid="{00000000-0005-0000-0000-0000780E0000}"/>
    <cellStyle name="20% - Accent4 2 30" xfId="3700" xr:uid="{00000000-0005-0000-0000-0000790E0000}"/>
    <cellStyle name="20% - Accent4 2 30 2" xfId="3701" xr:uid="{00000000-0005-0000-0000-00007A0E0000}"/>
    <cellStyle name="20% - Accent4 2 30 3" xfId="3702" xr:uid="{00000000-0005-0000-0000-00007B0E0000}"/>
    <cellStyle name="20% - Accent4 2 30 4" xfId="3703" xr:uid="{00000000-0005-0000-0000-00007C0E0000}"/>
    <cellStyle name="20% - Accent4 2 30 5" xfId="3704" xr:uid="{00000000-0005-0000-0000-00007D0E0000}"/>
    <cellStyle name="20% - Accent4 2 30 6" xfId="3705" xr:uid="{00000000-0005-0000-0000-00007E0E0000}"/>
    <cellStyle name="20% - Accent4 2 31" xfId="3706" xr:uid="{00000000-0005-0000-0000-00007F0E0000}"/>
    <cellStyle name="20% - Accent4 2 31 2" xfId="3707" xr:uid="{00000000-0005-0000-0000-0000800E0000}"/>
    <cellStyle name="20% - Accent4 2 31 3" xfId="3708" xr:uid="{00000000-0005-0000-0000-0000810E0000}"/>
    <cellStyle name="20% - Accent4 2 31 4" xfId="3709" xr:uid="{00000000-0005-0000-0000-0000820E0000}"/>
    <cellStyle name="20% - Accent4 2 31 5" xfId="3710" xr:uid="{00000000-0005-0000-0000-0000830E0000}"/>
    <cellStyle name="20% - Accent4 2 31 6" xfId="3711" xr:uid="{00000000-0005-0000-0000-0000840E0000}"/>
    <cellStyle name="20% - Accent4 2 32" xfId="3712" xr:uid="{00000000-0005-0000-0000-0000850E0000}"/>
    <cellStyle name="20% - Accent4 2 33" xfId="3713" xr:uid="{00000000-0005-0000-0000-0000860E0000}"/>
    <cellStyle name="20% - Accent4 2 34" xfId="3714" xr:uid="{00000000-0005-0000-0000-0000870E0000}"/>
    <cellStyle name="20% - Accent4 2 35" xfId="3715" xr:uid="{00000000-0005-0000-0000-0000880E0000}"/>
    <cellStyle name="20% - Accent4 2 36" xfId="3716" xr:uid="{00000000-0005-0000-0000-0000890E0000}"/>
    <cellStyle name="20% - Accent4 2 37" xfId="3717" xr:uid="{00000000-0005-0000-0000-00008A0E0000}"/>
    <cellStyle name="20% - Accent4 2 38" xfId="3718" xr:uid="{00000000-0005-0000-0000-00008B0E0000}"/>
    <cellStyle name="20% - Accent4 2 39" xfId="3719" xr:uid="{00000000-0005-0000-0000-00008C0E0000}"/>
    <cellStyle name="20% - Accent4 2 4" xfId="3720" xr:uid="{00000000-0005-0000-0000-00008D0E0000}"/>
    <cellStyle name="20% - Accent4 2 40" xfId="3721" xr:uid="{00000000-0005-0000-0000-00008E0E0000}"/>
    <cellStyle name="20% - Accent4 2 40 2" xfId="3722" xr:uid="{00000000-0005-0000-0000-00008F0E0000}"/>
    <cellStyle name="20% - Accent4 2 40 3" xfId="3723" xr:uid="{00000000-0005-0000-0000-0000900E0000}"/>
    <cellStyle name="20% - Accent4 2 40 4" xfId="3724" xr:uid="{00000000-0005-0000-0000-0000910E0000}"/>
    <cellStyle name="20% - Accent4 2 40 5" xfId="3725" xr:uid="{00000000-0005-0000-0000-0000920E0000}"/>
    <cellStyle name="20% - Accent4 2 40 6" xfId="3726" xr:uid="{00000000-0005-0000-0000-0000930E0000}"/>
    <cellStyle name="20% - Accent4 2 40 7" xfId="3727" xr:uid="{00000000-0005-0000-0000-0000940E0000}"/>
    <cellStyle name="20% - Accent4 2 40 8" xfId="3728" xr:uid="{00000000-0005-0000-0000-0000950E0000}"/>
    <cellStyle name="20% - Accent4 2 41" xfId="3729" xr:uid="{00000000-0005-0000-0000-0000960E0000}"/>
    <cellStyle name="20% - Accent4 2 41 2" xfId="3730" xr:uid="{00000000-0005-0000-0000-0000970E0000}"/>
    <cellStyle name="20% - Accent4 2 41 3" xfId="3731" xr:uid="{00000000-0005-0000-0000-0000980E0000}"/>
    <cellStyle name="20% - Accent4 2 41 4" xfId="3732" xr:uid="{00000000-0005-0000-0000-0000990E0000}"/>
    <cellStyle name="20% - Accent4 2 41 5" xfId="3733" xr:uid="{00000000-0005-0000-0000-00009A0E0000}"/>
    <cellStyle name="20% - Accent4 2 41 6" xfId="3734" xr:uid="{00000000-0005-0000-0000-00009B0E0000}"/>
    <cellStyle name="20% - Accent4 2 41 7" xfId="3735" xr:uid="{00000000-0005-0000-0000-00009C0E0000}"/>
    <cellStyle name="20% - Accent4 2 41 8" xfId="3736" xr:uid="{00000000-0005-0000-0000-00009D0E0000}"/>
    <cellStyle name="20% - Accent4 2 42" xfId="3737" xr:uid="{00000000-0005-0000-0000-00009E0E0000}"/>
    <cellStyle name="20% - Accent4 2 42 2" xfId="3738" xr:uid="{00000000-0005-0000-0000-00009F0E0000}"/>
    <cellStyle name="20% - Accent4 2 42 3" xfId="3739" xr:uid="{00000000-0005-0000-0000-0000A00E0000}"/>
    <cellStyle name="20% - Accent4 2 42 4" xfId="3740" xr:uid="{00000000-0005-0000-0000-0000A10E0000}"/>
    <cellStyle name="20% - Accent4 2 42 5" xfId="3741" xr:uid="{00000000-0005-0000-0000-0000A20E0000}"/>
    <cellStyle name="20% - Accent4 2 42 6" xfId="3742" xr:uid="{00000000-0005-0000-0000-0000A30E0000}"/>
    <cellStyle name="20% - Accent4 2 42 7" xfId="3743" xr:uid="{00000000-0005-0000-0000-0000A40E0000}"/>
    <cellStyle name="20% - Accent4 2 42 8" xfId="3744" xr:uid="{00000000-0005-0000-0000-0000A50E0000}"/>
    <cellStyle name="20% - Accent4 2 43" xfId="3745" xr:uid="{00000000-0005-0000-0000-0000A60E0000}"/>
    <cellStyle name="20% - Accent4 2 43 10" xfId="3746" xr:uid="{00000000-0005-0000-0000-0000A70E0000}"/>
    <cellStyle name="20% - Accent4 2 43 11" xfId="3747" xr:uid="{00000000-0005-0000-0000-0000A80E0000}"/>
    <cellStyle name="20% - Accent4 2 43 12" xfId="3748" xr:uid="{00000000-0005-0000-0000-0000A90E0000}"/>
    <cellStyle name="20% - Accent4 2 43 13" xfId="3749" xr:uid="{00000000-0005-0000-0000-0000AA0E0000}"/>
    <cellStyle name="20% - Accent4 2 43 14" xfId="3750" xr:uid="{00000000-0005-0000-0000-0000AB0E0000}"/>
    <cellStyle name="20% - Accent4 2 43 15" xfId="3751" xr:uid="{00000000-0005-0000-0000-0000AC0E0000}"/>
    <cellStyle name="20% - Accent4 2 43 16" xfId="3752" xr:uid="{00000000-0005-0000-0000-0000AD0E0000}"/>
    <cellStyle name="20% - Accent4 2 43 17" xfId="3753" xr:uid="{00000000-0005-0000-0000-0000AE0E0000}"/>
    <cellStyle name="20% - Accent4 2 43 18" xfId="3754" xr:uid="{00000000-0005-0000-0000-0000AF0E0000}"/>
    <cellStyle name="20% - Accent4 2 43 19" xfId="3755" xr:uid="{00000000-0005-0000-0000-0000B00E0000}"/>
    <cellStyle name="20% - Accent4 2 43 2" xfId="3756" xr:uid="{00000000-0005-0000-0000-0000B10E0000}"/>
    <cellStyle name="20% - Accent4 2 43 2 2" xfId="3757" xr:uid="{00000000-0005-0000-0000-0000B20E0000}"/>
    <cellStyle name="20% - Accent4 2 43 20" xfId="3758" xr:uid="{00000000-0005-0000-0000-0000B30E0000}"/>
    <cellStyle name="20% - Accent4 2 43 21" xfId="3759" xr:uid="{00000000-0005-0000-0000-0000B40E0000}"/>
    <cellStyle name="20% - Accent4 2 43 22" xfId="3760" xr:uid="{00000000-0005-0000-0000-0000B50E0000}"/>
    <cellStyle name="20% - Accent4 2 43 23" xfId="3761" xr:uid="{00000000-0005-0000-0000-0000B60E0000}"/>
    <cellStyle name="20% - Accent4 2 43 24" xfId="3762" xr:uid="{00000000-0005-0000-0000-0000B70E0000}"/>
    <cellStyle name="20% - Accent4 2 43 25" xfId="3763" xr:uid="{00000000-0005-0000-0000-0000B80E0000}"/>
    <cellStyle name="20% - Accent4 2 43 26" xfId="3764" xr:uid="{00000000-0005-0000-0000-0000B90E0000}"/>
    <cellStyle name="20% - Accent4 2 43 27" xfId="3765" xr:uid="{00000000-0005-0000-0000-0000BA0E0000}"/>
    <cellStyle name="20% - Accent4 2 43 28" xfId="3766" xr:uid="{00000000-0005-0000-0000-0000BB0E0000}"/>
    <cellStyle name="20% - Accent4 2 43 29" xfId="3767" xr:uid="{00000000-0005-0000-0000-0000BC0E0000}"/>
    <cellStyle name="20% - Accent4 2 43 3" xfId="3768" xr:uid="{00000000-0005-0000-0000-0000BD0E0000}"/>
    <cellStyle name="20% - Accent4 2 43 4" xfId="3769" xr:uid="{00000000-0005-0000-0000-0000BE0E0000}"/>
    <cellStyle name="20% - Accent4 2 43 5" xfId="3770" xr:uid="{00000000-0005-0000-0000-0000BF0E0000}"/>
    <cellStyle name="20% - Accent4 2 43 6" xfId="3771" xr:uid="{00000000-0005-0000-0000-0000C00E0000}"/>
    <cellStyle name="20% - Accent4 2 43 7" xfId="3772" xr:uid="{00000000-0005-0000-0000-0000C10E0000}"/>
    <cellStyle name="20% - Accent4 2 43 8" xfId="3773" xr:uid="{00000000-0005-0000-0000-0000C20E0000}"/>
    <cellStyle name="20% - Accent4 2 43 9" xfId="3774" xr:uid="{00000000-0005-0000-0000-0000C30E0000}"/>
    <cellStyle name="20% - Accent4 2 44" xfId="3775" xr:uid="{00000000-0005-0000-0000-0000C40E0000}"/>
    <cellStyle name="20% - Accent4 2 44 2" xfId="3776" xr:uid="{00000000-0005-0000-0000-0000C50E0000}"/>
    <cellStyle name="20% - Accent4 2 45" xfId="3777" xr:uid="{00000000-0005-0000-0000-0000C60E0000}"/>
    <cellStyle name="20% - Accent4 2 46" xfId="3778" xr:uid="{00000000-0005-0000-0000-0000C70E0000}"/>
    <cellStyle name="20% - Accent4 2 47" xfId="3779" xr:uid="{00000000-0005-0000-0000-0000C80E0000}"/>
    <cellStyle name="20% - Accent4 2 48" xfId="3780" xr:uid="{00000000-0005-0000-0000-0000C90E0000}"/>
    <cellStyle name="20% - Accent4 2 49" xfId="3781" xr:uid="{00000000-0005-0000-0000-0000CA0E0000}"/>
    <cellStyle name="20% - Accent4 2 5" xfId="3782" xr:uid="{00000000-0005-0000-0000-0000CB0E0000}"/>
    <cellStyle name="20% - Accent4 2 50" xfId="3783" xr:uid="{00000000-0005-0000-0000-0000CC0E0000}"/>
    <cellStyle name="20% - Accent4 2 51" xfId="3784" xr:uid="{00000000-0005-0000-0000-0000CD0E0000}"/>
    <cellStyle name="20% - Accent4 2 52" xfId="3785" xr:uid="{00000000-0005-0000-0000-0000CE0E0000}"/>
    <cellStyle name="20% - Accent4 2 53" xfId="3786" xr:uid="{00000000-0005-0000-0000-0000CF0E0000}"/>
    <cellStyle name="20% - Accent4 2 54" xfId="3787" xr:uid="{00000000-0005-0000-0000-0000D00E0000}"/>
    <cellStyle name="20% - Accent4 2 55" xfId="3788" xr:uid="{00000000-0005-0000-0000-0000D10E0000}"/>
    <cellStyle name="20% - Accent4 2 56" xfId="3789" xr:uid="{00000000-0005-0000-0000-0000D20E0000}"/>
    <cellStyle name="20% - Accent4 2 57" xfId="3790" xr:uid="{00000000-0005-0000-0000-0000D30E0000}"/>
    <cellStyle name="20% - Accent4 2 58" xfId="3791" xr:uid="{00000000-0005-0000-0000-0000D40E0000}"/>
    <cellStyle name="20% - Accent4 2 59" xfId="3792" xr:uid="{00000000-0005-0000-0000-0000D50E0000}"/>
    <cellStyle name="20% - Accent4 2 6" xfId="3793" xr:uid="{00000000-0005-0000-0000-0000D60E0000}"/>
    <cellStyle name="20% - Accent4 2 60" xfId="3794" xr:uid="{00000000-0005-0000-0000-0000D70E0000}"/>
    <cellStyle name="20% - Accent4 2 61" xfId="3795" xr:uid="{00000000-0005-0000-0000-0000D80E0000}"/>
    <cellStyle name="20% - Accent4 2 62" xfId="3796" xr:uid="{00000000-0005-0000-0000-0000D90E0000}"/>
    <cellStyle name="20% - Accent4 2 63" xfId="3797" xr:uid="{00000000-0005-0000-0000-0000DA0E0000}"/>
    <cellStyle name="20% - Accent4 2 64" xfId="3798" xr:uid="{00000000-0005-0000-0000-0000DB0E0000}"/>
    <cellStyle name="20% - Accent4 2 65" xfId="3799" xr:uid="{00000000-0005-0000-0000-0000DC0E0000}"/>
    <cellStyle name="20% - Accent4 2 66" xfId="3800" xr:uid="{00000000-0005-0000-0000-0000DD0E0000}"/>
    <cellStyle name="20% - Accent4 2 67" xfId="3801" xr:uid="{00000000-0005-0000-0000-0000DE0E0000}"/>
    <cellStyle name="20% - Accent4 2 68" xfId="3802" xr:uid="{00000000-0005-0000-0000-0000DF0E0000}"/>
    <cellStyle name="20% - Accent4 2 69" xfId="3803" xr:uid="{00000000-0005-0000-0000-0000E00E0000}"/>
    <cellStyle name="20% - Accent4 2 7" xfId="3804" xr:uid="{00000000-0005-0000-0000-0000E10E0000}"/>
    <cellStyle name="20% - Accent4 2 7 2" xfId="3805" xr:uid="{00000000-0005-0000-0000-0000E20E0000}"/>
    <cellStyle name="20% - Accent4 2 7 3" xfId="3806" xr:uid="{00000000-0005-0000-0000-0000E30E0000}"/>
    <cellStyle name="20% - Accent4 2 70" xfId="3807" xr:uid="{00000000-0005-0000-0000-0000E40E0000}"/>
    <cellStyle name="20% - Accent4 2 71" xfId="3808" xr:uid="{00000000-0005-0000-0000-0000E50E0000}"/>
    <cellStyle name="20% - Accent4 2 71 2" xfId="3809" xr:uid="{00000000-0005-0000-0000-0000E60E0000}"/>
    <cellStyle name="20% - Accent4 2 72" xfId="3810" xr:uid="{00000000-0005-0000-0000-0000E70E0000}"/>
    <cellStyle name="20% - Accent4 2 8" xfId="3811" xr:uid="{00000000-0005-0000-0000-0000E80E0000}"/>
    <cellStyle name="20% - Accent4 2 9" xfId="3812" xr:uid="{00000000-0005-0000-0000-0000E90E0000}"/>
    <cellStyle name="20% - Accent4 20" xfId="3813" xr:uid="{00000000-0005-0000-0000-0000EA0E0000}"/>
    <cellStyle name="20% - Accent4 20 2" xfId="3814" xr:uid="{00000000-0005-0000-0000-0000EB0E0000}"/>
    <cellStyle name="20% - Accent4 20 2 2" xfId="3815" xr:uid="{00000000-0005-0000-0000-0000EC0E0000}"/>
    <cellStyle name="20% - Accent4 20 2 3" xfId="3816" xr:uid="{00000000-0005-0000-0000-0000ED0E0000}"/>
    <cellStyle name="20% - Accent4 20 2 4" xfId="3817" xr:uid="{00000000-0005-0000-0000-0000EE0E0000}"/>
    <cellStyle name="20% - Accent4 20 2 5" xfId="3818" xr:uid="{00000000-0005-0000-0000-0000EF0E0000}"/>
    <cellStyle name="20% - Accent4 20 2 6" xfId="3819" xr:uid="{00000000-0005-0000-0000-0000F00E0000}"/>
    <cellStyle name="20% - Accent4 21" xfId="3820" xr:uid="{00000000-0005-0000-0000-0000F10E0000}"/>
    <cellStyle name="20% - Accent4 21 2" xfId="3821" xr:uid="{00000000-0005-0000-0000-0000F20E0000}"/>
    <cellStyle name="20% - Accent4 21 2 2" xfId="3822" xr:uid="{00000000-0005-0000-0000-0000F30E0000}"/>
    <cellStyle name="20% - Accent4 21 2 3" xfId="3823" xr:uid="{00000000-0005-0000-0000-0000F40E0000}"/>
    <cellStyle name="20% - Accent4 21 2 4" xfId="3824" xr:uid="{00000000-0005-0000-0000-0000F50E0000}"/>
    <cellStyle name="20% - Accent4 21 2 5" xfId="3825" xr:uid="{00000000-0005-0000-0000-0000F60E0000}"/>
    <cellStyle name="20% - Accent4 21 2 6" xfId="3826" xr:uid="{00000000-0005-0000-0000-0000F70E0000}"/>
    <cellStyle name="20% - Accent4 22" xfId="3827" xr:uid="{00000000-0005-0000-0000-0000F80E0000}"/>
    <cellStyle name="20% - Accent4 22 2" xfId="3828" xr:uid="{00000000-0005-0000-0000-0000F90E0000}"/>
    <cellStyle name="20% - Accent4 22 2 2" xfId="3829" xr:uid="{00000000-0005-0000-0000-0000FA0E0000}"/>
    <cellStyle name="20% - Accent4 22 2 3" xfId="3830" xr:uid="{00000000-0005-0000-0000-0000FB0E0000}"/>
    <cellStyle name="20% - Accent4 22 2 4" xfId="3831" xr:uid="{00000000-0005-0000-0000-0000FC0E0000}"/>
    <cellStyle name="20% - Accent4 22 2 5" xfId="3832" xr:uid="{00000000-0005-0000-0000-0000FD0E0000}"/>
    <cellStyle name="20% - Accent4 22 2 6" xfId="3833" xr:uid="{00000000-0005-0000-0000-0000FE0E0000}"/>
    <cellStyle name="20% - Accent4 23" xfId="3834" xr:uid="{00000000-0005-0000-0000-0000FF0E0000}"/>
    <cellStyle name="20% - Accent4 23 2" xfId="3835" xr:uid="{00000000-0005-0000-0000-0000000F0000}"/>
    <cellStyle name="20% - Accent4 23 2 2" xfId="3836" xr:uid="{00000000-0005-0000-0000-0000010F0000}"/>
    <cellStyle name="20% - Accent4 23 2 3" xfId="3837" xr:uid="{00000000-0005-0000-0000-0000020F0000}"/>
    <cellStyle name="20% - Accent4 23 2 4" xfId="3838" xr:uid="{00000000-0005-0000-0000-0000030F0000}"/>
    <cellStyle name="20% - Accent4 23 2 5" xfId="3839" xr:uid="{00000000-0005-0000-0000-0000040F0000}"/>
    <cellStyle name="20% - Accent4 23 2 6" xfId="3840" xr:uid="{00000000-0005-0000-0000-0000050F0000}"/>
    <cellStyle name="20% - Accent4 24" xfId="3841" xr:uid="{00000000-0005-0000-0000-0000060F0000}"/>
    <cellStyle name="20% - Accent4 24 2" xfId="3842" xr:uid="{00000000-0005-0000-0000-0000070F0000}"/>
    <cellStyle name="20% - Accent4 24 2 2" xfId="3843" xr:uid="{00000000-0005-0000-0000-0000080F0000}"/>
    <cellStyle name="20% - Accent4 24 2 3" xfId="3844" xr:uid="{00000000-0005-0000-0000-0000090F0000}"/>
    <cellStyle name="20% - Accent4 24 2 4" xfId="3845" xr:uid="{00000000-0005-0000-0000-00000A0F0000}"/>
    <cellStyle name="20% - Accent4 24 2 5" xfId="3846" xr:uid="{00000000-0005-0000-0000-00000B0F0000}"/>
    <cellStyle name="20% - Accent4 24 2 6" xfId="3847" xr:uid="{00000000-0005-0000-0000-00000C0F0000}"/>
    <cellStyle name="20% - Accent4 25" xfId="3848" xr:uid="{00000000-0005-0000-0000-00000D0F0000}"/>
    <cellStyle name="20% - Accent4 25 2" xfId="3849" xr:uid="{00000000-0005-0000-0000-00000E0F0000}"/>
    <cellStyle name="20% - Accent4 25 2 2" xfId="3850" xr:uid="{00000000-0005-0000-0000-00000F0F0000}"/>
    <cellStyle name="20% - Accent4 25 2 3" xfId="3851" xr:uid="{00000000-0005-0000-0000-0000100F0000}"/>
    <cellStyle name="20% - Accent4 25 2 4" xfId="3852" xr:uid="{00000000-0005-0000-0000-0000110F0000}"/>
    <cellStyle name="20% - Accent4 25 2 5" xfId="3853" xr:uid="{00000000-0005-0000-0000-0000120F0000}"/>
    <cellStyle name="20% - Accent4 25 2 6" xfId="3854" xr:uid="{00000000-0005-0000-0000-0000130F0000}"/>
    <cellStyle name="20% - Accent4 26" xfId="3855" xr:uid="{00000000-0005-0000-0000-0000140F0000}"/>
    <cellStyle name="20% - Accent4 26 2" xfId="3856" xr:uid="{00000000-0005-0000-0000-0000150F0000}"/>
    <cellStyle name="20% - Accent4 26 2 2" xfId="3857" xr:uid="{00000000-0005-0000-0000-0000160F0000}"/>
    <cellStyle name="20% - Accent4 26 2 3" xfId="3858" xr:uid="{00000000-0005-0000-0000-0000170F0000}"/>
    <cellStyle name="20% - Accent4 26 2 4" xfId="3859" xr:uid="{00000000-0005-0000-0000-0000180F0000}"/>
    <cellStyle name="20% - Accent4 26 2 5" xfId="3860" xr:uid="{00000000-0005-0000-0000-0000190F0000}"/>
    <cellStyle name="20% - Accent4 26 2 6" xfId="3861" xr:uid="{00000000-0005-0000-0000-00001A0F0000}"/>
    <cellStyle name="20% - Accent4 27" xfId="3862" xr:uid="{00000000-0005-0000-0000-00001B0F0000}"/>
    <cellStyle name="20% - Accent4 28" xfId="3863" xr:uid="{00000000-0005-0000-0000-00001C0F0000}"/>
    <cellStyle name="20% - Accent4 28 2" xfId="3864" xr:uid="{00000000-0005-0000-0000-00001D0F0000}"/>
    <cellStyle name="20% - Accent4 28 2 2" xfId="3865" xr:uid="{00000000-0005-0000-0000-00001E0F0000}"/>
    <cellStyle name="20% - Accent4 28 3" xfId="3866" xr:uid="{00000000-0005-0000-0000-00001F0F0000}"/>
    <cellStyle name="20% - Accent4 28 4" xfId="3867" xr:uid="{00000000-0005-0000-0000-0000200F0000}"/>
    <cellStyle name="20% - Accent4 28 5" xfId="3868" xr:uid="{00000000-0005-0000-0000-0000210F0000}"/>
    <cellStyle name="20% - Accent4 28 6" xfId="3869" xr:uid="{00000000-0005-0000-0000-0000220F0000}"/>
    <cellStyle name="20% - Accent4 29" xfId="3870" xr:uid="{00000000-0005-0000-0000-0000230F0000}"/>
    <cellStyle name="20% - Accent4 29 2" xfId="3871" xr:uid="{00000000-0005-0000-0000-0000240F0000}"/>
    <cellStyle name="20% - Accent4 29 2 2" xfId="3872" xr:uid="{00000000-0005-0000-0000-0000250F0000}"/>
    <cellStyle name="20% - Accent4 29 3" xfId="3873" xr:uid="{00000000-0005-0000-0000-0000260F0000}"/>
    <cellStyle name="20% - Accent4 29 4" xfId="3874" xr:uid="{00000000-0005-0000-0000-0000270F0000}"/>
    <cellStyle name="20% - Accent4 29 5" xfId="3875" xr:uid="{00000000-0005-0000-0000-0000280F0000}"/>
    <cellStyle name="20% - Accent4 29 6" xfId="3876" xr:uid="{00000000-0005-0000-0000-0000290F0000}"/>
    <cellStyle name="20% - Accent4 3" xfId="3877" xr:uid="{00000000-0005-0000-0000-00002A0F0000}"/>
    <cellStyle name="20% - Accent4 3 2" xfId="3878" xr:uid="{00000000-0005-0000-0000-00002B0F0000}"/>
    <cellStyle name="20% - Accent4 3 2 2" xfId="3879" xr:uid="{00000000-0005-0000-0000-00002C0F0000}"/>
    <cellStyle name="20% - Accent4 3 2 3" xfId="3880" xr:uid="{00000000-0005-0000-0000-00002D0F0000}"/>
    <cellStyle name="20% - Accent4 3 2 4" xfId="3881" xr:uid="{00000000-0005-0000-0000-00002E0F0000}"/>
    <cellStyle name="20% - Accent4 3 2 5" xfId="3882" xr:uid="{00000000-0005-0000-0000-00002F0F0000}"/>
    <cellStyle name="20% - Accent4 3 2 6" xfId="3883" xr:uid="{00000000-0005-0000-0000-0000300F0000}"/>
    <cellStyle name="20% - Accent4 3 2 7" xfId="3884" xr:uid="{00000000-0005-0000-0000-0000310F0000}"/>
    <cellStyle name="20% - Accent4 3 2 8" xfId="3885" xr:uid="{00000000-0005-0000-0000-0000320F0000}"/>
    <cellStyle name="20% - Accent4 3 2 9" xfId="3886" xr:uid="{00000000-0005-0000-0000-0000330F0000}"/>
    <cellStyle name="20% - Accent4 3 3" xfId="3887" xr:uid="{00000000-0005-0000-0000-0000340F0000}"/>
    <cellStyle name="20% - Accent4 3 4" xfId="3888" xr:uid="{00000000-0005-0000-0000-0000350F0000}"/>
    <cellStyle name="20% - Accent4 3 5" xfId="3889" xr:uid="{00000000-0005-0000-0000-0000360F0000}"/>
    <cellStyle name="20% - Accent4 30" xfId="3890" xr:uid="{00000000-0005-0000-0000-0000370F0000}"/>
    <cellStyle name="20% - Accent4 31" xfId="3891" xr:uid="{00000000-0005-0000-0000-0000380F0000}"/>
    <cellStyle name="20% - Accent4 32" xfId="3892" xr:uid="{00000000-0005-0000-0000-0000390F0000}"/>
    <cellStyle name="20% - Accent4 33" xfId="3893" xr:uid="{00000000-0005-0000-0000-00003A0F0000}"/>
    <cellStyle name="20% - Accent4 34" xfId="3894" xr:uid="{00000000-0005-0000-0000-00003B0F0000}"/>
    <cellStyle name="20% - Accent4 35" xfId="3895" xr:uid="{00000000-0005-0000-0000-00003C0F0000}"/>
    <cellStyle name="20% - Accent4 36" xfId="3896" xr:uid="{00000000-0005-0000-0000-00003D0F0000}"/>
    <cellStyle name="20% - Accent4 37" xfId="3897" xr:uid="{00000000-0005-0000-0000-00003E0F0000}"/>
    <cellStyle name="20% - Accent4 38" xfId="3898" xr:uid="{00000000-0005-0000-0000-00003F0F0000}"/>
    <cellStyle name="20% - Accent4 39" xfId="3899" xr:uid="{00000000-0005-0000-0000-0000400F0000}"/>
    <cellStyle name="20% - Accent4 4" xfId="3900" xr:uid="{00000000-0005-0000-0000-0000410F0000}"/>
    <cellStyle name="20% - Accent4 4 2" xfId="3901" xr:uid="{00000000-0005-0000-0000-0000420F0000}"/>
    <cellStyle name="20% - Accent4 4 2 2" xfId="3902" xr:uid="{00000000-0005-0000-0000-0000430F0000}"/>
    <cellStyle name="20% - Accent4 4 2 3" xfId="3903" xr:uid="{00000000-0005-0000-0000-0000440F0000}"/>
    <cellStyle name="20% - Accent4 4 2 4" xfId="3904" xr:uid="{00000000-0005-0000-0000-0000450F0000}"/>
    <cellStyle name="20% - Accent4 4 2 5" xfId="3905" xr:uid="{00000000-0005-0000-0000-0000460F0000}"/>
    <cellStyle name="20% - Accent4 4 2 6" xfId="3906" xr:uid="{00000000-0005-0000-0000-0000470F0000}"/>
    <cellStyle name="20% - Accent4 4 3" xfId="3907" xr:uid="{00000000-0005-0000-0000-0000480F0000}"/>
    <cellStyle name="20% - Accent4 4 3 2" xfId="3908" xr:uid="{00000000-0005-0000-0000-0000490F0000}"/>
    <cellStyle name="20% - Accent4 4 3 3" xfId="3909" xr:uid="{00000000-0005-0000-0000-00004A0F0000}"/>
    <cellStyle name="20% - Accent4 4 3 4" xfId="3910" xr:uid="{00000000-0005-0000-0000-00004B0F0000}"/>
    <cellStyle name="20% - Accent4 4 3 5" xfId="3911" xr:uid="{00000000-0005-0000-0000-00004C0F0000}"/>
    <cellStyle name="20% - Accent4 4 3 6" xfId="3912" xr:uid="{00000000-0005-0000-0000-00004D0F0000}"/>
    <cellStyle name="20% - Accent4 4 3 7" xfId="3913" xr:uid="{00000000-0005-0000-0000-00004E0F0000}"/>
    <cellStyle name="20% - Accent4 4 3 8" xfId="3914" xr:uid="{00000000-0005-0000-0000-00004F0F0000}"/>
    <cellStyle name="20% - Accent4 4 4" xfId="3915" xr:uid="{00000000-0005-0000-0000-0000500F0000}"/>
    <cellStyle name="20% - Accent4 4 4 2" xfId="3916" xr:uid="{00000000-0005-0000-0000-0000510F0000}"/>
    <cellStyle name="20% - Accent4 4 4 3" xfId="3917" xr:uid="{00000000-0005-0000-0000-0000520F0000}"/>
    <cellStyle name="20% - Accent4 4 4 4" xfId="3918" xr:uid="{00000000-0005-0000-0000-0000530F0000}"/>
    <cellStyle name="20% - Accent4 4 4 5" xfId="3919" xr:uid="{00000000-0005-0000-0000-0000540F0000}"/>
    <cellStyle name="20% - Accent4 4 4 6" xfId="3920" xr:uid="{00000000-0005-0000-0000-0000550F0000}"/>
    <cellStyle name="20% - Accent4 4 4 7" xfId="3921" xr:uid="{00000000-0005-0000-0000-0000560F0000}"/>
    <cellStyle name="20% - Accent4 4 4 8" xfId="3922" xr:uid="{00000000-0005-0000-0000-0000570F0000}"/>
    <cellStyle name="20% - Accent4 4 5" xfId="3923" xr:uid="{00000000-0005-0000-0000-0000580F0000}"/>
    <cellStyle name="20% - Accent4 4 5 2" xfId="3924" xr:uid="{00000000-0005-0000-0000-0000590F0000}"/>
    <cellStyle name="20% - Accent4 4 5 3" xfId="3925" xr:uid="{00000000-0005-0000-0000-00005A0F0000}"/>
    <cellStyle name="20% - Accent4 4 5 4" xfId="3926" xr:uid="{00000000-0005-0000-0000-00005B0F0000}"/>
    <cellStyle name="20% - Accent4 4 5 5" xfId="3927" xr:uid="{00000000-0005-0000-0000-00005C0F0000}"/>
    <cellStyle name="20% - Accent4 4 5 6" xfId="3928" xr:uid="{00000000-0005-0000-0000-00005D0F0000}"/>
    <cellStyle name="20% - Accent4 4 5 7" xfId="3929" xr:uid="{00000000-0005-0000-0000-00005E0F0000}"/>
    <cellStyle name="20% - Accent4 4 5 8" xfId="3930" xr:uid="{00000000-0005-0000-0000-00005F0F0000}"/>
    <cellStyle name="20% - Accent4 40" xfId="3931" xr:uid="{00000000-0005-0000-0000-0000600F0000}"/>
    <cellStyle name="20% - Accent4 41" xfId="3932" xr:uid="{00000000-0005-0000-0000-0000610F0000}"/>
    <cellStyle name="20% - Accent4 42" xfId="3933" xr:uid="{00000000-0005-0000-0000-0000620F0000}"/>
    <cellStyle name="20% - Accent4 43" xfId="3934" xr:uid="{00000000-0005-0000-0000-0000630F0000}"/>
    <cellStyle name="20% - Accent4 44" xfId="3935" xr:uid="{00000000-0005-0000-0000-0000640F0000}"/>
    <cellStyle name="20% - Accent4 45" xfId="3936" xr:uid="{00000000-0005-0000-0000-0000650F0000}"/>
    <cellStyle name="20% - Accent4 46" xfId="3937" xr:uid="{00000000-0005-0000-0000-0000660F0000}"/>
    <cellStyle name="20% - Accent4 47" xfId="3938" xr:uid="{00000000-0005-0000-0000-0000670F0000}"/>
    <cellStyle name="20% - Accent4 48" xfId="3939" xr:uid="{00000000-0005-0000-0000-0000680F0000}"/>
    <cellStyle name="20% - Accent4 49" xfId="3940" xr:uid="{00000000-0005-0000-0000-0000690F0000}"/>
    <cellStyle name="20% - Accent4 5" xfId="3941" xr:uid="{00000000-0005-0000-0000-00006A0F0000}"/>
    <cellStyle name="20% - Accent4 5 2" xfId="3942" xr:uid="{00000000-0005-0000-0000-00006B0F0000}"/>
    <cellStyle name="20% - Accent4 5 2 2" xfId="3943" xr:uid="{00000000-0005-0000-0000-00006C0F0000}"/>
    <cellStyle name="20% - Accent4 5 2 3" xfId="3944" xr:uid="{00000000-0005-0000-0000-00006D0F0000}"/>
    <cellStyle name="20% - Accent4 5 2 4" xfId="3945" xr:uid="{00000000-0005-0000-0000-00006E0F0000}"/>
    <cellStyle name="20% - Accent4 5 2 5" xfId="3946" xr:uid="{00000000-0005-0000-0000-00006F0F0000}"/>
    <cellStyle name="20% - Accent4 5 2 6" xfId="3947" xr:uid="{00000000-0005-0000-0000-0000700F0000}"/>
    <cellStyle name="20% - Accent4 5 3" xfId="3948" xr:uid="{00000000-0005-0000-0000-0000710F0000}"/>
    <cellStyle name="20% - Accent4 5 3 2" xfId="3949" xr:uid="{00000000-0005-0000-0000-0000720F0000}"/>
    <cellStyle name="20% - Accent4 5 3 3" xfId="3950" xr:uid="{00000000-0005-0000-0000-0000730F0000}"/>
    <cellStyle name="20% - Accent4 5 3 4" xfId="3951" xr:uid="{00000000-0005-0000-0000-0000740F0000}"/>
    <cellStyle name="20% - Accent4 5 3 5" xfId="3952" xr:uid="{00000000-0005-0000-0000-0000750F0000}"/>
    <cellStyle name="20% - Accent4 5 3 6" xfId="3953" xr:uid="{00000000-0005-0000-0000-0000760F0000}"/>
    <cellStyle name="20% - Accent4 5 3 7" xfId="3954" xr:uid="{00000000-0005-0000-0000-0000770F0000}"/>
    <cellStyle name="20% - Accent4 5 3 8" xfId="3955" xr:uid="{00000000-0005-0000-0000-0000780F0000}"/>
    <cellStyle name="20% - Accent4 5 4" xfId="3956" xr:uid="{00000000-0005-0000-0000-0000790F0000}"/>
    <cellStyle name="20% - Accent4 5 4 2" xfId="3957" xr:uid="{00000000-0005-0000-0000-00007A0F0000}"/>
    <cellStyle name="20% - Accent4 5 4 3" xfId="3958" xr:uid="{00000000-0005-0000-0000-00007B0F0000}"/>
    <cellStyle name="20% - Accent4 5 4 4" xfId="3959" xr:uid="{00000000-0005-0000-0000-00007C0F0000}"/>
    <cellStyle name="20% - Accent4 5 4 5" xfId="3960" xr:uid="{00000000-0005-0000-0000-00007D0F0000}"/>
    <cellStyle name="20% - Accent4 5 4 6" xfId="3961" xr:uid="{00000000-0005-0000-0000-00007E0F0000}"/>
    <cellStyle name="20% - Accent4 5 4 7" xfId="3962" xr:uid="{00000000-0005-0000-0000-00007F0F0000}"/>
    <cellStyle name="20% - Accent4 5 4 8" xfId="3963" xr:uid="{00000000-0005-0000-0000-0000800F0000}"/>
    <cellStyle name="20% - Accent4 5 5" xfId="3964" xr:uid="{00000000-0005-0000-0000-0000810F0000}"/>
    <cellStyle name="20% - Accent4 5 5 2" xfId="3965" xr:uid="{00000000-0005-0000-0000-0000820F0000}"/>
    <cellStyle name="20% - Accent4 5 5 3" xfId="3966" xr:uid="{00000000-0005-0000-0000-0000830F0000}"/>
    <cellStyle name="20% - Accent4 5 5 4" xfId="3967" xr:uid="{00000000-0005-0000-0000-0000840F0000}"/>
    <cellStyle name="20% - Accent4 5 5 5" xfId="3968" xr:uid="{00000000-0005-0000-0000-0000850F0000}"/>
    <cellStyle name="20% - Accent4 5 5 6" xfId="3969" xr:uid="{00000000-0005-0000-0000-0000860F0000}"/>
    <cellStyle name="20% - Accent4 5 5 7" xfId="3970" xr:uid="{00000000-0005-0000-0000-0000870F0000}"/>
    <cellStyle name="20% - Accent4 5 5 8" xfId="3971" xr:uid="{00000000-0005-0000-0000-0000880F0000}"/>
    <cellStyle name="20% - Accent4 50" xfId="3972" xr:uid="{00000000-0005-0000-0000-0000890F0000}"/>
    <cellStyle name="20% - Accent4 51" xfId="3973" xr:uid="{00000000-0005-0000-0000-00008A0F0000}"/>
    <cellStyle name="20% - Accent4 52" xfId="3974" xr:uid="{00000000-0005-0000-0000-00008B0F0000}"/>
    <cellStyle name="20% - Accent4 53" xfId="3975" xr:uid="{00000000-0005-0000-0000-00008C0F0000}"/>
    <cellStyle name="20% - Accent4 54" xfId="3976" xr:uid="{00000000-0005-0000-0000-00008D0F0000}"/>
    <cellStyle name="20% - Accent4 55" xfId="3977" xr:uid="{00000000-0005-0000-0000-00008E0F0000}"/>
    <cellStyle name="20% - Accent4 56" xfId="3978" xr:uid="{00000000-0005-0000-0000-00008F0F0000}"/>
    <cellStyle name="20% - Accent4 57" xfId="3979" xr:uid="{00000000-0005-0000-0000-0000900F0000}"/>
    <cellStyle name="20% - Accent4 58" xfId="3980" xr:uid="{00000000-0005-0000-0000-0000910F0000}"/>
    <cellStyle name="20% - Accent4 59" xfId="3981" xr:uid="{00000000-0005-0000-0000-0000920F0000}"/>
    <cellStyle name="20% - Accent4 6" xfId="3982" xr:uid="{00000000-0005-0000-0000-0000930F0000}"/>
    <cellStyle name="20% - Accent4 6 2" xfId="3983" xr:uid="{00000000-0005-0000-0000-0000940F0000}"/>
    <cellStyle name="20% - Accent4 6 2 2" xfId="3984" xr:uid="{00000000-0005-0000-0000-0000950F0000}"/>
    <cellStyle name="20% - Accent4 6 2 3" xfId="3985" xr:uid="{00000000-0005-0000-0000-0000960F0000}"/>
    <cellStyle name="20% - Accent4 6 2 4" xfId="3986" xr:uid="{00000000-0005-0000-0000-0000970F0000}"/>
    <cellStyle name="20% - Accent4 6 2 5" xfId="3987" xr:uid="{00000000-0005-0000-0000-0000980F0000}"/>
    <cellStyle name="20% - Accent4 6 2 6" xfId="3988" xr:uid="{00000000-0005-0000-0000-0000990F0000}"/>
    <cellStyle name="20% - Accent4 60" xfId="3989" xr:uid="{00000000-0005-0000-0000-00009A0F0000}"/>
    <cellStyle name="20% - Accent4 61" xfId="3990" xr:uid="{00000000-0005-0000-0000-00009B0F0000}"/>
    <cellStyle name="20% - Accent4 62" xfId="3991" xr:uid="{00000000-0005-0000-0000-00009C0F0000}"/>
    <cellStyle name="20% - Accent4 63" xfId="3992" xr:uid="{00000000-0005-0000-0000-00009D0F0000}"/>
    <cellStyle name="20% - Accent4 7" xfId="3993" xr:uid="{00000000-0005-0000-0000-00009E0F0000}"/>
    <cellStyle name="20% - Accent4 7 2" xfId="3994" xr:uid="{00000000-0005-0000-0000-00009F0F0000}"/>
    <cellStyle name="20% - Accent4 7 2 2" xfId="3995" xr:uid="{00000000-0005-0000-0000-0000A00F0000}"/>
    <cellStyle name="20% - Accent4 7 2 3" xfId="3996" xr:uid="{00000000-0005-0000-0000-0000A10F0000}"/>
    <cellStyle name="20% - Accent4 7 2 4" xfId="3997" xr:uid="{00000000-0005-0000-0000-0000A20F0000}"/>
    <cellStyle name="20% - Accent4 7 2 5" xfId="3998" xr:uid="{00000000-0005-0000-0000-0000A30F0000}"/>
    <cellStyle name="20% - Accent4 7 2 6" xfId="3999" xr:uid="{00000000-0005-0000-0000-0000A40F0000}"/>
    <cellStyle name="20% - Accent4 8" xfId="4000" xr:uid="{00000000-0005-0000-0000-0000A50F0000}"/>
    <cellStyle name="20% - Accent4 8 2" xfId="4001" xr:uid="{00000000-0005-0000-0000-0000A60F0000}"/>
    <cellStyle name="20% - Accent4 8 2 2" xfId="4002" xr:uid="{00000000-0005-0000-0000-0000A70F0000}"/>
    <cellStyle name="20% - Accent4 8 2 3" xfId="4003" xr:uid="{00000000-0005-0000-0000-0000A80F0000}"/>
    <cellStyle name="20% - Accent4 8 2 4" xfId="4004" xr:uid="{00000000-0005-0000-0000-0000A90F0000}"/>
    <cellStyle name="20% - Accent4 8 2 5" xfId="4005" xr:uid="{00000000-0005-0000-0000-0000AA0F0000}"/>
    <cellStyle name="20% - Accent4 8 2 6" xfId="4006" xr:uid="{00000000-0005-0000-0000-0000AB0F0000}"/>
    <cellStyle name="20% - Accent4 9" xfId="4007" xr:uid="{00000000-0005-0000-0000-0000AC0F0000}"/>
    <cellStyle name="20% - Accent4 9 2" xfId="4008" xr:uid="{00000000-0005-0000-0000-0000AD0F0000}"/>
    <cellStyle name="20% - Accent4 9 2 2" xfId="4009" xr:uid="{00000000-0005-0000-0000-0000AE0F0000}"/>
    <cellStyle name="20% - Accent4 9 2 3" xfId="4010" xr:uid="{00000000-0005-0000-0000-0000AF0F0000}"/>
    <cellStyle name="20% - Accent4 9 2 4" xfId="4011" xr:uid="{00000000-0005-0000-0000-0000B00F0000}"/>
    <cellStyle name="20% - Accent4 9 2 5" xfId="4012" xr:uid="{00000000-0005-0000-0000-0000B10F0000}"/>
    <cellStyle name="20% - Accent4 9 2 6" xfId="4013" xr:uid="{00000000-0005-0000-0000-0000B20F0000}"/>
    <cellStyle name="20% - Accent5 10" xfId="4014" xr:uid="{00000000-0005-0000-0000-0000B30F0000}"/>
    <cellStyle name="20% - Accent5 10 2" xfId="4015" xr:uid="{00000000-0005-0000-0000-0000B40F0000}"/>
    <cellStyle name="20% - Accent5 10 2 2" xfId="4016" xr:uid="{00000000-0005-0000-0000-0000B50F0000}"/>
    <cellStyle name="20% - Accent5 10 2 3" xfId="4017" xr:uid="{00000000-0005-0000-0000-0000B60F0000}"/>
    <cellStyle name="20% - Accent5 10 2 4" xfId="4018" xr:uid="{00000000-0005-0000-0000-0000B70F0000}"/>
    <cellStyle name="20% - Accent5 10 2 5" xfId="4019" xr:uid="{00000000-0005-0000-0000-0000B80F0000}"/>
    <cellStyle name="20% - Accent5 10 2 6" xfId="4020" xr:uid="{00000000-0005-0000-0000-0000B90F0000}"/>
    <cellStyle name="20% - Accent5 11" xfId="4021" xr:uid="{00000000-0005-0000-0000-0000BA0F0000}"/>
    <cellStyle name="20% - Accent5 11 2" xfId="4022" xr:uid="{00000000-0005-0000-0000-0000BB0F0000}"/>
    <cellStyle name="20% - Accent5 11 2 2" xfId="4023" xr:uid="{00000000-0005-0000-0000-0000BC0F0000}"/>
    <cellStyle name="20% - Accent5 11 2 3" xfId="4024" xr:uid="{00000000-0005-0000-0000-0000BD0F0000}"/>
    <cellStyle name="20% - Accent5 11 2 4" xfId="4025" xr:uid="{00000000-0005-0000-0000-0000BE0F0000}"/>
    <cellStyle name="20% - Accent5 11 2 5" xfId="4026" xr:uid="{00000000-0005-0000-0000-0000BF0F0000}"/>
    <cellStyle name="20% - Accent5 11 2 6" xfId="4027" xr:uid="{00000000-0005-0000-0000-0000C00F0000}"/>
    <cellStyle name="20% - Accent5 12" xfId="4028" xr:uid="{00000000-0005-0000-0000-0000C10F0000}"/>
    <cellStyle name="20% - Accent5 12 2" xfId="4029" xr:uid="{00000000-0005-0000-0000-0000C20F0000}"/>
    <cellStyle name="20% - Accent5 12 2 2" xfId="4030" xr:uid="{00000000-0005-0000-0000-0000C30F0000}"/>
    <cellStyle name="20% - Accent5 12 2 3" xfId="4031" xr:uid="{00000000-0005-0000-0000-0000C40F0000}"/>
    <cellStyle name="20% - Accent5 12 2 4" xfId="4032" xr:uid="{00000000-0005-0000-0000-0000C50F0000}"/>
    <cellStyle name="20% - Accent5 12 2 5" xfId="4033" xr:uid="{00000000-0005-0000-0000-0000C60F0000}"/>
    <cellStyle name="20% - Accent5 12 2 6" xfId="4034" xr:uid="{00000000-0005-0000-0000-0000C70F0000}"/>
    <cellStyle name="20% - Accent5 13" xfId="4035" xr:uid="{00000000-0005-0000-0000-0000C80F0000}"/>
    <cellStyle name="20% - Accent5 13 2" xfId="4036" xr:uid="{00000000-0005-0000-0000-0000C90F0000}"/>
    <cellStyle name="20% - Accent5 13 2 2" xfId="4037" xr:uid="{00000000-0005-0000-0000-0000CA0F0000}"/>
    <cellStyle name="20% - Accent5 13 2 3" xfId="4038" xr:uid="{00000000-0005-0000-0000-0000CB0F0000}"/>
    <cellStyle name="20% - Accent5 13 2 4" xfId="4039" xr:uid="{00000000-0005-0000-0000-0000CC0F0000}"/>
    <cellStyle name="20% - Accent5 13 2 5" xfId="4040" xr:uid="{00000000-0005-0000-0000-0000CD0F0000}"/>
    <cellStyle name="20% - Accent5 13 2 6" xfId="4041" xr:uid="{00000000-0005-0000-0000-0000CE0F0000}"/>
    <cellStyle name="20% - Accent5 14" xfId="4042" xr:uid="{00000000-0005-0000-0000-0000CF0F0000}"/>
    <cellStyle name="20% - Accent5 14 2" xfId="4043" xr:uid="{00000000-0005-0000-0000-0000D00F0000}"/>
    <cellStyle name="20% - Accent5 14 2 2" xfId="4044" xr:uid="{00000000-0005-0000-0000-0000D10F0000}"/>
    <cellStyle name="20% - Accent5 14 2 3" xfId="4045" xr:uid="{00000000-0005-0000-0000-0000D20F0000}"/>
    <cellStyle name="20% - Accent5 14 2 4" xfId="4046" xr:uid="{00000000-0005-0000-0000-0000D30F0000}"/>
    <cellStyle name="20% - Accent5 14 2 5" xfId="4047" xr:uid="{00000000-0005-0000-0000-0000D40F0000}"/>
    <cellStyle name="20% - Accent5 14 2 6" xfId="4048" xr:uid="{00000000-0005-0000-0000-0000D50F0000}"/>
    <cellStyle name="20% - Accent5 15" xfId="4049" xr:uid="{00000000-0005-0000-0000-0000D60F0000}"/>
    <cellStyle name="20% - Accent5 15 2" xfId="4050" xr:uid="{00000000-0005-0000-0000-0000D70F0000}"/>
    <cellStyle name="20% - Accent5 15 2 2" xfId="4051" xr:uid="{00000000-0005-0000-0000-0000D80F0000}"/>
    <cellStyle name="20% - Accent5 15 2 3" xfId="4052" xr:uid="{00000000-0005-0000-0000-0000D90F0000}"/>
    <cellStyle name="20% - Accent5 15 2 4" xfId="4053" xr:uid="{00000000-0005-0000-0000-0000DA0F0000}"/>
    <cellStyle name="20% - Accent5 15 2 5" xfId="4054" xr:uid="{00000000-0005-0000-0000-0000DB0F0000}"/>
    <cellStyle name="20% - Accent5 15 2 6" xfId="4055" xr:uid="{00000000-0005-0000-0000-0000DC0F0000}"/>
    <cellStyle name="20% - Accent5 16" xfId="4056" xr:uid="{00000000-0005-0000-0000-0000DD0F0000}"/>
    <cellStyle name="20% - Accent5 16 2" xfId="4057" xr:uid="{00000000-0005-0000-0000-0000DE0F0000}"/>
    <cellStyle name="20% - Accent5 16 2 2" xfId="4058" xr:uid="{00000000-0005-0000-0000-0000DF0F0000}"/>
    <cellStyle name="20% - Accent5 16 2 3" xfId="4059" xr:uid="{00000000-0005-0000-0000-0000E00F0000}"/>
    <cellStyle name="20% - Accent5 16 2 4" xfId="4060" xr:uid="{00000000-0005-0000-0000-0000E10F0000}"/>
    <cellStyle name="20% - Accent5 16 2 5" xfId="4061" xr:uid="{00000000-0005-0000-0000-0000E20F0000}"/>
    <cellStyle name="20% - Accent5 16 2 6" xfId="4062" xr:uid="{00000000-0005-0000-0000-0000E30F0000}"/>
    <cellStyle name="20% - Accent5 17" xfId="4063" xr:uid="{00000000-0005-0000-0000-0000E40F0000}"/>
    <cellStyle name="20% - Accent5 17 2" xfId="4064" xr:uid="{00000000-0005-0000-0000-0000E50F0000}"/>
    <cellStyle name="20% - Accent5 17 2 2" xfId="4065" xr:uid="{00000000-0005-0000-0000-0000E60F0000}"/>
    <cellStyle name="20% - Accent5 17 2 3" xfId="4066" xr:uid="{00000000-0005-0000-0000-0000E70F0000}"/>
    <cellStyle name="20% - Accent5 17 2 4" xfId="4067" xr:uid="{00000000-0005-0000-0000-0000E80F0000}"/>
    <cellStyle name="20% - Accent5 17 2 5" xfId="4068" xr:uid="{00000000-0005-0000-0000-0000E90F0000}"/>
    <cellStyle name="20% - Accent5 17 2 6" xfId="4069" xr:uid="{00000000-0005-0000-0000-0000EA0F0000}"/>
    <cellStyle name="20% - Accent5 18" xfId="4070" xr:uid="{00000000-0005-0000-0000-0000EB0F0000}"/>
    <cellStyle name="20% - Accent5 18 2" xfId="4071" xr:uid="{00000000-0005-0000-0000-0000EC0F0000}"/>
    <cellStyle name="20% - Accent5 18 2 2" xfId="4072" xr:uid="{00000000-0005-0000-0000-0000ED0F0000}"/>
    <cellStyle name="20% - Accent5 18 2 3" xfId="4073" xr:uid="{00000000-0005-0000-0000-0000EE0F0000}"/>
    <cellStyle name="20% - Accent5 18 2 4" xfId="4074" xr:uid="{00000000-0005-0000-0000-0000EF0F0000}"/>
    <cellStyle name="20% - Accent5 18 2 5" xfId="4075" xr:uid="{00000000-0005-0000-0000-0000F00F0000}"/>
    <cellStyle name="20% - Accent5 18 2 6" xfId="4076" xr:uid="{00000000-0005-0000-0000-0000F10F0000}"/>
    <cellStyle name="20% - Accent5 19" xfId="4077" xr:uid="{00000000-0005-0000-0000-0000F20F0000}"/>
    <cellStyle name="20% - Accent5 19 2" xfId="4078" xr:uid="{00000000-0005-0000-0000-0000F30F0000}"/>
    <cellStyle name="20% - Accent5 19 2 2" xfId="4079" xr:uid="{00000000-0005-0000-0000-0000F40F0000}"/>
    <cellStyle name="20% - Accent5 19 2 3" xfId="4080" xr:uid="{00000000-0005-0000-0000-0000F50F0000}"/>
    <cellStyle name="20% - Accent5 19 2 4" xfId="4081" xr:uid="{00000000-0005-0000-0000-0000F60F0000}"/>
    <cellStyle name="20% - Accent5 19 2 5" xfId="4082" xr:uid="{00000000-0005-0000-0000-0000F70F0000}"/>
    <cellStyle name="20% - Accent5 19 2 6" xfId="4083" xr:uid="{00000000-0005-0000-0000-0000F80F0000}"/>
    <cellStyle name="20% - Accent5 2" xfId="4084" xr:uid="{00000000-0005-0000-0000-0000F90F0000}"/>
    <cellStyle name="20% - Accent5 2 10" xfId="4085" xr:uid="{00000000-0005-0000-0000-0000FA0F0000}"/>
    <cellStyle name="20% - Accent5 2 11" xfId="4086" xr:uid="{00000000-0005-0000-0000-0000FB0F0000}"/>
    <cellStyle name="20% - Accent5 2 12" xfId="4087" xr:uid="{00000000-0005-0000-0000-0000FC0F0000}"/>
    <cellStyle name="20% - Accent5 2 13" xfId="4088" xr:uid="{00000000-0005-0000-0000-0000FD0F0000}"/>
    <cellStyle name="20% - Accent5 2 14" xfId="4089" xr:uid="{00000000-0005-0000-0000-0000FE0F0000}"/>
    <cellStyle name="20% - Accent5 2 15" xfId="4090" xr:uid="{00000000-0005-0000-0000-0000FF0F0000}"/>
    <cellStyle name="20% - Accent5 2 16" xfId="4091" xr:uid="{00000000-0005-0000-0000-000000100000}"/>
    <cellStyle name="20% - Accent5 2 17" xfId="4092" xr:uid="{00000000-0005-0000-0000-000001100000}"/>
    <cellStyle name="20% - Accent5 2 18" xfId="4093" xr:uid="{00000000-0005-0000-0000-000002100000}"/>
    <cellStyle name="20% - Accent5 2 19" xfId="4094" xr:uid="{00000000-0005-0000-0000-000003100000}"/>
    <cellStyle name="20% - Accent5 2 2" xfId="4095" xr:uid="{00000000-0005-0000-0000-000004100000}"/>
    <cellStyle name="20% - Accent5 2 2 10" xfId="4096" xr:uid="{00000000-0005-0000-0000-000005100000}"/>
    <cellStyle name="20% - Accent5 2 2 11" xfId="4097" xr:uid="{00000000-0005-0000-0000-000006100000}"/>
    <cellStyle name="20% - Accent5 2 2 11 2" xfId="4098" xr:uid="{00000000-0005-0000-0000-000007100000}"/>
    <cellStyle name="20% - Accent5 2 2 11 3" xfId="4099" xr:uid="{00000000-0005-0000-0000-000008100000}"/>
    <cellStyle name="20% - Accent5 2 2 11 4" xfId="4100" xr:uid="{00000000-0005-0000-0000-000009100000}"/>
    <cellStyle name="20% - Accent5 2 2 11 5" xfId="4101" xr:uid="{00000000-0005-0000-0000-00000A100000}"/>
    <cellStyle name="20% - Accent5 2 2 11 6" xfId="4102" xr:uid="{00000000-0005-0000-0000-00000B100000}"/>
    <cellStyle name="20% - Accent5 2 2 11 7" xfId="4103" xr:uid="{00000000-0005-0000-0000-00000C100000}"/>
    <cellStyle name="20% - Accent5 2 2 11 8" xfId="4104" xr:uid="{00000000-0005-0000-0000-00000D100000}"/>
    <cellStyle name="20% - Accent5 2 2 12" xfId="4105" xr:uid="{00000000-0005-0000-0000-00000E100000}"/>
    <cellStyle name="20% - Accent5 2 2 12 2" xfId="4106" xr:uid="{00000000-0005-0000-0000-00000F100000}"/>
    <cellStyle name="20% - Accent5 2 2 12 3" xfId="4107" xr:uid="{00000000-0005-0000-0000-000010100000}"/>
    <cellStyle name="20% - Accent5 2 2 12 4" xfId="4108" xr:uid="{00000000-0005-0000-0000-000011100000}"/>
    <cellStyle name="20% - Accent5 2 2 12 5" xfId="4109" xr:uid="{00000000-0005-0000-0000-000012100000}"/>
    <cellStyle name="20% - Accent5 2 2 12 6" xfId="4110" xr:uid="{00000000-0005-0000-0000-000013100000}"/>
    <cellStyle name="20% - Accent5 2 2 12 7" xfId="4111" xr:uid="{00000000-0005-0000-0000-000014100000}"/>
    <cellStyle name="20% - Accent5 2 2 12 8" xfId="4112" xr:uid="{00000000-0005-0000-0000-000015100000}"/>
    <cellStyle name="20% - Accent5 2 2 13" xfId="4113" xr:uid="{00000000-0005-0000-0000-000016100000}"/>
    <cellStyle name="20% - Accent5 2 2 13 2" xfId="4114" xr:uid="{00000000-0005-0000-0000-000017100000}"/>
    <cellStyle name="20% - Accent5 2 2 13 3" xfId="4115" xr:uid="{00000000-0005-0000-0000-000018100000}"/>
    <cellStyle name="20% - Accent5 2 2 13 4" xfId="4116" xr:uid="{00000000-0005-0000-0000-000019100000}"/>
    <cellStyle name="20% - Accent5 2 2 13 5" xfId="4117" xr:uid="{00000000-0005-0000-0000-00001A100000}"/>
    <cellStyle name="20% - Accent5 2 2 13 6" xfId="4118" xr:uid="{00000000-0005-0000-0000-00001B100000}"/>
    <cellStyle name="20% - Accent5 2 2 13 7" xfId="4119" xr:uid="{00000000-0005-0000-0000-00001C100000}"/>
    <cellStyle name="20% - Accent5 2 2 13 8" xfId="4120" xr:uid="{00000000-0005-0000-0000-00001D100000}"/>
    <cellStyle name="20% - Accent5 2 2 14" xfId="4121" xr:uid="{00000000-0005-0000-0000-00001E100000}"/>
    <cellStyle name="20% - Accent5 2 2 14 10" xfId="4122" xr:uid="{00000000-0005-0000-0000-00001F100000}"/>
    <cellStyle name="20% - Accent5 2 2 14 11" xfId="4123" xr:uid="{00000000-0005-0000-0000-000020100000}"/>
    <cellStyle name="20% - Accent5 2 2 14 12" xfId="4124" xr:uid="{00000000-0005-0000-0000-000021100000}"/>
    <cellStyle name="20% - Accent5 2 2 14 13" xfId="4125" xr:uid="{00000000-0005-0000-0000-000022100000}"/>
    <cellStyle name="20% - Accent5 2 2 14 14" xfId="4126" xr:uid="{00000000-0005-0000-0000-000023100000}"/>
    <cellStyle name="20% - Accent5 2 2 14 15" xfId="4127" xr:uid="{00000000-0005-0000-0000-000024100000}"/>
    <cellStyle name="20% - Accent5 2 2 14 16" xfId="4128" xr:uid="{00000000-0005-0000-0000-000025100000}"/>
    <cellStyle name="20% - Accent5 2 2 14 17" xfId="4129" xr:uid="{00000000-0005-0000-0000-000026100000}"/>
    <cellStyle name="20% - Accent5 2 2 14 18" xfId="4130" xr:uid="{00000000-0005-0000-0000-000027100000}"/>
    <cellStyle name="20% - Accent5 2 2 14 19" xfId="4131" xr:uid="{00000000-0005-0000-0000-000028100000}"/>
    <cellStyle name="20% - Accent5 2 2 14 2" xfId="4132" xr:uid="{00000000-0005-0000-0000-000029100000}"/>
    <cellStyle name="20% - Accent5 2 2 14 2 2" xfId="4133" xr:uid="{00000000-0005-0000-0000-00002A100000}"/>
    <cellStyle name="20% - Accent5 2 2 14 20" xfId="4134" xr:uid="{00000000-0005-0000-0000-00002B100000}"/>
    <cellStyle name="20% - Accent5 2 2 14 21" xfId="4135" xr:uid="{00000000-0005-0000-0000-00002C100000}"/>
    <cellStyle name="20% - Accent5 2 2 14 22" xfId="4136" xr:uid="{00000000-0005-0000-0000-00002D100000}"/>
    <cellStyle name="20% - Accent5 2 2 14 23" xfId="4137" xr:uid="{00000000-0005-0000-0000-00002E100000}"/>
    <cellStyle name="20% - Accent5 2 2 14 24" xfId="4138" xr:uid="{00000000-0005-0000-0000-00002F100000}"/>
    <cellStyle name="20% - Accent5 2 2 14 25" xfId="4139" xr:uid="{00000000-0005-0000-0000-000030100000}"/>
    <cellStyle name="20% - Accent5 2 2 14 26" xfId="4140" xr:uid="{00000000-0005-0000-0000-000031100000}"/>
    <cellStyle name="20% - Accent5 2 2 14 27" xfId="4141" xr:uid="{00000000-0005-0000-0000-000032100000}"/>
    <cellStyle name="20% - Accent5 2 2 14 28" xfId="4142" xr:uid="{00000000-0005-0000-0000-000033100000}"/>
    <cellStyle name="20% - Accent5 2 2 14 29" xfId="4143" xr:uid="{00000000-0005-0000-0000-000034100000}"/>
    <cellStyle name="20% - Accent5 2 2 14 3" xfId="4144" xr:uid="{00000000-0005-0000-0000-000035100000}"/>
    <cellStyle name="20% - Accent5 2 2 14 4" xfId="4145" xr:uid="{00000000-0005-0000-0000-000036100000}"/>
    <cellStyle name="20% - Accent5 2 2 14 5" xfId="4146" xr:uid="{00000000-0005-0000-0000-000037100000}"/>
    <cellStyle name="20% - Accent5 2 2 14 6" xfId="4147" xr:uid="{00000000-0005-0000-0000-000038100000}"/>
    <cellStyle name="20% - Accent5 2 2 14 7" xfId="4148" xr:uid="{00000000-0005-0000-0000-000039100000}"/>
    <cellStyle name="20% - Accent5 2 2 14 8" xfId="4149" xr:uid="{00000000-0005-0000-0000-00003A100000}"/>
    <cellStyle name="20% - Accent5 2 2 14 9" xfId="4150" xr:uid="{00000000-0005-0000-0000-00003B100000}"/>
    <cellStyle name="20% - Accent5 2 2 15" xfId="4151" xr:uid="{00000000-0005-0000-0000-00003C100000}"/>
    <cellStyle name="20% - Accent5 2 2 15 2" xfId="4152" xr:uid="{00000000-0005-0000-0000-00003D100000}"/>
    <cellStyle name="20% - Accent5 2 2 16" xfId="4153" xr:uid="{00000000-0005-0000-0000-00003E100000}"/>
    <cellStyle name="20% - Accent5 2 2 17" xfId="4154" xr:uid="{00000000-0005-0000-0000-00003F100000}"/>
    <cellStyle name="20% - Accent5 2 2 18" xfId="4155" xr:uid="{00000000-0005-0000-0000-000040100000}"/>
    <cellStyle name="20% - Accent5 2 2 19" xfId="4156" xr:uid="{00000000-0005-0000-0000-000041100000}"/>
    <cellStyle name="20% - Accent5 2 2 2" xfId="4157" xr:uid="{00000000-0005-0000-0000-000042100000}"/>
    <cellStyle name="20% - Accent5 2 2 2 10" xfId="4158" xr:uid="{00000000-0005-0000-0000-000043100000}"/>
    <cellStyle name="20% - Accent5 2 2 2 11" xfId="4159" xr:uid="{00000000-0005-0000-0000-000044100000}"/>
    <cellStyle name="20% - Accent5 2 2 2 11 10" xfId="4160" xr:uid="{00000000-0005-0000-0000-000045100000}"/>
    <cellStyle name="20% - Accent5 2 2 2 11 11" xfId="4161" xr:uid="{00000000-0005-0000-0000-000046100000}"/>
    <cellStyle name="20% - Accent5 2 2 2 11 12" xfId="4162" xr:uid="{00000000-0005-0000-0000-000047100000}"/>
    <cellStyle name="20% - Accent5 2 2 2 11 13" xfId="4163" xr:uid="{00000000-0005-0000-0000-000048100000}"/>
    <cellStyle name="20% - Accent5 2 2 2 11 14" xfId="4164" xr:uid="{00000000-0005-0000-0000-000049100000}"/>
    <cellStyle name="20% - Accent5 2 2 2 11 15" xfId="4165" xr:uid="{00000000-0005-0000-0000-00004A100000}"/>
    <cellStyle name="20% - Accent5 2 2 2 11 16" xfId="4166" xr:uid="{00000000-0005-0000-0000-00004B100000}"/>
    <cellStyle name="20% - Accent5 2 2 2 11 17" xfId="4167" xr:uid="{00000000-0005-0000-0000-00004C100000}"/>
    <cellStyle name="20% - Accent5 2 2 2 11 18" xfId="4168" xr:uid="{00000000-0005-0000-0000-00004D100000}"/>
    <cellStyle name="20% - Accent5 2 2 2 11 19" xfId="4169" xr:uid="{00000000-0005-0000-0000-00004E100000}"/>
    <cellStyle name="20% - Accent5 2 2 2 11 2" xfId="4170" xr:uid="{00000000-0005-0000-0000-00004F100000}"/>
    <cellStyle name="20% - Accent5 2 2 2 11 2 2" xfId="4171" xr:uid="{00000000-0005-0000-0000-000050100000}"/>
    <cellStyle name="20% - Accent5 2 2 2 11 20" xfId="4172" xr:uid="{00000000-0005-0000-0000-000051100000}"/>
    <cellStyle name="20% - Accent5 2 2 2 11 21" xfId="4173" xr:uid="{00000000-0005-0000-0000-000052100000}"/>
    <cellStyle name="20% - Accent5 2 2 2 11 22" xfId="4174" xr:uid="{00000000-0005-0000-0000-000053100000}"/>
    <cellStyle name="20% - Accent5 2 2 2 11 23" xfId="4175" xr:uid="{00000000-0005-0000-0000-000054100000}"/>
    <cellStyle name="20% - Accent5 2 2 2 11 24" xfId="4176" xr:uid="{00000000-0005-0000-0000-000055100000}"/>
    <cellStyle name="20% - Accent5 2 2 2 11 25" xfId="4177" xr:uid="{00000000-0005-0000-0000-000056100000}"/>
    <cellStyle name="20% - Accent5 2 2 2 11 26" xfId="4178" xr:uid="{00000000-0005-0000-0000-000057100000}"/>
    <cellStyle name="20% - Accent5 2 2 2 11 27" xfId="4179" xr:uid="{00000000-0005-0000-0000-000058100000}"/>
    <cellStyle name="20% - Accent5 2 2 2 11 28" xfId="4180" xr:uid="{00000000-0005-0000-0000-000059100000}"/>
    <cellStyle name="20% - Accent5 2 2 2 11 29" xfId="4181" xr:uid="{00000000-0005-0000-0000-00005A100000}"/>
    <cellStyle name="20% - Accent5 2 2 2 11 3" xfId="4182" xr:uid="{00000000-0005-0000-0000-00005B100000}"/>
    <cellStyle name="20% - Accent5 2 2 2 11 4" xfId="4183" xr:uid="{00000000-0005-0000-0000-00005C100000}"/>
    <cellStyle name="20% - Accent5 2 2 2 11 5" xfId="4184" xr:uid="{00000000-0005-0000-0000-00005D100000}"/>
    <cellStyle name="20% - Accent5 2 2 2 11 6" xfId="4185" xr:uid="{00000000-0005-0000-0000-00005E100000}"/>
    <cellStyle name="20% - Accent5 2 2 2 11 7" xfId="4186" xr:uid="{00000000-0005-0000-0000-00005F100000}"/>
    <cellStyle name="20% - Accent5 2 2 2 11 8" xfId="4187" xr:uid="{00000000-0005-0000-0000-000060100000}"/>
    <cellStyle name="20% - Accent5 2 2 2 11 9" xfId="4188" xr:uid="{00000000-0005-0000-0000-000061100000}"/>
    <cellStyle name="20% - Accent5 2 2 2 12" xfId="4189" xr:uid="{00000000-0005-0000-0000-000062100000}"/>
    <cellStyle name="20% - Accent5 2 2 2 12 2" xfId="4190" xr:uid="{00000000-0005-0000-0000-000063100000}"/>
    <cellStyle name="20% - Accent5 2 2 2 13" xfId="4191" xr:uid="{00000000-0005-0000-0000-000064100000}"/>
    <cellStyle name="20% - Accent5 2 2 2 14" xfId="4192" xr:uid="{00000000-0005-0000-0000-000065100000}"/>
    <cellStyle name="20% - Accent5 2 2 2 15" xfId="4193" xr:uid="{00000000-0005-0000-0000-000066100000}"/>
    <cellStyle name="20% - Accent5 2 2 2 16" xfId="4194" xr:uid="{00000000-0005-0000-0000-000067100000}"/>
    <cellStyle name="20% - Accent5 2 2 2 17" xfId="4195" xr:uid="{00000000-0005-0000-0000-000068100000}"/>
    <cellStyle name="20% - Accent5 2 2 2 18" xfId="4196" xr:uid="{00000000-0005-0000-0000-000069100000}"/>
    <cellStyle name="20% - Accent5 2 2 2 19" xfId="4197" xr:uid="{00000000-0005-0000-0000-00006A100000}"/>
    <cellStyle name="20% - Accent5 2 2 2 2" xfId="4198" xr:uid="{00000000-0005-0000-0000-00006B100000}"/>
    <cellStyle name="20% - Accent5 2 2 2 2 10" xfId="4199" xr:uid="{00000000-0005-0000-0000-00006C100000}"/>
    <cellStyle name="20% - Accent5 2 2 2 2 11" xfId="4200" xr:uid="{00000000-0005-0000-0000-00006D100000}"/>
    <cellStyle name="20% - Accent5 2 2 2 2 12" xfId="4201" xr:uid="{00000000-0005-0000-0000-00006E100000}"/>
    <cellStyle name="20% - Accent5 2 2 2 2 13" xfId="4202" xr:uid="{00000000-0005-0000-0000-00006F100000}"/>
    <cellStyle name="20% - Accent5 2 2 2 2 14" xfId="4203" xr:uid="{00000000-0005-0000-0000-000070100000}"/>
    <cellStyle name="20% - Accent5 2 2 2 2 15" xfId="4204" xr:uid="{00000000-0005-0000-0000-000071100000}"/>
    <cellStyle name="20% - Accent5 2 2 2 2 16" xfId="4205" xr:uid="{00000000-0005-0000-0000-000072100000}"/>
    <cellStyle name="20% - Accent5 2 2 2 2 17" xfId="4206" xr:uid="{00000000-0005-0000-0000-000073100000}"/>
    <cellStyle name="20% - Accent5 2 2 2 2 18" xfId="4207" xr:uid="{00000000-0005-0000-0000-000074100000}"/>
    <cellStyle name="20% - Accent5 2 2 2 2 19" xfId="4208" xr:uid="{00000000-0005-0000-0000-000075100000}"/>
    <cellStyle name="20% - Accent5 2 2 2 2 2" xfId="4209" xr:uid="{00000000-0005-0000-0000-000076100000}"/>
    <cellStyle name="20% - Accent5 2 2 2 2 2 10" xfId="4210" xr:uid="{00000000-0005-0000-0000-000077100000}"/>
    <cellStyle name="20% - Accent5 2 2 2 2 2 11" xfId="4211" xr:uid="{00000000-0005-0000-0000-000078100000}"/>
    <cellStyle name="20% - Accent5 2 2 2 2 2 12" xfId="4212" xr:uid="{00000000-0005-0000-0000-000079100000}"/>
    <cellStyle name="20% - Accent5 2 2 2 2 2 13" xfId="4213" xr:uid="{00000000-0005-0000-0000-00007A100000}"/>
    <cellStyle name="20% - Accent5 2 2 2 2 2 14" xfId="4214" xr:uid="{00000000-0005-0000-0000-00007B100000}"/>
    <cellStyle name="20% - Accent5 2 2 2 2 2 15" xfId="4215" xr:uid="{00000000-0005-0000-0000-00007C100000}"/>
    <cellStyle name="20% - Accent5 2 2 2 2 2 16" xfId="4216" xr:uid="{00000000-0005-0000-0000-00007D100000}"/>
    <cellStyle name="20% - Accent5 2 2 2 2 2 17" xfId="4217" xr:uid="{00000000-0005-0000-0000-00007E100000}"/>
    <cellStyle name="20% - Accent5 2 2 2 2 2 18" xfId="4218" xr:uid="{00000000-0005-0000-0000-00007F100000}"/>
    <cellStyle name="20% - Accent5 2 2 2 2 2 19" xfId="4219" xr:uid="{00000000-0005-0000-0000-000080100000}"/>
    <cellStyle name="20% - Accent5 2 2 2 2 2 2" xfId="4220" xr:uid="{00000000-0005-0000-0000-000081100000}"/>
    <cellStyle name="20% - Accent5 2 2 2 2 2 2 10" xfId="4221" xr:uid="{00000000-0005-0000-0000-000082100000}"/>
    <cellStyle name="20% - Accent5 2 2 2 2 2 2 11" xfId="4222" xr:uid="{00000000-0005-0000-0000-000083100000}"/>
    <cellStyle name="20% - Accent5 2 2 2 2 2 2 12" xfId="4223" xr:uid="{00000000-0005-0000-0000-000084100000}"/>
    <cellStyle name="20% - Accent5 2 2 2 2 2 2 13" xfId="4224" xr:uid="{00000000-0005-0000-0000-000085100000}"/>
    <cellStyle name="20% - Accent5 2 2 2 2 2 2 14" xfId="4225" xr:uid="{00000000-0005-0000-0000-000086100000}"/>
    <cellStyle name="20% - Accent5 2 2 2 2 2 2 15" xfId="4226" xr:uid="{00000000-0005-0000-0000-000087100000}"/>
    <cellStyle name="20% - Accent5 2 2 2 2 2 2 16" xfId="4227" xr:uid="{00000000-0005-0000-0000-000088100000}"/>
    <cellStyle name="20% - Accent5 2 2 2 2 2 2 17" xfId="4228" xr:uid="{00000000-0005-0000-0000-000089100000}"/>
    <cellStyle name="20% - Accent5 2 2 2 2 2 2 18" xfId="4229" xr:uid="{00000000-0005-0000-0000-00008A100000}"/>
    <cellStyle name="20% - Accent5 2 2 2 2 2 2 19" xfId="4230" xr:uid="{00000000-0005-0000-0000-00008B100000}"/>
    <cellStyle name="20% - Accent5 2 2 2 2 2 2 2" xfId="4231" xr:uid="{00000000-0005-0000-0000-00008C100000}"/>
    <cellStyle name="20% - Accent5 2 2 2 2 2 2 2 10" xfId="4232" xr:uid="{00000000-0005-0000-0000-00008D100000}"/>
    <cellStyle name="20% - Accent5 2 2 2 2 2 2 2 11" xfId="4233" xr:uid="{00000000-0005-0000-0000-00008E100000}"/>
    <cellStyle name="20% - Accent5 2 2 2 2 2 2 2 12" xfId="4234" xr:uid="{00000000-0005-0000-0000-00008F100000}"/>
    <cellStyle name="20% - Accent5 2 2 2 2 2 2 2 13" xfId="4235" xr:uid="{00000000-0005-0000-0000-000090100000}"/>
    <cellStyle name="20% - Accent5 2 2 2 2 2 2 2 14" xfId="4236" xr:uid="{00000000-0005-0000-0000-000091100000}"/>
    <cellStyle name="20% - Accent5 2 2 2 2 2 2 2 15" xfId="4237" xr:uid="{00000000-0005-0000-0000-000092100000}"/>
    <cellStyle name="20% - Accent5 2 2 2 2 2 2 2 16" xfId="4238" xr:uid="{00000000-0005-0000-0000-000093100000}"/>
    <cellStyle name="20% - Accent5 2 2 2 2 2 2 2 17" xfId="4239" xr:uid="{00000000-0005-0000-0000-000094100000}"/>
    <cellStyle name="20% - Accent5 2 2 2 2 2 2 2 18" xfId="4240" xr:uid="{00000000-0005-0000-0000-000095100000}"/>
    <cellStyle name="20% - Accent5 2 2 2 2 2 2 2 19" xfId="4241" xr:uid="{00000000-0005-0000-0000-000096100000}"/>
    <cellStyle name="20% - Accent5 2 2 2 2 2 2 2 2" xfId="4242" xr:uid="{00000000-0005-0000-0000-000097100000}"/>
    <cellStyle name="20% - Accent5 2 2 2 2 2 2 2 2 2" xfId="4243" xr:uid="{00000000-0005-0000-0000-000098100000}"/>
    <cellStyle name="20% - Accent5 2 2 2 2 2 2 2 2 2 2" xfId="4244" xr:uid="{00000000-0005-0000-0000-000099100000}"/>
    <cellStyle name="20% - Accent5 2 2 2 2 2 2 2 2 2 2 2" xfId="4245" xr:uid="{00000000-0005-0000-0000-00009A100000}"/>
    <cellStyle name="20% - Accent5 2 2 2 2 2 2 2 2 2 3" xfId="4246" xr:uid="{00000000-0005-0000-0000-00009B100000}"/>
    <cellStyle name="20% - Accent5 2 2 2 2 2 2 2 2 3" xfId="4247" xr:uid="{00000000-0005-0000-0000-00009C100000}"/>
    <cellStyle name="20% - Accent5 2 2 2 2 2 2 2 2 3 2" xfId="4248" xr:uid="{00000000-0005-0000-0000-00009D100000}"/>
    <cellStyle name="20% - Accent5 2 2 2 2 2 2 2 20" xfId="4249" xr:uid="{00000000-0005-0000-0000-00009E100000}"/>
    <cellStyle name="20% - Accent5 2 2 2 2 2 2 2 21" xfId="4250" xr:uid="{00000000-0005-0000-0000-00009F100000}"/>
    <cellStyle name="20% - Accent5 2 2 2 2 2 2 2 22" xfId="4251" xr:uid="{00000000-0005-0000-0000-0000A0100000}"/>
    <cellStyle name="20% - Accent5 2 2 2 2 2 2 2 23" xfId="4252" xr:uid="{00000000-0005-0000-0000-0000A1100000}"/>
    <cellStyle name="20% - Accent5 2 2 2 2 2 2 2 24" xfId="4253" xr:uid="{00000000-0005-0000-0000-0000A2100000}"/>
    <cellStyle name="20% - Accent5 2 2 2 2 2 2 2 25" xfId="4254" xr:uid="{00000000-0005-0000-0000-0000A3100000}"/>
    <cellStyle name="20% - Accent5 2 2 2 2 2 2 2 26" xfId="4255" xr:uid="{00000000-0005-0000-0000-0000A4100000}"/>
    <cellStyle name="20% - Accent5 2 2 2 2 2 2 2 27" xfId="4256" xr:uid="{00000000-0005-0000-0000-0000A5100000}"/>
    <cellStyle name="20% - Accent5 2 2 2 2 2 2 2 28" xfId="4257" xr:uid="{00000000-0005-0000-0000-0000A6100000}"/>
    <cellStyle name="20% - Accent5 2 2 2 2 2 2 2 29" xfId="4258" xr:uid="{00000000-0005-0000-0000-0000A7100000}"/>
    <cellStyle name="20% - Accent5 2 2 2 2 2 2 2 3" xfId="4259" xr:uid="{00000000-0005-0000-0000-0000A8100000}"/>
    <cellStyle name="20% - Accent5 2 2 2 2 2 2 2 30" xfId="4260" xr:uid="{00000000-0005-0000-0000-0000A9100000}"/>
    <cellStyle name="20% - Accent5 2 2 2 2 2 2 2 30 2" xfId="4261" xr:uid="{00000000-0005-0000-0000-0000AA100000}"/>
    <cellStyle name="20% - Accent5 2 2 2 2 2 2 2 4" xfId="4262" xr:uid="{00000000-0005-0000-0000-0000AB100000}"/>
    <cellStyle name="20% - Accent5 2 2 2 2 2 2 2 5" xfId="4263" xr:uid="{00000000-0005-0000-0000-0000AC100000}"/>
    <cellStyle name="20% - Accent5 2 2 2 2 2 2 2 6" xfId="4264" xr:uid="{00000000-0005-0000-0000-0000AD100000}"/>
    <cellStyle name="20% - Accent5 2 2 2 2 2 2 2 7" xfId="4265" xr:uid="{00000000-0005-0000-0000-0000AE100000}"/>
    <cellStyle name="20% - Accent5 2 2 2 2 2 2 2 8" xfId="4266" xr:uid="{00000000-0005-0000-0000-0000AF100000}"/>
    <cellStyle name="20% - Accent5 2 2 2 2 2 2 2 9" xfId="4267" xr:uid="{00000000-0005-0000-0000-0000B0100000}"/>
    <cellStyle name="20% - Accent5 2 2 2 2 2 2 20" xfId="4268" xr:uid="{00000000-0005-0000-0000-0000B1100000}"/>
    <cellStyle name="20% - Accent5 2 2 2 2 2 2 21" xfId="4269" xr:uid="{00000000-0005-0000-0000-0000B2100000}"/>
    <cellStyle name="20% - Accent5 2 2 2 2 2 2 22" xfId="4270" xr:uid="{00000000-0005-0000-0000-0000B3100000}"/>
    <cellStyle name="20% - Accent5 2 2 2 2 2 2 23" xfId="4271" xr:uid="{00000000-0005-0000-0000-0000B4100000}"/>
    <cellStyle name="20% - Accent5 2 2 2 2 2 2 24" xfId="4272" xr:uid="{00000000-0005-0000-0000-0000B5100000}"/>
    <cellStyle name="20% - Accent5 2 2 2 2 2 2 25" xfId="4273" xr:uid="{00000000-0005-0000-0000-0000B6100000}"/>
    <cellStyle name="20% - Accent5 2 2 2 2 2 2 26" xfId="4274" xr:uid="{00000000-0005-0000-0000-0000B7100000}"/>
    <cellStyle name="20% - Accent5 2 2 2 2 2 2 27" xfId="4275" xr:uid="{00000000-0005-0000-0000-0000B8100000}"/>
    <cellStyle name="20% - Accent5 2 2 2 2 2 2 28" xfId="4276" xr:uid="{00000000-0005-0000-0000-0000B9100000}"/>
    <cellStyle name="20% - Accent5 2 2 2 2 2 2 29" xfId="4277" xr:uid="{00000000-0005-0000-0000-0000BA100000}"/>
    <cellStyle name="20% - Accent5 2 2 2 2 2 2 3" xfId="4278" xr:uid="{00000000-0005-0000-0000-0000BB100000}"/>
    <cellStyle name="20% - Accent5 2 2 2 2 2 2 3 2" xfId="4279" xr:uid="{00000000-0005-0000-0000-0000BC100000}"/>
    <cellStyle name="20% - Accent5 2 2 2 2 2 2 30" xfId="4280" xr:uid="{00000000-0005-0000-0000-0000BD100000}"/>
    <cellStyle name="20% - Accent5 2 2 2 2 2 2 30 2" xfId="4281" xr:uid="{00000000-0005-0000-0000-0000BE100000}"/>
    <cellStyle name="20% - Accent5 2 2 2 2 2 2 4" xfId="4282" xr:uid="{00000000-0005-0000-0000-0000BF100000}"/>
    <cellStyle name="20% - Accent5 2 2 2 2 2 2 5" xfId="4283" xr:uid="{00000000-0005-0000-0000-0000C0100000}"/>
    <cellStyle name="20% - Accent5 2 2 2 2 2 2 6" xfId="4284" xr:uid="{00000000-0005-0000-0000-0000C1100000}"/>
    <cellStyle name="20% - Accent5 2 2 2 2 2 2 7" xfId="4285" xr:uid="{00000000-0005-0000-0000-0000C2100000}"/>
    <cellStyle name="20% - Accent5 2 2 2 2 2 2 8" xfId="4286" xr:uid="{00000000-0005-0000-0000-0000C3100000}"/>
    <cellStyle name="20% - Accent5 2 2 2 2 2 2 9" xfId="4287" xr:uid="{00000000-0005-0000-0000-0000C4100000}"/>
    <cellStyle name="20% - Accent5 2 2 2 2 2 20" xfId="4288" xr:uid="{00000000-0005-0000-0000-0000C5100000}"/>
    <cellStyle name="20% - Accent5 2 2 2 2 2 21" xfId="4289" xr:uid="{00000000-0005-0000-0000-0000C6100000}"/>
    <cellStyle name="20% - Accent5 2 2 2 2 2 22" xfId="4290" xr:uid="{00000000-0005-0000-0000-0000C7100000}"/>
    <cellStyle name="20% - Accent5 2 2 2 2 2 23" xfId="4291" xr:uid="{00000000-0005-0000-0000-0000C8100000}"/>
    <cellStyle name="20% - Accent5 2 2 2 2 2 24" xfId="4292" xr:uid="{00000000-0005-0000-0000-0000C9100000}"/>
    <cellStyle name="20% - Accent5 2 2 2 2 2 25" xfId="4293" xr:uid="{00000000-0005-0000-0000-0000CA100000}"/>
    <cellStyle name="20% - Accent5 2 2 2 2 2 26" xfId="4294" xr:uid="{00000000-0005-0000-0000-0000CB100000}"/>
    <cellStyle name="20% - Accent5 2 2 2 2 2 27" xfId="4295" xr:uid="{00000000-0005-0000-0000-0000CC100000}"/>
    <cellStyle name="20% - Accent5 2 2 2 2 2 28" xfId="4296" xr:uid="{00000000-0005-0000-0000-0000CD100000}"/>
    <cellStyle name="20% - Accent5 2 2 2 2 2 29" xfId="4297" xr:uid="{00000000-0005-0000-0000-0000CE100000}"/>
    <cellStyle name="20% - Accent5 2 2 2 2 2 3" xfId="4298" xr:uid="{00000000-0005-0000-0000-0000CF100000}"/>
    <cellStyle name="20% - Accent5 2 2 2 2 2 3 2" xfId="4299" xr:uid="{00000000-0005-0000-0000-0000D0100000}"/>
    <cellStyle name="20% - Accent5 2 2 2 2 2 30" xfId="4300" xr:uid="{00000000-0005-0000-0000-0000D1100000}"/>
    <cellStyle name="20% - Accent5 2 2 2 2 2 31" xfId="4301" xr:uid="{00000000-0005-0000-0000-0000D2100000}"/>
    <cellStyle name="20% - Accent5 2 2 2 2 2 31 2" xfId="4302" xr:uid="{00000000-0005-0000-0000-0000D3100000}"/>
    <cellStyle name="20% - Accent5 2 2 2 2 2 4" xfId="4303" xr:uid="{00000000-0005-0000-0000-0000D4100000}"/>
    <cellStyle name="20% - Accent5 2 2 2 2 2 5" xfId="4304" xr:uid="{00000000-0005-0000-0000-0000D5100000}"/>
    <cellStyle name="20% - Accent5 2 2 2 2 2 6" xfId="4305" xr:uid="{00000000-0005-0000-0000-0000D6100000}"/>
    <cellStyle name="20% - Accent5 2 2 2 2 2 7" xfId="4306" xr:uid="{00000000-0005-0000-0000-0000D7100000}"/>
    <cellStyle name="20% - Accent5 2 2 2 2 2 8" xfId="4307" xr:uid="{00000000-0005-0000-0000-0000D8100000}"/>
    <cellStyle name="20% - Accent5 2 2 2 2 2 9" xfId="4308" xr:uid="{00000000-0005-0000-0000-0000D9100000}"/>
    <cellStyle name="20% - Accent5 2 2 2 2 20" xfId="4309" xr:uid="{00000000-0005-0000-0000-0000DA100000}"/>
    <cellStyle name="20% - Accent5 2 2 2 2 21" xfId="4310" xr:uid="{00000000-0005-0000-0000-0000DB100000}"/>
    <cellStyle name="20% - Accent5 2 2 2 2 22" xfId="4311" xr:uid="{00000000-0005-0000-0000-0000DC100000}"/>
    <cellStyle name="20% - Accent5 2 2 2 2 23" xfId="4312" xr:uid="{00000000-0005-0000-0000-0000DD100000}"/>
    <cellStyle name="20% - Accent5 2 2 2 2 24" xfId="4313" xr:uid="{00000000-0005-0000-0000-0000DE100000}"/>
    <cellStyle name="20% - Accent5 2 2 2 2 25" xfId="4314" xr:uid="{00000000-0005-0000-0000-0000DF100000}"/>
    <cellStyle name="20% - Accent5 2 2 2 2 26" xfId="4315" xr:uid="{00000000-0005-0000-0000-0000E0100000}"/>
    <cellStyle name="20% - Accent5 2 2 2 2 27" xfId="4316" xr:uid="{00000000-0005-0000-0000-0000E1100000}"/>
    <cellStyle name="20% - Accent5 2 2 2 2 28" xfId="4317" xr:uid="{00000000-0005-0000-0000-0000E2100000}"/>
    <cellStyle name="20% - Accent5 2 2 2 2 29" xfId="4318" xr:uid="{00000000-0005-0000-0000-0000E3100000}"/>
    <cellStyle name="20% - Accent5 2 2 2 2 3" xfId="4319" xr:uid="{00000000-0005-0000-0000-0000E4100000}"/>
    <cellStyle name="20% - Accent5 2 2 2 2 30" xfId="4320" xr:uid="{00000000-0005-0000-0000-0000E5100000}"/>
    <cellStyle name="20% - Accent5 2 2 2 2 31" xfId="4321" xr:uid="{00000000-0005-0000-0000-0000E6100000}"/>
    <cellStyle name="20% - Accent5 2 2 2 2 32" xfId="4322" xr:uid="{00000000-0005-0000-0000-0000E7100000}"/>
    <cellStyle name="20% - Accent5 2 2 2 2 33" xfId="4323" xr:uid="{00000000-0005-0000-0000-0000E8100000}"/>
    <cellStyle name="20% - Accent5 2 2 2 2 34" xfId="4324" xr:uid="{00000000-0005-0000-0000-0000E9100000}"/>
    <cellStyle name="20% - Accent5 2 2 2 2 34 2" xfId="4325" xr:uid="{00000000-0005-0000-0000-0000EA100000}"/>
    <cellStyle name="20% - Accent5 2 2 2 2 4" xfId="4326" xr:uid="{00000000-0005-0000-0000-0000EB100000}"/>
    <cellStyle name="20% - Accent5 2 2 2 2 5" xfId="4327" xr:uid="{00000000-0005-0000-0000-0000EC100000}"/>
    <cellStyle name="20% - Accent5 2 2 2 2 6" xfId="4328" xr:uid="{00000000-0005-0000-0000-0000ED100000}"/>
    <cellStyle name="20% - Accent5 2 2 2 2 6 10" xfId="4329" xr:uid="{00000000-0005-0000-0000-0000EE100000}"/>
    <cellStyle name="20% - Accent5 2 2 2 2 6 11" xfId="4330" xr:uid="{00000000-0005-0000-0000-0000EF100000}"/>
    <cellStyle name="20% - Accent5 2 2 2 2 6 12" xfId="4331" xr:uid="{00000000-0005-0000-0000-0000F0100000}"/>
    <cellStyle name="20% - Accent5 2 2 2 2 6 13" xfId="4332" xr:uid="{00000000-0005-0000-0000-0000F1100000}"/>
    <cellStyle name="20% - Accent5 2 2 2 2 6 14" xfId="4333" xr:uid="{00000000-0005-0000-0000-0000F2100000}"/>
    <cellStyle name="20% - Accent5 2 2 2 2 6 15" xfId="4334" xr:uid="{00000000-0005-0000-0000-0000F3100000}"/>
    <cellStyle name="20% - Accent5 2 2 2 2 6 16" xfId="4335" xr:uid="{00000000-0005-0000-0000-0000F4100000}"/>
    <cellStyle name="20% - Accent5 2 2 2 2 6 17" xfId="4336" xr:uid="{00000000-0005-0000-0000-0000F5100000}"/>
    <cellStyle name="20% - Accent5 2 2 2 2 6 18" xfId="4337" xr:uid="{00000000-0005-0000-0000-0000F6100000}"/>
    <cellStyle name="20% - Accent5 2 2 2 2 6 19" xfId="4338" xr:uid="{00000000-0005-0000-0000-0000F7100000}"/>
    <cellStyle name="20% - Accent5 2 2 2 2 6 2" xfId="4339" xr:uid="{00000000-0005-0000-0000-0000F8100000}"/>
    <cellStyle name="20% - Accent5 2 2 2 2 6 2 2" xfId="4340" xr:uid="{00000000-0005-0000-0000-0000F9100000}"/>
    <cellStyle name="20% - Accent5 2 2 2 2 6 20" xfId="4341" xr:uid="{00000000-0005-0000-0000-0000FA100000}"/>
    <cellStyle name="20% - Accent5 2 2 2 2 6 21" xfId="4342" xr:uid="{00000000-0005-0000-0000-0000FB100000}"/>
    <cellStyle name="20% - Accent5 2 2 2 2 6 22" xfId="4343" xr:uid="{00000000-0005-0000-0000-0000FC100000}"/>
    <cellStyle name="20% - Accent5 2 2 2 2 6 23" xfId="4344" xr:uid="{00000000-0005-0000-0000-0000FD100000}"/>
    <cellStyle name="20% - Accent5 2 2 2 2 6 24" xfId="4345" xr:uid="{00000000-0005-0000-0000-0000FE100000}"/>
    <cellStyle name="20% - Accent5 2 2 2 2 6 25" xfId="4346" xr:uid="{00000000-0005-0000-0000-0000FF100000}"/>
    <cellStyle name="20% - Accent5 2 2 2 2 6 26" xfId="4347" xr:uid="{00000000-0005-0000-0000-000000110000}"/>
    <cellStyle name="20% - Accent5 2 2 2 2 6 27" xfId="4348" xr:uid="{00000000-0005-0000-0000-000001110000}"/>
    <cellStyle name="20% - Accent5 2 2 2 2 6 28" xfId="4349" xr:uid="{00000000-0005-0000-0000-000002110000}"/>
    <cellStyle name="20% - Accent5 2 2 2 2 6 29" xfId="4350" xr:uid="{00000000-0005-0000-0000-000003110000}"/>
    <cellStyle name="20% - Accent5 2 2 2 2 6 3" xfId="4351" xr:uid="{00000000-0005-0000-0000-000004110000}"/>
    <cellStyle name="20% - Accent5 2 2 2 2 6 4" xfId="4352" xr:uid="{00000000-0005-0000-0000-000005110000}"/>
    <cellStyle name="20% - Accent5 2 2 2 2 6 5" xfId="4353" xr:uid="{00000000-0005-0000-0000-000006110000}"/>
    <cellStyle name="20% - Accent5 2 2 2 2 6 6" xfId="4354" xr:uid="{00000000-0005-0000-0000-000007110000}"/>
    <cellStyle name="20% - Accent5 2 2 2 2 6 7" xfId="4355" xr:uid="{00000000-0005-0000-0000-000008110000}"/>
    <cellStyle name="20% - Accent5 2 2 2 2 6 8" xfId="4356" xr:uid="{00000000-0005-0000-0000-000009110000}"/>
    <cellStyle name="20% - Accent5 2 2 2 2 6 9" xfId="4357" xr:uid="{00000000-0005-0000-0000-00000A110000}"/>
    <cellStyle name="20% - Accent5 2 2 2 2 7" xfId="4358" xr:uid="{00000000-0005-0000-0000-00000B110000}"/>
    <cellStyle name="20% - Accent5 2 2 2 2 7 2" xfId="4359" xr:uid="{00000000-0005-0000-0000-00000C110000}"/>
    <cellStyle name="20% - Accent5 2 2 2 2 8" xfId="4360" xr:uid="{00000000-0005-0000-0000-00000D110000}"/>
    <cellStyle name="20% - Accent5 2 2 2 2 9" xfId="4361" xr:uid="{00000000-0005-0000-0000-00000E110000}"/>
    <cellStyle name="20% - Accent5 2 2 2 20" xfId="4362" xr:uid="{00000000-0005-0000-0000-00000F110000}"/>
    <cellStyle name="20% - Accent5 2 2 2 21" xfId="4363" xr:uid="{00000000-0005-0000-0000-000010110000}"/>
    <cellStyle name="20% - Accent5 2 2 2 22" xfId="4364" xr:uid="{00000000-0005-0000-0000-000011110000}"/>
    <cellStyle name="20% - Accent5 2 2 2 23" xfId="4365" xr:uid="{00000000-0005-0000-0000-000012110000}"/>
    <cellStyle name="20% - Accent5 2 2 2 24" xfId="4366" xr:uid="{00000000-0005-0000-0000-000013110000}"/>
    <cellStyle name="20% - Accent5 2 2 2 25" xfId="4367" xr:uid="{00000000-0005-0000-0000-000014110000}"/>
    <cellStyle name="20% - Accent5 2 2 2 26" xfId="4368" xr:uid="{00000000-0005-0000-0000-000015110000}"/>
    <cellStyle name="20% - Accent5 2 2 2 27" xfId="4369" xr:uid="{00000000-0005-0000-0000-000016110000}"/>
    <cellStyle name="20% - Accent5 2 2 2 28" xfId="4370" xr:uid="{00000000-0005-0000-0000-000017110000}"/>
    <cellStyle name="20% - Accent5 2 2 2 29" xfId="4371" xr:uid="{00000000-0005-0000-0000-000018110000}"/>
    <cellStyle name="20% - Accent5 2 2 2 3" xfId="4372" xr:uid="{00000000-0005-0000-0000-000019110000}"/>
    <cellStyle name="20% - Accent5 2 2 2 30" xfId="4373" xr:uid="{00000000-0005-0000-0000-00001A110000}"/>
    <cellStyle name="20% - Accent5 2 2 2 31" xfId="4374" xr:uid="{00000000-0005-0000-0000-00001B110000}"/>
    <cellStyle name="20% - Accent5 2 2 2 32" xfId="4375" xr:uid="{00000000-0005-0000-0000-00001C110000}"/>
    <cellStyle name="20% - Accent5 2 2 2 33" xfId="4376" xr:uid="{00000000-0005-0000-0000-00001D110000}"/>
    <cellStyle name="20% - Accent5 2 2 2 34" xfId="4377" xr:uid="{00000000-0005-0000-0000-00001E110000}"/>
    <cellStyle name="20% - Accent5 2 2 2 35" xfId="4378" xr:uid="{00000000-0005-0000-0000-00001F110000}"/>
    <cellStyle name="20% - Accent5 2 2 2 36" xfId="4379" xr:uid="{00000000-0005-0000-0000-000020110000}"/>
    <cellStyle name="20% - Accent5 2 2 2 37" xfId="4380" xr:uid="{00000000-0005-0000-0000-000021110000}"/>
    <cellStyle name="20% - Accent5 2 2 2 38" xfId="4381" xr:uid="{00000000-0005-0000-0000-000022110000}"/>
    <cellStyle name="20% - Accent5 2 2 2 39" xfId="4382" xr:uid="{00000000-0005-0000-0000-000023110000}"/>
    <cellStyle name="20% - Accent5 2 2 2 39 2" xfId="4383" xr:uid="{00000000-0005-0000-0000-000024110000}"/>
    <cellStyle name="20% - Accent5 2 2 2 4" xfId="4384" xr:uid="{00000000-0005-0000-0000-000025110000}"/>
    <cellStyle name="20% - Accent5 2 2 2 5" xfId="4385" xr:uid="{00000000-0005-0000-0000-000026110000}"/>
    <cellStyle name="20% - Accent5 2 2 2 6" xfId="4386" xr:uid="{00000000-0005-0000-0000-000027110000}"/>
    <cellStyle name="20% - Accent5 2 2 2 7" xfId="4387" xr:uid="{00000000-0005-0000-0000-000028110000}"/>
    <cellStyle name="20% - Accent5 2 2 2 8" xfId="4388" xr:uid="{00000000-0005-0000-0000-000029110000}"/>
    <cellStyle name="20% - Accent5 2 2 2 9" xfId="4389" xr:uid="{00000000-0005-0000-0000-00002A110000}"/>
    <cellStyle name="20% - Accent5 2 2 20" xfId="4390" xr:uid="{00000000-0005-0000-0000-00002B110000}"/>
    <cellStyle name="20% - Accent5 2 2 21" xfId="4391" xr:uid="{00000000-0005-0000-0000-00002C110000}"/>
    <cellStyle name="20% - Accent5 2 2 22" xfId="4392" xr:uid="{00000000-0005-0000-0000-00002D110000}"/>
    <cellStyle name="20% - Accent5 2 2 23" xfId="4393" xr:uid="{00000000-0005-0000-0000-00002E110000}"/>
    <cellStyle name="20% - Accent5 2 2 24" xfId="4394" xr:uid="{00000000-0005-0000-0000-00002F110000}"/>
    <cellStyle name="20% - Accent5 2 2 25" xfId="4395" xr:uid="{00000000-0005-0000-0000-000030110000}"/>
    <cellStyle name="20% - Accent5 2 2 26" xfId="4396" xr:uid="{00000000-0005-0000-0000-000031110000}"/>
    <cellStyle name="20% - Accent5 2 2 27" xfId="4397" xr:uid="{00000000-0005-0000-0000-000032110000}"/>
    <cellStyle name="20% - Accent5 2 2 28" xfId="4398" xr:uid="{00000000-0005-0000-0000-000033110000}"/>
    <cellStyle name="20% - Accent5 2 2 29" xfId="4399" xr:uid="{00000000-0005-0000-0000-000034110000}"/>
    <cellStyle name="20% - Accent5 2 2 3" xfId="4400" xr:uid="{00000000-0005-0000-0000-000035110000}"/>
    <cellStyle name="20% - Accent5 2 2 30" xfId="4401" xr:uid="{00000000-0005-0000-0000-000036110000}"/>
    <cellStyle name="20% - Accent5 2 2 31" xfId="4402" xr:uid="{00000000-0005-0000-0000-000037110000}"/>
    <cellStyle name="20% - Accent5 2 2 32" xfId="4403" xr:uid="{00000000-0005-0000-0000-000038110000}"/>
    <cellStyle name="20% - Accent5 2 2 33" xfId="4404" xr:uid="{00000000-0005-0000-0000-000039110000}"/>
    <cellStyle name="20% - Accent5 2 2 34" xfId="4405" xr:uid="{00000000-0005-0000-0000-00003A110000}"/>
    <cellStyle name="20% - Accent5 2 2 35" xfId="4406" xr:uid="{00000000-0005-0000-0000-00003B110000}"/>
    <cellStyle name="20% - Accent5 2 2 36" xfId="4407" xr:uid="{00000000-0005-0000-0000-00003C110000}"/>
    <cellStyle name="20% - Accent5 2 2 37" xfId="4408" xr:uid="{00000000-0005-0000-0000-00003D110000}"/>
    <cellStyle name="20% - Accent5 2 2 38" xfId="4409" xr:uid="{00000000-0005-0000-0000-00003E110000}"/>
    <cellStyle name="20% - Accent5 2 2 39" xfId="4410" xr:uid="{00000000-0005-0000-0000-00003F110000}"/>
    <cellStyle name="20% - Accent5 2 2 4" xfId="4411" xr:uid="{00000000-0005-0000-0000-000040110000}"/>
    <cellStyle name="20% - Accent5 2 2 40" xfId="4412" xr:uid="{00000000-0005-0000-0000-000041110000}"/>
    <cellStyle name="20% - Accent5 2 2 41" xfId="4413" xr:uid="{00000000-0005-0000-0000-000042110000}"/>
    <cellStyle name="20% - Accent5 2 2 42" xfId="4414" xr:uid="{00000000-0005-0000-0000-000043110000}"/>
    <cellStyle name="20% - Accent5 2 2 42 2" xfId="4415" xr:uid="{00000000-0005-0000-0000-000044110000}"/>
    <cellStyle name="20% - Accent5 2 2 5" xfId="4416" xr:uid="{00000000-0005-0000-0000-000045110000}"/>
    <cellStyle name="20% - Accent5 2 2 6" xfId="4417" xr:uid="{00000000-0005-0000-0000-000046110000}"/>
    <cellStyle name="20% - Accent5 2 2 7" xfId="4418" xr:uid="{00000000-0005-0000-0000-000047110000}"/>
    <cellStyle name="20% - Accent5 2 2 8" xfId="4419" xr:uid="{00000000-0005-0000-0000-000048110000}"/>
    <cellStyle name="20% - Accent5 2 2 9" xfId="4420" xr:uid="{00000000-0005-0000-0000-000049110000}"/>
    <cellStyle name="20% - Accent5 2 20" xfId="4421" xr:uid="{00000000-0005-0000-0000-00004A110000}"/>
    <cellStyle name="20% - Accent5 2 21" xfId="4422" xr:uid="{00000000-0005-0000-0000-00004B110000}"/>
    <cellStyle name="20% - Accent5 2 22" xfId="4423" xr:uid="{00000000-0005-0000-0000-00004C110000}"/>
    <cellStyle name="20% - Accent5 2 23" xfId="4424" xr:uid="{00000000-0005-0000-0000-00004D110000}"/>
    <cellStyle name="20% - Accent5 2 24" xfId="4425" xr:uid="{00000000-0005-0000-0000-00004E110000}"/>
    <cellStyle name="20% - Accent5 2 25" xfId="4426" xr:uid="{00000000-0005-0000-0000-00004F110000}"/>
    <cellStyle name="20% - Accent5 2 26" xfId="4427" xr:uid="{00000000-0005-0000-0000-000050110000}"/>
    <cellStyle name="20% - Accent5 2 27" xfId="4428" xr:uid="{00000000-0005-0000-0000-000051110000}"/>
    <cellStyle name="20% - Accent5 2 27 2" xfId="4429" xr:uid="{00000000-0005-0000-0000-000052110000}"/>
    <cellStyle name="20% - Accent5 2 27 2 2" xfId="4430" xr:uid="{00000000-0005-0000-0000-000053110000}"/>
    <cellStyle name="20% - Accent5 2 27 2 3" xfId="4431" xr:uid="{00000000-0005-0000-0000-000054110000}"/>
    <cellStyle name="20% - Accent5 2 27 2 4" xfId="4432" xr:uid="{00000000-0005-0000-0000-000055110000}"/>
    <cellStyle name="20% - Accent5 2 27 2 5" xfId="4433" xr:uid="{00000000-0005-0000-0000-000056110000}"/>
    <cellStyle name="20% - Accent5 2 27 2 6" xfId="4434" xr:uid="{00000000-0005-0000-0000-000057110000}"/>
    <cellStyle name="20% - Accent5 2 28" xfId="4435" xr:uid="{00000000-0005-0000-0000-000058110000}"/>
    <cellStyle name="20% - Accent5 2 28 2" xfId="4436" xr:uid="{00000000-0005-0000-0000-000059110000}"/>
    <cellStyle name="20% - Accent5 2 28 3" xfId="4437" xr:uid="{00000000-0005-0000-0000-00005A110000}"/>
    <cellStyle name="20% - Accent5 2 28 4" xfId="4438" xr:uid="{00000000-0005-0000-0000-00005B110000}"/>
    <cellStyle name="20% - Accent5 2 28 5" xfId="4439" xr:uid="{00000000-0005-0000-0000-00005C110000}"/>
    <cellStyle name="20% - Accent5 2 28 6" xfId="4440" xr:uid="{00000000-0005-0000-0000-00005D110000}"/>
    <cellStyle name="20% - Accent5 2 29" xfId="4441" xr:uid="{00000000-0005-0000-0000-00005E110000}"/>
    <cellStyle name="20% - Accent5 2 29 2" xfId="4442" xr:uid="{00000000-0005-0000-0000-00005F110000}"/>
    <cellStyle name="20% - Accent5 2 29 3" xfId="4443" xr:uid="{00000000-0005-0000-0000-000060110000}"/>
    <cellStyle name="20% - Accent5 2 29 4" xfId="4444" xr:uid="{00000000-0005-0000-0000-000061110000}"/>
    <cellStyle name="20% - Accent5 2 29 5" xfId="4445" xr:uid="{00000000-0005-0000-0000-000062110000}"/>
    <cellStyle name="20% - Accent5 2 29 6" xfId="4446" xr:uid="{00000000-0005-0000-0000-000063110000}"/>
    <cellStyle name="20% - Accent5 2 3" xfId="4447" xr:uid="{00000000-0005-0000-0000-000064110000}"/>
    <cellStyle name="20% - Accent5 2 30" xfId="4448" xr:uid="{00000000-0005-0000-0000-000065110000}"/>
    <cellStyle name="20% - Accent5 2 30 2" xfId="4449" xr:uid="{00000000-0005-0000-0000-000066110000}"/>
    <cellStyle name="20% - Accent5 2 30 3" xfId="4450" xr:uid="{00000000-0005-0000-0000-000067110000}"/>
    <cellStyle name="20% - Accent5 2 30 4" xfId="4451" xr:uid="{00000000-0005-0000-0000-000068110000}"/>
    <cellStyle name="20% - Accent5 2 30 5" xfId="4452" xr:uid="{00000000-0005-0000-0000-000069110000}"/>
    <cellStyle name="20% - Accent5 2 30 6" xfId="4453" xr:uid="{00000000-0005-0000-0000-00006A110000}"/>
    <cellStyle name="20% - Accent5 2 31" xfId="4454" xr:uid="{00000000-0005-0000-0000-00006B110000}"/>
    <cellStyle name="20% - Accent5 2 31 2" xfId="4455" xr:uid="{00000000-0005-0000-0000-00006C110000}"/>
    <cellStyle name="20% - Accent5 2 31 3" xfId="4456" xr:uid="{00000000-0005-0000-0000-00006D110000}"/>
    <cellStyle name="20% - Accent5 2 31 4" xfId="4457" xr:uid="{00000000-0005-0000-0000-00006E110000}"/>
    <cellStyle name="20% - Accent5 2 31 5" xfId="4458" xr:uid="{00000000-0005-0000-0000-00006F110000}"/>
    <cellStyle name="20% - Accent5 2 31 6" xfId="4459" xr:uid="{00000000-0005-0000-0000-000070110000}"/>
    <cellStyle name="20% - Accent5 2 32" xfId="4460" xr:uid="{00000000-0005-0000-0000-000071110000}"/>
    <cellStyle name="20% - Accent5 2 33" xfId="4461" xr:uid="{00000000-0005-0000-0000-000072110000}"/>
    <cellStyle name="20% - Accent5 2 34" xfId="4462" xr:uid="{00000000-0005-0000-0000-000073110000}"/>
    <cellStyle name="20% - Accent5 2 35" xfId="4463" xr:uid="{00000000-0005-0000-0000-000074110000}"/>
    <cellStyle name="20% - Accent5 2 36" xfId="4464" xr:uid="{00000000-0005-0000-0000-000075110000}"/>
    <cellStyle name="20% - Accent5 2 37" xfId="4465" xr:uid="{00000000-0005-0000-0000-000076110000}"/>
    <cellStyle name="20% - Accent5 2 38" xfId="4466" xr:uid="{00000000-0005-0000-0000-000077110000}"/>
    <cellStyle name="20% - Accent5 2 39" xfId="4467" xr:uid="{00000000-0005-0000-0000-000078110000}"/>
    <cellStyle name="20% - Accent5 2 4" xfId="4468" xr:uid="{00000000-0005-0000-0000-000079110000}"/>
    <cellStyle name="20% - Accent5 2 40" xfId="4469" xr:uid="{00000000-0005-0000-0000-00007A110000}"/>
    <cellStyle name="20% - Accent5 2 40 2" xfId="4470" xr:uid="{00000000-0005-0000-0000-00007B110000}"/>
    <cellStyle name="20% - Accent5 2 40 3" xfId="4471" xr:uid="{00000000-0005-0000-0000-00007C110000}"/>
    <cellStyle name="20% - Accent5 2 40 4" xfId="4472" xr:uid="{00000000-0005-0000-0000-00007D110000}"/>
    <cellStyle name="20% - Accent5 2 40 5" xfId="4473" xr:uid="{00000000-0005-0000-0000-00007E110000}"/>
    <cellStyle name="20% - Accent5 2 40 6" xfId="4474" xr:uid="{00000000-0005-0000-0000-00007F110000}"/>
    <cellStyle name="20% - Accent5 2 40 7" xfId="4475" xr:uid="{00000000-0005-0000-0000-000080110000}"/>
    <cellStyle name="20% - Accent5 2 40 8" xfId="4476" xr:uid="{00000000-0005-0000-0000-000081110000}"/>
    <cellStyle name="20% - Accent5 2 41" xfId="4477" xr:uid="{00000000-0005-0000-0000-000082110000}"/>
    <cellStyle name="20% - Accent5 2 41 2" xfId="4478" xr:uid="{00000000-0005-0000-0000-000083110000}"/>
    <cellStyle name="20% - Accent5 2 41 3" xfId="4479" xr:uid="{00000000-0005-0000-0000-000084110000}"/>
    <cellStyle name="20% - Accent5 2 41 4" xfId="4480" xr:uid="{00000000-0005-0000-0000-000085110000}"/>
    <cellStyle name="20% - Accent5 2 41 5" xfId="4481" xr:uid="{00000000-0005-0000-0000-000086110000}"/>
    <cellStyle name="20% - Accent5 2 41 6" xfId="4482" xr:uid="{00000000-0005-0000-0000-000087110000}"/>
    <cellStyle name="20% - Accent5 2 41 7" xfId="4483" xr:uid="{00000000-0005-0000-0000-000088110000}"/>
    <cellStyle name="20% - Accent5 2 41 8" xfId="4484" xr:uid="{00000000-0005-0000-0000-000089110000}"/>
    <cellStyle name="20% - Accent5 2 42" xfId="4485" xr:uid="{00000000-0005-0000-0000-00008A110000}"/>
    <cellStyle name="20% - Accent5 2 42 2" xfId="4486" xr:uid="{00000000-0005-0000-0000-00008B110000}"/>
    <cellStyle name="20% - Accent5 2 42 3" xfId="4487" xr:uid="{00000000-0005-0000-0000-00008C110000}"/>
    <cellStyle name="20% - Accent5 2 42 4" xfId="4488" xr:uid="{00000000-0005-0000-0000-00008D110000}"/>
    <cellStyle name="20% - Accent5 2 42 5" xfId="4489" xr:uid="{00000000-0005-0000-0000-00008E110000}"/>
    <cellStyle name="20% - Accent5 2 42 6" xfId="4490" xr:uid="{00000000-0005-0000-0000-00008F110000}"/>
    <cellStyle name="20% - Accent5 2 42 7" xfId="4491" xr:uid="{00000000-0005-0000-0000-000090110000}"/>
    <cellStyle name="20% - Accent5 2 42 8" xfId="4492" xr:uid="{00000000-0005-0000-0000-000091110000}"/>
    <cellStyle name="20% - Accent5 2 43" xfId="4493" xr:uid="{00000000-0005-0000-0000-000092110000}"/>
    <cellStyle name="20% - Accent5 2 43 10" xfId="4494" xr:uid="{00000000-0005-0000-0000-000093110000}"/>
    <cellStyle name="20% - Accent5 2 43 11" xfId="4495" xr:uid="{00000000-0005-0000-0000-000094110000}"/>
    <cellStyle name="20% - Accent5 2 43 12" xfId="4496" xr:uid="{00000000-0005-0000-0000-000095110000}"/>
    <cellStyle name="20% - Accent5 2 43 13" xfId="4497" xr:uid="{00000000-0005-0000-0000-000096110000}"/>
    <cellStyle name="20% - Accent5 2 43 14" xfId="4498" xr:uid="{00000000-0005-0000-0000-000097110000}"/>
    <cellStyle name="20% - Accent5 2 43 15" xfId="4499" xr:uid="{00000000-0005-0000-0000-000098110000}"/>
    <cellStyle name="20% - Accent5 2 43 16" xfId="4500" xr:uid="{00000000-0005-0000-0000-000099110000}"/>
    <cellStyle name="20% - Accent5 2 43 17" xfId="4501" xr:uid="{00000000-0005-0000-0000-00009A110000}"/>
    <cellStyle name="20% - Accent5 2 43 18" xfId="4502" xr:uid="{00000000-0005-0000-0000-00009B110000}"/>
    <cellStyle name="20% - Accent5 2 43 19" xfId="4503" xr:uid="{00000000-0005-0000-0000-00009C110000}"/>
    <cellStyle name="20% - Accent5 2 43 2" xfId="4504" xr:uid="{00000000-0005-0000-0000-00009D110000}"/>
    <cellStyle name="20% - Accent5 2 43 2 2" xfId="4505" xr:uid="{00000000-0005-0000-0000-00009E110000}"/>
    <cellStyle name="20% - Accent5 2 43 20" xfId="4506" xr:uid="{00000000-0005-0000-0000-00009F110000}"/>
    <cellStyle name="20% - Accent5 2 43 21" xfId="4507" xr:uid="{00000000-0005-0000-0000-0000A0110000}"/>
    <cellStyle name="20% - Accent5 2 43 22" xfId="4508" xr:uid="{00000000-0005-0000-0000-0000A1110000}"/>
    <cellStyle name="20% - Accent5 2 43 23" xfId="4509" xr:uid="{00000000-0005-0000-0000-0000A2110000}"/>
    <cellStyle name="20% - Accent5 2 43 24" xfId="4510" xr:uid="{00000000-0005-0000-0000-0000A3110000}"/>
    <cellStyle name="20% - Accent5 2 43 25" xfId="4511" xr:uid="{00000000-0005-0000-0000-0000A4110000}"/>
    <cellStyle name="20% - Accent5 2 43 26" xfId="4512" xr:uid="{00000000-0005-0000-0000-0000A5110000}"/>
    <cellStyle name="20% - Accent5 2 43 27" xfId="4513" xr:uid="{00000000-0005-0000-0000-0000A6110000}"/>
    <cellStyle name="20% - Accent5 2 43 28" xfId="4514" xr:uid="{00000000-0005-0000-0000-0000A7110000}"/>
    <cellStyle name="20% - Accent5 2 43 29" xfId="4515" xr:uid="{00000000-0005-0000-0000-0000A8110000}"/>
    <cellStyle name="20% - Accent5 2 43 3" xfId="4516" xr:uid="{00000000-0005-0000-0000-0000A9110000}"/>
    <cellStyle name="20% - Accent5 2 43 4" xfId="4517" xr:uid="{00000000-0005-0000-0000-0000AA110000}"/>
    <cellStyle name="20% - Accent5 2 43 5" xfId="4518" xr:uid="{00000000-0005-0000-0000-0000AB110000}"/>
    <cellStyle name="20% - Accent5 2 43 6" xfId="4519" xr:uid="{00000000-0005-0000-0000-0000AC110000}"/>
    <cellStyle name="20% - Accent5 2 43 7" xfId="4520" xr:uid="{00000000-0005-0000-0000-0000AD110000}"/>
    <cellStyle name="20% - Accent5 2 43 8" xfId="4521" xr:uid="{00000000-0005-0000-0000-0000AE110000}"/>
    <cellStyle name="20% - Accent5 2 43 9" xfId="4522" xr:uid="{00000000-0005-0000-0000-0000AF110000}"/>
    <cellStyle name="20% - Accent5 2 44" xfId="4523" xr:uid="{00000000-0005-0000-0000-0000B0110000}"/>
    <cellStyle name="20% - Accent5 2 44 2" xfId="4524" xr:uid="{00000000-0005-0000-0000-0000B1110000}"/>
    <cellStyle name="20% - Accent5 2 45" xfId="4525" xr:uid="{00000000-0005-0000-0000-0000B2110000}"/>
    <cellStyle name="20% - Accent5 2 46" xfId="4526" xr:uid="{00000000-0005-0000-0000-0000B3110000}"/>
    <cellStyle name="20% - Accent5 2 47" xfId="4527" xr:uid="{00000000-0005-0000-0000-0000B4110000}"/>
    <cellStyle name="20% - Accent5 2 48" xfId="4528" xr:uid="{00000000-0005-0000-0000-0000B5110000}"/>
    <cellStyle name="20% - Accent5 2 49" xfId="4529" xr:uid="{00000000-0005-0000-0000-0000B6110000}"/>
    <cellStyle name="20% - Accent5 2 5" xfId="4530" xr:uid="{00000000-0005-0000-0000-0000B7110000}"/>
    <cellStyle name="20% - Accent5 2 50" xfId="4531" xr:uid="{00000000-0005-0000-0000-0000B8110000}"/>
    <cellStyle name="20% - Accent5 2 51" xfId="4532" xr:uid="{00000000-0005-0000-0000-0000B9110000}"/>
    <cellStyle name="20% - Accent5 2 52" xfId="4533" xr:uid="{00000000-0005-0000-0000-0000BA110000}"/>
    <cellStyle name="20% - Accent5 2 53" xfId="4534" xr:uid="{00000000-0005-0000-0000-0000BB110000}"/>
    <cellStyle name="20% - Accent5 2 54" xfId="4535" xr:uid="{00000000-0005-0000-0000-0000BC110000}"/>
    <cellStyle name="20% - Accent5 2 55" xfId="4536" xr:uid="{00000000-0005-0000-0000-0000BD110000}"/>
    <cellStyle name="20% - Accent5 2 56" xfId="4537" xr:uid="{00000000-0005-0000-0000-0000BE110000}"/>
    <cellStyle name="20% - Accent5 2 57" xfId="4538" xr:uid="{00000000-0005-0000-0000-0000BF110000}"/>
    <cellStyle name="20% - Accent5 2 58" xfId="4539" xr:uid="{00000000-0005-0000-0000-0000C0110000}"/>
    <cellStyle name="20% - Accent5 2 59" xfId="4540" xr:uid="{00000000-0005-0000-0000-0000C1110000}"/>
    <cellStyle name="20% - Accent5 2 6" xfId="4541" xr:uid="{00000000-0005-0000-0000-0000C2110000}"/>
    <cellStyle name="20% - Accent5 2 60" xfId="4542" xr:uid="{00000000-0005-0000-0000-0000C3110000}"/>
    <cellStyle name="20% - Accent5 2 61" xfId="4543" xr:uid="{00000000-0005-0000-0000-0000C4110000}"/>
    <cellStyle name="20% - Accent5 2 62" xfId="4544" xr:uid="{00000000-0005-0000-0000-0000C5110000}"/>
    <cellStyle name="20% - Accent5 2 63" xfId="4545" xr:uid="{00000000-0005-0000-0000-0000C6110000}"/>
    <cellStyle name="20% - Accent5 2 64" xfId="4546" xr:uid="{00000000-0005-0000-0000-0000C7110000}"/>
    <cellStyle name="20% - Accent5 2 65" xfId="4547" xr:uid="{00000000-0005-0000-0000-0000C8110000}"/>
    <cellStyle name="20% - Accent5 2 66" xfId="4548" xr:uid="{00000000-0005-0000-0000-0000C9110000}"/>
    <cellStyle name="20% - Accent5 2 67" xfId="4549" xr:uid="{00000000-0005-0000-0000-0000CA110000}"/>
    <cellStyle name="20% - Accent5 2 68" xfId="4550" xr:uid="{00000000-0005-0000-0000-0000CB110000}"/>
    <cellStyle name="20% - Accent5 2 69" xfId="4551" xr:uid="{00000000-0005-0000-0000-0000CC110000}"/>
    <cellStyle name="20% - Accent5 2 7" xfId="4552" xr:uid="{00000000-0005-0000-0000-0000CD110000}"/>
    <cellStyle name="20% - Accent5 2 7 2" xfId="4553" xr:uid="{00000000-0005-0000-0000-0000CE110000}"/>
    <cellStyle name="20% - Accent5 2 7 3" xfId="4554" xr:uid="{00000000-0005-0000-0000-0000CF110000}"/>
    <cellStyle name="20% - Accent5 2 70" xfId="4555" xr:uid="{00000000-0005-0000-0000-0000D0110000}"/>
    <cellStyle name="20% - Accent5 2 71" xfId="4556" xr:uid="{00000000-0005-0000-0000-0000D1110000}"/>
    <cellStyle name="20% - Accent5 2 71 2" xfId="4557" xr:uid="{00000000-0005-0000-0000-0000D2110000}"/>
    <cellStyle name="20% - Accent5 2 8" xfId="4558" xr:uid="{00000000-0005-0000-0000-0000D3110000}"/>
    <cellStyle name="20% - Accent5 2 9" xfId="4559" xr:uid="{00000000-0005-0000-0000-0000D4110000}"/>
    <cellStyle name="20% - Accent5 20" xfId="4560" xr:uid="{00000000-0005-0000-0000-0000D5110000}"/>
    <cellStyle name="20% - Accent5 20 2" xfId="4561" xr:uid="{00000000-0005-0000-0000-0000D6110000}"/>
    <cellStyle name="20% - Accent5 20 2 2" xfId="4562" xr:uid="{00000000-0005-0000-0000-0000D7110000}"/>
    <cellStyle name="20% - Accent5 20 2 3" xfId="4563" xr:uid="{00000000-0005-0000-0000-0000D8110000}"/>
    <cellStyle name="20% - Accent5 20 2 4" xfId="4564" xr:uid="{00000000-0005-0000-0000-0000D9110000}"/>
    <cellStyle name="20% - Accent5 20 2 5" xfId="4565" xr:uid="{00000000-0005-0000-0000-0000DA110000}"/>
    <cellStyle name="20% - Accent5 20 2 6" xfId="4566" xr:uid="{00000000-0005-0000-0000-0000DB110000}"/>
    <cellStyle name="20% - Accent5 21" xfId="4567" xr:uid="{00000000-0005-0000-0000-0000DC110000}"/>
    <cellStyle name="20% - Accent5 21 2" xfId="4568" xr:uid="{00000000-0005-0000-0000-0000DD110000}"/>
    <cellStyle name="20% - Accent5 21 2 2" xfId="4569" xr:uid="{00000000-0005-0000-0000-0000DE110000}"/>
    <cellStyle name="20% - Accent5 21 2 3" xfId="4570" xr:uid="{00000000-0005-0000-0000-0000DF110000}"/>
    <cellStyle name="20% - Accent5 21 2 4" xfId="4571" xr:uid="{00000000-0005-0000-0000-0000E0110000}"/>
    <cellStyle name="20% - Accent5 21 2 5" xfId="4572" xr:uid="{00000000-0005-0000-0000-0000E1110000}"/>
    <cellStyle name="20% - Accent5 21 2 6" xfId="4573" xr:uid="{00000000-0005-0000-0000-0000E2110000}"/>
    <cellStyle name="20% - Accent5 22" xfId="4574" xr:uid="{00000000-0005-0000-0000-0000E3110000}"/>
    <cellStyle name="20% - Accent5 22 2" xfId="4575" xr:uid="{00000000-0005-0000-0000-0000E4110000}"/>
    <cellStyle name="20% - Accent5 22 2 2" xfId="4576" xr:uid="{00000000-0005-0000-0000-0000E5110000}"/>
    <cellStyle name="20% - Accent5 22 2 3" xfId="4577" xr:uid="{00000000-0005-0000-0000-0000E6110000}"/>
    <cellStyle name="20% - Accent5 22 2 4" xfId="4578" xr:uid="{00000000-0005-0000-0000-0000E7110000}"/>
    <cellStyle name="20% - Accent5 22 2 5" xfId="4579" xr:uid="{00000000-0005-0000-0000-0000E8110000}"/>
    <cellStyle name="20% - Accent5 22 2 6" xfId="4580" xr:uid="{00000000-0005-0000-0000-0000E9110000}"/>
    <cellStyle name="20% - Accent5 23" xfId="4581" xr:uid="{00000000-0005-0000-0000-0000EA110000}"/>
    <cellStyle name="20% - Accent5 23 2" xfId="4582" xr:uid="{00000000-0005-0000-0000-0000EB110000}"/>
    <cellStyle name="20% - Accent5 23 2 2" xfId="4583" xr:uid="{00000000-0005-0000-0000-0000EC110000}"/>
    <cellStyle name="20% - Accent5 23 2 3" xfId="4584" xr:uid="{00000000-0005-0000-0000-0000ED110000}"/>
    <cellStyle name="20% - Accent5 23 2 4" xfId="4585" xr:uid="{00000000-0005-0000-0000-0000EE110000}"/>
    <cellStyle name="20% - Accent5 23 2 5" xfId="4586" xr:uid="{00000000-0005-0000-0000-0000EF110000}"/>
    <cellStyle name="20% - Accent5 23 2 6" xfId="4587" xr:uid="{00000000-0005-0000-0000-0000F0110000}"/>
    <cellStyle name="20% - Accent5 24" xfId="4588" xr:uid="{00000000-0005-0000-0000-0000F1110000}"/>
    <cellStyle name="20% - Accent5 24 2" xfId="4589" xr:uid="{00000000-0005-0000-0000-0000F2110000}"/>
    <cellStyle name="20% - Accent5 24 2 2" xfId="4590" xr:uid="{00000000-0005-0000-0000-0000F3110000}"/>
    <cellStyle name="20% - Accent5 24 2 3" xfId="4591" xr:uid="{00000000-0005-0000-0000-0000F4110000}"/>
    <cellStyle name="20% - Accent5 24 2 4" xfId="4592" xr:uid="{00000000-0005-0000-0000-0000F5110000}"/>
    <cellStyle name="20% - Accent5 24 2 5" xfId="4593" xr:uid="{00000000-0005-0000-0000-0000F6110000}"/>
    <cellStyle name="20% - Accent5 24 2 6" xfId="4594" xr:uid="{00000000-0005-0000-0000-0000F7110000}"/>
    <cellStyle name="20% - Accent5 25" xfId="4595" xr:uid="{00000000-0005-0000-0000-0000F8110000}"/>
    <cellStyle name="20% - Accent5 25 2" xfId="4596" xr:uid="{00000000-0005-0000-0000-0000F9110000}"/>
    <cellStyle name="20% - Accent5 25 2 2" xfId="4597" xr:uid="{00000000-0005-0000-0000-0000FA110000}"/>
    <cellStyle name="20% - Accent5 25 2 3" xfId="4598" xr:uid="{00000000-0005-0000-0000-0000FB110000}"/>
    <cellStyle name="20% - Accent5 25 2 4" xfId="4599" xr:uid="{00000000-0005-0000-0000-0000FC110000}"/>
    <cellStyle name="20% - Accent5 25 2 5" xfId="4600" xr:uid="{00000000-0005-0000-0000-0000FD110000}"/>
    <cellStyle name="20% - Accent5 25 2 6" xfId="4601" xr:uid="{00000000-0005-0000-0000-0000FE110000}"/>
    <cellStyle name="20% - Accent5 26" xfId="4602" xr:uid="{00000000-0005-0000-0000-0000FF110000}"/>
    <cellStyle name="20% - Accent5 26 2" xfId="4603" xr:uid="{00000000-0005-0000-0000-000000120000}"/>
    <cellStyle name="20% - Accent5 26 2 2" xfId="4604" xr:uid="{00000000-0005-0000-0000-000001120000}"/>
    <cellStyle name="20% - Accent5 26 2 3" xfId="4605" xr:uid="{00000000-0005-0000-0000-000002120000}"/>
    <cellStyle name="20% - Accent5 26 2 4" xfId="4606" xr:uid="{00000000-0005-0000-0000-000003120000}"/>
    <cellStyle name="20% - Accent5 26 2 5" xfId="4607" xr:uid="{00000000-0005-0000-0000-000004120000}"/>
    <cellStyle name="20% - Accent5 26 2 6" xfId="4608" xr:uid="{00000000-0005-0000-0000-000005120000}"/>
    <cellStyle name="20% - Accent5 27" xfId="4609" xr:uid="{00000000-0005-0000-0000-000006120000}"/>
    <cellStyle name="20% - Accent5 28" xfId="4610" xr:uid="{00000000-0005-0000-0000-000007120000}"/>
    <cellStyle name="20% - Accent5 29" xfId="4611" xr:uid="{00000000-0005-0000-0000-000008120000}"/>
    <cellStyle name="20% - Accent5 3" xfId="4612" xr:uid="{00000000-0005-0000-0000-000009120000}"/>
    <cellStyle name="20% - Accent5 3 2" xfId="4613" xr:uid="{00000000-0005-0000-0000-00000A120000}"/>
    <cellStyle name="20% - Accent5 3 2 2" xfId="4614" xr:uid="{00000000-0005-0000-0000-00000B120000}"/>
    <cellStyle name="20% - Accent5 3 2 3" xfId="4615" xr:uid="{00000000-0005-0000-0000-00000C120000}"/>
    <cellStyle name="20% - Accent5 3 2 4" xfId="4616" xr:uid="{00000000-0005-0000-0000-00000D120000}"/>
    <cellStyle name="20% - Accent5 3 2 5" xfId="4617" xr:uid="{00000000-0005-0000-0000-00000E120000}"/>
    <cellStyle name="20% - Accent5 3 2 6" xfId="4618" xr:uid="{00000000-0005-0000-0000-00000F120000}"/>
    <cellStyle name="20% - Accent5 3 2 7" xfId="4619" xr:uid="{00000000-0005-0000-0000-000010120000}"/>
    <cellStyle name="20% - Accent5 3 2 8" xfId="4620" xr:uid="{00000000-0005-0000-0000-000011120000}"/>
    <cellStyle name="20% - Accent5 3 2 9" xfId="4621" xr:uid="{00000000-0005-0000-0000-000012120000}"/>
    <cellStyle name="20% - Accent5 3 3" xfId="4622" xr:uid="{00000000-0005-0000-0000-000013120000}"/>
    <cellStyle name="20% - Accent5 3 4" xfId="4623" xr:uid="{00000000-0005-0000-0000-000014120000}"/>
    <cellStyle name="20% - Accent5 3 5" xfId="4624" xr:uid="{00000000-0005-0000-0000-000015120000}"/>
    <cellStyle name="20% - Accent5 30" xfId="4625" xr:uid="{00000000-0005-0000-0000-000016120000}"/>
    <cellStyle name="20% - Accent5 31" xfId="4626" xr:uid="{00000000-0005-0000-0000-000017120000}"/>
    <cellStyle name="20% - Accent5 32" xfId="4627" xr:uid="{00000000-0005-0000-0000-000018120000}"/>
    <cellStyle name="20% - Accent5 33" xfId="4628" xr:uid="{00000000-0005-0000-0000-000019120000}"/>
    <cellStyle name="20% - Accent5 34" xfId="4629" xr:uid="{00000000-0005-0000-0000-00001A120000}"/>
    <cellStyle name="20% - Accent5 35" xfId="4630" xr:uid="{00000000-0005-0000-0000-00001B120000}"/>
    <cellStyle name="20% - Accent5 36" xfId="4631" xr:uid="{00000000-0005-0000-0000-00001C120000}"/>
    <cellStyle name="20% - Accent5 37" xfId="4632" xr:uid="{00000000-0005-0000-0000-00001D120000}"/>
    <cellStyle name="20% - Accent5 38" xfId="4633" xr:uid="{00000000-0005-0000-0000-00001E120000}"/>
    <cellStyle name="20% - Accent5 39" xfId="4634" xr:uid="{00000000-0005-0000-0000-00001F120000}"/>
    <cellStyle name="20% - Accent5 4" xfId="4635" xr:uid="{00000000-0005-0000-0000-000020120000}"/>
    <cellStyle name="20% - Accent5 4 2" xfId="4636" xr:uid="{00000000-0005-0000-0000-000021120000}"/>
    <cellStyle name="20% - Accent5 4 2 2" xfId="4637" xr:uid="{00000000-0005-0000-0000-000022120000}"/>
    <cellStyle name="20% - Accent5 4 2 3" xfId="4638" xr:uid="{00000000-0005-0000-0000-000023120000}"/>
    <cellStyle name="20% - Accent5 4 2 4" xfId="4639" xr:uid="{00000000-0005-0000-0000-000024120000}"/>
    <cellStyle name="20% - Accent5 4 2 5" xfId="4640" xr:uid="{00000000-0005-0000-0000-000025120000}"/>
    <cellStyle name="20% - Accent5 4 2 6" xfId="4641" xr:uid="{00000000-0005-0000-0000-000026120000}"/>
    <cellStyle name="20% - Accent5 4 3" xfId="4642" xr:uid="{00000000-0005-0000-0000-000027120000}"/>
    <cellStyle name="20% - Accent5 4 3 2" xfId="4643" xr:uid="{00000000-0005-0000-0000-000028120000}"/>
    <cellStyle name="20% - Accent5 4 3 3" xfId="4644" xr:uid="{00000000-0005-0000-0000-000029120000}"/>
    <cellStyle name="20% - Accent5 4 3 4" xfId="4645" xr:uid="{00000000-0005-0000-0000-00002A120000}"/>
    <cellStyle name="20% - Accent5 4 3 5" xfId="4646" xr:uid="{00000000-0005-0000-0000-00002B120000}"/>
    <cellStyle name="20% - Accent5 4 3 6" xfId="4647" xr:uid="{00000000-0005-0000-0000-00002C120000}"/>
    <cellStyle name="20% - Accent5 4 3 7" xfId="4648" xr:uid="{00000000-0005-0000-0000-00002D120000}"/>
    <cellStyle name="20% - Accent5 4 3 8" xfId="4649" xr:uid="{00000000-0005-0000-0000-00002E120000}"/>
    <cellStyle name="20% - Accent5 4 4" xfId="4650" xr:uid="{00000000-0005-0000-0000-00002F120000}"/>
    <cellStyle name="20% - Accent5 4 4 2" xfId="4651" xr:uid="{00000000-0005-0000-0000-000030120000}"/>
    <cellStyle name="20% - Accent5 4 4 3" xfId="4652" xr:uid="{00000000-0005-0000-0000-000031120000}"/>
    <cellStyle name="20% - Accent5 4 4 4" xfId="4653" xr:uid="{00000000-0005-0000-0000-000032120000}"/>
    <cellStyle name="20% - Accent5 4 4 5" xfId="4654" xr:uid="{00000000-0005-0000-0000-000033120000}"/>
    <cellStyle name="20% - Accent5 4 4 6" xfId="4655" xr:uid="{00000000-0005-0000-0000-000034120000}"/>
    <cellStyle name="20% - Accent5 4 4 7" xfId="4656" xr:uid="{00000000-0005-0000-0000-000035120000}"/>
    <cellStyle name="20% - Accent5 4 4 8" xfId="4657" xr:uid="{00000000-0005-0000-0000-000036120000}"/>
    <cellStyle name="20% - Accent5 4 5" xfId="4658" xr:uid="{00000000-0005-0000-0000-000037120000}"/>
    <cellStyle name="20% - Accent5 4 5 2" xfId="4659" xr:uid="{00000000-0005-0000-0000-000038120000}"/>
    <cellStyle name="20% - Accent5 4 5 3" xfId="4660" xr:uid="{00000000-0005-0000-0000-000039120000}"/>
    <cellStyle name="20% - Accent5 4 5 4" xfId="4661" xr:uid="{00000000-0005-0000-0000-00003A120000}"/>
    <cellStyle name="20% - Accent5 4 5 5" xfId="4662" xr:uid="{00000000-0005-0000-0000-00003B120000}"/>
    <cellStyle name="20% - Accent5 4 5 6" xfId="4663" xr:uid="{00000000-0005-0000-0000-00003C120000}"/>
    <cellStyle name="20% - Accent5 4 5 7" xfId="4664" xr:uid="{00000000-0005-0000-0000-00003D120000}"/>
    <cellStyle name="20% - Accent5 4 5 8" xfId="4665" xr:uid="{00000000-0005-0000-0000-00003E120000}"/>
    <cellStyle name="20% - Accent5 40" xfId="4666" xr:uid="{00000000-0005-0000-0000-00003F120000}"/>
    <cellStyle name="20% - Accent5 41" xfId="4667" xr:uid="{00000000-0005-0000-0000-000040120000}"/>
    <cellStyle name="20% - Accent5 42" xfId="4668" xr:uid="{00000000-0005-0000-0000-000041120000}"/>
    <cellStyle name="20% - Accent5 43" xfId="4669" xr:uid="{00000000-0005-0000-0000-000042120000}"/>
    <cellStyle name="20% - Accent5 44" xfId="4670" xr:uid="{00000000-0005-0000-0000-000043120000}"/>
    <cellStyle name="20% - Accent5 45" xfId="4671" xr:uid="{00000000-0005-0000-0000-000044120000}"/>
    <cellStyle name="20% - Accent5 46" xfId="4672" xr:uid="{00000000-0005-0000-0000-000045120000}"/>
    <cellStyle name="20% - Accent5 47" xfId="4673" xr:uid="{00000000-0005-0000-0000-000046120000}"/>
    <cellStyle name="20% - Accent5 48" xfId="4674" xr:uid="{00000000-0005-0000-0000-000047120000}"/>
    <cellStyle name="20% - Accent5 49" xfId="4675" xr:uid="{00000000-0005-0000-0000-000048120000}"/>
    <cellStyle name="20% - Accent5 5" xfId="4676" xr:uid="{00000000-0005-0000-0000-000049120000}"/>
    <cellStyle name="20% - Accent5 5 2" xfId="4677" xr:uid="{00000000-0005-0000-0000-00004A120000}"/>
    <cellStyle name="20% - Accent5 5 2 2" xfId="4678" xr:uid="{00000000-0005-0000-0000-00004B120000}"/>
    <cellStyle name="20% - Accent5 5 2 3" xfId="4679" xr:uid="{00000000-0005-0000-0000-00004C120000}"/>
    <cellStyle name="20% - Accent5 5 2 4" xfId="4680" xr:uid="{00000000-0005-0000-0000-00004D120000}"/>
    <cellStyle name="20% - Accent5 5 2 5" xfId="4681" xr:uid="{00000000-0005-0000-0000-00004E120000}"/>
    <cellStyle name="20% - Accent5 5 2 6" xfId="4682" xr:uid="{00000000-0005-0000-0000-00004F120000}"/>
    <cellStyle name="20% - Accent5 5 3" xfId="4683" xr:uid="{00000000-0005-0000-0000-000050120000}"/>
    <cellStyle name="20% - Accent5 5 3 2" xfId="4684" xr:uid="{00000000-0005-0000-0000-000051120000}"/>
    <cellStyle name="20% - Accent5 5 3 3" xfId="4685" xr:uid="{00000000-0005-0000-0000-000052120000}"/>
    <cellStyle name="20% - Accent5 5 3 4" xfId="4686" xr:uid="{00000000-0005-0000-0000-000053120000}"/>
    <cellStyle name="20% - Accent5 5 3 5" xfId="4687" xr:uid="{00000000-0005-0000-0000-000054120000}"/>
    <cellStyle name="20% - Accent5 5 3 6" xfId="4688" xr:uid="{00000000-0005-0000-0000-000055120000}"/>
    <cellStyle name="20% - Accent5 5 3 7" xfId="4689" xr:uid="{00000000-0005-0000-0000-000056120000}"/>
    <cellStyle name="20% - Accent5 5 3 8" xfId="4690" xr:uid="{00000000-0005-0000-0000-000057120000}"/>
    <cellStyle name="20% - Accent5 5 4" xfId="4691" xr:uid="{00000000-0005-0000-0000-000058120000}"/>
    <cellStyle name="20% - Accent5 5 4 2" xfId="4692" xr:uid="{00000000-0005-0000-0000-000059120000}"/>
    <cellStyle name="20% - Accent5 5 4 3" xfId="4693" xr:uid="{00000000-0005-0000-0000-00005A120000}"/>
    <cellStyle name="20% - Accent5 5 4 4" xfId="4694" xr:uid="{00000000-0005-0000-0000-00005B120000}"/>
    <cellStyle name="20% - Accent5 5 4 5" xfId="4695" xr:uid="{00000000-0005-0000-0000-00005C120000}"/>
    <cellStyle name="20% - Accent5 5 4 6" xfId="4696" xr:uid="{00000000-0005-0000-0000-00005D120000}"/>
    <cellStyle name="20% - Accent5 5 4 7" xfId="4697" xr:uid="{00000000-0005-0000-0000-00005E120000}"/>
    <cellStyle name="20% - Accent5 5 4 8" xfId="4698" xr:uid="{00000000-0005-0000-0000-00005F120000}"/>
    <cellStyle name="20% - Accent5 5 5" xfId="4699" xr:uid="{00000000-0005-0000-0000-000060120000}"/>
    <cellStyle name="20% - Accent5 5 5 2" xfId="4700" xr:uid="{00000000-0005-0000-0000-000061120000}"/>
    <cellStyle name="20% - Accent5 5 5 3" xfId="4701" xr:uid="{00000000-0005-0000-0000-000062120000}"/>
    <cellStyle name="20% - Accent5 5 5 4" xfId="4702" xr:uid="{00000000-0005-0000-0000-000063120000}"/>
    <cellStyle name="20% - Accent5 5 5 5" xfId="4703" xr:uid="{00000000-0005-0000-0000-000064120000}"/>
    <cellStyle name="20% - Accent5 5 5 6" xfId="4704" xr:uid="{00000000-0005-0000-0000-000065120000}"/>
    <cellStyle name="20% - Accent5 5 5 7" xfId="4705" xr:uid="{00000000-0005-0000-0000-000066120000}"/>
    <cellStyle name="20% - Accent5 5 5 8" xfId="4706" xr:uid="{00000000-0005-0000-0000-000067120000}"/>
    <cellStyle name="20% - Accent5 50" xfId="4707" xr:uid="{00000000-0005-0000-0000-000068120000}"/>
    <cellStyle name="20% - Accent5 51" xfId="4708" xr:uid="{00000000-0005-0000-0000-000069120000}"/>
    <cellStyle name="20% - Accent5 52" xfId="4709" xr:uid="{00000000-0005-0000-0000-00006A120000}"/>
    <cellStyle name="20% - Accent5 53" xfId="4710" xr:uid="{00000000-0005-0000-0000-00006B120000}"/>
    <cellStyle name="20% - Accent5 54" xfId="4711" xr:uid="{00000000-0005-0000-0000-00006C120000}"/>
    <cellStyle name="20% - Accent5 55" xfId="4712" xr:uid="{00000000-0005-0000-0000-00006D120000}"/>
    <cellStyle name="20% - Accent5 56" xfId="4713" xr:uid="{00000000-0005-0000-0000-00006E120000}"/>
    <cellStyle name="20% - Accent5 57" xfId="4714" xr:uid="{00000000-0005-0000-0000-00006F120000}"/>
    <cellStyle name="20% - Accent5 58" xfId="4715" xr:uid="{00000000-0005-0000-0000-000070120000}"/>
    <cellStyle name="20% - Accent5 59" xfId="4716" xr:uid="{00000000-0005-0000-0000-000071120000}"/>
    <cellStyle name="20% - Accent5 6" xfId="4717" xr:uid="{00000000-0005-0000-0000-000072120000}"/>
    <cellStyle name="20% - Accent5 6 2" xfId="4718" xr:uid="{00000000-0005-0000-0000-000073120000}"/>
    <cellStyle name="20% - Accent5 6 2 2" xfId="4719" xr:uid="{00000000-0005-0000-0000-000074120000}"/>
    <cellStyle name="20% - Accent5 6 2 3" xfId="4720" xr:uid="{00000000-0005-0000-0000-000075120000}"/>
    <cellStyle name="20% - Accent5 6 2 4" xfId="4721" xr:uid="{00000000-0005-0000-0000-000076120000}"/>
    <cellStyle name="20% - Accent5 6 2 5" xfId="4722" xr:uid="{00000000-0005-0000-0000-000077120000}"/>
    <cellStyle name="20% - Accent5 6 2 6" xfId="4723" xr:uid="{00000000-0005-0000-0000-000078120000}"/>
    <cellStyle name="20% - Accent5 60" xfId="4724" xr:uid="{00000000-0005-0000-0000-000079120000}"/>
    <cellStyle name="20% - Accent5 61" xfId="4725" xr:uid="{00000000-0005-0000-0000-00007A120000}"/>
    <cellStyle name="20% - Accent5 62" xfId="4726" xr:uid="{00000000-0005-0000-0000-00007B120000}"/>
    <cellStyle name="20% - Accent5 63" xfId="4727" xr:uid="{00000000-0005-0000-0000-00007C120000}"/>
    <cellStyle name="20% - Accent5 7" xfId="4728" xr:uid="{00000000-0005-0000-0000-00007D120000}"/>
    <cellStyle name="20% - Accent5 7 2" xfId="4729" xr:uid="{00000000-0005-0000-0000-00007E120000}"/>
    <cellStyle name="20% - Accent5 7 2 2" xfId="4730" xr:uid="{00000000-0005-0000-0000-00007F120000}"/>
    <cellStyle name="20% - Accent5 7 2 3" xfId="4731" xr:uid="{00000000-0005-0000-0000-000080120000}"/>
    <cellStyle name="20% - Accent5 7 2 4" xfId="4732" xr:uid="{00000000-0005-0000-0000-000081120000}"/>
    <cellStyle name="20% - Accent5 7 2 5" xfId="4733" xr:uid="{00000000-0005-0000-0000-000082120000}"/>
    <cellStyle name="20% - Accent5 7 2 6" xfId="4734" xr:uid="{00000000-0005-0000-0000-000083120000}"/>
    <cellStyle name="20% - Accent5 8" xfId="4735" xr:uid="{00000000-0005-0000-0000-000084120000}"/>
    <cellStyle name="20% - Accent5 8 2" xfId="4736" xr:uid="{00000000-0005-0000-0000-000085120000}"/>
    <cellStyle name="20% - Accent5 8 2 2" xfId="4737" xr:uid="{00000000-0005-0000-0000-000086120000}"/>
    <cellStyle name="20% - Accent5 8 2 3" xfId="4738" xr:uid="{00000000-0005-0000-0000-000087120000}"/>
    <cellStyle name="20% - Accent5 8 2 4" xfId="4739" xr:uid="{00000000-0005-0000-0000-000088120000}"/>
    <cellStyle name="20% - Accent5 8 2 5" xfId="4740" xr:uid="{00000000-0005-0000-0000-000089120000}"/>
    <cellStyle name="20% - Accent5 8 2 6" xfId="4741" xr:uid="{00000000-0005-0000-0000-00008A120000}"/>
    <cellStyle name="20% - Accent5 9" xfId="4742" xr:uid="{00000000-0005-0000-0000-00008B120000}"/>
    <cellStyle name="20% - Accent5 9 2" xfId="4743" xr:uid="{00000000-0005-0000-0000-00008C120000}"/>
    <cellStyle name="20% - Accent5 9 2 2" xfId="4744" xr:uid="{00000000-0005-0000-0000-00008D120000}"/>
    <cellStyle name="20% - Accent5 9 2 3" xfId="4745" xr:uid="{00000000-0005-0000-0000-00008E120000}"/>
    <cellStyle name="20% - Accent5 9 2 4" xfId="4746" xr:uid="{00000000-0005-0000-0000-00008F120000}"/>
    <cellStyle name="20% - Accent5 9 2 5" xfId="4747" xr:uid="{00000000-0005-0000-0000-000090120000}"/>
    <cellStyle name="20% - Accent5 9 2 6" xfId="4748" xr:uid="{00000000-0005-0000-0000-000091120000}"/>
    <cellStyle name="20% - Accent6 10" xfId="4749" xr:uid="{00000000-0005-0000-0000-000092120000}"/>
    <cellStyle name="20% - Accent6 10 2" xfId="4750" xr:uid="{00000000-0005-0000-0000-000093120000}"/>
    <cellStyle name="20% - Accent6 10 2 2" xfId="4751" xr:uid="{00000000-0005-0000-0000-000094120000}"/>
    <cellStyle name="20% - Accent6 10 2 3" xfId="4752" xr:uid="{00000000-0005-0000-0000-000095120000}"/>
    <cellStyle name="20% - Accent6 10 2 4" xfId="4753" xr:uid="{00000000-0005-0000-0000-000096120000}"/>
    <cellStyle name="20% - Accent6 10 2 5" xfId="4754" xr:uid="{00000000-0005-0000-0000-000097120000}"/>
    <cellStyle name="20% - Accent6 10 2 6" xfId="4755" xr:uid="{00000000-0005-0000-0000-000098120000}"/>
    <cellStyle name="20% - Accent6 11" xfId="4756" xr:uid="{00000000-0005-0000-0000-000099120000}"/>
    <cellStyle name="20% - Accent6 11 2" xfId="4757" xr:uid="{00000000-0005-0000-0000-00009A120000}"/>
    <cellStyle name="20% - Accent6 11 2 2" xfId="4758" xr:uid="{00000000-0005-0000-0000-00009B120000}"/>
    <cellStyle name="20% - Accent6 11 2 3" xfId="4759" xr:uid="{00000000-0005-0000-0000-00009C120000}"/>
    <cellStyle name="20% - Accent6 11 2 4" xfId="4760" xr:uid="{00000000-0005-0000-0000-00009D120000}"/>
    <cellStyle name="20% - Accent6 11 2 5" xfId="4761" xr:uid="{00000000-0005-0000-0000-00009E120000}"/>
    <cellStyle name="20% - Accent6 11 2 6" xfId="4762" xr:uid="{00000000-0005-0000-0000-00009F120000}"/>
    <cellStyle name="20% - Accent6 12" xfId="4763" xr:uid="{00000000-0005-0000-0000-0000A0120000}"/>
    <cellStyle name="20% - Accent6 12 2" xfId="4764" xr:uid="{00000000-0005-0000-0000-0000A1120000}"/>
    <cellStyle name="20% - Accent6 12 2 2" xfId="4765" xr:uid="{00000000-0005-0000-0000-0000A2120000}"/>
    <cellStyle name="20% - Accent6 12 2 3" xfId="4766" xr:uid="{00000000-0005-0000-0000-0000A3120000}"/>
    <cellStyle name="20% - Accent6 12 2 4" xfId="4767" xr:uid="{00000000-0005-0000-0000-0000A4120000}"/>
    <cellStyle name="20% - Accent6 12 2 5" xfId="4768" xr:uid="{00000000-0005-0000-0000-0000A5120000}"/>
    <cellStyle name="20% - Accent6 12 2 6" xfId="4769" xr:uid="{00000000-0005-0000-0000-0000A6120000}"/>
    <cellStyle name="20% - Accent6 13" xfId="4770" xr:uid="{00000000-0005-0000-0000-0000A7120000}"/>
    <cellStyle name="20% - Accent6 13 2" xfId="4771" xr:uid="{00000000-0005-0000-0000-0000A8120000}"/>
    <cellStyle name="20% - Accent6 13 2 2" xfId="4772" xr:uid="{00000000-0005-0000-0000-0000A9120000}"/>
    <cellStyle name="20% - Accent6 13 2 3" xfId="4773" xr:uid="{00000000-0005-0000-0000-0000AA120000}"/>
    <cellStyle name="20% - Accent6 13 2 4" xfId="4774" xr:uid="{00000000-0005-0000-0000-0000AB120000}"/>
    <cellStyle name="20% - Accent6 13 2 5" xfId="4775" xr:uid="{00000000-0005-0000-0000-0000AC120000}"/>
    <cellStyle name="20% - Accent6 13 2 6" xfId="4776" xr:uid="{00000000-0005-0000-0000-0000AD120000}"/>
    <cellStyle name="20% - Accent6 14" xfId="4777" xr:uid="{00000000-0005-0000-0000-0000AE120000}"/>
    <cellStyle name="20% - Accent6 14 2" xfId="4778" xr:uid="{00000000-0005-0000-0000-0000AF120000}"/>
    <cellStyle name="20% - Accent6 14 2 2" xfId="4779" xr:uid="{00000000-0005-0000-0000-0000B0120000}"/>
    <cellStyle name="20% - Accent6 14 2 3" xfId="4780" xr:uid="{00000000-0005-0000-0000-0000B1120000}"/>
    <cellStyle name="20% - Accent6 14 2 4" xfId="4781" xr:uid="{00000000-0005-0000-0000-0000B2120000}"/>
    <cellStyle name="20% - Accent6 14 2 5" xfId="4782" xr:uid="{00000000-0005-0000-0000-0000B3120000}"/>
    <cellStyle name="20% - Accent6 14 2 6" xfId="4783" xr:uid="{00000000-0005-0000-0000-0000B4120000}"/>
    <cellStyle name="20% - Accent6 15" xfId="4784" xr:uid="{00000000-0005-0000-0000-0000B5120000}"/>
    <cellStyle name="20% - Accent6 15 2" xfId="4785" xr:uid="{00000000-0005-0000-0000-0000B6120000}"/>
    <cellStyle name="20% - Accent6 15 2 2" xfId="4786" xr:uid="{00000000-0005-0000-0000-0000B7120000}"/>
    <cellStyle name="20% - Accent6 15 2 3" xfId="4787" xr:uid="{00000000-0005-0000-0000-0000B8120000}"/>
    <cellStyle name="20% - Accent6 15 2 4" xfId="4788" xr:uid="{00000000-0005-0000-0000-0000B9120000}"/>
    <cellStyle name="20% - Accent6 15 2 5" xfId="4789" xr:uid="{00000000-0005-0000-0000-0000BA120000}"/>
    <cellStyle name="20% - Accent6 15 2 6" xfId="4790" xr:uid="{00000000-0005-0000-0000-0000BB120000}"/>
    <cellStyle name="20% - Accent6 16" xfId="4791" xr:uid="{00000000-0005-0000-0000-0000BC120000}"/>
    <cellStyle name="20% - Accent6 16 2" xfId="4792" xr:uid="{00000000-0005-0000-0000-0000BD120000}"/>
    <cellStyle name="20% - Accent6 16 2 2" xfId="4793" xr:uid="{00000000-0005-0000-0000-0000BE120000}"/>
    <cellStyle name="20% - Accent6 16 2 3" xfId="4794" xr:uid="{00000000-0005-0000-0000-0000BF120000}"/>
    <cellStyle name="20% - Accent6 16 2 4" xfId="4795" xr:uid="{00000000-0005-0000-0000-0000C0120000}"/>
    <cellStyle name="20% - Accent6 16 2 5" xfId="4796" xr:uid="{00000000-0005-0000-0000-0000C1120000}"/>
    <cellStyle name="20% - Accent6 16 2 6" xfId="4797" xr:uid="{00000000-0005-0000-0000-0000C2120000}"/>
    <cellStyle name="20% - Accent6 17" xfId="4798" xr:uid="{00000000-0005-0000-0000-0000C3120000}"/>
    <cellStyle name="20% - Accent6 17 2" xfId="4799" xr:uid="{00000000-0005-0000-0000-0000C4120000}"/>
    <cellStyle name="20% - Accent6 17 2 2" xfId="4800" xr:uid="{00000000-0005-0000-0000-0000C5120000}"/>
    <cellStyle name="20% - Accent6 17 2 3" xfId="4801" xr:uid="{00000000-0005-0000-0000-0000C6120000}"/>
    <cellStyle name="20% - Accent6 17 2 4" xfId="4802" xr:uid="{00000000-0005-0000-0000-0000C7120000}"/>
    <cellStyle name="20% - Accent6 17 2 5" xfId="4803" xr:uid="{00000000-0005-0000-0000-0000C8120000}"/>
    <cellStyle name="20% - Accent6 17 2 6" xfId="4804" xr:uid="{00000000-0005-0000-0000-0000C9120000}"/>
    <cellStyle name="20% - Accent6 18" xfId="4805" xr:uid="{00000000-0005-0000-0000-0000CA120000}"/>
    <cellStyle name="20% - Accent6 18 2" xfId="4806" xr:uid="{00000000-0005-0000-0000-0000CB120000}"/>
    <cellStyle name="20% - Accent6 18 2 2" xfId="4807" xr:uid="{00000000-0005-0000-0000-0000CC120000}"/>
    <cellStyle name="20% - Accent6 18 2 3" xfId="4808" xr:uid="{00000000-0005-0000-0000-0000CD120000}"/>
    <cellStyle name="20% - Accent6 18 2 4" xfId="4809" xr:uid="{00000000-0005-0000-0000-0000CE120000}"/>
    <cellStyle name="20% - Accent6 18 2 5" xfId="4810" xr:uid="{00000000-0005-0000-0000-0000CF120000}"/>
    <cellStyle name="20% - Accent6 18 2 6" xfId="4811" xr:uid="{00000000-0005-0000-0000-0000D0120000}"/>
    <cellStyle name="20% - Accent6 19" xfId="4812" xr:uid="{00000000-0005-0000-0000-0000D1120000}"/>
    <cellStyle name="20% - Accent6 19 2" xfId="4813" xr:uid="{00000000-0005-0000-0000-0000D2120000}"/>
    <cellStyle name="20% - Accent6 19 2 2" xfId="4814" xr:uid="{00000000-0005-0000-0000-0000D3120000}"/>
    <cellStyle name="20% - Accent6 19 2 3" xfId="4815" xr:uid="{00000000-0005-0000-0000-0000D4120000}"/>
    <cellStyle name="20% - Accent6 19 2 4" xfId="4816" xr:uid="{00000000-0005-0000-0000-0000D5120000}"/>
    <cellStyle name="20% - Accent6 19 2 5" xfId="4817" xr:uid="{00000000-0005-0000-0000-0000D6120000}"/>
    <cellStyle name="20% - Accent6 19 2 6" xfId="4818" xr:uid="{00000000-0005-0000-0000-0000D7120000}"/>
    <cellStyle name="20% - Accent6 2" xfId="4819" xr:uid="{00000000-0005-0000-0000-0000D8120000}"/>
    <cellStyle name="20% - Accent6 2 10" xfId="4820" xr:uid="{00000000-0005-0000-0000-0000D9120000}"/>
    <cellStyle name="20% - Accent6 2 11" xfId="4821" xr:uid="{00000000-0005-0000-0000-0000DA120000}"/>
    <cellStyle name="20% - Accent6 2 12" xfId="4822" xr:uid="{00000000-0005-0000-0000-0000DB120000}"/>
    <cellStyle name="20% - Accent6 2 13" xfId="4823" xr:uid="{00000000-0005-0000-0000-0000DC120000}"/>
    <cellStyle name="20% - Accent6 2 14" xfId="4824" xr:uid="{00000000-0005-0000-0000-0000DD120000}"/>
    <cellStyle name="20% - Accent6 2 15" xfId="4825" xr:uid="{00000000-0005-0000-0000-0000DE120000}"/>
    <cellStyle name="20% - Accent6 2 16" xfId="4826" xr:uid="{00000000-0005-0000-0000-0000DF120000}"/>
    <cellStyle name="20% - Accent6 2 17" xfId="4827" xr:uid="{00000000-0005-0000-0000-0000E0120000}"/>
    <cellStyle name="20% - Accent6 2 18" xfId="4828" xr:uid="{00000000-0005-0000-0000-0000E1120000}"/>
    <cellStyle name="20% - Accent6 2 19" xfId="4829" xr:uid="{00000000-0005-0000-0000-0000E2120000}"/>
    <cellStyle name="20% - Accent6 2 2" xfId="4830" xr:uid="{00000000-0005-0000-0000-0000E3120000}"/>
    <cellStyle name="20% - Accent6 2 2 10" xfId="4831" xr:uid="{00000000-0005-0000-0000-0000E4120000}"/>
    <cellStyle name="20% - Accent6 2 2 11" xfId="4832" xr:uid="{00000000-0005-0000-0000-0000E5120000}"/>
    <cellStyle name="20% - Accent6 2 2 11 2" xfId="4833" xr:uid="{00000000-0005-0000-0000-0000E6120000}"/>
    <cellStyle name="20% - Accent6 2 2 11 3" xfId="4834" xr:uid="{00000000-0005-0000-0000-0000E7120000}"/>
    <cellStyle name="20% - Accent6 2 2 11 4" xfId="4835" xr:uid="{00000000-0005-0000-0000-0000E8120000}"/>
    <cellStyle name="20% - Accent6 2 2 11 5" xfId="4836" xr:uid="{00000000-0005-0000-0000-0000E9120000}"/>
    <cellStyle name="20% - Accent6 2 2 11 6" xfId="4837" xr:uid="{00000000-0005-0000-0000-0000EA120000}"/>
    <cellStyle name="20% - Accent6 2 2 11 7" xfId="4838" xr:uid="{00000000-0005-0000-0000-0000EB120000}"/>
    <cellStyle name="20% - Accent6 2 2 11 8" xfId="4839" xr:uid="{00000000-0005-0000-0000-0000EC120000}"/>
    <cellStyle name="20% - Accent6 2 2 12" xfId="4840" xr:uid="{00000000-0005-0000-0000-0000ED120000}"/>
    <cellStyle name="20% - Accent6 2 2 12 2" xfId="4841" xr:uid="{00000000-0005-0000-0000-0000EE120000}"/>
    <cellStyle name="20% - Accent6 2 2 12 3" xfId="4842" xr:uid="{00000000-0005-0000-0000-0000EF120000}"/>
    <cellStyle name="20% - Accent6 2 2 12 4" xfId="4843" xr:uid="{00000000-0005-0000-0000-0000F0120000}"/>
    <cellStyle name="20% - Accent6 2 2 12 5" xfId="4844" xr:uid="{00000000-0005-0000-0000-0000F1120000}"/>
    <cellStyle name="20% - Accent6 2 2 12 6" xfId="4845" xr:uid="{00000000-0005-0000-0000-0000F2120000}"/>
    <cellStyle name="20% - Accent6 2 2 12 7" xfId="4846" xr:uid="{00000000-0005-0000-0000-0000F3120000}"/>
    <cellStyle name="20% - Accent6 2 2 12 8" xfId="4847" xr:uid="{00000000-0005-0000-0000-0000F4120000}"/>
    <cellStyle name="20% - Accent6 2 2 13" xfId="4848" xr:uid="{00000000-0005-0000-0000-0000F5120000}"/>
    <cellStyle name="20% - Accent6 2 2 13 2" xfId="4849" xr:uid="{00000000-0005-0000-0000-0000F6120000}"/>
    <cellStyle name="20% - Accent6 2 2 13 3" xfId="4850" xr:uid="{00000000-0005-0000-0000-0000F7120000}"/>
    <cellStyle name="20% - Accent6 2 2 13 4" xfId="4851" xr:uid="{00000000-0005-0000-0000-0000F8120000}"/>
    <cellStyle name="20% - Accent6 2 2 13 5" xfId="4852" xr:uid="{00000000-0005-0000-0000-0000F9120000}"/>
    <cellStyle name="20% - Accent6 2 2 13 6" xfId="4853" xr:uid="{00000000-0005-0000-0000-0000FA120000}"/>
    <cellStyle name="20% - Accent6 2 2 13 7" xfId="4854" xr:uid="{00000000-0005-0000-0000-0000FB120000}"/>
    <cellStyle name="20% - Accent6 2 2 13 8" xfId="4855" xr:uid="{00000000-0005-0000-0000-0000FC120000}"/>
    <cellStyle name="20% - Accent6 2 2 14" xfId="4856" xr:uid="{00000000-0005-0000-0000-0000FD120000}"/>
    <cellStyle name="20% - Accent6 2 2 14 10" xfId="4857" xr:uid="{00000000-0005-0000-0000-0000FE120000}"/>
    <cellStyle name="20% - Accent6 2 2 14 11" xfId="4858" xr:uid="{00000000-0005-0000-0000-0000FF120000}"/>
    <cellStyle name="20% - Accent6 2 2 14 12" xfId="4859" xr:uid="{00000000-0005-0000-0000-000000130000}"/>
    <cellStyle name="20% - Accent6 2 2 14 13" xfId="4860" xr:uid="{00000000-0005-0000-0000-000001130000}"/>
    <cellStyle name="20% - Accent6 2 2 14 14" xfId="4861" xr:uid="{00000000-0005-0000-0000-000002130000}"/>
    <cellStyle name="20% - Accent6 2 2 14 15" xfId="4862" xr:uid="{00000000-0005-0000-0000-000003130000}"/>
    <cellStyle name="20% - Accent6 2 2 14 16" xfId="4863" xr:uid="{00000000-0005-0000-0000-000004130000}"/>
    <cellStyle name="20% - Accent6 2 2 14 17" xfId="4864" xr:uid="{00000000-0005-0000-0000-000005130000}"/>
    <cellStyle name="20% - Accent6 2 2 14 18" xfId="4865" xr:uid="{00000000-0005-0000-0000-000006130000}"/>
    <cellStyle name="20% - Accent6 2 2 14 19" xfId="4866" xr:uid="{00000000-0005-0000-0000-000007130000}"/>
    <cellStyle name="20% - Accent6 2 2 14 2" xfId="4867" xr:uid="{00000000-0005-0000-0000-000008130000}"/>
    <cellStyle name="20% - Accent6 2 2 14 2 2" xfId="4868" xr:uid="{00000000-0005-0000-0000-000009130000}"/>
    <cellStyle name="20% - Accent6 2 2 14 20" xfId="4869" xr:uid="{00000000-0005-0000-0000-00000A130000}"/>
    <cellStyle name="20% - Accent6 2 2 14 21" xfId="4870" xr:uid="{00000000-0005-0000-0000-00000B130000}"/>
    <cellStyle name="20% - Accent6 2 2 14 22" xfId="4871" xr:uid="{00000000-0005-0000-0000-00000C130000}"/>
    <cellStyle name="20% - Accent6 2 2 14 23" xfId="4872" xr:uid="{00000000-0005-0000-0000-00000D130000}"/>
    <cellStyle name="20% - Accent6 2 2 14 24" xfId="4873" xr:uid="{00000000-0005-0000-0000-00000E130000}"/>
    <cellStyle name="20% - Accent6 2 2 14 25" xfId="4874" xr:uid="{00000000-0005-0000-0000-00000F130000}"/>
    <cellStyle name="20% - Accent6 2 2 14 26" xfId="4875" xr:uid="{00000000-0005-0000-0000-000010130000}"/>
    <cellStyle name="20% - Accent6 2 2 14 27" xfId="4876" xr:uid="{00000000-0005-0000-0000-000011130000}"/>
    <cellStyle name="20% - Accent6 2 2 14 28" xfId="4877" xr:uid="{00000000-0005-0000-0000-000012130000}"/>
    <cellStyle name="20% - Accent6 2 2 14 29" xfId="4878" xr:uid="{00000000-0005-0000-0000-000013130000}"/>
    <cellStyle name="20% - Accent6 2 2 14 3" xfId="4879" xr:uid="{00000000-0005-0000-0000-000014130000}"/>
    <cellStyle name="20% - Accent6 2 2 14 4" xfId="4880" xr:uid="{00000000-0005-0000-0000-000015130000}"/>
    <cellStyle name="20% - Accent6 2 2 14 5" xfId="4881" xr:uid="{00000000-0005-0000-0000-000016130000}"/>
    <cellStyle name="20% - Accent6 2 2 14 6" xfId="4882" xr:uid="{00000000-0005-0000-0000-000017130000}"/>
    <cellStyle name="20% - Accent6 2 2 14 7" xfId="4883" xr:uid="{00000000-0005-0000-0000-000018130000}"/>
    <cellStyle name="20% - Accent6 2 2 14 8" xfId="4884" xr:uid="{00000000-0005-0000-0000-000019130000}"/>
    <cellStyle name="20% - Accent6 2 2 14 9" xfId="4885" xr:uid="{00000000-0005-0000-0000-00001A130000}"/>
    <cellStyle name="20% - Accent6 2 2 15" xfId="4886" xr:uid="{00000000-0005-0000-0000-00001B130000}"/>
    <cellStyle name="20% - Accent6 2 2 15 2" xfId="4887" xr:uid="{00000000-0005-0000-0000-00001C130000}"/>
    <cellStyle name="20% - Accent6 2 2 16" xfId="4888" xr:uid="{00000000-0005-0000-0000-00001D130000}"/>
    <cellStyle name="20% - Accent6 2 2 17" xfId="4889" xr:uid="{00000000-0005-0000-0000-00001E130000}"/>
    <cellStyle name="20% - Accent6 2 2 18" xfId="4890" xr:uid="{00000000-0005-0000-0000-00001F130000}"/>
    <cellStyle name="20% - Accent6 2 2 19" xfId="4891" xr:uid="{00000000-0005-0000-0000-000020130000}"/>
    <cellStyle name="20% - Accent6 2 2 2" xfId="4892" xr:uid="{00000000-0005-0000-0000-000021130000}"/>
    <cellStyle name="20% - Accent6 2 2 2 10" xfId="4893" xr:uid="{00000000-0005-0000-0000-000022130000}"/>
    <cellStyle name="20% - Accent6 2 2 2 11" xfId="4894" xr:uid="{00000000-0005-0000-0000-000023130000}"/>
    <cellStyle name="20% - Accent6 2 2 2 11 10" xfId="4895" xr:uid="{00000000-0005-0000-0000-000024130000}"/>
    <cellStyle name="20% - Accent6 2 2 2 11 11" xfId="4896" xr:uid="{00000000-0005-0000-0000-000025130000}"/>
    <cellStyle name="20% - Accent6 2 2 2 11 12" xfId="4897" xr:uid="{00000000-0005-0000-0000-000026130000}"/>
    <cellStyle name="20% - Accent6 2 2 2 11 13" xfId="4898" xr:uid="{00000000-0005-0000-0000-000027130000}"/>
    <cellStyle name="20% - Accent6 2 2 2 11 14" xfId="4899" xr:uid="{00000000-0005-0000-0000-000028130000}"/>
    <cellStyle name="20% - Accent6 2 2 2 11 15" xfId="4900" xr:uid="{00000000-0005-0000-0000-000029130000}"/>
    <cellStyle name="20% - Accent6 2 2 2 11 16" xfId="4901" xr:uid="{00000000-0005-0000-0000-00002A130000}"/>
    <cellStyle name="20% - Accent6 2 2 2 11 17" xfId="4902" xr:uid="{00000000-0005-0000-0000-00002B130000}"/>
    <cellStyle name="20% - Accent6 2 2 2 11 18" xfId="4903" xr:uid="{00000000-0005-0000-0000-00002C130000}"/>
    <cellStyle name="20% - Accent6 2 2 2 11 19" xfId="4904" xr:uid="{00000000-0005-0000-0000-00002D130000}"/>
    <cellStyle name="20% - Accent6 2 2 2 11 2" xfId="4905" xr:uid="{00000000-0005-0000-0000-00002E130000}"/>
    <cellStyle name="20% - Accent6 2 2 2 11 2 2" xfId="4906" xr:uid="{00000000-0005-0000-0000-00002F130000}"/>
    <cellStyle name="20% - Accent6 2 2 2 11 20" xfId="4907" xr:uid="{00000000-0005-0000-0000-000030130000}"/>
    <cellStyle name="20% - Accent6 2 2 2 11 21" xfId="4908" xr:uid="{00000000-0005-0000-0000-000031130000}"/>
    <cellStyle name="20% - Accent6 2 2 2 11 22" xfId="4909" xr:uid="{00000000-0005-0000-0000-000032130000}"/>
    <cellStyle name="20% - Accent6 2 2 2 11 23" xfId="4910" xr:uid="{00000000-0005-0000-0000-000033130000}"/>
    <cellStyle name="20% - Accent6 2 2 2 11 24" xfId="4911" xr:uid="{00000000-0005-0000-0000-000034130000}"/>
    <cellStyle name="20% - Accent6 2 2 2 11 25" xfId="4912" xr:uid="{00000000-0005-0000-0000-000035130000}"/>
    <cellStyle name="20% - Accent6 2 2 2 11 26" xfId="4913" xr:uid="{00000000-0005-0000-0000-000036130000}"/>
    <cellStyle name="20% - Accent6 2 2 2 11 27" xfId="4914" xr:uid="{00000000-0005-0000-0000-000037130000}"/>
    <cellStyle name="20% - Accent6 2 2 2 11 28" xfId="4915" xr:uid="{00000000-0005-0000-0000-000038130000}"/>
    <cellStyle name="20% - Accent6 2 2 2 11 29" xfId="4916" xr:uid="{00000000-0005-0000-0000-000039130000}"/>
    <cellStyle name="20% - Accent6 2 2 2 11 3" xfId="4917" xr:uid="{00000000-0005-0000-0000-00003A130000}"/>
    <cellStyle name="20% - Accent6 2 2 2 11 4" xfId="4918" xr:uid="{00000000-0005-0000-0000-00003B130000}"/>
    <cellStyle name="20% - Accent6 2 2 2 11 5" xfId="4919" xr:uid="{00000000-0005-0000-0000-00003C130000}"/>
    <cellStyle name="20% - Accent6 2 2 2 11 6" xfId="4920" xr:uid="{00000000-0005-0000-0000-00003D130000}"/>
    <cellStyle name="20% - Accent6 2 2 2 11 7" xfId="4921" xr:uid="{00000000-0005-0000-0000-00003E130000}"/>
    <cellStyle name="20% - Accent6 2 2 2 11 8" xfId="4922" xr:uid="{00000000-0005-0000-0000-00003F130000}"/>
    <cellStyle name="20% - Accent6 2 2 2 11 9" xfId="4923" xr:uid="{00000000-0005-0000-0000-000040130000}"/>
    <cellStyle name="20% - Accent6 2 2 2 12" xfId="4924" xr:uid="{00000000-0005-0000-0000-000041130000}"/>
    <cellStyle name="20% - Accent6 2 2 2 12 2" xfId="4925" xr:uid="{00000000-0005-0000-0000-000042130000}"/>
    <cellStyle name="20% - Accent6 2 2 2 13" xfId="4926" xr:uid="{00000000-0005-0000-0000-000043130000}"/>
    <cellStyle name="20% - Accent6 2 2 2 14" xfId="4927" xr:uid="{00000000-0005-0000-0000-000044130000}"/>
    <cellStyle name="20% - Accent6 2 2 2 15" xfId="4928" xr:uid="{00000000-0005-0000-0000-000045130000}"/>
    <cellStyle name="20% - Accent6 2 2 2 16" xfId="4929" xr:uid="{00000000-0005-0000-0000-000046130000}"/>
    <cellStyle name="20% - Accent6 2 2 2 17" xfId="4930" xr:uid="{00000000-0005-0000-0000-000047130000}"/>
    <cellStyle name="20% - Accent6 2 2 2 18" xfId="4931" xr:uid="{00000000-0005-0000-0000-000048130000}"/>
    <cellStyle name="20% - Accent6 2 2 2 19" xfId="4932" xr:uid="{00000000-0005-0000-0000-000049130000}"/>
    <cellStyle name="20% - Accent6 2 2 2 2" xfId="4933" xr:uid="{00000000-0005-0000-0000-00004A130000}"/>
    <cellStyle name="20% - Accent6 2 2 2 2 10" xfId="4934" xr:uid="{00000000-0005-0000-0000-00004B130000}"/>
    <cellStyle name="20% - Accent6 2 2 2 2 11" xfId="4935" xr:uid="{00000000-0005-0000-0000-00004C130000}"/>
    <cellStyle name="20% - Accent6 2 2 2 2 12" xfId="4936" xr:uid="{00000000-0005-0000-0000-00004D130000}"/>
    <cellStyle name="20% - Accent6 2 2 2 2 13" xfId="4937" xr:uid="{00000000-0005-0000-0000-00004E130000}"/>
    <cellStyle name="20% - Accent6 2 2 2 2 14" xfId="4938" xr:uid="{00000000-0005-0000-0000-00004F130000}"/>
    <cellStyle name="20% - Accent6 2 2 2 2 15" xfId="4939" xr:uid="{00000000-0005-0000-0000-000050130000}"/>
    <cellStyle name="20% - Accent6 2 2 2 2 16" xfId="4940" xr:uid="{00000000-0005-0000-0000-000051130000}"/>
    <cellStyle name="20% - Accent6 2 2 2 2 17" xfId="4941" xr:uid="{00000000-0005-0000-0000-000052130000}"/>
    <cellStyle name="20% - Accent6 2 2 2 2 18" xfId="4942" xr:uid="{00000000-0005-0000-0000-000053130000}"/>
    <cellStyle name="20% - Accent6 2 2 2 2 19" xfId="4943" xr:uid="{00000000-0005-0000-0000-000054130000}"/>
    <cellStyle name="20% - Accent6 2 2 2 2 2" xfId="4944" xr:uid="{00000000-0005-0000-0000-000055130000}"/>
    <cellStyle name="20% - Accent6 2 2 2 2 2 10" xfId="4945" xr:uid="{00000000-0005-0000-0000-000056130000}"/>
    <cellStyle name="20% - Accent6 2 2 2 2 2 11" xfId="4946" xr:uid="{00000000-0005-0000-0000-000057130000}"/>
    <cellStyle name="20% - Accent6 2 2 2 2 2 12" xfId="4947" xr:uid="{00000000-0005-0000-0000-000058130000}"/>
    <cellStyle name="20% - Accent6 2 2 2 2 2 13" xfId="4948" xr:uid="{00000000-0005-0000-0000-000059130000}"/>
    <cellStyle name="20% - Accent6 2 2 2 2 2 14" xfId="4949" xr:uid="{00000000-0005-0000-0000-00005A130000}"/>
    <cellStyle name="20% - Accent6 2 2 2 2 2 15" xfId="4950" xr:uid="{00000000-0005-0000-0000-00005B130000}"/>
    <cellStyle name="20% - Accent6 2 2 2 2 2 16" xfId="4951" xr:uid="{00000000-0005-0000-0000-00005C130000}"/>
    <cellStyle name="20% - Accent6 2 2 2 2 2 17" xfId="4952" xr:uid="{00000000-0005-0000-0000-00005D130000}"/>
    <cellStyle name="20% - Accent6 2 2 2 2 2 18" xfId="4953" xr:uid="{00000000-0005-0000-0000-00005E130000}"/>
    <cellStyle name="20% - Accent6 2 2 2 2 2 19" xfId="4954" xr:uid="{00000000-0005-0000-0000-00005F130000}"/>
    <cellStyle name="20% - Accent6 2 2 2 2 2 2" xfId="4955" xr:uid="{00000000-0005-0000-0000-000060130000}"/>
    <cellStyle name="20% - Accent6 2 2 2 2 2 2 10" xfId="4956" xr:uid="{00000000-0005-0000-0000-000061130000}"/>
    <cellStyle name="20% - Accent6 2 2 2 2 2 2 11" xfId="4957" xr:uid="{00000000-0005-0000-0000-000062130000}"/>
    <cellStyle name="20% - Accent6 2 2 2 2 2 2 12" xfId="4958" xr:uid="{00000000-0005-0000-0000-000063130000}"/>
    <cellStyle name="20% - Accent6 2 2 2 2 2 2 13" xfId="4959" xr:uid="{00000000-0005-0000-0000-000064130000}"/>
    <cellStyle name="20% - Accent6 2 2 2 2 2 2 14" xfId="4960" xr:uid="{00000000-0005-0000-0000-000065130000}"/>
    <cellStyle name="20% - Accent6 2 2 2 2 2 2 15" xfId="4961" xr:uid="{00000000-0005-0000-0000-000066130000}"/>
    <cellStyle name="20% - Accent6 2 2 2 2 2 2 16" xfId="4962" xr:uid="{00000000-0005-0000-0000-000067130000}"/>
    <cellStyle name="20% - Accent6 2 2 2 2 2 2 17" xfId="4963" xr:uid="{00000000-0005-0000-0000-000068130000}"/>
    <cellStyle name="20% - Accent6 2 2 2 2 2 2 18" xfId="4964" xr:uid="{00000000-0005-0000-0000-000069130000}"/>
    <cellStyle name="20% - Accent6 2 2 2 2 2 2 19" xfId="4965" xr:uid="{00000000-0005-0000-0000-00006A130000}"/>
    <cellStyle name="20% - Accent6 2 2 2 2 2 2 2" xfId="4966" xr:uid="{00000000-0005-0000-0000-00006B130000}"/>
    <cellStyle name="20% - Accent6 2 2 2 2 2 2 2 10" xfId="4967" xr:uid="{00000000-0005-0000-0000-00006C130000}"/>
    <cellStyle name="20% - Accent6 2 2 2 2 2 2 2 11" xfId="4968" xr:uid="{00000000-0005-0000-0000-00006D130000}"/>
    <cellStyle name="20% - Accent6 2 2 2 2 2 2 2 12" xfId="4969" xr:uid="{00000000-0005-0000-0000-00006E130000}"/>
    <cellStyle name="20% - Accent6 2 2 2 2 2 2 2 13" xfId="4970" xr:uid="{00000000-0005-0000-0000-00006F130000}"/>
    <cellStyle name="20% - Accent6 2 2 2 2 2 2 2 14" xfId="4971" xr:uid="{00000000-0005-0000-0000-000070130000}"/>
    <cellStyle name="20% - Accent6 2 2 2 2 2 2 2 15" xfId="4972" xr:uid="{00000000-0005-0000-0000-000071130000}"/>
    <cellStyle name="20% - Accent6 2 2 2 2 2 2 2 16" xfId="4973" xr:uid="{00000000-0005-0000-0000-000072130000}"/>
    <cellStyle name="20% - Accent6 2 2 2 2 2 2 2 17" xfId="4974" xr:uid="{00000000-0005-0000-0000-000073130000}"/>
    <cellStyle name="20% - Accent6 2 2 2 2 2 2 2 18" xfId="4975" xr:uid="{00000000-0005-0000-0000-000074130000}"/>
    <cellStyle name="20% - Accent6 2 2 2 2 2 2 2 19" xfId="4976" xr:uid="{00000000-0005-0000-0000-000075130000}"/>
    <cellStyle name="20% - Accent6 2 2 2 2 2 2 2 2" xfId="4977" xr:uid="{00000000-0005-0000-0000-000076130000}"/>
    <cellStyle name="20% - Accent6 2 2 2 2 2 2 2 2 2" xfId="4978" xr:uid="{00000000-0005-0000-0000-000077130000}"/>
    <cellStyle name="20% - Accent6 2 2 2 2 2 2 2 2 2 2" xfId="4979" xr:uid="{00000000-0005-0000-0000-000078130000}"/>
    <cellStyle name="20% - Accent6 2 2 2 2 2 2 2 2 2 2 2" xfId="4980" xr:uid="{00000000-0005-0000-0000-000079130000}"/>
    <cellStyle name="20% - Accent6 2 2 2 2 2 2 2 2 2 3" xfId="4981" xr:uid="{00000000-0005-0000-0000-00007A130000}"/>
    <cellStyle name="20% - Accent6 2 2 2 2 2 2 2 2 3" xfId="4982" xr:uid="{00000000-0005-0000-0000-00007B130000}"/>
    <cellStyle name="20% - Accent6 2 2 2 2 2 2 2 2 3 2" xfId="4983" xr:uid="{00000000-0005-0000-0000-00007C130000}"/>
    <cellStyle name="20% - Accent6 2 2 2 2 2 2 2 20" xfId="4984" xr:uid="{00000000-0005-0000-0000-00007D130000}"/>
    <cellStyle name="20% - Accent6 2 2 2 2 2 2 2 21" xfId="4985" xr:uid="{00000000-0005-0000-0000-00007E130000}"/>
    <cellStyle name="20% - Accent6 2 2 2 2 2 2 2 22" xfId="4986" xr:uid="{00000000-0005-0000-0000-00007F130000}"/>
    <cellStyle name="20% - Accent6 2 2 2 2 2 2 2 23" xfId="4987" xr:uid="{00000000-0005-0000-0000-000080130000}"/>
    <cellStyle name="20% - Accent6 2 2 2 2 2 2 2 24" xfId="4988" xr:uid="{00000000-0005-0000-0000-000081130000}"/>
    <cellStyle name="20% - Accent6 2 2 2 2 2 2 2 25" xfId="4989" xr:uid="{00000000-0005-0000-0000-000082130000}"/>
    <cellStyle name="20% - Accent6 2 2 2 2 2 2 2 26" xfId="4990" xr:uid="{00000000-0005-0000-0000-000083130000}"/>
    <cellStyle name="20% - Accent6 2 2 2 2 2 2 2 27" xfId="4991" xr:uid="{00000000-0005-0000-0000-000084130000}"/>
    <cellStyle name="20% - Accent6 2 2 2 2 2 2 2 28" xfId="4992" xr:uid="{00000000-0005-0000-0000-000085130000}"/>
    <cellStyle name="20% - Accent6 2 2 2 2 2 2 2 29" xfId="4993" xr:uid="{00000000-0005-0000-0000-000086130000}"/>
    <cellStyle name="20% - Accent6 2 2 2 2 2 2 2 3" xfId="4994" xr:uid="{00000000-0005-0000-0000-000087130000}"/>
    <cellStyle name="20% - Accent6 2 2 2 2 2 2 2 30" xfId="4995" xr:uid="{00000000-0005-0000-0000-000088130000}"/>
    <cellStyle name="20% - Accent6 2 2 2 2 2 2 2 30 2" xfId="4996" xr:uid="{00000000-0005-0000-0000-000089130000}"/>
    <cellStyle name="20% - Accent6 2 2 2 2 2 2 2 4" xfId="4997" xr:uid="{00000000-0005-0000-0000-00008A130000}"/>
    <cellStyle name="20% - Accent6 2 2 2 2 2 2 2 5" xfId="4998" xr:uid="{00000000-0005-0000-0000-00008B130000}"/>
    <cellStyle name="20% - Accent6 2 2 2 2 2 2 2 6" xfId="4999" xr:uid="{00000000-0005-0000-0000-00008C130000}"/>
    <cellStyle name="20% - Accent6 2 2 2 2 2 2 2 7" xfId="5000" xr:uid="{00000000-0005-0000-0000-00008D130000}"/>
    <cellStyle name="20% - Accent6 2 2 2 2 2 2 2 8" xfId="5001" xr:uid="{00000000-0005-0000-0000-00008E130000}"/>
    <cellStyle name="20% - Accent6 2 2 2 2 2 2 2 9" xfId="5002" xr:uid="{00000000-0005-0000-0000-00008F130000}"/>
    <cellStyle name="20% - Accent6 2 2 2 2 2 2 20" xfId="5003" xr:uid="{00000000-0005-0000-0000-000090130000}"/>
    <cellStyle name="20% - Accent6 2 2 2 2 2 2 21" xfId="5004" xr:uid="{00000000-0005-0000-0000-000091130000}"/>
    <cellStyle name="20% - Accent6 2 2 2 2 2 2 22" xfId="5005" xr:uid="{00000000-0005-0000-0000-000092130000}"/>
    <cellStyle name="20% - Accent6 2 2 2 2 2 2 23" xfId="5006" xr:uid="{00000000-0005-0000-0000-000093130000}"/>
    <cellStyle name="20% - Accent6 2 2 2 2 2 2 24" xfId="5007" xr:uid="{00000000-0005-0000-0000-000094130000}"/>
    <cellStyle name="20% - Accent6 2 2 2 2 2 2 25" xfId="5008" xr:uid="{00000000-0005-0000-0000-000095130000}"/>
    <cellStyle name="20% - Accent6 2 2 2 2 2 2 26" xfId="5009" xr:uid="{00000000-0005-0000-0000-000096130000}"/>
    <cellStyle name="20% - Accent6 2 2 2 2 2 2 27" xfId="5010" xr:uid="{00000000-0005-0000-0000-000097130000}"/>
    <cellStyle name="20% - Accent6 2 2 2 2 2 2 28" xfId="5011" xr:uid="{00000000-0005-0000-0000-000098130000}"/>
    <cellStyle name="20% - Accent6 2 2 2 2 2 2 29" xfId="5012" xr:uid="{00000000-0005-0000-0000-000099130000}"/>
    <cellStyle name="20% - Accent6 2 2 2 2 2 2 3" xfId="5013" xr:uid="{00000000-0005-0000-0000-00009A130000}"/>
    <cellStyle name="20% - Accent6 2 2 2 2 2 2 3 2" xfId="5014" xr:uid="{00000000-0005-0000-0000-00009B130000}"/>
    <cellStyle name="20% - Accent6 2 2 2 2 2 2 30" xfId="5015" xr:uid="{00000000-0005-0000-0000-00009C130000}"/>
    <cellStyle name="20% - Accent6 2 2 2 2 2 2 30 2" xfId="5016" xr:uid="{00000000-0005-0000-0000-00009D130000}"/>
    <cellStyle name="20% - Accent6 2 2 2 2 2 2 4" xfId="5017" xr:uid="{00000000-0005-0000-0000-00009E130000}"/>
    <cellStyle name="20% - Accent6 2 2 2 2 2 2 5" xfId="5018" xr:uid="{00000000-0005-0000-0000-00009F130000}"/>
    <cellStyle name="20% - Accent6 2 2 2 2 2 2 6" xfId="5019" xr:uid="{00000000-0005-0000-0000-0000A0130000}"/>
    <cellStyle name="20% - Accent6 2 2 2 2 2 2 7" xfId="5020" xr:uid="{00000000-0005-0000-0000-0000A1130000}"/>
    <cellStyle name="20% - Accent6 2 2 2 2 2 2 8" xfId="5021" xr:uid="{00000000-0005-0000-0000-0000A2130000}"/>
    <cellStyle name="20% - Accent6 2 2 2 2 2 2 9" xfId="5022" xr:uid="{00000000-0005-0000-0000-0000A3130000}"/>
    <cellStyle name="20% - Accent6 2 2 2 2 2 20" xfId="5023" xr:uid="{00000000-0005-0000-0000-0000A4130000}"/>
    <cellStyle name="20% - Accent6 2 2 2 2 2 21" xfId="5024" xr:uid="{00000000-0005-0000-0000-0000A5130000}"/>
    <cellStyle name="20% - Accent6 2 2 2 2 2 22" xfId="5025" xr:uid="{00000000-0005-0000-0000-0000A6130000}"/>
    <cellStyle name="20% - Accent6 2 2 2 2 2 23" xfId="5026" xr:uid="{00000000-0005-0000-0000-0000A7130000}"/>
    <cellStyle name="20% - Accent6 2 2 2 2 2 24" xfId="5027" xr:uid="{00000000-0005-0000-0000-0000A8130000}"/>
    <cellStyle name="20% - Accent6 2 2 2 2 2 25" xfId="5028" xr:uid="{00000000-0005-0000-0000-0000A9130000}"/>
    <cellStyle name="20% - Accent6 2 2 2 2 2 26" xfId="5029" xr:uid="{00000000-0005-0000-0000-0000AA130000}"/>
    <cellStyle name="20% - Accent6 2 2 2 2 2 27" xfId="5030" xr:uid="{00000000-0005-0000-0000-0000AB130000}"/>
    <cellStyle name="20% - Accent6 2 2 2 2 2 28" xfId="5031" xr:uid="{00000000-0005-0000-0000-0000AC130000}"/>
    <cellStyle name="20% - Accent6 2 2 2 2 2 29" xfId="5032" xr:uid="{00000000-0005-0000-0000-0000AD130000}"/>
    <cellStyle name="20% - Accent6 2 2 2 2 2 3" xfId="5033" xr:uid="{00000000-0005-0000-0000-0000AE130000}"/>
    <cellStyle name="20% - Accent6 2 2 2 2 2 3 2" xfId="5034" xr:uid="{00000000-0005-0000-0000-0000AF130000}"/>
    <cellStyle name="20% - Accent6 2 2 2 2 2 30" xfId="5035" xr:uid="{00000000-0005-0000-0000-0000B0130000}"/>
    <cellStyle name="20% - Accent6 2 2 2 2 2 31" xfId="5036" xr:uid="{00000000-0005-0000-0000-0000B1130000}"/>
    <cellStyle name="20% - Accent6 2 2 2 2 2 31 2" xfId="5037" xr:uid="{00000000-0005-0000-0000-0000B2130000}"/>
    <cellStyle name="20% - Accent6 2 2 2 2 2 4" xfId="5038" xr:uid="{00000000-0005-0000-0000-0000B3130000}"/>
    <cellStyle name="20% - Accent6 2 2 2 2 2 5" xfId="5039" xr:uid="{00000000-0005-0000-0000-0000B4130000}"/>
    <cellStyle name="20% - Accent6 2 2 2 2 2 6" xfId="5040" xr:uid="{00000000-0005-0000-0000-0000B5130000}"/>
    <cellStyle name="20% - Accent6 2 2 2 2 2 7" xfId="5041" xr:uid="{00000000-0005-0000-0000-0000B6130000}"/>
    <cellStyle name="20% - Accent6 2 2 2 2 2 8" xfId="5042" xr:uid="{00000000-0005-0000-0000-0000B7130000}"/>
    <cellStyle name="20% - Accent6 2 2 2 2 2 9" xfId="5043" xr:uid="{00000000-0005-0000-0000-0000B8130000}"/>
    <cellStyle name="20% - Accent6 2 2 2 2 20" xfId="5044" xr:uid="{00000000-0005-0000-0000-0000B9130000}"/>
    <cellStyle name="20% - Accent6 2 2 2 2 21" xfId="5045" xr:uid="{00000000-0005-0000-0000-0000BA130000}"/>
    <cellStyle name="20% - Accent6 2 2 2 2 22" xfId="5046" xr:uid="{00000000-0005-0000-0000-0000BB130000}"/>
    <cellStyle name="20% - Accent6 2 2 2 2 23" xfId="5047" xr:uid="{00000000-0005-0000-0000-0000BC130000}"/>
    <cellStyle name="20% - Accent6 2 2 2 2 24" xfId="5048" xr:uid="{00000000-0005-0000-0000-0000BD130000}"/>
    <cellStyle name="20% - Accent6 2 2 2 2 25" xfId="5049" xr:uid="{00000000-0005-0000-0000-0000BE130000}"/>
    <cellStyle name="20% - Accent6 2 2 2 2 26" xfId="5050" xr:uid="{00000000-0005-0000-0000-0000BF130000}"/>
    <cellStyle name="20% - Accent6 2 2 2 2 27" xfId="5051" xr:uid="{00000000-0005-0000-0000-0000C0130000}"/>
    <cellStyle name="20% - Accent6 2 2 2 2 28" xfId="5052" xr:uid="{00000000-0005-0000-0000-0000C1130000}"/>
    <cellStyle name="20% - Accent6 2 2 2 2 29" xfId="5053" xr:uid="{00000000-0005-0000-0000-0000C2130000}"/>
    <cellStyle name="20% - Accent6 2 2 2 2 3" xfId="5054" xr:uid="{00000000-0005-0000-0000-0000C3130000}"/>
    <cellStyle name="20% - Accent6 2 2 2 2 30" xfId="5055" xr:uid="{00000000-0005-0000-0000-0000C4130000}"/>
    <cellStyle name="20% - Accent6 2 2 2 2 31" xfId="5056" xr:uid="{00000000-0005-0000-0000-0000C5130000}"/>
    <cellStyle name="20% - Accent6 2 2 2 2 32" xfId="5057" xr:uid="{00000000-0005-0000-0000-0000C6130000}"/>
    <cellStyle name="20% - Accent6 2 2 2 2 33" xfId="5058" xr:uid="{00000000-0005-0000-0000-0000C7130000}"/>
    <cellStyle name="20% - Accent6 2 2 2 2 34" xfId="5059" xr:uid="{00000000-0005-0000-0000-0000C8130000}"/>
    <cellStyle name="20% - Accent6 2 2 2 2 34 2" xfId="5060" xr:uid="{00000000-0005-0000-0000-0000C9130000}"/>
    <cellStyle name="20% - Accent6 2 2 2 2 4" xfId="5061" xr:uid="{00000000-0005-0000-0000-0000CA130000}"/>
    <cellStyle name="20% - Accent6 2 2 2 2 5" xfId="5062" xr:uid="{00000000-0005-0000-0000-0000CB130000}"/>
    <cellStyle name="20% - Accent6 2 2 2 2 6" xfId="5063" xr:uid="{00000000-0005-0000-0000-0000CC130000}"/>
    <cellStyle name="20% - Accent6 2 2 2 2 6 10" xfId="5064" xr:uid="{00000000-0005-0000-0000-0000CD130000}"/>
    <cellStyle name="20% - Accent6 2 2 2 2 6 11" xfId="5065" xr:uid="{00000000-0005-0000-0000-0000CE130000}"/>
    <cellStyle name="20% - Accent6 2 2 2 2 6 12" xfId="5066" xr:uid="{00000000-0005-0000-0000-0000CF130000}"/>
    <cellStyle name="20% - Accent6 2 2 2 2 6 13" xfId="5067" xr:uid="{00000000-0005-0000-0000-0000D0130000}"/>
    <cellStyle name="20% - Accent6 2 2 2 2 6 14" xfId="5068" xr:uid="{00000000-0005-0000-0000-0000D1130000}"/>
    <cellStyle name="20% - Accent6 2 2 2 2 6 15" xfId="5069" xr:uid="{00000000-0005-0000-0000-0000D2130000}"/>
    <cellStyle name="20% - Accent6 2 2 2 2 6 16" xfId="5070" xr:uid="{00000000-0005-0000-0000-0000D3130000}"/>
    <cellStyle name="20% - Accent6 2 2 2 2 6 17" xfId="5071" xr:uid="{00000000-0005-0000-0000-0000D4130000}"/>
    <cellStyle name="20% - Accent6 2 2 2 2 6 18" xfId="5072" xr:uid="{00000000-0005-0000-0000-0000D5130000}"/>
    <cellStyle name="20% - Accent6 2 2 2 2 6 19" xfId="5073" xr:uid="{00000000-0005-0000-0000-0000D6130000}"/>
    <cellStyle name="20% - Accent6 2 2 2 2 6 2" xfId="5074" xr:uid="{00000000-0005-0000-0000-0000D7130000}"/>
    <cellStyle name="20% - Accent6 2 2 2 2 6 2 2" xfId="5075" xr:uid="{00000000-0005-0000-0000-0000D8130000}"/>
    <cellStyle name="20% - Accent6 2 2 2 2 6 20" xfId="5076" xr:uid="{00000000-0005-0000-0000-0000D9130000}"/>
    <cellStyle name="20% - Accent6 2 2 2 2 6 21" xfId="5077" xr:uid="{00000000-0005-0000-0000-0000DA130000}"/>
    <cellStyle name="20% - Accent6 2 2 2 2 6 22" xfId="5078" xr:uid="{00000000-0005-0000-0000-0000DB130000}"/>
    <cellStyle name="20% - Accent6 2 2 2 2 6 23" xfId="5079" xr:uid="{00000000-0005-0000-0000-0000DC130000}"/>
    <cellStyle name="20% - Accent6 2 2 2 2 6 24" xfId="5080" xr:uid="{00000000-0005-0000-0000-0000DD130000}"/>
    <cellStyle name="20% - Accent6 2 2 2 2 6 25" xfId="5081" xr:uid="{00000000-0005-0000-0000-0000DE130000}"/>
    <cellStyle name="20% - Accent6 2 2 2 2 6 26" xfId="5082" xr:uid="{00000000-0005-0000-0000-0000DF130000}"/>
    <cellStyle name="20% - Accent6 2 2 2 2 6 27" xfId="5083" xr:uid="{00000000-0005-0000-0000-0000E0130000}"/>
    <cellStyle name="20% - Accent6 2 2 2 2 6 28" xfId="5084" xr:uid="{00000000-0005-0000-0000-0000E1130000}"/>
    <cellStyle name="20% - Accent6 2 2 2 2 6 29" xfId="5085" xr:uid="{00000000-0005-0000-0000-0000E2130000}"/>
    <cellStyle name="20% - Accent6 2 2 2 2 6 3" xfId="5086" xr:uid="{00000000-0005-0000-0000-0000E3130000}"/>
    <cellStyle name="20% - Accent6 2 2 2 2 6 4" xfId="5087" xr:uid="{00000000-0005-0000-0000-0000E4130000}"/>
    <cellStyle name="20% - Accent6 2 2 2 2 6 5" xfId="5088" xr:uid="{00000000-0005-0000-0000-0000E5130000}"/>
    <cellStyle name="20% - Accent6 2 2 2 2 6 6" xfId="5089" xr:uid="{00000000-0005-0000-0000-0000E6130000}"/>
    <cellStyle name="20% - Accent6 2 2 2 2 6 7" xfId="5090" xr:uid="{00000000-0005-0000-0000-0000E7130000}"/>
    <cellStyle name="20% - Accent6 2 2 2 2 6 8" xfId="5091" xr:uid="{00000000-0005-0000-0000-0000E8130000}"/>
    <cellStyle name="20% - Accent6 2 2 2 2 6 9" xfId="5092" xr:uid="{00000000-0005-0000-0000-0000E9130000}"/>
    <cellStyle name="20% - Accent6 2 2 2 2 7" xfId="5093" xr:uid="{00000000-0005-0000-0000-0000EA130000}"/>
    <cellStyle name="20% - Accent6 2 2 2 2 7 2" xfId="5094" xr:uid="{00000000-0005-0000-0000-0000EB130000}"/>
    <cellStyle name="20% - Accent6 2 2 2 2 8" xfId="5095" xr:uid="{00000000-0005-0000-0000-0000EC130000}"/>
    <cellStyle name="20% - Accent6 2 2 2 2 9" xfId="5096" xr:uid="{00000000-0005-0000-0000-0000ED130000}"/>
    <cellStyle name="20% - Accent6 2 2 2 20" xfId="5097" xr:uid="{00000000-0005-0000-0000-0000EE130000}"/>
    <cellStyle name="20% - Accent6 2 2 2 21" xfId="5098" xr:uid="{00000000-0005-0000-0000-0000EF130000}"/>
    <cellStyle name="20% - Accent6 2 2 2 22" xfId="5099" xr:uid="{00000000-0005-0000-0000-0000F0130000}"/>
    <cellStyle name="20% - Accent6 2 2 2 23" xfId="5100" xr:uid="{00000000-0005-0000-0000-0000F1130000}"/>
    <cellStyle name="20% - Accent6 2 2 2 24" xfId="5101" xr:uid="{00000000-0005-0000-0000-0000F2130000}"/>
    <cellStyle name="20% - Accent6 2 2 2 25" xfId="5102" xr:uid="{00000000-0005-0000-0000-0000F3130000}"/>
    <cellStyle name="20% - Accent6 2 2 2 26" xfId="5103" xr:uid="{00000000-0005-0000-0000-0000F4130000}"/>
    <cellStyle name="20% - Accent6 2 2 2 27" xfId="5104" xr:uid="{00000000-0005-0000-0000-0000F5130000}"/>
    <cellStyle name="20% - Accent6 2 2 2 28" xfId="5105" xr:uid="{00000000-0005-0000-0000-0000F6130000}"/>
    <cellStyle name="20% - Accent6 2 2 2 29" xfId="5106" xr:uid="{00000000-0005-0000-0000-0000F7130000}"/>
    <cellStyle name="20% - Accent6 2 2 2 3" xfId="5107" xr:uid="{00000000-0005-0000-0000-0000F8130000}"/>
    <cellStyle name="20% - Accent6 2 2 2 30" xfId="5108" xr:uid="{00000000-0005-0000-0000-0000F9130000}"/>
    <cellStyle name="20% - Accent6 2 2 2 31" xfId="5109" xr:uid="{00000000-0005-0000-0000-0000FA130000}"/>
    <cellStyle name="20% - Accent6 2 2 2 32" xfId="5110" xr:uid="{00000000-0005-0000-0000-0000FB130000}"/>
    <cellStyle name="20% - Accent6 2 2 2 33" xfId="5111" xr:uid="{00000000-0005-0000-0000-0000FC130000}"/>
    <cellStyle name="20% - Accent6 2 2 2 34" xfId="5112" xr:uid="{00000000-0005-0000-0000-0000FD130000}"/>
    <cellStyle name="20% - Accent6 2 2 2 35" xfId="5113" xr:uid="{00000000-0005-0000-0000-0000FE130000}"/>
    <cellStyle name="20% - Accent6 2 2 2 36" xfId="5114" xr:uid="{00000000-0005-0000-0000-0000FF130000}"/>
    <cellStyle name="20% - Accent6 2 2 2 37" xfId="5115" xr:uid="{00000000-0005-0000-0000-000000140000}"/>
    <cellStyle name="20% - Accent6 2 2 2 38" xfId="5116" xr:uid="{00000000-0005-0000-0000-000001140000}"/>
    <cellStyle name="20% - Accent6 2 2 2 39" xfId="5117" xr:uid="{00000000-0005-0000-0000-000002140000}"/>
    <cellStyle name="20% - Accent6 2 2 2 39 2" xfId="5118" xr:uid="{00000000-0005-0000-0000-000003140000}"/>
    <cellStyle name="20% - Accent6 2 2 2 4" xfId="5119" xr:uid="{00000000-0005-0000-0000-000004140000}"/>
    <cellStyle name="20% - Accent6 2 2 2 5" xfId="5120" xr:uid="{00000000-0005-0000-0000-000005140000}"/>
    <cellStyle name="20% - Accent6 2 2 2 6" xfId="5121" xr:uid="{00000000-0005-0000-0000-000006140000}"/>
    <cellStyle name="20% - Accent6 2 2 2 7" xfId="5122" xr:uid="{00000000-0005-0000-0000-000007140000}"/>
    <cellStyle name="20% - Accent6 2 2 2 8" xfId="5123" xr:uid="{00000000-0005-0000-0000-000008140000}"/>
    <cellStyle name="20% - Accent6 2 2 2 9" xfId="5124" xr:uid="{00000000-0005-0000-0000-000009140000}"/>
    <cellStyle name="20% - Accent6 2 2 20" xfId="5125" xr:uid="{00000000-0005-0000-0000-00000A140000}"/>
    <cellStyle name="20% - Accent6 2 2 21" xfId="5126" xr:uid="{00000000-0005-0000-0000-00000B140000}"/>
    <cellStyle name="20% - Accent6 2 2 22" xfId="5127" xr:uid="{00000000-0005-0000-0000-00000C140000}"/>
    <cellStyle name="20% - Accent6 2 2 23" xfId="5128" xr:uid="{00000000-0005-0000-0000-00000D140000}"/>
    <cellStyle name="20% - Accent6 2 2 24" xfId="5129" xr:uid="{00000000-0005-0000-0000-00000E140000}"/>
    <cellStyle name="20% - Accent6 2 2 25" xfId="5130" xr:uid="{00000000-0005-0000-0000-00000F140000}"/>
    <cellStyle name="20% - Accent6 2 2 26" xfId="5131" xr:uid="{00000000-0005-0000-0000-000010140000}"/>
    <cellStyle name="20% - Accent6 2 2 27" xfId="5132" xr:uid="{00000000-0005-0000-0000-000011140000}"/>
    <cellStyle name="20% - Accent6 2 2 28" xfId="5133" xr:uid="{00000000-0005-0000-0000-000012140000}"/>
    <cellStyle name="20% - Accent6 2 2 29" xfId="5134" xr:uid="{00000000-0005-0000-0000-000013140000}"/>
    <cellStyle name="20% - Accent6 2 2 3" xfId="5135" xr:uid="{00000000-0005-0000-0000-000014140000}"/>
    <cellStyle name="20% - Accent6 2 2 30" xfId="5136" xr:uid="{00000000-0005-0000-0000-000015140000}"/>
    <cellStyle name="20% - Accent6 2 2 31" xfId="5137" xr:uid="{00000000-0005-0000-0000-000016140000}"/>
    <cellStyle name="20% - Accent6 2 2 32" xfId="5138" xr:uid="{00000000-0005-0000-0000-000017140000}"/>
    <cellStyle name="20% - Accent6 2 2 33" xfId="5139" xr:uid="{00000000-0005-0000-0000-000018140000}"/>
    <cellStyle name="20% - Accent6 2 2 34" xfId="5140" xr:uid="{00000000-0005-0000-0000-000019140000}"/>
    <cellStyle name="20% - Accent6 2 2 35" xfId="5141" xr:uid="{00000000-0005-0000-0000-00001A140000}"/>
    <cellStyle name="20% - Accent6 2 2 36" xfId="5142" xr:uid="{00000000-0005-0000-0000-00001B140000}"/>
    <cellStyle name="20% - Accent6 2 2 37" xfId="5143" xr:uid="{00000000-0005-0000-0000-00001C140000}"/>
    <cellStyle name="20% - Accent6 2 2 38" xfId="5144" xr:uid="{00000000-0005-0000-0000-00001D140000}"/>
    <cellStyle name="20% - Accent6 2 2 39" xfId="5145" xr:uid="{00000000-0005-0000-0000-00001E140000}"/>
    <cellStyle name="20% - Accent6 2 2 4" xfId="5146" xr:uid="{00000000-0005-0000-0000-00001F140000}"/>
    <cellStyle name="20% - Accent6 2 2 40" xfId="5147" xr:uid="{00000000-0005-0000-0000-000020140000}"/>
    <cellStyle name="20% - Accent6 2 2 41" xfId="5148" xr:uid="{00000000-0005-0000-0000-000021140000}"/>
    <cellStyle name="20% - Accent6 2 2 42" xfId="5149" xr:uid="{00000000-0005-0000-0000-000022140000}"/>
    <cellStyle name="20% - Accent6 2 2 42 2" xfId="5150" xr:uid="{00000000-0005-0000-0000-000023140000}"/>
    <cellStyle name="20% - Accent6 2 2 5" xfId="5151" xr:uid="{00000000-0005-0000-0000-000024140000}"/>
    <cellStyle name="20% - Accent6 2 2 6" xfId="5152" xr:uid="{00000000-0005-0000-0000-000025140000}"/>
    <cellStyle name="20% - Accent6 2 2 7" xfId="5153" xr:uid="{00000000-0005-0000-0000-000026140000}"/>
    <cellStyle name="20% - Accent6 2 2 8" xfId="5154" xr:uid="{00000000-0005-0000-0000-000027140000}"/>
    <cellStyle name="20% - Accent6 2 2 9" xfId="5155" xr:uid="{00000000-0005-0000-0000-000028140000}"/>
    <cellStyle name="20% - Accent6 2 20" xfId="5156" xr:uid="{00000000-0005-0000-0000-000029140000}"/>
    <cellStyle name="20% - Accent6 2 21" xfId="5157" xr:uid="{00000000-0005-0000-0000-00002A140000}"/>
    <cellStyle name="20% - Accent6 2 22" xfId="5158" xr:uid="{00000000-0005-0000-0000-00002B140000}"/>
    <cellStyle name="20% - Accent6 2 23" xfId="5159" xr:uid="{00000000-0005-0000-0000-00002C140000}"/>
    <cellStyle name="20% - Accent6 2 24" xfId="5160" xr:uid="{00000000-0005-0000-0000-00002D140000}"/>
    <cellStyle name="20% - Accent6 2 25" xfId="5161" xr:uid="{00000000-0005-0000-0000-00002E140000}"/>
    <cellStyle name="20% - Accent6 2 26" xfId="5162" xr:uid="{00000000-0005-0000-0000-00002F140000}"/>
    <cellStyle name="20% - Accent6 2 27" xfId="5163" xr:uid="{00000000-0005-0000-0000-000030140000}"/>
    <cellStyle name="20% - Accent6 2 27 2" xfId="5164" xr:uid="{00000000-0005-0000-0000-000031140000}"/>
    <cellStyle name="20% - Accent6 2 27 2 2" xfId="5165" xr:uid="{00000000-0005-0000-0000-000032140000}"/>
    <cellStyle name="20% - Accent6 2 27 2 3" xfId="5166" xr:uid="{00000000-0005-0000-0000-000033140000}"/>
    <cellStyle name="20% - Accent6 2 27 2 4" xfId="5167" xr:uid="{00000000-0005-0000-0000-000034140000}"/>
    <cellStyle name="20% - Accent6 2 27 2 5" xfId="5168" xr:uid="{00000000-0005-0000-0000-000035140000}"/>
    <cellStyle name="20% - Accent6 2 27 2 6" xfId="5169" xr:uid="{00000000-0005-0000-0000-000036140000}"/>
    <cellStyle name="20% - Accent6 2 28" xfId="5170" xr:uid="{00000000-0005-0000-0000-000037140000}"/>
    <cellStyle name="20% - Accent6 2 28 2" xfId="5171" xr:uid="{00000000-0005-0000-0000-000038140000}"/>
    <cellStyle name="20% - Accent6 2 28 3" xfId="5172" xr:uid="{00000000-0005-0000-0000-000039140000}"/>
    <cellStyle name="20% - Accent6 2 28 4" xfId="5173" xr:uid="{00000000-0005-0000-0000-00003A140000}"/>
    <cellStyle name="20% - Accent6 2 28 5" xfId="5174" xr:uid="{00000000-0005-0000-0000-00003B140000}"/>
    <cellStyle name="20% - Accent6 2 28 6" xfId="5175" xr:uid="{00000000-0005-0000-0000-00003C140000}"/>
    <cellStyle name="20% - Accent6 2 29" xfId="5176" xr:uid="{00000000-0005-0000-0000-00003D140000}"/>
    <cellStyle name="20% - Accent6 2 29 2" xfId="5177" xr:uid="{00000000-0005-0000-0000-00003E140000}"/>
    <cellStyle name="20% - Accent6 2 29 3" xfId="5178" xr:uid="{00000000-0005-0000-0000-00003F140000}"/>
    <cellStyle name="20% - Accent6 2 29 4" xfId="5179" xr:uid="{00000000-0005-0000-0000-000040140000}"/>
    <cellStyle name="20% - Accent6 2 29 5" xfId="5180" xr:uid="{00000000-0005-0000-0000-000041140000}"/>
    <cellStyle name="20% - Accent6 2 29 6" xfId="5181" xr:uid="{00000000-0005-0000-0000-000042140000}"/>
    <cellStyle name="20% - Accent6 2 3" xfId="5182" xr:uid="{00000000-0005-0000-0000-000043140000}"/>
    <cellStyle name="20% - Accent6 2 30" xfId="5183" xr:uid="{00000000-0005-0000-0000-000044140000}"/>
    <cellStyle name="20% - Accent6 2 30 2" xfId="5184" xr:uid="{00000000-0005-0000-0000-000045140000}"/>
    <cellStyle name="20% - Accent6 2 30 3" xfId="5185" xr:uid="{00000000-0005-0000-0000-000046140000}"/>
    <cellStyle name="20% - Accent6 2 30 4" xfId="5186" xr:uid="{00000000-0005-0000-0000-000047140000}"/>
    <cellStyle name="20% - Accent6 2 30 5" xfId="5187" xr:uid="{00000000-0005-0000-0000-000048140000}"/>
    <cellStyle name="20% - Accent6 2 30 6" xfId="5188" xr:uid="{00000000-0005-0000-0000-000049140000}"/>
    <cellStyle name="20% - Accent6 2 31" xfId="5189" xr:uid="{00000000-0005-0000-0000-00004A140000}"/>
    <cellStyle name="20% - Accent6 2 31 2" xfId="5190" xr:uid="{00000000-0005-0000-0000-00004B140000}"/>
    <cellStyle name="20% - Accent6 2 31 3" xfId="5191" xr:uid="{00000000-0005-0000-0000-00004C140000}"/>
    <cellStyle name="20% - Accent6 2 31 4" xfId="5192" xr:uid="{00000000-0005-0000-0000-00004D140000}"/>
    <cellStyle name="20% - Accent6 2 31 5" xfId="5193" xr:uid="{00000000-0005-0000-0000-00004E140000}"/>
    <cellStyle name="20% - Accent6 2 31 6" xfId="5194" xr:uid="{00000000-0005-0000-0000-00004F140000}"/>
    <cellStyle name="20% - Accent6 2 32" xfId="5195" xr:uid="{00000000-0005-0000-0000-000050140000}"/>
    <cellStyle name="20% - Accent6 2 33" xfId="5196" xr:uid="{00000000-0005-0000-0000-000051140000}"/>
    <cellStyle name="20% - Accent6 2 34" xfId="5197" xr:uid="{00000000-0005-0000-0000-000052140000}"/>
    <cellStyle name="20% - Accent6 2 35" xfId="5198" xr:uid="{00000000-0005-0000-0000-000053140000}"/>
    <cellStyle name="20% - Accent6 2 36" xfId="5199" xr:uid="{00000000-0005-0000-0000-000054140000}"/>
    <cellStyle name="20% - Accent6 2 37" xfId="5200" xr:uid="{00000000-0005-0000-0000-000055140000}"/>
    <cellStyle name="20% - Accent6 2 38" xfId="5201" xr:uid="{00000000-0005-0000-0000-000056140000}"/>
    <cellStyle name="20% - Accent6 2 39" xfId="5202" xr:uid="{00000000-0005-0000-0000-000057140000}"/>
    <cellStyle name="20% - Accent6 2 4" xfId="5203" xr:uid="{00000000-0005-0000-0000-000058140000}"/>
    <cellStyle name="20% - Accent6 2 40" xfId="5204" xr:uid="{00000000-0005-0000-0000-000059140000}"/>
    <cellStyle name="20% - Accent6 2 40 2" xfId="5205" xr:uid="{00000000-0005-0000-0000-00005A140000}"/>
    <cellStyle name="20% - Accent6 2 40 3" xfId="5206" xr:uid="{00000000-0005-0000-0000-00005B140000}"/>
    <cellStyle name="20% - Accent6 2 40 4" xfId="5207" xr:uid="{00000000-0005-0000-0000-00005C140000}"/>
    <cellStyle name="20% - Accent6 2 40 5" xfId="5208" xr:uid="{00000000-0005-0000-0000-00005D140000}"/>
    <cellStyle name="20% - Accent6 2 40 6" xfId="5209" xr:uid="{00000000-0005-0000-0000-00005E140000}"/>
    <cellStyle name="20% - Accent6 2 40 7" xfId="5210" xr:uid="{00000000-0005-0000-0000-00005F140000}"/>
    <cellStyle name="20% - Accent6 2 40 8" xfId="5211" xr:uid="{00000000-0005-0000-0000-000060140000}"/>
    <cellStyle name="20% - Accent6 2 41" xfId="5212" xr:uid="{00000000-0005-0000-0000-000061140000}"/>
    <cellStyle name="20% - Accent6 2 41 2" xfId="5213" xr:uid="{00000000-0005-0000-0000-000062140000}"/>
    <cellStyle name="20% - Accent6 2 41 3" xfId="5214" xr:uid="{00000000-0005-0000-0000-000063140000}"/>
    <cellStyle name="20% - Accent6 2 41 4" xfId="5215" xr:uid="{00000000-0005-0000-0000-000064140000}"/>
    <cellStyle name="20% - Accent6 2 41 5" xfId="5216" xr:uid="{00000000-0005-0000-0000-000065140000}"/>
    <cellStyle name="20% - Accent6 2 41 6" xfId="5217" xr:uid="{00000000-0005-0000-0000-000066140000}"/>
    <cellStyle name="20% - Accent6 2 41 7" xfId="5218" xr:uid="{00000000-0005-0000-0000-000067140000}"/>
    <cellStyle name="20% - Accent6 2 41 8" xfId="5219" xr:uid="{00000000-0005-0000-0000-000068140000}"/>
    <cellStyle name="20% - Accent6 2 42" xfId="5220" xr:uid="{00000000-0005-0000-0000-000069140000}"/>
    <cellStyle name="20% - Accent6 2 42 2" xfId="5221" xr:uid="{00000000-0005-0000-0000-00006A140000}"/>
    <cellStyle name="20% - Accent6 2 42 3" xfId="5222" xr:uid="{00000000-0005-0000-0000-00006B140000}"/>
    <cellStyle name="20% - Accent6 2 42 4" xfId="5223" xr:uid="{00000000-0005-0000-0000-00006C140000}"/>
    <cellStyle name="20% - Accent6 2 42 5" xfId="5224" xr:uid="{00000000-0005-0000-0000-00006D140000}"/>
    <cellStyle name="20% - Accent6 2 42 6" xfId="5225" xr:uid="{00000000-0005-0000-0000-00006E140000}"/>
    <cellStyle name="20% - Accent6 2 42 7" xfId="5226" xr:uid="{00000000-0005-0000-0000-00006F140000}"/>
    <cellStyle name="20% - Accent6 2 42 8" xfId="5227" xr:uid="{00000000-0005-0000-0000-000070140000}"/>
    <cellStyle name="20% - Accent6 2 43" xfId="5228" xr:uid="{00000000-0005-0000-0000-000071140000}"/>
    <cellStyle name="20% - Accent6 2 43 10" xfId="5229" xr:uid="{00000000-0005-0000-0000-000072140000}"/>
    <cellStyle name="20% - Accent6 2 43 11" xfId="5230" xr:uid="{00000000-0005-0000-0000-000073140000}"/>
    <cellStyle name="20% - Accent6 2 43 12" xfId="5231" xr:uid="{00000000-0005-0000-0000-000074140000}"/>
    <cellStyle name="20% - Accent6 2 43 13" xfId="5232" xr:uid="{00000000-0005-0000-0000-000075140000}"/>
    <cellStyle name="20% - Accent6 2 43 14" xfId="5233" xr:uid="{00000000-0005-0000-0000-000076140000}"/>
    <cellStyle name="20% - Accent6 2 43 15" xfId="5234" xr:uid="{00000000-0005-0000-0000-000077140000}"/>
    <cellStyle name="20% - Accent6 2 43 16" xfId="5235" xr:uid="{00000000-0005-0000-0000-000078140000}"/>
    <cellStyle name="20% - Accent6 2 43 17" xfId="5236" xr:uid="{00000000-0005-0000-0000-000079140000}"/>
    <cellStyle name="20% - Accent6 2 43 18" xfId="5237" xr:uid="{00000000-0005-0000-0000-00007A140000}"/>
    <cellStyle name="20% - Accent6 2 43 19" xfId="5238" xr:uid="{00000000-0005-0000-0000-00007B140000}"/>
    <cellStyle name="20% - Accent6 2 43 2" xfId="5239" xr:uid="{00000000-0005-0000-0000-00007C140000}"/>
    <cellStyle name="20% - Accent6 2 43 2 2" xfId="5240" xr:uid="{00000000-0005-0000-0000-00007D140000}"/>
    <cellStyle name="20% - Accent6 2 43 20" xfId="5241" xr:uid="{00000000-0005-0000-0000-00007E140000}"/>
    <cellStyle name="20% - Accent6 2 43 21" xfId="5242" xr:uid="{00000000-0005-0000-0000-00007F140000}"/>
    <cellStyle name="20% - Accent6 2 43 22" xfId="5243" xr:uid="{00000000-0005-0000-0000-000080140000}"/>
    <cellStyle name="20% - Accent6 2 43 23" xfId="5244" xr:uid="{00000000-0005-0000-0000-000081140000}"/>
    <cellStyle name="20% - Accent6 2 43 24" xfId="5245" xr:uid="{00000000-0005-0000-0000-000082140000}"/>
    <cellStyle name="20% - Accent6 2 43 25" xfId="5246" xr:uid="{00000000-0005-0000-0000-000083140000}"/>
    <cellStyle name="20% - Accent6 2 43 26" xfId="5247" xr:uid="{00000000-0005-0000-0000-000084140000}"/>
    <cellStyle name="20% - Accent6 2 43 27" xfId="5248" xr:uid="{00000000-0005-0000-0000-000085140000}"/>
    <cellStyle name="20% - Accent6 2 43 28" xfId="5249" xr:uid="{00000000-0005-0000-0000-000086140000}"/>
    <cellStyle name="20% - Accent6 2 43 29" xfId="5250" xr:uid="{00000000-0005-0000-0000-000087140000}"/>
    <cellStyle name="20% - Accent6 2 43 3" xfId="5251" xr:uid="{00000000-0005-0000-0000-000088140000}"/>
    <cellStyle name="20% - Accent6 2 43 4" xfId="5252" xr:uid="{00000000-0005-0000-0000-000089140000}"/>
    <cellStyle name="20% - Accent6 2 43 5" xfId="5253" xr:uid="{00000000-0005-0000-0000-00008A140000}"/>
    <cellStyle name="20% - Accent6 2 43 6" xfId="5254" xr:uid="{00000000-0005-0000-0000-00008B140000}"/>
    <cellStyle name="20% - Accent6 2 43 7" xfId="5255" xr:uid="{00000000-0005-0000-0000-00008C140000}"/>
    <cellStyle name="20% - Accent6 2 43 8" xfId="5256" xr:uid="{00000000-0005-0000-0000-00008D140000}"/>
    <cellStyle name="20% - Accent6 2 43 9" xfId="5257" xr:uid="{00000000-0005-0000-0000-00008E140000}"/>
    <cellStyle name="20% - Accent6 2 44" xfId="5258" xr:uid="{00000000-0005-0000-0000-00008F140000}"/>
    <cellStyle name="20% - Accent6 2 44 2" xfId="5259" xr:uid="{00000000-0005-0000-0000-000090140000}"/>
    <cellStyle name="20% - Accent6 2 45" xfId="5260" xr:uid="{00000000-0005-0000-0000-000091140000}"/>
    <cellStyle name="20% - Accent6 2 46" xfId="5261" xr:uid="{00000000-0005-0000-0000-000092140000}"/>
    <cellStyle name="20% - Accent6 2 47" xfId="5262" xr:uid="{00000000-0005-0000-0000-000093140000}"/>
    <cellStyle name="20% - Accent6 2 48" xfId="5263" xr:uid="{00000000-0005-0000-0000-000094140000}"/>
    <cellStyle name="20% - Accent6 2 49" xfId="5264" xr:uid="{00000000-0005-0000-0000-000095140000}"/>
    <cellStyle name="20% - Accent6 2 5" xfId="5265" xr:uid="{00000000-0005-0000-0000-000096140000}"/>
    <cellStyle name="20% - Accent6 2 50" xfId="5266" xr:uid="{00000000-0005-0000-0000-000097140000}"/>
    <cellStyle name="20% - Accent6 2 51" xfId="5267" xr:uid="{00000000-0005-0000-0000-000098140000}"/>
    <cellStyle name="20% - Accent6 2 52" xfId="5268" xr:uid="{00000000-0005-0000-0000-000099140000}"/>
    <cellStyle name="20% - Accent6 2 53" xfId="5269" xr:uid="{00000000-0005-0000-0000-00009A140000}"/>
    <cellStyle name="20% - Accent6 2 54" xfId="5270" xr:uid="{00000000-0005-0000-0000-00009B140000}"/>
    <cellStyle name="20% - Accent6 2 55" xfId="5271" xr:uid="{00000000-0005-0000-0000-00009C140000}"/>
    <cellStyle name="20% - Accent6 2 56" xfId="5272" xr:uid="{00000000-0005-0000-0000-00009D140000}"/>
    <cellStyle name="20% - Accent6 2 57" xfId="5273" xr:uid="{00000000-0005-0000-0000-00009E140000}"/>
    <cellStyle name="20% - Accent6 2 58" xfId="5274" xr:uid="{00000000-0005-0000-0000-00009F140000}"/>
    <cellStyle name="20% - Accent6 2 59" xfId="5275" xr:uid="{00000000-0005-0000-0000-0000A0140000}"/>
    <cellStyle name="20% - Accent6 2 6" xfId="5276" xr:uid="{00000000-0005-0000-0000-0000A1140000}"/>
    <cellStyle name="20% - Accent6 2 60" xfId="5277" xr:uid="{00000000-0005-0000-0000-0000A2140000}"/>
    <cellStyle name="20% - Accent6 2 61" xfId="5278" xr:uid="{00000000-0005-0000-0000-0000A3140000}"/>
    <cellStyle name="20% - Accent6 2 62" xfId="5279" xr:uid="{00000000-0005-0000-0000-0000A4140000}"/>
    <cellStyle name="20% - Accent6 2 63" xfId="5280" xr:uid="{00000000-0005-0000-0000-0000A5140000}"/>
    <cellStyle name="20% - Accent6 2 64" xfId="5281" xr:uid="{00000000-0005-0000-0000-0000A6140000}"/>
    <cellStyle name="20% - Accent6 2 65" xfId="5282" xr:uid="{00000000-0005-0000-0000-0000A7140000}"/>
    <cellStyle name="20% - Accent6 2 66" xfId="5283" xr:uid="{00000000-0005-0000-0000-0000A8140000}"/>
    <cellStyle name="20% - Accent6 2 67" xfId="5284" xr:uid="{00000000-0005-0000-0000-0000A9140000}"/>
    <cellStyle name="20% - Accent6 2 68" xfId="5285" xr:uid="{00000000-0005-0000-0000-0000AA140000}"/>
    <cellStyle name="20% - Accent6 2 69" xfId="5286" xr:uid="{00000000-0005-0000-0000-0000AB140000}"/>
    <cellStyle name="20% - Accent6 2 7" xfId="5287" xr:uid="{00000000-0005-0000-0000-0000AC140000}"/>
    <cellStyle name="20% - Accent6 2 7 2" xfId="5288" xr:uid="{00000000-0005-0000-0000-0000AD140000}"/>
    <cellStyle name="20% - Accent6 2 7 3" xfId="5289" xr:uid="{00000000-0005-0000-0000-0000AE140000}"/>
    <cellStyle name="20% - Accent6 2 70" xfId="5290" xr:uid="{00000000-0005-0000-0000-0000AF140000}"/>
    <cellStyle name="20% - Accent6 2 71" xfId="5291" xr:uid="{00000000-0005-0000-0000-0000B0140000}"/>
    <cellStyle name="20% - Accent6 2 71 2" xfId="5292" xr:uid="{00000000-0005-0000-0000-0000B1140000}"/>
    <cellStyle name="20% - Accent6 2 8" xfId="5293" xr:uid="{00000000-0005-0000-0000-0000B2140000}"/>
    <cellStyle name="20% - Accent6 2 9" xfId="5294" xr:uid="{00000000-0005-0000-0000-0000B3140000}"/>
    <cellStyle name="20% - Accent6 20" xfId="5295" xr:uid="{00000000-0005-0000-0000-0000B4140000}"/>
    <cellStyle name="20% - Accent6 20 2" xfId="5296" xr:uid="{00000000-0005-0000-0000-0000B5140000}"/>
    <cellStyle name="20% - Accent6 20 2 2" xfId="5297" xr:uid="{00000000-0005-0000-0000-0000B6140000}"/>
    <cellStyle name="20% - Accent6 20 2 3" xfId="5298" xr:uid="{00000000-0005-0000-0000-0000B7140000}"/>
    <cellStyle name="20% - Accent6 20 2 4" xfId="5299" xr:uid="{00000000-0005-0000-0000-0000B8140000}"/>
    <cellStyle name="20% - Accent6 20 2 5" xfId="5300" xr:uid="{00000000-0005-0000-0000-0000B9140000}"/>
    <cellStyle name="20% - Accent6 20 2 6" xfId="5301" xr:uid="{00000000-0005-0000-0000-0000BA140000}"/>
    <cellStyle name="20% - Accent6 21" xfId="5302" xr:uid="{00000000-0005-0000-0000-0000BB140000}"/>
    <cellStyle name="20% - Accent6 21 2" xfId="5303" xr:uid="{00000000-0005-0000-0000-0000BC140000}"/>
    <cellStyle name="20% - Accent6 21 2 2" xfId="5304" xr:uid="{00000000-0005-0000-0000-0000BD140000}"/>
    <cellStyle name="20% - Accent6 21 2 3" xfId="5305" xr:uid="{00000000-0005-0000-0000-0000BE140000}"/>
    <cellStyle name="20% - Accent6 21 2 4" xfId="5306" xr:uid="{00000000-0005-0000-0000-0000BF140000}"/>
    <cellStyle name="20% - Accent6 21 2 5" xfId="5307" xr:uid="{00000000-0005-0000-0000-0000C0140000}"/>
    <cellStyle name="20% - Accent6 21 2 6" xfId="5308" xr:uid="{00000000-0005-0000-0000-0000C1140000}"/>
    <cellStyle name="20% - Accent6 22" xfId="5309" xr:uid="{00000000-0005-0000-0000-0000C2140000}"/>
    <cellStyle name="20% - Accent6 22 2" xfId="5310" xr:uid="{00000000-0005-0000-0000-0000C3140000}"/>
    <cellStyle name="20% - Accent6 22 2 2" xfId="5311" xr:uid="{00000000-0005-0000-0000-0000C4140000}"/>
    <cellStyle name="20% - Accent6 22 2 3" xfId="5312" xr:uid="{00000000-0005-0000-0000-0000C5140000}"/>
    <cellStyle name="20% - Accent6 22 2 4" xfId="5313" xr:uid="{00000000-0005-0000-0000-0000C6140000}"/>
    <cellStyle name="20% - Accent6 22 2 5" xfId="5314" xr:uid="{00000000-0005-0000-0000-0000C7140000}"/>
    <cellStyle name="20% - Accent6 22 2 6" xfId="5315" xr:uid="{00000000-0005-0000-0000-0000C8140000}"/>
    <cellStyle name="20% - Accent6 23" xfId="5316" xr:uid="{00000000-0005-0000-0000-0000C9140000}"/>
    <cellStyle name="20% - Accent6 23 2" xfId="5317" xr:uid="{00000000-0005-0000-0000-0000CA140000}"/>
    <cellStyle name="20% - Accent6 23 2 2" xfId="5318" xr:uid="{00000000-0005-0000-0000-0000CB140000}"/>
    <cellStyle name="20% - Accent6 23 2 3" xfId="5319" xr:uid="{00000000-0005-0000-0000-0000CC140000}"/>
    <cellStyle name="20% - Accent6 23 2 4" xfId="5320" xr:uid="{00000000-0005-0000-0000-0000CD140000}"/>
    <cellStyle name="20% - Accent6 23 2 5" xfId="5321" xr:uid="{00000000-0005-0000-0000-0000CE140000}"/>
    <cellStyle name="20% - Accent6 23 2 6" xfId="5322" xr:uid="{00000000-0005-0000-0000-0000CF140000}"/>
    <cellStyle name="20% - Accent6 24" xfId="5323" xr:uid="{00000000-0005-0000-0000-0000D0140000}"/>
    <cellStyle name="20% - Accent6 24 2" xfId="5324" xr:uid="{00000000-0005-0000-0000-0000D1140000}"/>
    <cellStyle name="20% - Accent6 24 2 2" xfId="5325" xr:uid="{00000000-0005-0000-0000-0000D2140000}"/>
    <cellStyle name="20% - Accent6 24 2 3" xfId="5326" xr:uid="{00000000-0005-0000-0000-0000D3140000}"/>
    <cellStyle name="20% - Accent6 24 2 4" xfId="5327" xr:uid="{00000000-0005-0000-0000-0000D4140000}"/>
    <cellStyle name="20% - Accent6 24 2 5" xfId="5328" xr:uid="{00000000-0005-0000-0000-0000D5140000}"/>
    <cellStyle name="20% - Accent6 24 2 6" xfId="5329" xr:uid="{00000000-0005-0000-0000-0000D6140000}"/>
    <cellStyle name="20% - Accent6 25" xfId="5330" xr:uid="{00000000-0005-0000-0000-0000D7140000}"/>
    <cellStyle name="20% - Accent6 25 2" xfId="5331" xr:uid="{00000000-0005-0000-0000-0000D8140000}"/>
    <cellStyle name="20% - Accent6 25 2 2" xfId="5332" xr:uid="{00000000-0005-0000-0000-0000D9140000}"/>
    <cellStyle name="20% - Accent6 25 2 3" xfId="5333" xr:uid="{00000000-0005-0000-0000-0000DA140000}"/>
    <cellStyle name="20% - Accent6 25 2 4" xfId="5334" xr:uid="{00000000-0005-0000-0000-0000DB140000}"/>
    <cellStyle name="20% - Accent6 25 2 5" xfId="5335" xr:uid="{00000000-0005-0000-0000-0000DC140000}"/>
    <cellStyle name="20% - Accent6 25 2 6" xfId="5336" xr:uid="{00000000-0005-0000-0000-0000DD140000}"/>
    <cellStyle name="20% - Accent6 26" xfId="5337" xr:uid="{00000000-0005-0000-0000-0000DE140000}"/>
    <cellStyle name="20% - Accent6 26 2" xfId="5338" xr:uid="{00000000-0005-0000-0000-0000DF140000}"/>
    <cellStyle name="20% - Accent6 26 2 2" xfId="5339" xr:uid="{00000000-0005-0000-0000-0000E0140000}"/>
    <cellStyle name="20% - Accent6 26 2 3" xfId="5340" xr:uid="{00000000-0005-0000-0000-0000E1140000}"/>
    <cellStyle name="20% - Accent6 26 2 4" xfId="5341" xr:uid="{00000000-0005-0000-0000-0000E2140000}"/>
    <cellStyle name="20% - Accent6 26 2 5" xfId="5342" xr:uid="{00000000-0005-0000-0000-0000E3140000}"/>
    <cellStyle name="20% - Accent6 26 2 6" xfId="5343" xr:uid="{00000000-0005-0000-0000-0000E4140000}"/>
    <cellStyle name="20% - Accent6 27" xfId="5344" xr:uid="{00000000-0005-0000-0000-0000E5140000}"/>
    <cellStyle name="20% - Accent6 28" xfId="5345" xr:uid="{00000000-0005-0000-0000-0000E6140000}"/>
    <cellStyle name="20% - Accent6 29" xfId="5346" xr:uid="{00000000-0005-0000-0000-0000E7140000}"/>
    <cellStyle name="20% - Accent6 3" xfId="5347" xr:uid="{00000000-0005-0000-0000-0000E8140000}"/>
    <cellStyle name="20% - Accent6 3 2" xfId="5348" xr:uid="{00000000-0005-0000-0000-0000E9140000}"/>
    <cellStyle name="20% - Accent6 3 2 2" xfId="5349" xr:uid="{00000000-0005-0000-0000-0000EA140000}"/>
    <cellStyle name="20% - Accent6 3 2 3" xfId="5350" xr:uid="{00000000-0005-0000-0000-0000EB140000}"/>
    <cellStyle name="20% - Accent6 3 2 4" xfId="5351" xr:uid="{00000000-0005-0000-0000-0000EC140000}"/>
    <cellStyle name="20% - Accent6 3 2 5" xfId="5352" xr:uid="{00000000-0005-0000-0000-0000ED140000}"/>
    <cellStyle name="20% - Accent6 3 2 6" xfId="5353" xr:uid="{00000000-0005-0000-0000-0000EE140000}"/>
    <cellStyle name="20% - Accent6 3 2 7" xfId="5354" xr:uid="{00000000-0005-0000-0000-0000EF140000}"/>
    <cellStyle name="20% - Accent6 3 2 8" xfId="5355" xr:uid="{00000000-0005-0000-0000-0000F0140000}"/>
    <cellStyle name="20% - Accent6 3 2 9" xfId="5356" xr:uid="{00000000-0005-0000-0000-0000F1140000}"/>
    <cellStyle name="20% - Accent6 3 3" xfId="5357" xr:uid="{00000000-0005-0000-0000-0000F2140000}"/>
    <cellStyle name="20% - Accent6 3 4" xfId="5358" xr:uid="{00000000-0005-0000-0000-0000F3140000}"/>
    <cellStyle name="20% - Accent6 3 5" xfId="5359" xr:uid="{00000000-0005-0000-0000-0000F4140000}"/>
    <cellStyle name="20% - Accent6 30" xfId="5360" xr:uid="{00000000-0005-0000-0000-0000F5140000}"/>
    <cellStyle name="20% - Accent6 31" xfId="5361" xr:uid="{00000000-0005-0000-0000-0000F6140000}"/>
    <cellStyle name="20% - Accent6 32" xfId="5362" xr:uid="{00000000-0005-0000-0000-0000F7140000}"/>
    <cellStyle name="20% - Accent6 33" xfId="5363" xr:uid="{00000000-0005-0000-0000-0000F8140000}"/>
    <cellStyle name="20% - Accent6 34" xfId="5364" xr:uid="{00000000-0005-0000-0000-0000F9140000}"/>
    <cellStyle name="20% - Accent6 35" xfId="5365" xr:uid="{00000000-0005-0000-0000-0000FA140000}"/>
    <cellStyle name="20% - Accent6 36" xfId="5366" xr:uid="{00000000-0005-0000-0000-0000FB140000}"/>
    <cellStyle name="20% - Accent6 37" xfId="5367" xr:uid="{00000000-0005-0000-0000-0000FC140000}"/>
    <cellStyle name="20% - Accent6 38" xfId="5368" xr:uid="{00000000-0005-0000-0000-0000FD140000}"/>
    <cellStyle name="20% - Accent6 39" xfId="5369" xr:uid="{00000000-0005-0000-0000-0000FE140000}"/>
    <cellStyle name="20% - Accent6 4" xfId="5370" xr:uid="{00000000-0005-0000-0000-0000FF140000}"/>
    <cellStyle name="20% - Accent6 4 2" xfId="5371" xr:uid="{00000000-0005-0000-0000-000000150000}"/>
    <cellStyle name="20% - Accent6 4 2 2" xfId="5372" xr:uid="{00000000-0005-0000-0000-000001150000}"/>
    <cellStyle name="20% - Accent6 4 2 3" xfId="5373" xr:uid="{00000000-0005-0000-0000-000002150000}"/>
    <cellStyle name="20% - Accent6 4 2 4" xfId="5374" xr:uid="{00000000-0005-0000-0000-000003150000}"/>
    <cellStyle name="20% - Accent6 4 2 5" xfId="5375" xr:uid="{00000000-0005-0000-0000-000004150000}"/>
    <cellStyle name="20% - Accent6 4 2 6" xfId="5376" xr:uid="{00000000-0005-0000-0000-000005150000}"/>
    <cellStyle name="20% - Accent6 4 3" xfId="5377" xr:uid="{00000000-0005-0000-0000-000006150000}"/>
    <cellStyle name="20% - Accent6 4 3 2" xfId="5378" xr:uid="{00000000-0005-0000-0000-000007150000}"/>
    <cellStyle name="20% - Accent6 4 3 3" xfId="5379" xr:uid="{00000000-0005-0000-0000-000008150000}"/>
    <cellStyle name="20% - Accent6 4 3 4" xfId="5380" xr:uid="{00000000-0005-0000-0000-000009150000}"/>
    <cellStyle name="20% - Accent6 4 3 5" xfId="5381" xr:uid="{00000000-0005-0000-0000-00000A150000}"/>
    <cellStyle name="20% - Accent6 4 3 6" xfId="5382" xr:uid="{00000000-0005-0000-0000-00000B150000}"/>
    <cellStyle name="20% - Accent6 4 3 7" xfId="5383" xr:uid="{00000000-0005-0000-0000-00000C150000}"/>
    <cellStyle name="20% - Accent6 4 3 8" xfId="5384" xr:uid="{00000000-0005-0000-0000-00000D150000}"/>
    <cellStyle name="20% - Accent6 4 4" xfId="5385" xr:uid="{00000000-0005-0000-0000-00000E150000}"/>
    <cellStyle name="20% - Accent6 4 4 2" xfId="5386" xr:uid="{00000000-0005-0000-0000-00000F150000}"/>
    <cellStyle name="20% - Accent6 4 4 3" xfId="5387" xr:uid="{00000000-0005-0000-0000-000010150000}"/>
    <cellStyle name="20% - Accent6 4 4 4" xfId="5388" xr:uid="{00000000-0005-0000-0000-000011150000}"/>
    <cellStyle name="20% - Accent6 4 4 5" xfId="5389" xr:uid="{00000000-0005-0000-0000-000012150000}"/>
    <cellStyle name="20% - Accent6 4 4 6" xfId="5390" xr:uid="{00000000-0005-0000-0000-000013150000}"/>
    <cellStyle name="20% - Accent6 4 4 7" xfId="5391" xr:uid="{00000000-0005-0000-0000-000014150000}"/>
    <cellStyle name="20% - Accent6 4 4 8" xfId="5392" xr:uid="{00000000-0005-0000-0000-000015150000}"/>
    <cellStyle name="20% - Accent6 4 5" xfId="5393" xr:uid="{00000000-0005-0000-0000-000016150000}"/>
    <cellStyle name="20% - Accent6 4 5 2" xfId="5394" xr:uid="{00000000-0005-0000-0000-000017150000}"/>
    <cellStyle name="20% - Accent6 4 5 3" xfId="5395" xr:uid="{00000000-0005-0000-0000-000018150000}"/>
    <cellStyle name="20% - Accent6 4 5 4" xfId="5396" xr:uid="{00000000-0005-0000-0000-000019150000}"/>
    <cellStyle name="20% - Accent6 4 5 5" xfId="5397" xr:uid="{00000000-0005-0000-0000-00001A150000}"/>
    <cellStyle name="20% - Accent6 4 5 6" xfId="5398" xr:uid="{00000000-0005-0000-0000-00001B150000}"/>
    <cellStyle name="20% - Accent6 4 5 7" xfId="5399" xr:uid="{00000000-0005-0000-0000-00001C150000}"/>
    <cellStyle name="20% - Accent6 4 5 8" xfId="5400" xr:uid="{00000000-0005-0000-0000-00001D150000}"/>
    <cellStyle name="20% - Accent6 40" xfId="5401" xr:uid="{00000000-0005-0000-0000-00001E150000}"/>
    <cellStyle name="20% - Accent6 41" xfId="5402" xr:uid="{00000000-0005-0000-0000-00001F150000}"/>
    <cellStyle name="20% - Accent6 42" xfId="5403" xr:uid="{00000000-0005-0000-0000-000020150000}"/>
    <cellStyle name="20% - Accent6 43" xfId="5404" xr:uid="{00000000-0005-0000-0000-000021150000}"/>
    <cellStyle name="20% - Accent6 44" xfId="5405" xr:uid="{00000000-0005-0000-0000-000022150000}"/>
    <cellStyle name="20% - Accent6 45" xfId="5406" xr:uid="{00000000-0005-0000-0000-000023150000}"/>
    <cellStyle name="20% - Accent6 46" xfId="5407" xr:uid="{00000000-0005-0000-0000-000024150000}"/>
    <cellStyle name="20% - Accent6 47" xfId="5408" xr:uid="{00000000-0005-0000-0000-000025150000}"/>
    <cellStyle name="20% - Accent6 48" xfId="5409" xr:uid="{00000000-0005-0000-0000-000026150000}"/>
    <cellStyle name="20% - Accent6 49" xfId="5410" xr:uid="{00000000-0005-0000-0000-000027150000}"/>
    <cellStyle name="20% - Accent6 5" xfId="5411" xr:uid="{00000000-0005-0000-0000-000028150000}"/>
    <cellStyle name="20% - Accent6 5 2" xfId="5412" xr:uid="{00000000-0005-0000-0000-000029150000}"/>
    <cellStyle name="20% - Accent6 5 2 2" xfId="5413" xr:uid="{00000000-0005-0000-0000-00002A150000}"/>
    <cellStyle name="20% - Accent6 5 2 3" xfId="5414" xr:uid="{00000000-0005-0000-0000-00002B150000}"/>
    <cellStyle name="20% - Accent6 5 2 4" xfId="5415" xr:uid="{00000000-0005-0000-0000-00002C150000}"/>
    <cellStyle name="20% - Accent6 5 2 5" xfId="5416" xr:uid="{00000000-0005-0000-0000-00002D150000}"/>
    <cellStyle name="20% - Accent6 5 2 6" xfId="5417" xr:uid="{00000000-0005-0000-0000-00002E150000}"/>
    <cellStyle name="20% - Accent6 5 3" xfId="5418" xr:uid="{00000000-0005-0000-0000-00002F150000}"/>
    <cellStyle name="20% - Accent6 5 3 2" xfId="5419" xr:uid="{00000000-0005-0000-0000-000030150000}"/>
    <cellStyle name="20% - Accent6 5 3 3" xfId="5420" xr:uid="{00000000-0005-0000-0000-000031150000}"/>
    <cellStyle name="20% - Accent6 5 3 4" xfId="5421" xr:uid="{00000000-0005-0000-0000-000032150000}"/>
    <cellStyle name="20% - Accent6 5 3 5" xfId="5422" xr:uid="{00000000-0005-0000-0000-000033150000}"/>
    <cellStyle name="20% - Accent6 5 3 6" xfId="5423" xr:uid="{00000000-0005-0000-0000-000034150000}"/>
    <cellStyle name="20% - Accent6 5 3 7" xfId="5424" xr:uid="{00000000-0005-0000-0000-000035150000}"/>
    <cellStyle name="20% - Accent6 5 3 8" xfId="5425" xr:uid="{00000000-0005-0000-0000-000036150000}"/>
    <cellStyle name="20% - Accent6 5 4" xfId="5426" xr:uid="{00000000-0005-0000-0000-000037150000}"/>
    <cellStyle name="20% - Accent6 5 4 2" xfId="5427" xr:uid="{00000000-0005-0000-0000-000038150000}"/>
    <cellStyle name="20% - Accent6 5 4 3" xfId="5428" xr:uid="{00000000-0005-0000-0000-000039150000}"/>
    <cellStyle name="20% - Accent6 5 4 4" xfId="5429" xr:uid="{00000000-0005-0000-0000-00003A150000}"/>
    <cellStyle name="20% - Accent6 5 4 5" xfId="5430" xr:uid="{00000000-0005-0000-0000-00003B150000}"/>
    <cellStyle name="20% - Accent6 5 4 6" xfId="5431" xr:uid="{00000000-0005-0000-0000-00003C150000}"/>
    <cellStyle name="20% - Accent6 5 4 7" xfId="5432" xr:uid="{00000000-0005-0000-0000-00003D150000}"/>
    <cellStyle name="20% - Accent6 5 4 8" xfId="5433" xr:uid="{00000000-0005-0000-0000-00003E150000}"/>
    <cellStyle name="20% - Accent6 5 5" xfId="5434" xr:uid="{00000000-0005-0000-0000-00003F150000}"/>
    <cellStyle name="20% - Accent6 5 5 2" xfId="5435" xr:uid="{00000000-0005-0000-0000-000040150000}"/>
    <cellStyle name="20% - Accent6 5 5 3" xfId="5436" xr:uid="{00000000-0005-0000-0000-000041150000}"/>
    <cellStyle name="20% - Accent6 5 5 4" xfId="5437" xr:uid="{00000000-0005-0000-0000-000042150000}"/>
    <cellStyle name="20% - Accent6 5 5 5" xfId="5438" xr:uid="{00000000-0005-0000-0000-000043150000}"/>
    <cellStyle name="20% - Accent6 5 5 6" xfId="5439" xr:uid="{00000000-0005-0000-0000-000044150000}"/>
    <cellStyle name="20% - Accent6 5 5 7" xfId="5440" xr:uid="{00000000-0005-0000-0000-000045150000}"/>
    <cellStyle name="20% - Accent6 5 5 8" xfId="5441" xr:uid="{00000000-0005-0000-0000-000046150000}"/>
    <cellStyle name="20% - Accent6 50" xfId="5442" xr:uid="{00000000-0005-0000-0000-000047150000}"/>
    <cellStyle name="20% - Accent6 51" xfId="5443" xr:uid="{00000000-0005-0000-0000-000048150000}"/>
    <cellStyle name="20% - Accent6 52" xfId="5444" xr:uid="{00000000-0005-0000-0000-000049150000}"/>
    <cellStyle name="20% - Accent6 53" xfId="5445" xr:uid="{00000000-0005-0000-0000-00004A150000}"/>
    <cellStyle name="20% - Accent6 54" xfId="5446" xr:uid="{00000000-0005-0000-0000-00004B150000}"/>
    <cellStyle name="20% - Accent6 55" xfId="5447" xr:uid="{00000000-0005-0000-0000-00004C150000}"/>
    <cellStyle name="20% - Accent6 56" xfId="5448" xr:uid="{00000000-0005-0000-0000-00004D150000}"/>
    <cellStyle name="20% - Accent6 57" xfId="5449" xr:uid="{00000000-0005-0000-0000-00004E150000}"/>
    <cellStyle name="20% - Accent6 58" xfId="5450" xr:uid="{00000000-0005-0000-0000-00004F150000}"/>
    <cellStyle name="20% - Accent6 59" xfId="5451" xr:uid="{00000000-0005-0000-0000-000050150000}"/>
    <cellStyle name="20% - Accent6 6" xfId="5452" xr:uid="{00000000-0005-0000-0000-000051150000}"/>
    <cellStyle name="20% - Accent6 6 2" xfId="5453" xr:uid="{00000000-0005-0000-0000-000052150000}"/>
    <cellStyle name="20% - Accent6 6 2 2" xfId="5454" xr:uid="{00000000-0005-0000-0000-000053150000}"/>
    <cellStyle name="20% - Accent6 6 2 3" xfId="5455" xr:uid="{00000000-0005-0000-0000-000054150000}"/>
    <cellStyle name="20% - Accent6 6 2 4" xfId="5456" xr:uid="{00000000-0005-0000-0000-000055150000}"/>
    <cellStyle name="20% - Accent6 6 2 5" xfId="5457" xr:uid="{00000000-0005-0000-0000-000056150000}"/>
    <cellStyle name="20% - Accent6 6 2 6" xfId="5458" xr:uid="{00000000-0005-0000-0000-000057150000}"/>
    <cellStyle name="20% - Accent6 60" xfId="5459" xr:uid="{00000000-0005-0000-0000-000058150000}"/>
    <cellStyle name="20% - Accent6 61" xfId="5460" xr:uid="{00000000-0005-0000-0000-000059150000}"/>
    <cellStyle name="20% - Accent6 62" xfId="5461" xr:uid="{00000000-0005-0000-0000-00005A150000}"/>
    <cellStyle name="20% - Accent6 63" xfId="5462" xr:uid="{00000000-0005-0000-0000-00005B150000}"/>
    <cellStyle name="20% - Accent6 7" xfId="5463" xr:uid="{00000000-0005-0000-0000-00005C150000}"/>
    <cellStyle name="20% - Accent6 7 2" xfId="5464" xr:uid="{00000000-0005-0000-0000-00005D150000}"/>
    <cellStyle name="20% - Accent6 7 2 2" xfId="5465" xr:uid="{00000000-0005-0000-0000-00005E150000}"/>
    <cellStyle name="20% - Accent6 7 2 3" xfId="5466" xr:uid="{00000000-0005-0000-0000-00005F150000}"/>
    <cellStyle name="20% - Accent6 7 2 4" xfId="5467" xr:uid="{00000000-0005-0000-0000-000060150000}"/>
    <cellStyle name="20% - Accent6 7 2 5" xfId="5468" xr:uid="{00000000-0005-0000-0000-000061150000}"/>
    <cellStyle name="20% - Accent6 7 2 6" xfId="5469" xr:uid="{00000000-0005-0000-0000-000062150000}"/>
    <cellStyle name="20% - Accent6 8" xfId="5470" xr:uid="{00000000-0005-0000-0000-000063150000}"/>
    <cellStyle name="20% - Accent6 8 2" xfId="5471" xr:uid="{00000000-0005-0000-0000-000064150000}"/>
    <cellStyle name="20% - Accent6 8 2 2" xfId="5472" xr:uid="{00000000-0005-0000-0000-000065150000}"/>
    <cellStyle name="20% - Accent6 8 2 3" xfId="5473" xr:uid="{00000000-0005-0000-0000-000066150000}"/>
    <cellStyle name="20% - Accent6 8 2 4" xfId="5474" xr:uid="{00000000-0005-0000-0000-000067150000}"/>
    <cellStyle name="20% - Accent6 8 2 5" xfId="5475" xr:uid="{00000000-0005-0000-0000-000068150000}"/>
    <cellStyle name="20% - Accent6 8 2 6" xfId="5476" xr:uid="{00000000-0005-0000-0000-000069150000}"/>
    <cellStyle name="20% - Accent6 9" xfId="5477" xr:uid="{00000000-0005-0000-0000-00006A150000}"/>
    <cellStyle name="20% - Accent6 9 2" xfId="5478" xr:uid="{00000000-0005-0000-0000-00006B150000}"/>
    <cellStyle name="20% - Accent6 9 2 2" xfId="5479" xr:uid="{00000000-0005-0000-0000-00006C150000}"/>
    <cellStyle name="20% - Accent6 9 2 3" xfId="5480" xr:uid="{00000000-0005-0000-0000-00006D150000}"/>
    <cellStyle name="20% - Accent6 9 2 4" xfId="5481" xr:uid="{00000000-0005-0000-0000-00006E150000}"/>
    <cellStyle name="20% - Accent6 9 2 5" xfId="5482" xr:uid="{00000000-0005-0000-0000-00006F150000}"/>
    <cellStyle name="20% - Accent6 9 2 6" xfId="5483" xr:uid="{00000000-0005-0000-0000-000070150000}"/>
    <cellStyle name="20% - Akzent1" xfId="5484" xr:uid="{00000000-0005-0000-0000-000071150000}"/>
    <cellStyle name="20% - Akzent2" xfId="5485" xr:uid="{00000000-0005-0000-0000-000072150000}"/>
    <cellStyle name="20% - Akzent3" xfId="5486" xr:uid="{00000000-0005-0000-0000-000073150000}"/>
    <cellStyle name="20% - Akzent4" xfId="5487" xr:uid="{00000000-0005-0000-0000-000074150000}"/>
    <cellStyle name="20% - Akzent5" xfId="5488" xr:uid="{00000000-0005-0000-0000-000075150000}"/>
    <cellStyle name="20% - Akzent6" xfId="5489" xr:uid="{00000000-0005-0000-0000-000076150000}"/>
    <cellStyle name="2x indented GHG Textfiels" xfId="5490" xr:uid="{00000000-0005-0000-0000-000077150000}"/>
    <cellStyle name="2x indented GHG Textfiels 2" xfId="5491" xr:uid="{00000000-0005-0000-0000-000078150000}"/>
    <cellStyle name="40% - Accent1 10" xfId="5492" xr:uid="{00000000-0005-0000-0000-000079150000}"/>
    <cellStyle name="40% - Accent1 10 2" xfId="5493" xr:uid="{00000000-0005-0000-0000-00007A150000}"/>
    <cellStyle name="40% - Accent1 10 2 2" xfId="5494" xr:uid="{00000000-0005-0000-0000-00007B150000}"/>
    <cellStyle name="40% - Accent1 10 2 3" xfId="5495" xr:uid="{00000000-0005-0000-0000-00007C150000}"/>
    <cellStyle name="40% - Accent1 10 2 4" xfId="5496" xr:uid="{00000000-0005-0000-0000-00007D150000}"/>
    <cellStyle name="40% - Accent1 10 2 5" xfId="5497" xr:uid="{00000000-0005-0000-0000-00007E150000}"/>
    <cellStyle name="40% - Accent1 10 2 6" xfId="5498" xr:uid="{00000000-0005-0000-0000-00007F150000}"/>
    <cellStyle name="40% - Accent1 11" xfId="5499" xr:uid="{00000000-0005-0000-0000-000080150000}"/>
    <cellStyle name="40% - Accent1 11 2" xfId="5500" xr:uid="{00000000-0005-0000-0000-000081150000}"/>
    <cellStyle name="40% - Accent1 11 2 2" xfId="5501" xr:uid="{00000000-0005-0000-0000-000082150000}"/>
    <cellStyle name="40% - Accent1 11 2 3" xfId="5502" xr:uid="{00000000-0005-0000-0000-000083150000}"/>
    <cellStyle name="40% - Accent1 11 2 4" xfId="5503" xr:uid="{00000000-0005-0000-0000-000084150000}"/>
    <cellStyle name="40% - Accent1 11 2 5" xfId="5504" xr:uid="{00000000-0005-0000-0000-000085150000}"/>
    <cellStyle name="40% - Accent1 11 2 6" xfId="5505" xr:uid="{00000000-0005-0000-0000-000086150000}"/>
    <cellStyle name="40% - Accent1 12" xfId="5506" xr:uid="{00000000-0005-0000-0000-000087150000}"/>
    <cellStyle name="40% - Accent1 12 2" xfId="5507" xr:uid="{00000000-0005-0000-0000-000088150000}"/>
    <cellStyle name="40% - Accent1 12 2 2" xfId="5508" xr:uid="{00000000-0005-0000-0000-000089150000}"/>
    <cellStyle name="40% - Accent1 12 2 3" xfId="5509" xr:uid="{00000000-0005-0000-0000-00008A150000}"/>
    <cellStyle name="40% - Accent1 12 2 4" xfId="5510" xr:uid="{00000000-0005-0000-0000-00008B150000}"/>
    <cellStyle name="40% - Accent1 12 2 5" xfId="5511" xr:uid="{00000000-0005-0000-0000-00008C150000}"/>
    <cellStyle name="40% - Accent1 12 2 6" xfId="5512" xr:uid="{00000000-0005-0000-0000-00008D150000}"/>
    <cellStyle name="40% - Accent1 13" xfId="5513" xr:uid="{00000000-0005-0000-0000-00008E150000}"/>
    <cellStyle name="40% - Accent1 13 2" xfId="5514" xr:uid="{00000000-0005-0000-0000-00008F150000}"/>
    <cellStyle name="40% - Accent1 13 2 2" xfId="5515" xr:uid="{00000000-0005-0000-0000-000090150000}"/>
    <cellStyle name="40% - Accent1 13 2 3" xfId="5516" xr:uid="{00000000-0005-0000-0000-000091150000}"/>
    <cellStyle name="40% - Accent1 13 2 4" xfId="5517" xr:uid="{00000000-0005-0000-0000-000092150000}"/>
    <cellStyle name="40% - Accent1 13 2 5" xfId="5518" xr:uid="{00000000-0005-0000-0000-000093150000}"/>
    <cellStyle name="40% - Accent1 13 2 6" xfId="5519" xr:uid="{00000000-0005-0000-0000-000094150000}"/>
    <cellStyle name="40% - Accent1 14" xfId="5520" xr:uid="{00000000-0005-0000-0000-000095150000}"/>
    <cellStyle name="40% - Accent1 14 2" xfId="5521" xr:uid="{00000000-0005-0000-0000-000096150000}"/>
    <cellStyle name="40% - Accent1 14 2 2" xfId="5522" xr:uid="{00000000-0005-0000-0000-000097150000}"/>
    <cellStyle name="40% - Accent1 14 2 3" xfId="5523" xr:uid="{00000000-0005-0000-0000-000098150000}"/>
    <cellStyle name="40% - Accent1 14 2 4" xfId="5524" xr:uid="{00000000-0005-0000-0000-000099150000}"/>
    <cellStyle name="40% - Accent1 14 2 5" xfId="5525" xr:uid="{00000000-0005-0000-0000-00009A150000}"/>
    <cellStyle name="40% - Accent1 14 2 6" xfId="5526" xr:uid="{00000000-0005-0000-0000-00009B150000}"/>
    <cellStyle name="40% - Accent1 15" xfId="5527" xr:uid="{00000000-0005-0000-0000-00009C150000}"/>
    <cellStyle name="40% - Accent1 15 2" xfId="5528" xr:uid="{00000000-0005-0000-0000-00009D150000}"/>
    <cellStyle name="40% - Accent1 15 2 2" xfId="5529" xr:uid="{00000000-0005-0000-0000-00009E150000}"/>
    <cellStyle name="40% - Accent1 15 2 3" xfId="5530" xr:uid="{00000000-0005-0000-0000-00009F150000}"/>
    <cellStyle name="40% - Accent1 15 2 4" xfId="5531" xr:uid="{00000000-0005-0000-0000-0000A0150000}"/>
    <cellStyle name="40% - Accent1 15 2 5" xfId="5532" xr:uid="{00000000-0005-0000-0000-0000A1150000}"/>
    <cellStyle name="40% - Accent1 15 2 6" xfId="5533" xr:uid="{00000000-0005-0000-0000-0000A2150000}"/>
    <cellStyle name="40% - Accent1 16" xfId="5534" xr:uid="{00000000-0005-0000-0000-0000A3150000}"/>
    <cellStyle name="40% - Accent1 16 2" xfId="5535" xr:uid="{00000000-0005-0000-0000-0000A4150000}"/>
    <cellStyle name="40% - Accent1 16 2 2" xfId="5536" xr:uid="{00000000-0005-0000-0000-0000A5150000}"/>
    <cellStyle name="40% - Accent1 16 2 3" xfId="5537" xr:uid="{00000000-0005-0000-0000-0000A6150000}"/>
    <cellStyle name="40% - Accent1 16 2 4" xfId="5538" xr:uid="{00000000-0005-0000-0000-0000A7150000}"/>
    <cellStyle name="40% - Accent1 16 2 5" xfId="5539" xr:uid="{00000000-0005-0000-0000-0000A8150000}"/>
    <cellStyle name="40% - Accent1 16 2 6" xfId="5540" xr:uid="{00000000-0005-0000-0000-0000A9150000}"/>
    <cellStyle name="40% - Accent1 17" xfId="5541" xr:uid="{00000000-0005-0000-0000-0000AA150000}"/>
    <cellStyle name="40% - Accent1 17 2" xfId="5542" xr:uid="{00000000-0005-0000-0000-0000AB150000}"/>
    <cellStyle name="40% - Accent1 17 2 2" xfId="5543" xr:uid="{00000000-0005-0000-0000-0000AC150000}"/>
    <cellStyle name="40% - Accent1 17 2 3" xfId="5544" xr:uid="{00000000-0005-0000-0000-0000AD150000}"/>
    <cellStyle name="40% - Accent1 17 2 4" xfId="5545" xr:uid="{00000000-0005-0000-0000-0000AE150000}"/>
    <cellStyle name="40% - Accent1 17 2 5" xfId="5546" xr:uid="{00000000-0005-0000-0000-0000AF150000}"/>
    <cellStyle name="40% - Accent1 17 2 6" xfId="5547" xr:uid="{00000000-0005-0000-0000-0000B0150000}"/>
    <cellStyle name="40% - Accent1 18" xfId="5548" xr:uid="{00000000-0005-0000-0000-0000B1150000}"/>
    <cellStyle name="40% - Accent1 18 2" xfId="5549" xr:uid="{00000000-0005-0000-0000-0000B2150000}"/>
    <cellStyle name="40% - Accent1 18 2 2" xfId="5550" xr:uid="{00000000-0005-0000-0000-0000B3150000}"/>
    <cellStyle name="40% - Accent1 18 2 3" xfId="5551" xr:uid="{00000000-0005-0000-0000-0000B4150000}"/>
    <cellStyle name="40% - Accent1 18 2 4" xfId="5552" xr:uid="{00000000-0005-0000-0000-0000B5150000}"/>
    <cellStyle name="40% - Accent1 18 2 5" xfId="5553" xr:uid="{00000000-0005-0000-0000-0000B6150000}"/>
    <cellStyle name="40% - Accent1 18 2 6" xfId="5554" xr:uid="{00000000-0005-0000-0000-0000B7150000}"/>
    <cellStyle name="40% - Accent1 19" xfId="5555" xr:uid="{00000000-0005-0000-0000-0000B8150000}"/>
    <cellStyle name="40% - Accent1 19 2" xfId="5556" xr:uid="{00000000-0005-0000-0000-0000B9150000}"/>
    <cellStyle name="40% - Accent1 19 2 2" xfId="5557" xr:uid="{00000000-0005-0000-0000-0000BA150000}"/>
    <cellStyle name="40% - Accent1 19 2 3" xfId="5558" xr:uid="{00000000-0005-0000-0000-0000BB150000}"/>
    <cellStyle name="40% - Accent1 19 2 4" xfId="5559" xr:uid="{00000000-0005-0000-0000-0000BC150000}"/>
    <cellStyle name="40% - Accent1 19 2 5" xfId="5560" xr:uid="{00000000-0005-0000-0000-0000BD150000}"/>
    <cellStyle name="40% - Accent1 19 2 6" xfId="5561" xr:uid="{00000000-0005-0000-0000-0000BE150000}"/>
    <cellStyle name="40% - Accent1 2" xfId="5562" xr:uid="{00000000-0005-0000-0000-0000BF150000}"/>
    <cellStyle name="40% - Accent1 2 10" xfId="5563" xr:uid="{00000000-0005-0000-0000-0000C0150000}"/>
    <cellStyle name="40% - Accent1 2 11" xfId="5564" xr:uid="{00000000-0005-0000-0000-0000C1150000}"/>
    <cellStyle name="40% - Accent1 2 12" xfId="5565" xr:uid="{00000000-0005-0000-0000-0000C2150000}"/>
    <cellStyle name="40% - Accent1 2 13" xfId="5566" xr:uid="{00000000-0005-0000-0000-0000C3150000}"/>
    <cellStyle name="40% - Accent1 2 14" xfId="5567" xr:uid="{00000000-0005-0000-0000-0000C4150000}"/>
    <cellStyle name="40% - Accent1 2 15" xfId="5568" xr:uid="{00000000-0005-0000-0000-0000C5150000}"/>
    <cellStyle name="40% - Accent1 2 16" xfId="5569" xr:uid="{00000000-0005-0000-0000-0000C6150000}"/>
    <cellStyle name="40% - Accent1 2 17" xfId="5570" xr:uid="{00000000-0005-0000-0000-0000C7150000}"/>
    <cellStyle name="40% - Accent1 2 18" xfId="5571" xr:uid="{00000000-0005-0000-0000-0000C8150000}"/>
    <cellStyle name="40% - Accent1 2 19" xfId="5572" xr:uid="{00000000-0005-0000-0000-0000C9150000}"/>
    <cellStyle name="40% - Accent1 2 2" xfId="5573" xr:uid="{00000000-0005-0000-0000-0000CA150000}"/>
    <cellStyle name="40% - Accent1 2 2 10" xfId="5574" xr:uid="{00000000-0005-0000-0000-0000CB150000}"/>
    <cellStyle name="40% - Accent1 2 2 11" xfId="5575" xr:uid="{00000000-0005-0000-0000-0000CC150000}"/>
    <cellStyle name="40% - Accent1 2 2 11 2" xfId="5576" xr:uid="{00000000-0005-0000-0000-0000CD150000}"/>
    <cellStyle name="40% - Accent1 2 2 11 3" xfId="5577" xr:uid="{00000000-0005-0000-0000-0000CE150000}"/>
    <cellStyle name="40% - Accent1 2 2 11 4" xfId="5578" xr:uid="{00000000-0005-0000-0000-0000CF150000}"/>
    <cellStyle name="40% - Accent1 2 2 11 5" xfId="5579" xr:uid="{00000000-0005-0000-0000-0000D0150000}"/>
    <cellStyle name="40% - Accent1 2 2 11 6" xfId="5580" xr:uid="{00000000-0005-0000-0000-0000D1150000}"/>
    <cellStyle name="40% - Accent1 2 2 11 7" xfId="5581" xr:uid="{00000000-0005-0000-0000-0000D2150000}"/>
    <cellStyle name="40% - Accent1 2 2 11 8" xfId="5582" xr:uid="{00000000-0005-0000-0000-0000D3150000}"/>
    <cellStyle name="40% - Accent1 2 2 12" xfId="5583" xr:uid="{00000000-0005-0000-0000-0000D4150000}"/>
    <cellStyle name="40% - Accent1 2 2 12 2" xfId="5584" xr:uid="{00000000-0005-0000-0000-0000D5150000}"/>
    <cellStyle name="40% - Accent1 2 2 12 3" xfId="5585" xr:uid="{00000000-0005-0000-0000-0000D6150000}"/>
    <cellStyle name="40% - Accent1 2 2 12 4" xfId="5586" xr:uid="{00000000-0005-0000-0000-0000D7150000}"/>
    <cellStyle name="40% - Accent1 2 2 12 5" xfId="5587" xr:uid="{00000000-0005-0000-0000-0000D8150000}"/>
    <cellStyle name="40% - Accent1 2 2 12 6" xfId="5588" xr:uid="{00000000-0005-0000-0000-0000D9150000}"/>
    <cellStyle name="40% - Accent1 2 2 12 7" xfId="5589" xr:uid="{00000000-0005-0000-0000-0000DA150000}"/>
    <cellStyle name="40% - Accent1 2 2 12 8" xfId="5590" xr:uid="{00000000-0005-0000-0000-0000DB150000}"/>
    <cellStyle name="40% - Accent1 2 2 13" xfId="5591" xr:uid="{00000000-0005-0000-0000-0000DC150000}"/>
    <cellStyle name="40% - Accent1 2 2 13 2" xfId="5592" xr:uid="{00000000-0005-0000-0000-0000DD150000}"/>
    <cellStyle name="40% - Accent1 2 2 13 3" xfId="5593" xr:uid="{00000000-0005-0000-0000-0000DE150000}"/>
    <cellStyle name="40% - Accent1 2 2 13 4" xfId="5594" xr:uid="{00000000-0005-0000-0000-0000DF150000}"/>
    <cellStyle name="40% - Accent1 2 2 13 5" xfId="5595" xr:uid="{00000000-0005-0000-0000-0000E0150000}"/>
    <cellStyle name="40% - Accent1 2 2 13 6" xfId="5596" xr:uid="{00000000-0005-0000-0000-0000E1150000}"/>
    <cellStyle name="40% - Accent1 2 2 13 7" xfId="5597" xr:uid="{00000000-0005-0000-0000-0000E2150000}"/>
    <cellStyle name="40% - Accent1 2 2 13 8" xfId="5598" xr:uid="{00000000-0005-0000-0000-0000E3150000}"/>
    <cellStyle name="40% - Accent1 2 2 14" xfId="5599" xr:uid="{00000000-0005-0000-0000-0000E4150000}"/>
    <cellStyle name="40% - Accent1 2 2 14 10" xfId="5600" xr:uid="{00000000-0005-0000-0000-0000E5150000}"/>
    <cellStyle name="40% - Accent1 2 2 14 11" xfId="5601" xr:uid="{00000000-0005-0000-0000-0000E6150000}"/>
    <cellStyle name="40% - Accent1 2 2 14 12" xfId="5602" xr:uid="{00000000-0005-0000-0000-0000E7150000}"/>
    <cellStyle name="40% - Accent1 2 2 14 13" xfId="5603" xr:uid="{00000000-0005-0000-0000-0000E8150000}"/>
    <cellStyle name="40% - Accent1 2 2 14 14" xfId="5604" xr:uid="{00000000-0005-0000-0000-0000E9150000}"/>
    <cellStyle name="40% - Accent1 2 2 14 15" xfId="5605" xr:uid="{00000000-0005-0000-0000-0000EA150000}"/>
    <cellStyle name="40% - Accent1 2 2 14 16" xfId="5606" xr:uid="{00000000-0005-0000-0000-0000EB150000}"/>
    <cellStyle name="40% - Accent1 2 2 14 17" xfId="5607" xr:uid="{00000000-0005-0000-0000-0000EC150000}"/>
    <cellStyle name="40% - Accent1 2 2 14 18" xfId="5608" xr:uid="{00000000-0005-0000-0000-0000ED150000}"/>
    <cellStyle name="40% - Accent1 2 2 14 19" xfId="5609" xr:uid="{00000000-0005-0000-0000-0000EE150000}"/>
    <cellStyle name="40% - Accent1 2 2 14 2" xfId="5610" xr:uid="{00000000-0005-0000-0000-0000EF150000}"/>
    <cellStyle name="40% - Accent1 2 2 14 2 2" xfId="5611" xr:uid="{00000000-0005-0000-0000-0000F0150000}"/>
    <cellStyle name="40% - Accent1 2 2 14 20" xfId="5612" xr:uid="{00000000-0005-0000-0000-0000F1150000}"/>
    <cellStyle name="40% - Accent1 2 2 14 21" xfId="5613" xr:uid="{00000000-0005-0000-0000-0000F2150000}"/>
    <cellStyle name="40% - Accent1 2 2 14 22" xfId="5614" xr:uid="{00000000-0005-0000-0000-0000F3150000}"/>
    <cellStyle name="40% - Accent1 2 2 14 23" xfId="5615" xr:uid="{00000000-0005-0000-0000-0000F4150000}"/>
    <cellStyle name="40% - Accent1 2 2 14 24" xfId="5616" xr:uid="{00000000-0005-0000-0000-0000F5150000}"/>
    <cellStyle name="40% - Accent1 2 2 14 25" xfId="5617" xr:uid="{00000000-0005-0000-0000-0000F6150000}"/>
    <cellStyle name="40% - Accent1 2 2 14 26" xfId="5618" xr:uid="{00000000-0005-0000-0000-0000F7150000}"/>
    <cellStyle name="40% - Accent1 2 2 14 27" xfId="5619" xr:uid="{00000000-0005-0000-0000-0000F8150000}"/>
    <cellStyle name="40% - Accent1 2 2 14 28" xfId="5620" xr:uid="{00000000-0005-0000-0000-0000F9150000}"/>
    <cellStyle name="40% - Accent1 2 2 14 29" xfId="5621" xr:uid="{00000000-0005-0000-0000-0000FA150000}"/>
    <cellStyle name="40% - Accent1 2 2 14 3" xfId="5622" xr:uid="{00000000-0005-0000-0000-0000FB150000}"/>
    <cellStyle name="40% - Accent1 2 2 14 4" xfId="5623" xr:uid="{00000000-0005-0000-0000-0000FC150000}"/>
    <cellStyle name="40% - Accent1 2 2 14 5" xfId="5624" xr:uid="{00000000-0005-0000-0000-0000FD150000}"/>
    <cellStyle name="40% - Accent1 2 2 14 6" xfId="5625" xr:uid="{00000000-0005-0000-0000-0000FE150000}"/>
    <cellStyle name="40% - Accent1 2 2 14 7" xfId="5626" xr:uid="{00000000-0005-0000-0000-0000FF150000}"/>
    <cellStyle name="40% - Accent1 2 2 14 8" xfId="5627" xr:uid="{00000000-0005-0000-0000-000000160000}"/>
    <cellStyle name="40% - Accent1 2 2 14 9" xfId="5628" xr:uid="{00000000-0005-0000-0000-000001160000}"/>
    <cellStyle name="40% - Accent1 2 2 15" xfId="5629" xr:uid="{00000000-0005-0000-0000-000002160000}"/>
    <cellStyle name="40% - Accent1 2 2 15 2" xfId="5630" xr:uid="{00000000-0005-0000-0000-000003160000}"/>
    <cellStyle name="40% - Accent1 2 2 16" xfId="5631" xr:uid="{00000000-0005-0000-0000-000004160000}"/>
    <cellStyle name="40% - Accent1 2 2 17" xfId="5632" xr:uid="{00000000-0005-0000-0000-000005160000}"/>
    <cellStyle name="40% - Accent1 2 2 18" xfId="5633" xr:uid="{00000000-0005-0000-0000-000006160000}"/>
    <cellStyle name="40% - Accent1 2 2 19" xfId="5634" xr:uid="{00000000-0005-0000-0000-000007160000}"/>
    <cellStyle name="40% - Accent1 2 2 2" xfId="5635" xr:uid="{00000000-0005-0000-0000-000008160000}"/>
    <cellStyle name="40% - Accent1 2 2 2 10" xfId="5636" xr:uid="{00000000-0005-0000-0000-000009160000}"/>
    <cellStyle name="40% - Accent1 2 2 2 11" xfId="5637" xr:uid="{00000000-0005-0000-0000-00000A160000}"/>
    <cellStyle name="40% - Accent1 2 2 2 11 10" xfId="5638" xr:uid="{00000000-0005-0000-0000-00000B160000}"/>
    <cellStyle name="40% - Accent1 2 2 2 11 11" xfId="5639" xr:uid="{00000000-0005-0000-0000-00000C160000}"/>
    <cellStyle name="40% - Accent1 2 2 2 11 12" xfId="5640" xr:uid="{00000000-0005-0000-0000-00000D160000}"/>
    <cellStyle name="40% - Accent1 2 2 2 11 13" xfId="5641" xr:uid="{00000000-0005-0000-0000-00000E160000}"/>
    <cellStyle name="40% - Accent1 2 2 2 11 14" xfId="5642" xr:uid="{00000000-0005-0000-0000-00000F160000}"/>
    <cellStyle name="40% - Accent1 2 2 2 11 15" xfId="5643" xr:uid="{00000000-0005-0000-0000-000010160000}"/>
    <cellStyle name="40% - Accent1 2 2 2 11 16" xfId="5644" xr:uid="{00000000-0005-0000-0000-000011160000}"/>
    <cellStyle name="40% - Accent1 2 2 2 11 17" xfId="5645" xr:uid="{00000000-0005-0000-0000-000012160000}"/>
    <cellStyle name="40% - Accent1 2 2 2 11 18" xfId="5646" xr:uid="{00000000-0005-0000-0000-000013160000}"/>
    <cellStyle name="40% - Accent1 2 2 2 11 19" xfId="5647" xr:uid="{00000000-0005-0000-0000-000014160000}"/>
    <cellStyle name="40% - Accent1 2 2 2 11 2" xfId="5648" xr:uid="{00000000-0005-0000-0000-000015160000}"/>
    <cellStyle name="40% - Accent1 2 2 2 11 2 2" xfId="5649" xr:uid="{00000000-0005-0000-0000-000016160000}"/>
    <cellStyle name="40% - Accent1 2 2 2 11 20" xfId="5650" xr:uid="{00000000-0005-0000-0000-000017160000}"/>
    <cellStyle name="40% - Accent1 2 2 2 11 21" xfId="5651" xr:uid="{00000000-0005-0000-0000-000018160000}"/>
    <cellStyle name="40% - Accent1 2 2 2 11 22" xfId="5652" xr:uid="{00000000-0005-0000-0000-000019160000}"/>
    <cellStyle name="40% - Accent1 2 2 2 11 23" xfId="5653" xr:uid="{00000000-0005-0000-0000-00001A160000}"/>
    <cellStyle name="40% - Accent1 2 2 2 11 24" xfId="5654" xr:uid="{00000000-0005-0000-0000-00001B160000}"/>
    <cellStyle name="40% - Accent1 2 2 2 11 25" xfId="5655" xr:uid="{00000000-0005-0000-0000-00001C160000}"/>
    <cellStyle name="40% - Accent1 2 2 2 11 26" xfId="5656" xr:uid="{00000000-0005-0000-0000-00001D160000}"/>
    <cellStyle name="40% - Accent1 2 2 2 11 27" xfId="5657" xr:uid="{00000000-0005-0000-0000-00001E160000}"/>
    <cellStyle name="40% - Accent1 2 2 2 11 28" xfId="5658" xr:uid="{00000000-0005-0000-0000-00001F160000}"/>
    <cellStyle name="40% - Accent1 2 2 2 11 29" xfId="5659" xr:uid="{00000000-0005-0000-0000-000020160000}"/>
    <cellStyle name="40% - Accent1 2 2 2 11 3" xfId="5660" xr:uid="{00000000-0005-0000-0000-000021160000}"/>
    <cellStyle name="40% - Accent1 2 2 2 11 4" xfId="5661" xr:uid="{00000000-0005-0000-0000-000022160000}"/>
    <cellStyle name="40% - Accent1 2 2 2 11 5" xfId="5662" xr:uid="{00000000-0005-0000-0000-000023160000}"/>
    <cellStyle name="40% - Accent1 2 2 2 11 6" xfId="5663" xr:uid="{00000000-0005-0000-0000-000024160000}"/>
    <cellStyle name="40% - Accent1 2 2 2 11 7" xfId="5664" xr:uid="{00000000-0005-0000-0000-000025160000}"/>
    <cellStyle name="40% - Accent1 2 2 2 11 8" xfId="5665" xr:uid="{00000000-0005-0000-0000-000026160000}"/>
    <cellStyle name="40% - Accent1 2 2 2 11 9" xfId="5666" xr:uid="{00000000-0005-0000-0000-000027160000}"/>
    <cellStyle name="40% - Accent1 2 2 2 12" xfId="5667" xr:uid="{00000000-0005-0000-0000-000028160000}"/>
    <cellStyle name="40% - Accent1 2 2 2 12 2" xfId="5668" xr:uid="{00000000-0005-0000-0000-000029160000}"/>
    <cellStyle name="40% - Accent1 2 2 2 13" xfId="5669" xr:uid="{00000000-0005-0000-0000-00002A160000}"/>
    <cellStyle name="40% - Accent1 2 2 2 14" xfId="5670" xr:uid="{00000000-0005-0000-0000-00002B160000}"/>
    <cellStyle name="40% - Accent1 2 2 2 15" xfId="5671" xr:uid="{00000000-0005-0000-0000-00002C160000}"/>
    <cellStyle name="40% - Accent1 2 2 2 16" xfId="5672" xr:uid="{00000000-0005-0000-0000-00002D160000}"/>
    <cellStyle name="40% - Accent1 2 2 2 17" xfId="5673" xr:uid="{00000000-0005-0000-0000-00002E160000}"/>
    <cellStyle name="40% - Accent1 2 2 2 18" xfId="5674" xr:uid="{00000000-0005-0000-0000-00002F160000}"/>
    <cellStyle name="40% - Accent1 2 2 2 19" xfId="5675" xr:uid="{00000000-0005-0000-0000-000030160000}"/>
    <cellStyle name="40% - Accent1 2 2 2 2" xfId="5676" xr:uid="{00000000-0005-0000-0000-000031160000}"/>
    <cellStyle name="40% - Accent1 2 2 2 2 10" xfId="5677" xr:uid="{00000000-0005-0000-0000-000032160000}"/>
    <cellStyle name="40% - Accent1 2 2 2 2 11" xfId="5678" xr:uid="{00000000-0005-0000-0000-000033160000}"/>
    <cellStyle name="40% - Accent1 2 2 2 2 12" xfId="5679" xr:uid="{00000000-0005-0000-0000-000034160000}"/>
    <cellStyle name="40% - Accent1 2 2 2 2 13" xfId="5680" xr:uid="{00000000-0005-0000-0000-000035160000}"/>
    <cellStyle name="40% - Accent1 2 2 2 2 14" xfId="5681" xr:uid="{00000000-0005-0000-0000-000036160000}"/>
    <cellStyle name="40% - Accent1 2 2 2 2 15" xfId="5682" xr:uid="{00000000-0005-0000-0000-000037160000}"/>
    <cellStyle name="40% - Accent1 2 2 2 2 16" xfId="5683" xr:uid="{00000000-0005-0000-0000-000038160000}"/>
    <cellStyle name="40% - Accent1 2 2 2 2 17" xfId="5684" xr:uid="{00000000-0005-0000-0000-000039160000}"/>
    <cellStyle name="40% - Accent1 2 2 2 2 18" xfId="5685" xr:uid="{00000000-0005-0000-0000-00003A160000}"/>
    <cellStyle name="40% - Accent1 2 2 2 2 19" xfId="5686" xr:uid="{00000000-0005-0000-0000-00003B160000}"/>
    <cellStyle name="40% - Accent1 2 2 2 2 2" xfId="5687" xr:uid="{00000000-0005-0000-0000-00003C160000}"/>
    <cellStyle name="40% - Accent1 2 2 2 2 2 10" xfId="5688" xr:uid="{00000000-0005-0000-0000-00003D160000}"/>
    <cellStyle name="40% - Accent1 2 2 2 2 2 11" xfId="5689" xr:uid="{00000000-0005-0000-0000-00003E160000}"/>
    <cellStyle name="40% - Accent1 2 2 2 2 2 12" xfId="5690" xr:uid="{00000000-0005-0000-0000-00003F160000}"/>
    <cellStyle name="40% - Accent1 2 2 2 2 2 13" xfId="5691" xr:uid="{00000000-0005-0000-0000-000040160000}"/>
    <cellStyle name="40% - Accent1 2 2 2 2 2 14" xfId="5692" xr:uid="{00000000-0005-0000-0000-000041160000}"/>
    <cellStyle name="40% - Accent1 2 2 2 2 2 15" xfId="5693" xr:uid="{00000000-0005-0000-0000-000042160000}"/>
    <cellStyle name="40% - Accent1 2 2 2 2 2 16" xfId="5694" xr:uid="{00000000-0005-0000-0000-000043160000}"/>
    <cellStyle name="40% - Accent1 2 2 2 2 2 17" xfId="5695" xr:uid="{00000000-0005-0000-0000-000044160000}"/>
    <cellStyle name="40% - Accent1 2 2 2 2 2 18" xfId="5696" xr:uid="{00000000-0005-0000-0000-000045160000}"/>
    <cellStyle name="40% - Accent1 2 2 2 2 2 19" xfId="5697" xr:uid="{00000000-0005-0000-0000-000046160000}"/>
    <cellStyle name="40% - Accent1 2 2 2 2 2 2" xfId="5698" xr:uid="{00000000-0005-0000-0000-000047160000}"/>
    <cellStyle name="40% - Accent1 2 2 2 2 2 2 10" xfId="5699" xr:uid="{00000000-0005-0000-0000-000048160000}"/>
    <cellStyle name="40% - Accent1 2 2 2 2 2 2 11" xfId="5700" xr:uid="{00000000-0005-0000-0000-000049160000}"/>
    <cellStyle name="40% - Accent1 2 2 2 2 2 2 12" xfId="5701" xr:uid="{00000000-0005-0000-0000-00004A160000}"/>
    <cellStyle name="40% - Accent1 2 2 2 2 2 2 13" xfId="5702" xr:uid="{00000000-0005-0000-0000-00004B160000}"/>
    <cellStyle name="40% - Accent1 2 2 2 2 2 2 14" xfId="5703" xr:uid="{00000000-0005-0000-0000-00004C160000}"/>
    <cellStyle name="40% - Accent1 2 2 2 2 2 2 15" xfId="5704" xr:uid="{00000000-0005-0000-0000-00004D160000}"/>
    <cellStyle name="40% - Accent1 2 2 2 2 2 2 16" xfId="5705" xr:uid="{00000000-0005-0000-0000-00004E160000}"/>
    <cellStyle name="40% - Accent1 2 2 2 2 2 2 17" xfId="5706" xr:uid="{00000000-0005-0000-0000-00004F160000}"/>
    <cellStyle name="40% - Accent1 2 2 2 2 2 2 18" xfId="5707" xr:uid="{00000000-0005-0000-0000-000050160000}"/>
    <cellStyle name="40% - Accent1 2 2 2 2 2 2 19" xfId="5708" xr:uid="{00000000-0005-0000-0000-000051160000}"/>
    <cellStyle name="40% - Accent1 2 2 2 2 2 2 2" xfId="5709" xr:uid="{00000000-0005-0000-0000-000052160000}"/>
    <cellStyle name="40% - Accent1 2 2 2 2 2 2 2 10" xfId="5710" xr:uid="{00000000-0005-0000-0000-000053160000}"/>
    <cellStyle name="40% - Accent1 2 2 2 2 2 2 2 11" xfId="5711" xr:uid="{00000000-0005-0000-0000-000054160000}"/>
    <cellStyle name="40% - Accent1 2 2 2 2 2 2 2 12" xfId="5712" xr:uid="{00000000-0005-0000-0000-000055160000}"/>
    <cellStyle name="40% - Accent1 2 2 2 2 2 2 2 13" xfId="5713" xr:uid="{00000000-0005-0000-0000-000056160000}"/>
    <cellStyle name="40% - Accent1 2 2 2 2 2 2 2 14" xfId="5714" xr:uid="{00000000-0005-0000-0000-000057160000}"/>
    <cellStyle name="40% - Accent1 2 2 2 2 2 2 2 15" xfId="5715" xr:uid="{00000000-0005-0000-0000-000058160000}"/>
    <cellStyle name="40% - Accent1 2 2 2 2 2 2 2 16" xfId="5716" xr:uid="{00000000-0005-0000-0000-000059160000}"/>
    <cellStyle name="40% - Accent1 2 2 2 2 2 2 2 17" xfId="5717" xr:uid="{00000000-0005-0000-0000-00005A160000}"/>
    <cellStyle name="40% - Accent1 2 2 2 2 2 2 2 18" xfId="5718" xr:uid="{00000000-0005-0000-0000-00005B160000}"/>
    <cellStyle name="40% - Accent1 2 2 2 2 2 2 2 19" xfId="5719" xr:uid="{00000000-0005-0000-0000-00005C160000}"/>
    <cellStyle name="40% - Accent1 2 2 2 2 2 2 2 2" xfId="5720" xr:uid="{00000000-0005-0000-0000-00005D160000}"/>
    <cellStyle name="40% - Accent1 2 2 2 2 2 2 2 2 2" xfId="5721" xr:uid="{00000000-0005-0000-0000-00005E160000}"/>
    <cellStyle name="40% - Accent1 2 2 2 2 2 2 2 2 2 2" xfId="5722" xr:uid="{00000000-0005-0000-0000-00005F160000}"/>
    <cellStyle name="40% - Accent1 2 2 2 2 2 2 2 2 2 2 2" xfId="5723" xr:uid="{00000000-0005-0000-0000-000060160000}"/>
    <cellStyle name="40% - Accent1 2 2 2 2 2 2 2 2 2 3" xfId="5724" xr:uid="{00000000-0005-0000-0000-000061160000}"/>
    <cellStyle name="40% - Accent1 2 2 2 2 2 2 2 2 3" xfId="5725" xr:uid="{00000000-0005-0000-0000-000062160000}"/>
    <cellStyle name="40% - Accent1 2 2 2 2 2 2 2 2 3 2" xfId="5726" xr:uid="{00000000-0005-0000-0000-000063160000}"/>
    <cellStyle name="40% - Accent1 2 2 2 2 2 2 2 20" xfId="5727" xr:uid="{00000000-0005-0000-0000-000064160000}"/>
    <cellStyle name="40% - Accent1 2 2 2 2 2 2 2 21" xfId="5728" xr:uid="{00000000-0005-0000-0000-000065160000}"/>
    <cellStyle name="40% - Accent1 2 2 2 2 2 2 2 22" xfId="5729" xr:uid="{00000000-0005-0000-0000-000066160000}"/>
    <cellStyle name="40% - Accent1 2 2 2 2 2 2 2 23" xfId="5730" xr:uid="{00000000-0005-0000-0000-000067160000}"/>
    <cellStyle name="40% - Accent1 2 2 2 2 2 2 2 24" xfId="5731" xr:uid="{00000000-0005-0000-0000-000068160000}"/>
    <cellStyle name="40% - Accent1 2 2 2 2 2 2 2 25" xfId="5732" xr:uid="{00000000-0005-0000-0000-000069160000}"/>
    <cellStyle name="40% - Accent1 2 2 2 2 2 2 2 26" xfId="5733" xr:uid="{00000000-0005-0000-0000-00006A160000}"/>
    <cellStyle name="40% - Accent1 2 2 2 2 2 2 2 27" xfId="5734" xr:uid="{00000000-0005-0000-0000-00006B160000}"/>
    <cellStyle name="40% - Accent1 2 2 2 2 2 2 2 28" xfId="5735" xr:uid="{00000000-0005-0000-0000-00006C160000}"/>
    <cellStyle name="40% - Accent1 2 2 2 2 2 2 2 29" xfId="5736" xr:uid="{00000000-0005-0000-0000-00006D160000}"/>
    <cellStyle name="40% - Accent1 2 2 2 2 2 2 2 3" xfId="5737" xr:uid="{00000000-0005-0000-0000-00006E160000}"/>
    <cellStyle name="40% - Accent1 2 2 2 2 2 2 2 30" xfId="5738" xr:uid="{00000000-0005-0000-0000-00006F160000}"/>
    <cellStyle name="40% - Accent1 2 2 2 2 2 2 2 30 2" xfId="5739" xr:uid="{00000000-0005-0000-0000-000070160000}"/>
    <cellStyle name="40% - Accent1 2 2 2 2 2 2 2 4" xfId="5740" xr:uid="{00000000-0005-0000-0000-000071160000}"/>
    <cellStyle name="40% - Accent1 2 2 2 2 2 2 2 5" xfId="5741" xr:uid="{00000000-0005-0000-0000-000072160000}"/>
    <cellStyle name="40% - Accent1 2 2 2 2 2 2 2 6" xfId="5742" xr:uid="{00000000-0005-0000-0000-000073160000}"/>
    <cellStyle name="40% - Accent1 2 2 2 2 2 2 2 7" xfId="5743" xr:uid="{00000000-0005-0000-0000-000074160000}"/>
    <cellStyle name="40% - Accent1 2 2 2 2 2 2 2 8" xfId="5744" xr:uid="{00000000-0005-0000-0000-000075160000}"/>
    <cellStyle name="40% - Accent1 2 2 2 2 2 2 2 9" xfId="5745" xr:uid="{00000000-0005-0000-0000-000076160000}"/>
    <cellStyle name="40% - Accent1 2 2 2 2 2 2 20" xfId="5746" xr:uid="{00000000-0005-0000-0000-000077160000}"/>
    <cellStyle name="40% - Accent1 2 2 2 2 2 2 21" xfId="5747" xr:uid="{00000000-0005-0000-0000-000078160000}"/>
    <cellStyle name="40% - Accent1 2 2 2 2 2 2 22" xfId="5748" xr:uid="{00000000-0005-0000-0000-000079160000}"/>
    <cellStyle name="40% - Accent1 2 2 2 2 2 2 23" xfId="5749" xr:uid="{00000000-0005-0000-0000-00007A160000}"/>
    <cellStyle name="40% - Accent1 2 2 2 2 2 2 24" xfId="5750" xr:uid="{00000000-0005-0000-0000-00007B160000}"/>
    <cellStyle name="40% - Accent1 2 2 2 2 2 2 25" xfId="5751" xr:uid="{00000000-0005-0000-0000-00007C160000}"/>
    <cellStyle name="40% - Accent1 2 2 2 2 2 2 26" xfId="5752" xr:uid="{00000000-0005-0000-0000-00007D160000}"/>
    <cellStyle name="40% - Accent1 2 2 2 2 2 2 27" xfId="5753" xr:uid="{00000000-0005-0000-0000-00007E160000}"/>
    <cellStyle name="40% - Accent1 2 2 2 2 2 2 28" xfId="5754" xr:uid="{00000000-0005-0000-0000-00007F160000}"/>
    <cellStyle name="40% - Accent1 2 2 2 2 2 2 29" xfId="5755" xr:uid="{00000000-0005-0000-0000-000080160000}"/>
    <cellStyle name="40% - Accent1 2 2 2 2 2 2 3" xfId="5756" xr:uid="{00000000-0005-0000-0000-000081160000}"/>
    <cellStyle name="40% - Accent1 2 2 2 2 2 2 3 2" xfId="5757" xr:uid="{00000000-0005-0000-0000-000082160000}"/>
    <cellStyle name="40% - Accent1 2 2 2 2 2 2 30" xfId="5758" xr:uid="{00000000-0005-0000-0000-000083160000}"/>
    <cellStyle name="40% - Accent1 2 2 2 2 2 2 30 2" xfId="5759" xr:uid="{00000000-0005-0000-0000-000084160000}"/>
    <cellStyle name="40% - Accent1 2 2 2 2 2 2 4" xfId="5760" xr:uid="{00000000-0005-0000-0000-000085160000}"/>
    <cellStyle name="40% - Accent1 2 2 2 2 2 2 5" xfId="5761" xr:uid="{00000000-0005-0000-0000-000086160000}"/>
    <cellStyle name="40% - Accent1 2 2 2 2 2 2 6" xfId="5762" xr:uid="{00000000-0005-0000-0000-000087160000}"/>
    <cellStyle name="40% - Accent1 2 2 2 2 2 2 7" xfId="5763" xr:uid="{00000000-0005-0000-0000-000088160000}"/>
    <cellStyle name="40% - Accent1 2 2 2 2 2 2 8" xfId="5764" xr:uid="{00000000-0005-0000-0000-000089160000}"/>
    <cellStyle name="40% - Accent1 2 2 2 2 2 2 9" xfId="5765" xr:uid="{00000000-0005-0000-0000-00008A160000}"/>
    <cellStyle name="40% - Accent1 2 2 2 2 2 20" xfId="5766" xr:uid="{00000000-0005-0000-0000-00008B160000}"/>
    <cellStyle name="40% - Accent1 2 2 2 2 2 21" xfId="5767" xr:uid="{00000000-0005-0000-0000-00008C160000}"/>
    <cellStyle name="40% - Accent1 2 2 2 2 2 22" xfId="5768" xr:uid="{00000000-0005-0000-0000-00008D160000}"/>
    <cellStyle name="40% - Accent1 2 2 2 2 2 23" xfId="5769" xr:uid="{00000000-0005-0000-0000-00008E160000}"/>
    <cellStyle name="40% - Accent1 2 2 2 2 2 24" xfId="5770" xr:uid="{00000000-0005-0000-0000-00008F160000}"/>
    <cellStyle name="40% - Accent1 2 2 2 2 2 25" xfId="5771" xr:uid="{00000000-0005-0000-0000-000090160000}"/>
    <cellStyle name="40% - Accent1 2 2 2 2 2 26" xfId="5772" xr:uid="{00000000-0005-0000-0000-000091160000}"/>
    <cellStyle name="40% - Accent1 2 2 2 2 2 27" xfId="5773" xr:uid="{00000000-0005-0000-0000-000092160000}"/>
    <cellStyle name="40% - Accent1 2 2 2 2 2 28" xfId="5774" xr:uid="{00000000-0005-0000-0000-000093160000}"/>
    <cellStyle name="40% - Accent1 2 2 2 2 2 29" xfId="5775" xr:uid="{00000000-0005-0000-0000-000094160000}"/>
    <cellStyle name="40% - Accent1 2 2 2 2 2 3" xfId="5776" xr:uid="{00000000-0005-0000-0000-000095160000}"/>
    <cellStyle name="40% - Accent1 2 2 2 2 2 3 2" xfId="5777" xr:uid="{00000000-0005-0000-0000-000096160000}"/>
    <cellStyle name="40% - Accent1 2 2 2 2 2 30" xfId="5778" xr:uid="{00000000-0005-0000-0000-000097160000}"/>
    <cellStyle name="40% - Accent1 2 2 2 2 2 31" xfId="5779" xr:uid="{00000000-0005-0000-0000-000098160000}"/>
    <cellStyle name="40% - Accent1 2 2 2 2 2 31 2" xfId="5780" xr:uid="{00000000-0005-0000-0000-000099160000}"/>
    <cellStyle name="40% - Accent1 2 2 2 2 2 4" xfId="5781" xr:uid="{00000000-0005-0000-0000-00009A160000}"/>
    <cellStyle name="40% - Accent1 2 2 2 2 2 5" xfId="5782" xr:uid="{00000000-0005-0000-0000-00009B160000}"/>
    <cellStyle name="40% - Accent1 2 2 2 2 2 6" xfId="5783" xr:uid="{00000000-0005-0000-0000-00009C160000}"/>
    <cellStyle name="40% - Accent1 2 2 2 2 2 7" xfId="5784" xr:uid="{00000000-0005-0000-0000-00009D160000}"/>
    <cellStyle name="40% - Accent1 2 2 2 2 2 8" xfId="5785" xr:uid="{00000000-0005-0000-0000-00009E160000}"/>
    <cellStyle name="40% - Accent1 2 2 2 2 2 9" xfId="5786" xr:uid="{00000000-0005-0000-0000-00009F160000}"/>
    <cellStyle name="40% - Accent1 2 2 2 2 20" xfId="5787" xr:uid="{00000000-0005-0000-0000-0000A0160000}"/>
    <cellStyle name="40% - Accent1 2 2 2 2 21" xfId="5788" xr:uid="{00000000-0005-0000-0000-0000A1160000}"/>
    <cellStyle name="40% - Accent1 2 2 2 2 22" xfId="5789" xr:uid="{00000000-0005-0000-0000-0000A2160000}"/>
    <cellStyle name="40% - Accent1 2 2 2 2 23" xfId="5790" xr:uid="{00000000-0005-0000-0000-0000A3160000}"/>
    <cellStyle name="40% - Accent1 2 2 2 2 24" xfId="5791" xr:uid="{00000000-0005-0000-0000-0000A4160000}"/>
    <cellStyle name="40% - Accent1 2 2 2 2 25" xfId="5792" xr:uid="{00000000-0005-0000-0000-0000A5160000}"/>
    <cellStyle name="40% - Accent1 2 2 2 2 26" xfId="5793" xr:uid="{00000000-0005-0000-0000-0000A6160000}"/>
    <cellStyle name="40% - Accent1 2 2 2 2 27" xfId="5794" xr:uid="{00000000-0005-0000-0000-0000A7160000}"/>
    <cellStyle name="40% - Accent1 2 2 2 2 28" xfId="5795" xr:uid="{00000000-0005-0000-0000-0000A8160000}"/>
    <cellStyle name="40% - Accent1 2 2 2 2 29" xfId="5796" xr:uid="{00000000-0005-0000-0000-0000A9160000}"/>
    <cellStyle name="40% - Accent1 2 2 2 2 3" xfId="5797" xr:uid="{00000000-0005-0000-0000-0000AA160000}"/>
    <cellStyle name="40% - Accent1 2 2 2 2 30" xfId="5798" xr:uid="{00000000-0005-0000-0000-0000AB160000}"/>
    <cellStyle name="40% - Accent1 2 2 2 2 31" xfId="5799" xr:uid="{00000000-0005-0000-0000-0000AC160000}"/>
    <cellStyle name="40% - Accent1 2 2 2 2 32" xfId="5800" xr:uid="{00000000-0005-0000-0000-0000AD160000}"/>
    <cellStyle name="40% - Accent1 2 2 2 2 33" xfId="5801" xr:uid="{00000000-0005-0000-0000-0000AE160000}"/>
    <cellStyle name="40% - Accent1 2 2 2 2 34" xfId="5802" xr:uid="{00000000-0005-0000-0000-0000AF160000}"/>
    <cellStyle name="40% - Accent1 2 2 2 2 34 2" xfId="5803" xr:uid="{00000000-0005-0000-0000-0000B0160000}"/>
    <cellStyle name="40% - Accent1 2 2 2 2 4" xfId="5804" xr:uid="{00000000-0005-0000-0000-0000B1160000}"/>
    <cellStyle name="40% - Accent1 2 2 2 2 5" xfId="5805" xr:uid="{00000000-0005-0000-0000-0000B2160000}"/>
    <cellStyle name="40% - Accent1 2 2 2 2 6" xfId="5806" xr:uid="{00000000-0005-0000-0000-0000B3160000}"/>
    <cellStyle name="40% - Accent1 2 2 2 2 6 10" xfId="5807" xr:uid="{00000000-0005-0000-0000-0000B4160000}"/>
    <cellStyle name="40% - Accent1 2 2 2 2 6 11" xfId="5808" xr:uid="{00000000-0005-0000-0000-0000B5160000}"/>
    <cellStyle name="40% - Accent1 2 2 2 2 6 12" xfId="5809" xr:uid="{00000000-0005-0000-0000-0000B6160000}"/>
    <cellStyle name="40% - Accent1 2 2 2 2 6 13" xfId="5810" xr:uid="{00000000-0005-0000-0000-0000B7160000}"/>
    <cellStyle name="40% - Accent1 2 2 2 2 6 14" xfId="5811" xr:uid="{00000000-0005-0000-0000-0000B8160000}"/>
    <cellStyle name="40% - Accent1 2 2 2 2 6 15" xfId="5812" xr:uid="{00000000-0005-0000-0000-0000B9160000}"/>
    <cellStyle name="40% - Accent1 2 2 2 2 6 16" xfId="5813" xr:uid="{00000000-0005-0000-0000-0000BA160000}"/>
    <cellStyle name="40% - Accent1 2 2 2 2 6 17" xfId="5814" xr:uid="{00000000-0005-0000-0000-0000BB160000}"/>
    <cellStyle name="40% - Accent1 2 2 2 2 6 18" xfId="5815" xr:uid="{00000000-0005-0000-0000-0000BC160000}"/>
    <cellStyle name="40% - Accent1 2 2 2 2 6 19" xfId="5816" xr:uid="{00000000-0005-0000-0000-0000BD160000}"/>
    <cellStyle name="40% - Accent1 2 2 2 2 6 2" xfId="5817" xr:uid="{00000000-0005-0000-0000-0000BE160000}"/>
    <cellStyle name="40% - Accent1 2 2 2 2 6 2 2" xfId="5818" xr:uid="{00000000-0005-0000-0000-0000BF160000}"/>
    <cellStyle name="40% - Accent1 2 2 2 2 6 20" xfId="5819" xr:uid="{00000000-0005-0000-0000-0000C0160000}"/>
    <cellStyle name="40% - Accent1 2 2 2 2 6 21" xfId="5820" xr:uid="{00000000-0005-0000-0000-0000C1160000}"/>
    <cellStyle name="40% - Accent1 2 2 2 2 6 22" xfId="5821" xr:uid="{00000000-0005-0000-0000-0000C2160000}"/>
    <cellStyle name="40% - Accent1 2 2 2 2 6 23" xfId="5822" xr:uid="{00000000-0005-0000-0000-0000C3160000}"/>
    <cellStyle name="40% - Accent1 2 2 2 2 6 24" xfId="5823" xr:uid="{00000000-0005-0000-0000-0000C4160000}"/>
    <cellStyle name="40% - Accent1 2 2 2 2 6 25" xfId="5824" xr:uid="{00000000-0005-0000-0000-0000C5160000}"/>
    <cellStyle name="40% - Accent1 2 2 2 2 6 26" xfId="5825" xr:uid="{00000000-0005-0000-0000-0000C6160000}"/>
    <cellStyle name="40% - Accent1 2 2 2 2 6 27" xfId="5826" xr:uid="{00000000-0005-0000-0000-0000C7160000}"/>
    <cellStyle name="40% - Accent1 2 2 2 2 6 28" xfId="5827" xr:uid="{00000000-0005-0000-0000-0000C8160000}"/>
    <cellStyle name="40% - Accent1 2 2 2 2 6 29" xfId="5828" xr:uid="{00000000-0005-0000-0000-0000C9160000}"/>
    <cellStyle name="40% - Accent1 2 2 2 2 6 3" xfId="5829" xr:uid="{00000000-0005-0000-0000-0000CA160000}"/>
    <cellStyle name="40% - Accent1 2 2 2 2 6 4" xfId="5830" xr:uid="{00000000-0005-0000-0000-0000CB160000}"/>
    <cellStyle name="40% - Accent1 2 2 2 2 6 5" xfId="5831" xr:uid="{00000000-0005-0000-0000-0000CC160000}"/>
    <cellStyle name="40% - Accent1 2 2 2 2 6 6" xfId="5832" xr:uid="{00000000-0005-0000-0000-0000CD160000}"/>
    <cellStyle name="40% - Accent1 2 2 2 2 6 7" xfId="5833" xr:uid="{00000000-0005-0000-0000-0000CE160000}"/>
    <cellStyle name="40% - Accent1 2 2 2 2 6 8" xfId="5834" xr:uid="{00000000-0005-0000-0000-0000CF160000}"/>
    <cellStyle name="40% - Accent1 2 2 2 2 6 9" xfId="5835" xr:uid="{00000000-0005-0000-0000-0000D0160000}"/>
    <cellStyle name="40% - Accent1 2 2 2 2 7" xfId="5836" xr:uid="{00000000-0005-0000-0000-0000D1160000}"/>
    <cellStyle name="40% - Accent1 2 2 2 2 7 2" xfId="5837" xr:uid="{00000000-0005-0000-0000-0000D2160000}"/>
    <cellStyle name="40% - Accent1 2 2 2 2 8" xfId="5838" xr:uid="{00000000-0005-0000-0000-0000D3160000}"/>
    <cellStyle name="40% - Accent1 2 2 2 2 9" xfId="5839" xr:uid="{00000000-0005-0000-0000-0000D4160000}"/>
    <cellStyle name="40% - Accent1 2 2 2 20" xfId="5840" xr:uid="{00000000-0005-0000-0000-0000D5160000}"/>
    <cellStyle name="40% - Accent1 2 2 2 21" xfId="5841" xr:uid="{00000000-0005-0000-0000-0000D6160000}"/>
    <cellStyle name="40% - Accent1 2 2 2 22" xfId="5842" xr:uid="{00000000-0005-0000-0000-0000D7160000}"/>
    <cellStyle name="40% - Accent1 2 2 2 23" xfId="5843" xr:uid="{00000000-0005-0000-0000-0000D8160000}"/>
    <cellStyle name="40% - Accent1 2 2 2 24" xfId="5844" xr:uid="{00000000-0005-0000-0000-0000D9160000}"/>
    <cellStyle name="40% - Accent1 2 2 2 25" xfId="5845" xr:uid="{00000000-0005-0000-0000-0000DA160000}"/>
    <cellStyle name="40% - Accent1 2 2 2 26" xfId="5846" xr:uid="{00000000-0005-0000-0000-0000DB160000}"/>
    <cellStyle name="40% - Accent1 2 2 2 27" xfId="5847" xr:uid="{00000000-0005-0000-0000-0000DC160000}"/>
    <cellStyle name="40% - Accent1 2 2 2 28" xfId="5848" xr:uid="{00000000-0005-0000-0000-0000DD160000}"/>
    <cellStyle name="40% - Accent1 2 2 2 29" xfId="5849" xr:uid="{00000000-0005-0000-0000-0000DE160000}"/>
    <cellStyle name="40% - Accent1 2 2 2 3" xfId="5850" xr:uid="{00000000-0005-0000-0000-0000DF160000}"/>
    <cellStyle name="40% - Accent1 2 2 2 30" xfId="5851" xr:uid="{00000000-0005-0000-0000-0000E0160000}"/>
    <cellStyle name="40% - Accent1 2 2 2 31" xfId="5852" xr:uid="{00000000-0005-0000-0000-0000E1160000}"/>
    <cellStyle name="40% - Accent1 2 2 2 32" xfId="5853" xr:uid="{00000000-0005-0000-0000-0000E2160000}"/>
    <cellStyle name="40% - Accent1 2 2 2 33" xfId="5854" xr:uid="{00000000-0005-0000-0000-0000E3160000}"/>
    <cellStyle name="40% - Accent1 2 2 2 34" xfId="5855" xr:uid="{00000000-0005-0000-0000-0000E4160000}"/>
    <cellStyle name="40% - Accent1 2 2 2 35" xfId="5856" xr:uid="{00000000-0005-0000-0000-0000E5160000}"/>
    <cellStyle name="40% - Accent1 2 2 2 36" xfId="5857" xr:uid="{00000000-0005-0000-0000-0000E6160000}"/>
    <cellStyle name="40% - Accent1 2 2 2 37" xfId="5858" xr:uid="{00000000-0005-0000-0000-0000E7160000}"/>
    <cellStyle name="40% - Accent1 2 2 2 38" xfId="5859" xr:uid="{00000000-0005-0000-0000-0000E8160000}"/>
    <cellStyle name="40% - Accent1 2 2 2 39" xfId="5860" xr:uid="{00000000-0005-0000-0000-0000E9160000}"/>
    <cellStyle name="40% - Accent1 2 2 2 39 2" xfId="5861" xr:uid="{00000000-0005-0000-0000-0000EA160000}"/>
    <cellStyle name="40% - Accent1 2 2 2 4" xfId="5862" xr:uid="{00000000-0005-0000-0000-0000EB160000}"/>
    <cellStyle name="40% - Accent1 2 2 2 5" xfId="5863" xr:uid="{00000000-0005-0000-0000-0000EC160000}"/>
    <cellStyle name="40% - Accent1 2 2 2 6" xfId="5864" xr:uid="{00000000-0005-0000-0000-0000ED160000}"/>
    <cellStyle name="40% - Accent1 2 2 2 7" xfId="5865" xr:uid="{00000000-0005-0000-0000-0000EE160000}"/>
    <cellStyle name="40% - Accent1 2 2 2 8" xfId="5866" xr:uid="{00000000-0005-0000-0000-0000EF160000}"/>
    <cellStyle name="40% - Accent1 2 2 2 9" xfId="5867" xr:uid="{00000000-0005-0000-0000-0000F0160000}"/>
    <cellStyle name="40% - Accent1 2 2 20" xfId="5868" xr:uid="{00000000-0005-0000-0000-0000F1160000}"/>
    <cellStyle name="40% - Accent1 2 2 21" xfId="5869" xr:uid="{00000000-0005-0000-0000-0000F2160000}"/>
    <cellStyle name="40% - Accent1 2 2 22" xfId="5870" xr:uid="{00000000-0005-0000-0000-0000F3160000}"/>
    <cellStyle name="40% - Accent1 2 2 23" xfId="5871" xr:uid="{00000000-0005-0000-0000-0000F4160000}"/>
    <cellStyle name="40% - Accent1 2 2 24" xfId="5872" xr:uid="{00000000-0005-0000-0000-0000F5160000}"/>
    <cellStyle name="40% - Accent1 2 2 25" xfId="5873" xr:uid="{00000000-0005-0000-0000-0000F6160000}"/>
    <cellStyle name="40% - Accent1 2 2 26" xfId="5874" xr:uid="{00000000-0005-0000-0000-0000F7160000}"/>
    <cellStyle name="40% - Accent1 2 2 27" xfId="5875" xr:uid="{00000000-0005-0000-0000-0000F8160000}"/>
    <cellStyle name="40% - Accent1 2 2 28" xfId="5876" xr:uid="{00000000-0005-0000-0000-0000F9160000}"/>
    <cellStyle name="40% - Accent1 2 2 29" xfId="5877" xr:uid="{00000000-0005-0000-0000-0000FA160000}"/>
    <cellStyle name="40% - Accent1 2 2 3" xfId="5878" xr:uid="{00000000-0005-0000-0000-0000FB160000}"/>
    <cellStyle name="40% - Accent1 2 2 30" xfId="5879" xr:uid="{00000000-0005-0000-0000-0000FC160000}"/>
    <cellStyle name="40% - Accent1 2 2 31" xfId="5880" xr:uid="{00000000-0005-0000-0000-0000FD160000}"/>
    <cellStyle name="40% - Accent1 2 2 32" xfId="5881" xr:uid="{00000000-0005-0000-0000-0000FE160000}"/>
    <cellStyle name="40% - Accent1 2 2 33" xfId="5882" xr:uid="{00000000-0005-0000-0000-0000FF160000}"/>
    <cellStyle name="40% - Accent1 2 2 34" xfId="5883" xr:uid="{00000000-0005-0000-0000-000000170000}"/>
    <cellStyle name="40% - Accent1 2 2 35" xfId="5884" xr:uid="{00000000-0005-0000-0000-000001170000}"/>
    <cellStyle name="40% - Accent1 2 2 36" xfId="5885" xr:uid="{00000000-0005-0000-0000-000002170000}"/>
    <cellStyle name="40% - Accent1 2 2 37" xfId="5886" xr:uid="{00000000-0005-0000-0000-000003170000}"/>
    <cellStyle name="40% - Accent1 2 2 38" xfId="5887" xr:uid="{00000000-0005-0000-0000-000004170000}"/>
    <cellStyle name="40% - Accent1 2 2 39" xfId="5888" xr:uid="{00000000-0005-0000-0000-000005170000}"/>
    <cellStyle name="40% - Accent1 2 2 4" xfId="5889" xr:uid="{00000000-0005-0000-0000-000006170000}"/>
    <cellStyle name="40% - Accent1 2 2 40" xfId="5890" xr:uid="{00000000-0005-0000-0000-000007170000}"/>
    <cellStyle name="40% - Accent1 2 2 41" xfId="5891" xr:uid="{00000000-0005-0000-0000-000008170000}"/>
    <cellStyle name="40% - Accent1 2 2 42" xfId="5892" xr:uid="{00000000-0005-0000-0000-000009170000}"/>
    <cellStyle name="40% - Accent1 2 2 42 2" xfId="5893" xr:uid="{00000000-0005-0000-0000-00000A170000}"/>
    <cellStyle name="40% - Accent1 2 2 5" xfId="5894" xr:uid="{00000000-0005-0000-0000-00000B170000}"/>
    <cellStyle name="40% - Accent1 2 2 6" xfId="5895" xr:uid="{00000000-0005-0000-0000-00000C170000}"/>
    <cellStyle name="40% - Accent1 2 2 7" xfId="5896" xr:uid="{00000000-0005-0000-0000-00000D170000}"/>
    <cellStyle name="40% - Accent1 2 2 8" xfId="5897" xr:uid="{00000000-0005-0000-0000-00000E170000}"/>
    <cellStyle name="40% - Accent1 2 2 9" xfId="5898" xr:uid="{00000000-0005-0000-0000-00000F170000}"/>
    <cellStyle name="40% - Accent1 2 20" xfId="5899" xr:uid="{00000000-0005-0000-0000-000010170000}"/>
    <cellStyle name="40% - Accent1 2 21" xfId="5900" xr:uid="{00000000-0005-0000-0000-000011170000}"/>
    <cellStyle name="40% - Accent1 2 22" xfId="5901" xr:uid="{00000000-0005-0000-0000-000012170000}"/>
    <cellStyle name="40% - Accent1 2 23" xfId="5902" xr:uid="{00000000-0005-0000-0000-000013170000}"/>
    <cellStyle name="40% - Accent1 2 24" xfId="5903" xr:uid="{00000000-0005-0000-0000-000014170000}"/>
    <cellStyle name="40% - Accent1 2 25" xfId="5904" xr:uid="{00000000-0005-0000-0000-000015170000}"/>
    <cellStyle name="40% - Accent1 2 26" xfId="5905" xr:uid="{00000000-0005-0000-0000-000016170000}"/>
    <cellStyle name="40% - Accent1 2 27" xfId="5906" xr:uid="{00000000-0005-0000-0000-000017170000}"/>
    <cellStyle name="40% - Accent1 2 27 2" xfId="5907" xr:uid="{00000000-0005-0000-0000-000018170000}"/>
    <cellStyle name="40% - Accent1 2 27 2 2" xfId="5908" xr:uid="{00000000-0005-0000-0000-000019170000}"/>
    <cellStyle name="40% - Accent1 2 27 2 3" xfId="5909" xr:uid="{00000000-0005-0000-0000-00001A170000}"/>
    <cellStyle name="40% - Accent1 2 27 2 4" xfId="5910" xr:uid="{00000000-0005-0000-0000-00001B170000}"/>
    <cellStyle name="40% - Accent1 2 27 2 5" xfId="5911" xr:uid="{00000000-0005-0000-0000-00001C170000}"/>
    <cellStyle name="40% - Accent1 2 27 2 6" xfId="5912" xr:uid="{00000000-0005-0000-0000-00001D170000}"/>
    <cellStyle name="40% - Accent1 2 28" xfId="5913" xr:uid="{00000000-0005-0000-0000-00001E170000}"/>
    <cellStyle name="40% - Accent1 2 28 2" xfId="5914" xr:uid="{00000000-0005-0000-0000-00001F170000}"/>
    <cellStyle name="40% - Accent1 2 28 3" xfId="5915" xr:uid="{00000000-0005-0000-0000-000020170000}"/>
    <cellStyle name="40% - Accent1 2 28 4" xfId="5916" xr:uid="{00000000-0005-0000-0000-000021170000}"/>
    <cellStyle name="40% - Accent1 2 28 5" xfId="5917" xr:uid="{00000000-0005-0000-0000-000022170000}"/>
    <cellStyle name="40% - Accent1 2 28 6" xfId="5918" xr:uid="{00000000-0005-0000-0000-000023170000}"/>
    <cellStyle name="40% - Accent1 2 29" xfId="5919" xr:uid="{00000000-0005-0000-0000-000024170000}"/>
    <cellStyle name="40% - Accent1 2 29 2" xfId="5920" xr:uid="{00000000-0005-0000-0000-000025170000}"/>
    <cellStyle name="40% - Accent1 2 29 3" xfId="5921" xr:uid="{00000000-0005-0000-0000-000026170000}"/>
    <cellStyle name="40% - Accent1 2 29 4" xfId="5922" xr:uid="{00000000-0005-0000-0000-000027170000}"/>
    <cellStyle name="40% - Accent1 2 29 5" xfId="5923" xr:uid="{00000000-0005-0000-0000-000028170000}"/>
    <cellStyle name="40% - Accent1 2 29 6" xfId="5924" xr:uid="{00000000-0005-0000-0000-000029170000}"/>
    <cellStyle name="40% - Accent1 2 3" xfId="5925" xr:uid="{00000000-0005-0000-0000-00002A170000}"/>
    <cellStyle name="40% - Accent1 2 30" xfId="5926" xr:uid="{00000000-0005-0000-0000-00002B170000}"/>
    <cellStyle name="40% - Accent1 2 30 2" xfId="5927" xr:uid="{00000000-0005-0000-0000-00002C170000}"/>
    <cellStyle name="40% - Accent1 2 30 3" xfId="5928" xr:uid="{00000000-0005-0000-0000-00002D170000}"/>
    <cellStyle name="40% - Accent1 2 30 4" xfId="5929" xr:uid="{00000000-0005-0000-0000-00002E170000}"/>
    <cellStyle name="40% - Accent1 2 30 5" xfId="5930" xr:uid="{00000000-0005-0000-0000-00002F170000}"/>
    <cellStyle name="40% - Accent1 2 30 6" xfId="5931" xr:uid="{00000000-0005-0000-0000-000030170000}"/>
    <cellStyle name="40% - Accent1 2 31" xfId="5932" xr:uid="{00000000-0005-0000-0000-000031170000}"/>
    <cellStyle name="40% - Accent1 2 31 2" xfId="5933" xr:uid="{00000000-0005-0000-0000-000032170000}"/>
    <cellStyle name="40% - Accent1 2 31 3" xfId="5934" xr:uid="{00000000-0005-0000-0000-000033170000}"/>
    <cellStyle name="40% - Accent1 2 31 4" xfId="5935" xr:uid="{00000000-0005-0000-0000-000034170000}"/>
    <cellStyle name="40% - Accent1 2 31 5" xfId="5936" xr:uid="{00000000-0005-0000-0000-000035170000}"/>
    <cellStyle name="40% - Accent1 2 31 6" xfId="5937" xr:uid="{00000000-0005-0000-0000-000036170000}"/>
    <cellStyle name="40% - Accent1 2 32" xfId="5938" xr:uid="{00000000-0005-0000-0000-000037170000}"/>
    <cellStyle name="40% - Accent1 2 33" xfId="5939" xr:uid="{00000000-0005-0000-0000-000038170000}"/>
    <cellStyle name="40% - Accent1 2 34" xfId="5940" xr:uid="{00000000-0005-0000-0000-000039170000}"/>
    <cellStyle name="40% - Accent1 2 35" xfId="5941" xr:uid="{00000000-0005-0000-0000-00003A170000}"/>
    <cellStyle name="40% - Accent1 2 36" xfId="5942" xr:uid="{00000000-0005-0000-0000-00003B170000}"/>
    <cellStyle name="40% - Accent1 2 37" xfId="5943" xr:uid="{00000000-0005-0000-0000-00003C170000}"/>
    <cellStyle name="40% - Accent1 2 38" xfId="5944" xr:uid="{00000000-0005-0000-0000-00003D170000}"/>
    <cellStyle name="40% - Accent1 2 39" xfId="5945" xr:uid="{00000000-0005-0000-0000-00003E170000}"/>
    <cellStyle name="40% - Accent1 2 4" xfId="5946" xr:uid="{00000000-0005-0000-0000-00003F170000}"/>
    <cellStyle name="40% - Accent1 2 40" xfId="5947" xr:uid="{00000000-0005-0000-0000-000040170000}"/>
    <cellStyle name="40% - Accent1 2 40 2" xfId="5948" xr:uid="{00000000-0005-0000-0000-000041170000}"/>
    <cellStyle name="40% - Accent1 2 40 3" xfId="5949" xr:uid="{00000000-0005-0000-0000-000042170000}"/>
    <cellStyle name="40% - Accent1 2 40 4" xfId="5950" xr:uid="{00000000-0005-0000-0000-000043170000}"/>
    <cellStyle name="40% - Accent1 2 40 5" xfId="5951" xr:uid="{00000000-0005-0000-0000-000044170000}"/>
    <cellStyle name="40% - Accent1 2 40 6" xfId="5952" xr:uid="{00000000-0005-0000-0000-000045170000}"/>
    <cellStyle name="40% - Accent1 2 40 7" xfId="5953" xr:uid="{00000000-0005-0000-0000-000046170000}"/>
    <cellStyle name="40% - Accent1 2 40 8" xfId="5954" xr:uid="{00000000-0005-0000-0000-000047170000}"/>
    <cellStyle name="40% - Accent1 2 41" xfId="5955" xr:uid="{00000000-0005-0000-0000-000048170000}"/>
    <cellStyle name="40% - Accent1 2 41 2" xfId="5956" xr:uid="{00000000-0005-0000-0000-000049170000}"/>
    <cellStyle name="40% - Accent1 2 41 3" xfId="5957" xr:uid="{00000000-0005-0000-0000-00004A170000}"/>
    <cellStyle name="40% - Accent1 2 41 4" xfId="5958" xr:uid="{00000000-0005-0000-0000-00004B170000}"/>
    <cellStyle name="40% - Accent1 2 41 5" xfId="5959" xr:uid="{00000000-0005-0000-0000-00004C170000}"/>
    <cellStyle name="40% - Accent1 2 41 6" xfId="5960" xr:uid="{00000000-0005-0000-0000-00004D170000}"/>
    <cellStyle name="40% - Accent1 2 41 7" xfId="5961" xr:uid="{00000000-0005-0000-0000-00004E170000}"/>
    <cellStyle name="40% - Accent1 2 41 8" xfId="5962" xr:uid="{00000000-0005-0000-0000-00004F170000}"/>
    <cellStyle name="40% - Accent1 2 42" xfId="5963" xr:uid="{00000000-0005-0000-0000-000050170000}"/>
    <cellStyle name="40% - Accent1 2 42 2" xfId="5964" xr:uid="{00000000-0005-0000-0000-000051170000}"/>
    <cellStyle name="40% - Accent1 2 42 3" xfId="5965" xr:uid="{00000000-0005-0000-0000-000052170000}"/>
    <cellStyle name="40% - Accent1 2 42 4" xfId="5966" xr:uid="{00000000-0005-0000-0000-000053170000}"/>
    <cellStyle name="40% - Accent1 2 42 5" xfId="5967" xr:uid="{00000000-0005-0000-0000-000054170000}"/>
    <cellStyle name="40% - Accent1 2 42 6" xfId="5968" xr:uid="{00000000-0005-0000-0000-000055170000}"/>
    <cellStyle name="40% - Accent1 2 42 7" xfId="5969" xr:uid="{00000000-0005-0000-0000-000056170000}"/>
    <cellStyle name="40% - Accent1 2 42 8" xfId="5970" xr:uid="{00000000-0005-0000-0000-000057170000}"/>
    <cellStyle name="40% - Accent1 2 43" xfId="5971" xr:uid="{00000000-0005-0000-0000-000058170000}"/>
    <cellStyle name="40% - Accent1 2 43 10" xfId="5972" xr:uid="{00000000-0005-0000-0000-000059170000}"/>
    <cellStyle name="40% - Accent1 2 43 11" xfId="5973" xr:uid="{00000000-0005-0000-0000-00005A170000}"/>
    <cellStyle name="40% - Accent1 2 43 12" xfId="5974" xr:uid="{00000000-0005-0000-0000-00005B170000}"/>
    <cellStyle name="40% - Accent1 2 43 13" xfId="5975" xr:uid="{00000000-0005-0000-0000-00005C170000}"/>
    <cellStyle name="40% - Accent1 2 43 14" xfId="5976" xr:uid="{00000000-0005-0000-0000-00005D170000}"/>
    <cellStyle name="40% - Accent1 2 43 15" xfId="5977" xr:uid="{00000000-0005-0000-0000-00005E170000}"/>
    <cellStyle name="40% - Accent1 2 43 16" xfId="5978" xr:uid="{00000000-0005-0000-0000-00005F170000}"/>
    <cellStyle name="40% - Accent1 2 43 17" xfId="5979" xr:uid="{00000000-0005-0000-0000-000060170000}"/>
    <cellStyle name="40% - Accent1 2 43 18" xfId="5980" xr:uid="{00000000-0005-0000-0000-000061170000}"/>
    <cellStyle name="40% - Accent1 2 43 19" xfId="5981" xr:uid="{00000000-0005-0000-0000-000062170000}"/>
    <cellStyle name="40% - Accent1 2 43 2" xfId="5982" xr:uid="{00000000-0005-0000-0000-000063170000}"/>
    <cellStyle name="40% - Accent1 2 43 2 2" xfId="5983" xr:uid="{00000000-0005-0000-0000-000064170000}"/>
    <cellStyle name="40% - Accent1 2 43 20" xfId="5984" xr:uid="{00000000-0005-0000-0000-000065170000}"/>
    <cellStyle name="40% - Accent1 2 43 21" xfId="5985" xr:uid="{00000000-0005-0000-0000-000066170000}"/>
    <cellStyle name="40% - Accent1 2 43 22" xfId="5986" xr:uid="{00000000-0005-0000-0000-000067170000}"/>
    <cellStyle name="40% - Accent1 2 43 23" xfId="5987" xr:uid="{00000000-0005-0000-0000-000068170000}"/>
    <cellStyle name="40% - Accent1 2 43 24" xfId="5988" xr:uid="{00000000-0005-0000-0000-000069170000}"/>
    <cellStyle name="40% - Accent1 2 43 25" xfId="5989" xr:uid="{00000000-0005-0000-0000-00006A170000}"/>
    <cellStyle name="40% - Accent1 2 43 26" xfId="5990" xr:uid="{00000000-0005-0000-0000-00006B170000}"/>
    <cellStyle name="40% - Accent1 2 43 27" xfId="5991" xr:uid="{00000000-0005-0000-0000-00006C170000}"/>
    <cellStyle name="40% - Accent1 2 43 28" xfId="5992" xr:uid="{00000000-0005-0000-0000-00006D170000}"/>
    <cellStyle name="40% - Accent1 2 43 29" xfId="5993" xr:uid="{00000000-0005-0000-0000-00006E170000}"/>
    <cellStyle name="40% - Accent1 2 43 3" xfId="5994" xr:uid="{00000000-0005-0000-0000-00006F170000}"/>
    <cellStyle name="40% - Accent1 2 43 4" xfId="5995" xr:uid="{00000000-0005-0000-0000-000070170000}"/>
    <cellStyle name="40% - Accent1 2 43 5" xfId="5996" xr:uid="{00000000-0005-0000-0000-000071170000}"/>
    <cellStyle name="40% - Accent1 2 43 6" xfId="5997" xr:uid="{00000000-0005-0000-0000-000072170000}"/>
    <cellStyle name="40% - Accent1 2 43 7" xfId="5998" xr:uid="{00000000-0005-0000-0000-000073170000}"/>
    <cellStyle name="40% - Accent1 2 43 8" xfId="5999" xr:uid="{00000000-0005-0000-0000-000074170000}"/>
    <cellStyle name="40% - Accent1 2 43 9" xfId="6000" xr:uid="{00000000-0005-0000-0000-000075170000}"/>
    <cellStyle name="40% - Accent1 2 44" xfId="6001" xr:uid="{00000000-0005-0000-0000-000076170000}"/>
    <cellStyle name="40% - Accent1 2 44 2" xfId="6002" xr:uid="{00000000-0005-0000-0000-000077170000}"/>
    <cellStyle name="40% - Accent1 2 45" xfId="6003" xr:uid="{00000000-0005-0000-0000-000078170000}"/>
    <cellStyle name="40% - Accent1 2 46" xfId="6004" xr:uid="{00000000-0005-0000-0000-000079170000}"/>
    <cellStyle name="40% - Accent1 2 47" xfId="6005" xr:uid="{00000000-0005-0000-0000-00007A170000}"/>
    <cellStyle name="40% - Accent1 2 48" xfId="6006" xr:uid="{00000000-0005-0000-0000-00007B170000}"/>
    <cellStyle name="40% - Accent1 2 49" xfId="6007" xr:uid="{00000000-0005-0000-0000-00007C170000}"/>
    <cellStyle name="40% - Accent1 2 5" xfId="6008" xr:uid="{00000000-0005-0000-0000-00007D170000}"/>
    <cellStyle name="40% - Accent1 2 50" xfId="6009" xr:uid="{00000000-0005-0000-0000-00007E170000}"/>
    <cellStyle name="40% - Accent1 2 51" xfId="6010" xr:uid="{00000000-0005-0000-0000-00007F170000}"/>
    <cellStyle name="40% - Accent1 2 52" xfId="6011" xr:uid="{00000000-0005-0000-0000-000080170000}"/>
    <cellStyle name="40% - Accent1 2 53" xfId="6012" xr:uid="{00000000-0005-0000-0000-000081170000}"/>
    <cellStyle name="40% - Accent1 2 54" xfId="6013" xr:uid="{00000000-0005-0000-0000-000082170000}"/>
    <cellStyle name="40% - Accent1 2 55" xfId="6014" xr:uid="{00000000-0005-0000-0000-000083170000}"/>
    <cellStyle name="40% - Accent1 2 56" xfId="6015" xr:uid="{00000000-0005-0000-0000-000084170000}"/>
    <cellStyle name="40% - Accent1 2 57" xfId="6016" xr:uid="{00000000-0005-0000-0000-000085170000}"/>
    <cellStyle name="40% - Accent1 2 58" xfId="6017" xr:uid="{00000000-0005-0000-0000-000086170000}"/>
    <cellStyle name="40% - Accent1 2 59" xfId="6018" xr:uid="{00000000-0005-0000-0000-000087170000}"/>
    <cellStyle name="40% - Accent1 2 6" xfId="6019" xr:uid="{00000000-0005-0000-0000-000088170000}"/>
    <cellStyle name="40% - Accent1 2 60" xfId="6020" xr:uid="{00000000-0005-0000-0000-000089170000}"/>
    <cellStyle name="40% - Accent1 2 61" xfId="6021" xr:uid="{00000000-0005-0000-0000-00008A170000}"/>
    <cellStyle name="40% - Accent1 2 62" xfId="6022" xr:uid="{00000000-0005-0000-0000-00008B170000}"/>
    <cellStyle name="40% - Accent1 2 63" xfId="6023" xr:uid="{00000000-0005-0000-0000-00008C170000}"/>
    <cellStyle name="40% - Accent1 2 64" xfId="6024" xr:uid="{00000000-0005-0000-0000-00008D170000}"/>
    <cellStyle name="40% - Accent1 2 65" xfId="6025" xr:uid="{00000000-0005-0000-0000-00008E170000}"/>
    <cellStyle name="40% - Accent1 2 66" xfId="6026" xr:uid="{00000000-0005-0000-0000-00008F170000}"/>
    <cellStyle name="40% - Accent1 2 67" xfId="6027" xr:uid="{00000000-0005-0000-0000-000090170000}"/>
    <cellStyle name="40% - Accent1 2 68" xfId="6028" xr:uid="{00000000-0005-0000-0000-000091170000}"/>
    <cellStyle name="40% - Accent1 2 69" xfId="6029" xr:uid="{00000000-0005-0000-0000-000092170000}"/>
    <cellStyle name="40% - Accent1 2 7" xfId="6030" xr:uid="{00000000-0005-0000-0000-000093170000}"/>
    <cellStyle name="40% - Accent1 2 7 2" xfId="6031" xr:uid="{00000000-0005-0000-0000-000094170000}"/>
    <cellStyle name="40% - Accent1 2 7 3" xfId="6032" xr:uid="{00000000-0005-0000-0000-000095170000}"/>
    <cellStyle name="40% - Accent1 2 70" xfId="6033" xr:uid="{00000000-0005-0000-0000-000096170000}"/>
    <cellStyle name="40% - Accent1 2 71" xfId="6034" xr:uid="{00000000-0005-0000-0000-000097170000}"/>
    <cellStyle name="40% - Accent1 2 71 2" xfId="6035" xr:uid="{00000000-0005-0000-0000-000098170000}"/>
    <cellStyle name="40% - Accent1 2 8" xfId="6036" xr:uid="{00000000-0005-0000-0000-000099170000}"/>
    <cellStyle name="40% - Accent1 2 9" xfId="6037" xr:uid="{00000000-0005-0000-0000-00009A170000}"/>
    <cellStyle name="40% - Accent1 20" xfId="6038" xr:uid="{00000000-0005-0000-0000-00009B170000}"/>
    <cellStyle name="40% - Accent1 20 2" xfId="6039" xr:uid="{00000000-0005-0000-0000-00009C170000}"/>
    <cellStyle name="40% - Accent1 20 2 2" xfId="6040" xr:uid="{00000000-0005-0000-0000-00009D170000}"/>
    <cellStyle name="40% - Accent1 20 2 3" xfId="6041" xr:uid="{00000000-0005-0000-0000-00009E170000}"/>
    <cellStyle name="40% - Accent1 20 2 4" xfId="6042" xr:uid="{00000000-0005-0000-0000-00009F170000}"/>
    <cellStyle name="40% - Accent1 20 2 5" xfId="6043" xr:uid="{00000000-0005-0000-0000-0000A0170000}"/>
    <cellStyle name="40% - Accent1 20 2 6" xfId="6044" xr:uid="{00000000-0005-0000-0000-0000A1170000}"/>
    <cellStyle name="40% - Accent1 21" xfId="6045" xr:uid="{00000000-0005-0000-0000-0000A2170000}"/>
    <cellStyle name="40% - Accent1 21 2" xfId="6046" xr:uid="{00000000-0005-0000-0000-0000A3170000}"/>
    <cellStyle name="40% - Accent1 21 2 2" xfId="6047" xr:uid="{00000000-0005-0000-0000-0000A4170000}"/>
    <cellStyle name="40% - Accent1 21 2 3" xfId="6048" xr:uid="{00000000-0005-0000-0000-0000A5170000}"/>
    <cellStyle name="40% - Accent1 21 2 4" xfId="6049" xr:uid="{00000000-0005-0000-0000-0000A6170000}"/>
    <cellStyle name="40% - Accent1 21 2 5" xfId="6050" xr:uid="{00000000-0005-0000-0000-0000A7170000}"/>
    <cellStyle name="40% - Accent1 21 2 6" xfId="6051" xr:uid="{00000000-0005-0000-0000-0000A8170000}"/>
    <cellStyle name="40% - Accent1 22" xfId="6052" xr:uid="{00000000-0005-0000-0000-0000A9170000}"/>
    <cellStyle name="40% - Accent1 22 2" xfId="6053" xr:uid="{00000000-0005-0000-0000-0000AA170000}"/>
    <cellStyle name="40% - Accent1 22 2 2" xfId="6054" xr:uid="{00000000-0005-0000-0000-0000AB170000}"/>
    <cellStyle name="40% - Accent1 22 2 3" xfId="6055" xr:uid="{00000000-0005-0000-0000-0000AC170000}"/>
    <cellStyle name="40% - Accent1 22 2 4" xfId="6056" xr:uid="{00000000-0005-0000-0000-0000AD170000}"/>
    <cellStyle name="40% - Accent1 22 2 5" xfId="6057" xr:uid="{00000000-0005-0000-0000-0000AE170000}"/>
    <cellStyle name="40% - Accent1 22 2 6" xfId="6058" xr:uid="{00000000-0005-0000-0000-0000AF170000}"/>
    <cellStyle name="40% - Accent1 23" xfId="6059" xr:uid="{00000000-0005-0000-0000-0000B0170000}"/>
    <cellStyle name="40% - Accent1 23 2" xfId="6060" xr:uid="{00000000-0005-0000-0000-0000B1170000}"/>
    <cellStyle name="40% - Accent1 23 2 2" xfId="6061" xr:uid="{00000000-0005-0000-0000-0000B2170000}"/>
    <cellStyle name="40% - Accent1 23 2 3" xfId="6062" xr:uid="{00000000-0005-0000-0000-0000B3170000}"/>
    <cellStyle name="40% - Accent1 23 2 4" xfId="6063" xr:uid="{00000000-0005-0000-0000-0000B4170000}"/>
    <cellStyle name="40% - Accent1 23 2 5" xfId="6064" xr:uid="{00000000-0005-0000-0000-0000B5170000}"/>
    <cellStyle name="40% - Accent1 23 2 6" xfId="6065" xr:uid="{00000000-0005-0000-0000-0000B6170000}"/>
    <cellStyle name="40% - Accent1 24" xfId="6066" xr:uid="{00000000-0005-0000-0000-0000B7170000}"/>
    <cellStyle name="40% - Accent1 24 2" xfId="6067" xr:uid="{00000000-0005-0000-0000-0000B8170000}"/>
    <cellStyle name="40% - Accent1 24 2 2" xfId="6068" xr:uid="{00000000-0005-0000-0000-0000B9170000}"/>
    <cellStyle name="40% - Accent1 24 2 3" xfId="6069" xr:uid="{00000000-0005-0000-0000-0000BA170000}"/>
    <cellStyle name="40% - Accent1 24 2 4" xfId="6070" xr:uid="{00000000-0005-0000-0000-0000BB170000}"/>
    <cellStyle name="40% - Accent1 24 2 5" xfId="6071" xr:uid="{00000000-0005-0000-0000-0000BC170000}"/>
    <cellStyle name="40% - Accent1 24 2 6" xfId="6072" xr:uid="{00000000-0005-0000-0000-0000BD170000}"/>
    <cellStyle name="40% - Accent1 25" xfId="6073" xr:uid="{00000000-0005-0000-0000-0000BE170000}"/>
    <cellStyle name="40% - Accent1 25 2" xfId="6074" xr:uid="{00000000-0005-0000-0000-0000BF170000}"/>
    <cellStyle name="40% - Accent1 25 2 2" xfId="6075" xr:uid="{00000000-0005-0000-0000-0000C0170000}"/>
    <cellStyle name="40% - Accent1 25 2 3" xfId="6076" xr:uid="{00000000-0005-0000-0000-0000C1170000}"/>
    <cellStyle name="40% - Accent1 25 2 4" xfId="6077" xr:uid="{00000000-0005-0000-0000-0000C2170000}"/>
    <cellStyle name="40% - Accent1 25 2 5" xfId="6078" xr:uid="{00000000-0005-0000-0000-0000C3170000}"/>
    <cellStyle name="40% - Accent1 25 2 6" xfId="6079" xr:uid="{00000000-0005-0000-0000-0000C4170000}"/>
    <cellStyle name="40% - Accent1 26" xfId="6080" xr:uid="{00000000-0005-0000-0000-0000C5170000}"/>
    <cellStyle name="40% - Accent1 26 2" xfId="6081" xr:uid="{00000000-0005-0000-0000-0000C6170000}"/>
    <cellStyle name="40% - Accent1 26 2 2" xfId="6082" xr:uid="{00000000-0005-0000-0000-0000C7170000}"/>
    <cellStyle name="40% - Accent1 26 2 3" xfId="6083" xr:uid="{00000000-0005-0000-0000-0000C8170000}"/>
    <cellStyle name="40% - Accent1 26 2 4" xfId="6084" xr:uid="{00000000-0005-0000-0000-0000C9170000}"/>
    <cellStyle name="40% - Accent1 26 2 5" xfId="6085" xr:uid="{00000000-0005-0000-0000-0000CA170000}"/>
    <cellStyle name="40% - Accent1 26 2 6" xfId="6086" xr:uid="{00000000-0005-0000-0000-0000CB170000}"/>
    <cellStyle name="40% - Accent1 27" xfId="6087" xr:uid="{00000000-0005-0000-0000-0000CC170000}"/>
    <cellStyle name="40% - Accent1 28" xfId="6088" xr:uid="{00000000-0005-0000-0000-0000CD170000}"/>
    <cellStyle name="40% - Accent1 28 2" xfId="6089" xr:uid="{00000000-0005-0000-0000-0000CE170000}"/>
    <cellStyle name="40% - Accent1 28 2 2" xfId="6090" xr:uid="{00000000-0005-0000-0000-0000CF170000}"/>
    <cellStyle name="40% - Accent1 28 3" xfId="6091" xr:uid="{00000000-0005-0000-0000-0000D0170000}"/>
    <cellStyle name="40% - Accent1 28 4" xfId="6092" xr:uid="{00000000-0005-0000-0000-0000D1170000}"/>
    <cellStyle name="40% - Accent1 28 5" xfId="6093" xr:uid="{00000000-0005-0000-0000-0000D2170000}"/>
    <cellStyle name="40% - Accent1 28 6" xfId="6094" xr:uid="{00000000-0005-0000-0000-0000D3170000}"/>
    <cellStyle name="40% - Accent1 29" xfId="6095" xr:uid="{00000000-0005-0000-0000-0000D4170000}"/>
    <cellStyle name="40% - Accent1 29 2" xfId="6096" xr:uid="{00000000-0005-0000-0000-0000D5170000}"/>
    <cellStyle name="40% - Accent1 29 2 2" xfId="6097" xr:uid="{00000000-0005-0000-0000-0000D6170000}"/>
    <cellStyle name="40% - Accent1 29 3" xfId="6098" xr:uid="{00000000-0005-0000-0000-0000D7170000}"/>
    <cellStyle name="40% - Accent1 29 4" xfId="6099" xr:uid="{00000000-0005-0000-0000-0000D8170000}"/>
    <cellStyle name="40% - Accent1 29 5" xfId="6100" xr:uid="{00000000-0005-0000-0000-0000D9170000}"/>
    <cellStyle name="40% - Accent1 29 6" xfId="6101" xr:uid="{00000000-0005-0000-0000-0000DA170000}"/>
    <cellStyle name="40% - Accent1 3" xfId="6102" xr:uid="{00000000-0005-0000-0000-0000DB170000}"/>
    <cellStyle name="40% - Accent1 3 2" xfId="6103" xr:uid="{00000000-0005-0000-0000-0000DC170000}"/>
    <cellStyle name="40% - Accent1 3 2 2" xfId="6104" xr:uid="{00000000-0005-0000-0000-0000DD170000}"/>
    <cellStyle name="40% - Accent1 3 2 3" xfId="6105" xr:uid="{00000000-0005-0000-0000-0000DE170000}"/>
    <cellStyle name="40% - Accent1 3 2 4" xfId="6106" xr:uid="{00000000-0005-0000-0000-0000DF170000}"/>
    <cellStyle name="40% - Accent1 3 2 5" xfId="6107" xr:uid="{00000000-0005-0000-0000-0000E0170000}"/>
    <cellStyle name="40% - Accent1 3 2 6" xfId="6108" xr:uid="{00000000-0005-0000-0000-0000E1170000}"/>
    <cellStyle name="40% - Accent1 3 2 7" xfId="6109" xr:uid="{00000000-0005-0000-0000-0000E2170000}"/>
    <cellStyle name="40% - Accent1 3 2 8" xfId="6110" xr:uid="{00000000-0005-0000-0000-0000E3170000}"/>
    <cellStyle name="40% - Accent1 3 2 9" xfId="6111" xr:uid="{00000000-0005-0000-0000-0000E4170000}"/>
    <cellStyle name="40% - Accent1 3 3" xfId="6112" xr:uid="{00000000-0005-0000-0000-0000E5170000}"/>
    <cellStyle name="40% - Accent1 3 4" xfId="6113" xr:uid="{00000000-0005-0000-0000-0000E6170000}"/>
    <cellStyle name="40% - Accent1 3 5" xfId="6114" xr:uid="{00000000-0005-0000-0000-0000E7170000}"/>
    <cellStyle name="40% - Accent1 30" xfId="6115" xr:uid="{00000000-0005-0000-0000-0000E8170000}"/>
    <cellStyle name="40% - Accent1 31" xfId="6116" xr:uid="{00000000-0005-0000-0000-0000E9170000}"/>
    <cellStyle name="40% - Accent1 32" xfId="6117" xr:uid="{00000000-0005-0000-0000-0000EA170000}"/>
    <cellStyle name="40% - Accent1 33" xfId="6118" xr:uid="{00000000-0005-0000-0000-0000EB170000}"/>
    <cellStyle name="40% - Accent1 34" xfId="6119" xr:uid="{00000000-0005-0000-0000-0000EC170000}"/>
    <cellStyle name="40% - Accent1 35" xfId="6120" xr:uid="{00000000-0005-0000-0000-0000ED170000}"/>
    <cellStyle name="40% - Accent1 36" xfId="6121" xr:uid="{00000000-0005-0000-0000-0000EE170000}"/>
    <cellStyle name="40% - Accent1 37" xfId="6122" xr:uid="{00000000-0005-0000-0000-0000EF170000}"/>
    <cellStyle name="40% - Accent1 38" xfId="6123" xr:uid="{00000000-0005-0000-0000-0000F0170000}"/>
    <cellStyle name="40% - Accent1 39" xfId="6124" xr:uid="{00000000-0005-0000-0000-0000F1170000}"/>
    <cellStyle name="40% - Accent1 4" xfId="6125" xr:uid="{00000000-0005-0000-0000-0000F2170000}"/>
    <cellStyle name="40% - Accent1 4 2" xfId="6126" xr:uid="{00000000-0005-0000-0000-0000F3170000}"/>
    <cellStyle name="40% - Accent1 4 2 2" xfId="6127" xr:uid="{00000000-0005-0000-0000-0000F4170000}"/>
    <cellStyle name="40% - Accent1 4 2 3" xfId="6128" xr:uid="{00000000-0005-0000-0000-0000F5170000}"/>
    <cellStyle name="40% - Accent1 4 2 4" xfId="6129" xr:uid="{00000000-0005-0000-0000-0000F6170000}"/>
    <cellStyle name="40% - Accent1 4 2 5" xfId="6130" xr:uid="{00000000-0005-0000-0000-0000F7170000}"/>
    <cellStyle name="40% - Accent1 4 2 6" xfId="6131" xr:uid="{00000000-0005-0000-0000-0000F8170000}"/>
    <cellStyle name="40% - Accent1 4 3" xfId="6132" xr:uid="{00000000-0005-0000-0000-0000F9170000}"/>
    <cellStyle name="40% - Accent1 4 3 2" xfId="6133" xr:uid="{00000000-0005-0000-0000-0000FA170000}"/>
    <cellStyle name="40% - Accent1 4 3 3" xfId="6134" xr:uid="{00000000-0005-0000-0000-0000FB170000}"/>
    <cellStyle name="40% - Accent1 4 3 4" xfId="6135" xr:uid="{00000000-0005-0000-0000-0000FC170000}"/>
    <cellStyle name="40% - Accent1 4 3 5" xfId="6136" xr:uid="{00000000-0005-0000-0000-0000FD170000}"/>
    <cellStyle name="40% - Accent1 4 3 6" xfId="6137" xr:uid="{00000000-0005-0000-0000-0000FE170000}"/>
    <cellStyle name="40% - Accent1 4 3 7" xfId="6138" xr:uid="{00000000-0005-0000-0000-0000FF170000}"/>
    <cellStyle name="40% - Accent1 4 3 8" xfId="6139" xr:uid="{00000000-0005-0000-0000-000000180000}"/>
    <cellStyle name="40% - Accent1 4 4" xfId="6140" xr:uid="{00000000-0005-0000-0000-000001180000}"/>
    <cellStyle name="40% - Accent1 4 4 2" xfId="6141" xr:uid="{00000000-0005-0000-0000-000002180000}"/>
    <cellStyle name="40% - Accent1 4 4 3" xfId="6142" xr:uid="{00000000-0005-0000-0000-000003180000}"/>
    <cellStyle name="40% - Accent1 4 4 4" xfId="6143" xr:uid="{00000000-0005-0000-0000-000004180000}"/>
    <cellStyle name="40% - Accent1 4 4 5" xfId="6144" xr:uid="{00000000-0005-0000-0000-000005180000}"/>
    <cellStyle name="40% - Accent1 4 4 6" xfId="6145" xr:uid="{00000000-0005-0000-0000-000006180000}"/>
    <cellStyle name="40% - Accent1 4 4 7" xfId="6146" xr:uid="{00000000-0005-0000-0000-000007180000}"/>
    <cellStyle name="40% - Accent1 4 4 8" xfId="6147" xr:uid="{00000000-0005-0000-0000-000008180000}"/>
    <cellStyle name="40% - Accent1 4 5" xfId="6148" xr:uid="{00000000-0005-0000-0000-000009180000}"/>
    <cellStyle name="40% - Accent1 4 5 2" xfId="6149" xr:uid="{00000000-0005-0000-0000-00000A180000}"/>
    <cellStyle name="40% - Accent1 4 5 3" xfId="6150" xr:uid="{00000000-0005-0000-0000-00000B180000}"/>
    <cellStyle name="40% - Accent1 4 5 4" xfId="6151" xr:uid="{00000000-0005-0000-0000-00000C180000}"/>
    <cellStyle name="40% - Accent1 4 5 5" xfId="6152" xr:uid="{00000000-0005-0000-0000-00000D180000}"/>
    <cellStyle name="40% - Accent1 4 5 6" xfId="6153" xr:uid="{00000000-0005-0000-0000-00000E180000}"/>
    <cellStyle name="40% - Accent1 4 5 7" xfId="6154" xr:uid="{00000000-0005-0000-0000-00000F180000}"/>
    <cellStyle name="40% - Accent1 4 5 8" xfId="6155" xr:uid="{00000000-0005-0000-0000-000010180000}"/>
    <cellStyle name="40% - Accent1 40" xfId="6156" xr:uid="{00000000-0005-0000-0000-000011180000}"/>
    <cellStyle name="40% - Accent1 41" xfId="6157" xr:uid="{00000000-0005-0000-0000-000012180000}"/>
    <cellStyle name="40% - Accent1 42" xfId="6158" xr:uid="{00000000-0005-0000-0000-000013180000}"/>
    <cellStyle name="40% - Accent1 43" xfId="6159" xr:uid="{00000000-0005-0000-0000-000014180000}"/>
    <cellStyle name="40% - Accent1 44" xfId="6160" xr:uid="{00000000-0005-0000-0000-000015180000}"/>
    <cellStyle name="40% - Accent1 45" xfId="6161" xr:uid="{00000000-0005-0000-0000-000016180000}"/>
    <cellStyle name="40% - Accent1 46" xfId="6162" xr:uid="{00000000-0005-0000-0000-000017180000}"/>
    <cellStyle name="40% - Accent1 47" xfId="6163" xr:uid="{00000000-0005-0000-0000-000018180000}"/>
    <cellStyle name="40% - Accent1 48" xfId="6164" xr:uid="{00000000-0005-0000-0000-000019180000}"/>
    <cellStyle name="40% - Accent1 49" xfId="6165" xr:uid="{00000000-0005-0000-0000-00001A180000}"/>
    <cellStyle name="40% - Accent1 5" xfId="6166" xr:uid="{00000000-0005-0000-0000-00001B180000}"/>
    <cellStyle name="40% - Accent1 5 2" xfId="6167" xr:uid="{00000000-0005-0000-0000-00001C180000}"/>
    <cellStyle name="40% - Accent1 5 2 2" xfId="6168" xr:uid="{00000000-0005-0000-0000-00001D180000}"/>
    <cellStyle name="40% - Accent1 5 2 3" xfId="6169" xr:uid="{00000000-0005-0000-0000-00001E180000}"/>
    <cellStyle name="40% - Accent1 5 2 4" xfId="6170" xr:uid="{00000000-0005-0000-0000-00001F180000}"/>
    <cellStyle name="40% - Accent1 5 2 5" xfId="6171" xr:uid="{00000000-0005-0000-0000-000020180000}"/>
    <cellStyle name="40% - Accent1 5 2 6" xfId="6172" xr:uid="{00000000-0005-0000-0000-000021180000}"/>
    <cellStyle name="40% - Accent1 5 3" xfId="6173" xr:uid="{00000000-0005-0000-0000-000022180000}"/>
    <cellStyle name="40% - Accent1 5 3 2" xfId="6174" xr:uid="{00000000-0005-0000-0000-000023180000}"/>
    <cellStyle name="40% - Accent1 5 3 3" xfId="6175" xr:uid="{00000000-0005-0000-0000-000024180000}"/>
    <cellStyle name="40% - Accent1 5 3 4" xfId="6176" xr:uid="{00000000-0005-0000-0000-000025180000}"/>
    <cellStyle name="40% - Accent1 5 3 5" xfId="6177" xr:uid="{00000000-0005-0000-0000-000026180000}"/>
    <cellStyle name="40% - Accent1 5 3 6" xfId="6178" xr:uid="{00000000-0005-0000-0000-000027180000}"/>
    <cellStyle name="40% - Accent1 5 3 7" xfId="6179" xr:uid="{00000000-0005-0000-0000-000028180000}"/>
    <cellStyle name="40% - Accent1 5 3 8" xfId="6180" xr:uid="{00000000-0005-0000-0000-000029180000}"/>
    <cellStyle name="40% - Accent1 5 4" xfId="6181" xr:uid="{00000000-0005-0000-0000-00002A180000}"/>
    <cellStyle name="40% - Accent1 5 4 2" xfId="6182" xr:uid="{00000000-0005-0000-0000-00002B180000}"/>
    <cellStyle name="40% - Accent1 5 4 3" xfId="6183" xr:uid="{00000000-0005-0000-0000-00002C180000}"/>
    <cellStyle name="40% - Accent1 5 4 4" xfId="6184" xr:uid="{00000000-0005-0000-0000-00002D180000}"/>
    <cellStyle name="40% - Accent1 5 4 5" xfId="6185" xr:uid="{00000000-0005-0000-0000-00002E180000}"/>
    <cellStyle name="40% - Accent1 5 4 6" xfId="6186" xr:uid="{00000000-0005-0000-0000-00002F180000}"/>
    <cellStyle name="40% - Accent1 5 4 7" xfId="6187" xr:uid="{00000000-0005-0000-0000-000030180000}"/>
    <cellStyle name="40% - Accent1 5 4 8" xfId="6188" xr:uid="{00000000-0005-0000-0000-000031180000}"/>
    <cellStyle name="40% - Accent1 5 5" xfId="6189" xr:uid="{00000000-0005-0000-0000-000032180000}"/>
    <cellStyle name="40% - Accent1 5 5 2" xfId="6190" xr:uid="{00000000-0005-0000-0000-000033180000}"/>
    <cellStyle name="40% - Accent1 5 5 3" xfId="6191" xr:uid="{00000000-0005-0000-0000-000034180000}"/>
    <cellStyle name="40% - Accent1 5 5 4" xfId="6192" xr:uid="{00000000-0005-0000-0000-000035180000}"/>
    <cellStyle name="40% - Accent1 5 5 5" xfId="6193" xr:uid="{00000000-0005-0000-0000-000036180000}"/>
    <cellStyle name="40% - Accent1 5 5 6" xfId="6194" xr:uid="{00000000-0005-0000-0000-000037180000}"/>
    <cellStyle name="40% - Accent1 5 5 7" xfId="6195" xr:uid="{00000000-0005-0000-0000-000038180000}"/>
    <cellStyle name="40% - Accent1 5 5 8" xfId="6196" xr:uid="{00000000-0005-0000-0000-000039180000}"/>
    <cellStyle name="40% - Accent1 50" xfId="6197" xr:uid="{00000000-0005-0000-0000-00003A180000}"/>
    <cellStyle name="40% - Accent1 51" xfId="6198" xr:uid="{00000000-0005-0000-0000-00003B180000}"/>
    <cellStyle name="40% - Accent1 52" xfId="6199" xr:uid="{00000000-0005-0000-0000-00003C180000}"/>
    <cellStyle name="40% - Accent1 53" xfId="6200" xr:uid="{00000000-0005-0000-0000-00003D180000}"/>
    <cellStyle name="40% - Accent1 54" xfId="6201" xr:uid="{00000000-0005-0000-0000-00003E180000}"/>
    <cellStyle name="40% - Accent1 55" xfId="6202" xr:uid="{00000000-0005-0000-0000-00003F180000}"/>
    <cellStyle name="40% - Accent1 56" xfId="6203" xr:uid="{00000000-0005-0000-0000-000040180000}"/>
    <cellStyle name="40% - Accent1 57" xfId="6204" xr:uid="{00000000-0005-0000-0000-000041180000}"/>
    <cellStyle name="40% - Accent1 58" xfId="6205" xr:uid="{00000000-0005-0000-0000-000042180000}"/>
    <cellStyle name="40% - Accent1 59" xfId="6206" xr:uid="{00000000-0005-0000-0000-000043180000}"/>
    <cellStyle name="40% - Accent1 6" xfId="6207" xr:uid="{00000000-0005-0000-0000-000044180000}"/>
    <cellStyle name="40% - Accent1 6 2" xfId="6208" xr:uid="{00000000-0005-0000-0000-000045180000}"/>
    <cellStyle name="40% - Accent1 6 2 2" xfId="6209" xr:uid="{00000000-0005-0000-0000-000046180000}"/>
    <cellStyle name="40% - Accent1 6 2 3" xfId="6210" xr:uid="{00000000-0005-0000-0000-000047180000}"/>
    <cellStyle name="40% - Accent1 6 2 4" xfId="6211" xr:uid="{00000000-0005-0000-0000-000048180000}"/>
    <cellStyle name="40% - Accent1 6 2 5" xfId="6212" xr:uid="{00000000-0005-0000-0000-000049180000}"/>
    <cellStyle name="40% - Accent1 6 2 6" xfId="6213" xr:uid="{00000000-0005-0000-0000-00004A180000}"/>
    <cellStyle name="40% - Accent1 60" xfId="6214" xr:uid="{00000000-0005-0000-0000-00004B180000}"/>
    <cellStyle name="40% - Accent1 61" xfId="6215" xr:uid="{00000000-0005-0000-0000-00004C180000}"/>
    <cellStyle name="40% - Accent1 62" xfId="6216" xr:uid="{00000000-0005-0000-0000-00004D180000}"/>
    <cellStyle name="40% - Accent1 63" xfId="6217" xr:uid="{00000000-0005-0000-0000-00004E180000}"/>
    <cellStyle name="40% - Accent1 7" xfId="6218" xr:uid="{00000000-0005-0000-0000-00004F180000}"/>
    <cellStyle name="40% - Accent1 7 2" xfId="6219" xr:uid="{00000000-0005-0000-0000-000050180000}"/>
    <cellStyle name="40% - Accent1 7 2 2" xfId="6220" xr:uid="{00000000-0005-0000-0000-000051180000}"/>
    <cellStyle name="40% - Accent1 7 2 3" xfId="6221" xr:uid="{00000000-0005-0000-0000-000052180000}"/>
    <cellStyle name="40% - Accent1 7 2 4" xfId="6222" xr:uid="{00000000-0005-0000-0000-000053180000}"/>
    <cellStyle name="40% - Accent1 7 2 5" xfId="6223" xr:uid="{00000000-0005-0000-0000-000054180000}"/>
    <cellStyle name="40% - Accent1 7 2 6" xfId="6224" xr:uid="{00000000-0005-0000-0000-000055180000}"/>
    <cellStyle name="40% - Accent1 8" xfId="6225" xr:uid="{00000000-0005-0000-0000-000056180000}"/>
    <cellStyle name="40% - Accent1 8 2" xfId="6226" xr:uid="{00000000-0005-0000-0000-000057180000}"/>
    <cellStyle name="40% - Accent1 8 2 2" xfId="6227" xr:uid="{00000000-0005-0000-0000-000058180000}"/>
    <cellStyle name="40% - Accent1 8 2 3" xfId="6228" xr:uid="{00000000-0005-0000-0000-000059180000}"/>
    <cellStyle name="40% - Accent1 8 2 4" xfId="6229" xr:uid="{00000000-0005-0000-0000-00005A180000}"/>
    <cellStyle name="40% - Accent1 8 2 5" xfId="6230" xr:uid="{00000000-0005-0000-0000-00005B180000}"/>
    <cellStyle name="40% - Accent1 8 2 6" xfId="6231" xr:uid="{00000000-0005-0000-0000-00005C180000}"/>
    <cellStyle name="40% - Accent1 9" xfId="6232" xr:uid="{00000000-0005-0000-0000-00005D180000}"/>
    <cellStyle name="40% - Accent1 9 2" xfId="6233" xr:uid="{00000000-0005-0000-0000-00005E180000}"/>
    <cellStyle name="40% - Accent1 9 2 2" xfId="6234" xr:uid="{00000000-0005-0000-0000-00005F180000}"/>
    <cellStyle name="40% - Accent1 9 2 3" xfId="6235" xr:uid="{00000000-0005-0000-0000-000060180000}"/>
    <cellStyle name="40% - Accent1 9 2 4" xfId="6236" xr:uid="{00000000-0005-0000-0000-000061180000}"/>
    <cellStyle name="40% - Accent1 9 2 5" xfId="6237" xr:uid="{00000000-0005-0000-0000-000062180000}"/>
    <cellStyle name="40% - Accent1 9 2 6" xfId="6238" xr:uid="{00000000-0005-0000-0000-000063180000}"/>
    <cellStyle name="40% - Accent2 10" xfId="6239" xr:uid="{00000000-0005-0000-0000-000064180000}"/>
    <cellStyle name="40% - Accent2 10 2" xfId="6240" xr:uid="{00000000-0005-0000-0000-000065180000}"/>
    <cellStyle name="40% - Accent2 10 2 2" xfId="6241" xr:uid="{00000000-0005-0000-0000-000066180000}"/>
    <cellStyle name="40% - Accent2 10 2 3" xfId="6242" xr:uid="{00000000-0005-0000-0000-000067180000}"/>
    <cellStyle name="40% - Accent2 10 2 4" xfId="6243" xr:uid="{00000000-0005-0000-0000-000068180000}"/>
    <cellStyle name="40% - Accent2 10 2 5" xfId="6244" xr:uid="{00000000-0005-0000-0000-000069180000}"/>
    <cellStyle name="40% - Accent2 10 2 6" xfId="6245" xr:uid="{00000000-0005-0000-0000-00006A180000}"/>
    <cellStyle name="40% - Accent2 11" xfId="6246" xr:uid="{00000000-0005-0000-0000-00006B180000}"/>
    <cellStyle name="40% - Accent2 11 2" xfId="6247" xr:uid="{00000000-0005-0000-0000-00006C180000}"/>
    <cellStyle name="40% - Accent2 11 2 2" xfId="6248" xr:uid="{00000000-0005-0000-0000-00006D180000}"/>
    <cellStyle name="40% - Accent2 11 2 3" xfId="6249" xr:uid="{00000000-0005-0000-0000-00006E180000}"/>
    <cellStyle name="40% - Accent2 11 2 4" xfId="6250" xr:uid="{00000000-0005-0000-0000-00006F180000}"/>
    <cellStyle name="40% - Accent2 11 2 5" xfId="6251" xr:uid="{00000000-0005-0000-0000-000070180000}"/>
    <cellStyle name="40% - Accent2 11 2 6" xfId="6252" xr:uid="{00000000-0005-0000-0000-000071180000}"/>
    <cellStyle name="40% - Accent2 12" xfId="6253" xr:uid="{00000000-0005-0000-0000-000072180000}"/>
    <cellStyle name="40% - Accent2 12 2" xfId="6254" xr:uid="{00000000-0005-0000-0000-000073180000}"/>
    <cellStyle name="40% - Accent2 12 2 2" xfId="6255" xr:uid="{00000000-0005-0000-0000-000074180000}"/>
    <cellStyle name="40% - Accent2 12 2 3" xfId="6256" xr:uid="{00000000-0005-0000-0000-000075180000}"/>
    <cellStyle name="40% - Accent2 12 2 4" xfId="6257" xr:uid="{00000000-0005-0000-0000-000076180000}"/>
    <cellStyle name="40% - Accent2 12 2 5" xfId="6258" xr:uid="{00000000-0005-0000-0000-000077180000}"/>
    <cellStyle name="40% - Accent2 12 2 6" xfId="6259" xr:uid="{00000000-0005-0000-0000-000078180000}"/>
    <cellStyle name="40% - Accent2 13" xfId="6260" xr:uid="{00000000-0005-0000-0000-000079180000}"/>
    <cellStyle name="40% - Accent2 13 2" xfId="6261" xr:uid="{00000000-0005-0000-0000-00007A180000}"/>
    <cellStyle name="40% - Accent2 13 2 2" xfId="6262" xr:uid="{00000000-0005-0000-0000-00007B180000}"/>
    <cellStyle name="40% - Accent2 13 2 3" xfId="6263" xr:uid="{00000000-0005-0000-0000-00007C180000}"/>
    <cellStyle name="40% - Accent2 13 2 4" xfId="6264" xr:uid="{00000000-0005-0000-0000-00007D180000}"/>
    <cellStyle name="40% - Accent2 13 2 5" xfId="6265" xr:uid="{00000000-0005-0000-0000-00007E180000}"/>
    <cellStyle name="40% - Accent2 13 2 6" xfId="6266" xr:uid="{00000000-0005-0000-0000-00007F180000}"/>
    <cellStyle name="40% - Accent2 14" xfId="6267" xr:uid="{00000000-0005-0000-0000-000080180000}"/>
    <cellStyle name="40% - Accent2 14 2" xfId="6268" xr:uid="{00000000-0005-0000-0000-000081180000}"/>
    <cellStyle name="40% - Accent2 14 2 2" xfId="6269" xr:uid="{00000000-0005-0000-0000-000082180000}"/>
    <cellStyle name="40% - Accent2 14 2 3" xfId="6270" xr:uid="{00000000-0005-0000-0000-000083180000}"/>
    <cellStyle name="40% - Accent2 14 2 4" xfId="6271" xr:uid="{00000000-0005-0000-0000-000084180000}"/>
    <cellStyle name="40% - Accent2 14 2 5" xfId="6272" xr:uid="{00000000-0005-0000-0000-000085180000}"/>
    <cellStyle name="40% - Accent2 14 2 6" xfId="6273" xr:uid="{00000000-0005-0000-0000-000086180000}"/>
    <cellStyle name="40% - Accent2 15" xfId="6274" xr:uid="{00000000-0005-0000-0000-000087180000}"/>
    <cellStyle name="40% - Accent2 15 2" xfId="6275" xr:uid="{00000000-0005-0000-0000-000088180000}"/>
    <cellStyle name="40% - Accent2 15 2 2" xfId="6276" xr:uid="{00000000-0005-0000-0000-000089180000}"/>
    <cellStyle name="40% - Accent2 15 2 3" xfId="6277" xr:uid="{00000000-0005-0000-0000-00008A180000}"/>
    <cellStyle name="40% - Accent2 15 2 4" xfId="6278" xr:uid="{00000000-0005-0000-0000-00008B180000}"/>
    <cellStyle name="40% - Accent2 15 2 5" xfId="6279" xr:uid="{00000000-0005-0000-0000-00008C180000}"/>
    <cellStyle name="40% - Accent2 15 2 6" xfId="6280" xr:uid="{00000000-0005-0000-0000-00008D180000}"/>
    <cellStyle name="40% - Accent2 16" xfId="6281" xr:uid="{00000000-0005-0000-0000-00008E180000}"/>
    <cellStyle name="40% - Accent2 16 2" xfId="6282" xr:uid="{00000000-0005-0000-0000-00008F180000}"/>
    <cellStyle name="40% - Accent2 16 2 2" xfId="6283" xr:uid="{00000000-0005-0000-0000-000090180000}"/>
    <cellStyle name="40% - Accent2 16 2 3" xfId="6284" xr:uid="{00000000-0005-0000-0000-000091180000}"/>
    <cellStyle name="40% - Accent2 16 2 4" xfId="6285" xr:uid="{00000000-0005-0000-0000-000092180000}"/>
    <cellStyle name="40% - Accent2 16 2 5" xfId="6286" xr:uid="{00000000-0005-0000-0000-000093180000}"/>
    <cellStyle name="40% - Accent2 16 2 6" xfId="6287" xr:uid="{00000000-0005-0000-0000-000094180000}"/>
    <cellStyle name="40% - Accent2 17" xfId="6288" xr:uid="{00000000-0005-0000-0000-000095180000}"/>
    <cellStyle name="40% - Accent2 17 2" xfId="6289" xr:uid="{00000000-0005-0000-0000-000096180000}"/>
    <cellStyle name="40% - Accent2 17 2 2" xfId="6290" xr:uid="{00000000-0005-0000-0000-000097180000}"/>
    <cellStyle name="40% - Accent2 17 2 3" xfId="6291" xr:uid="{00000000-0005-0000-0000-000098180000}"/>
    <cellStyle name="40% - Accent2 17 2 4" xfId="6292" xr:uid="{00000000-0005-0000-0000-000099180000}"/>
    <cellStyle name="40% - Accent2 17 2 5" xfId="6293" xr:uid="{00000000-0005-0000-0000-00009A180000}"/>
    <cellStyle name="40% - Accent2 17 2 6" xfId="6294" xr:uid="{00000000-0005-0000-0000-00009B180000}"/>
    <cellStyle name="40% - Accent2 18" xfId="6295" xr:uid="{00000000-0005-0000-0000-00009C180000}"/>
    <cellStyle name="40% - Accent2 18 2" xfId="6296" xr:uid="{00000000-0005-0000-0000-00009D180000}"/>
    <cellStyle name="40% - Accent2 18 2 2" xfId="6297" xr:uid="{00000000-0005-0000-0000-00009E180000}"/>
    <cellStyle name="40% - Accent2 18 2 3" xfId="6298" xr:uid="{00000000-0005-0000-0000-00009F180000}"/>
    <cellStyle name="40% - Accent2 18 2 4" xfId="6299" xr:uid="{00000000-0005-0000-0000-0000A0180000}"/>
    <cellStyle name="40% - Accent2 18 2 5" xfId="6300" xr:uid="{00000000-0005-0000-0000-0000A1180000}"/>
    <cellStyle name="40% - Accent2 18 2 6" xfId="6301" xr:uid="{00000000-0005-0000-0000-0000A2180000}"/>
    <cellStyle name="40% - Accent2 19" xfId="6302" xr:uid="{00000000-0005-0000-0000-0000A3180000}"/>
    <cellStyle name="40% - Accent2 19 2" xfId="6303" xr:uid="{00000000-0005-0000-0000-0000A4180000}"/>
    <cellStyle name="40% - Accent2 19 2 2" xfId="6304" xr:uid="{00000000-0005-0000-0000-0000A5180000}"/>
    <cellStyle name="40% - Accent2 19 2 3" xfId="6305" xr:uid="{00000000-0005-0000-0000-0000A6180000}"/>
    <cellStyle name="40% - Accent2 19 2 4" xfId="6306" xr:uid="{00000000-0005-0000-0000-0000A7180000}"/>
    <cellStyle name="40% - Accent2 19 2 5" xfId="6307" xr:uid="{00000000-0005-0000-0000-0000A8180000}"/>
    <cellStyle name="40% - Accent2 19 2 6" xfId="6308" xr:uid="{00000000-0005-0000-0000-0000A9180000}"/>
    <cellStyle name="40% - Accent2 2" xfId="6309" xr:uid="{00000000-0005-0000-0000-0000AA180000}"/>
    <cellStyle name="40% - Accent2 2 10" xfId="6310" xr:uid="{00000000-0005-0000-0000-0000AB180000}"/>
    <cellStyle name="40% - Accent2 2 11" xfId="6311" xr:uid="{00000000-0005-0000-0000-0000AC180000}"/>
    <cellStyle name="40% - Accent2 2 12" xfId="6312" xr:uid="{00000000-0005-0000-0000-0000AD180000}"/>
    <cellStyle name="40% - Accent2 2 13" xfId="6313" xr:uid="{00000000-0005-0000-0000-0000AE180000}"/>
    <cellStyle name="40% - Accent2 2 14" xfId="6314" xr:uid="{00000000-0005-0000-0000-0000AF180000}"/>
    <cellStyle name="40% - Accent2 2 15" xfId="6315" xr:uid="{00000000-0005-0000-0000-0000B0180000}"/>
    <cellStyle name="40% - Accent2 2 16" xfId="6316" xr:uid="{00000000-0005-0000-0000-0000B1180000}"/>
    <cellStyle name="40% - Accent2 2 17" xfId="6317" xr:uid="{00000000-0005-0000-0000-0000B2180000}"/>
    <cellStyle name="40% - Accent2 2 18" xfId="6318" xr:uid="{00000000-0005-0000-0000-0000B3180000}"/>
    <cellStyle name="40% - Accent2 2 19" xfId="6319" xr:uid="{00000000-0005-0000-0000-0000B4180000}"/>
    <cellStyle name="40% - Accent2 2 2" xfId="6320" xr:uid="{00000000-0005-0000-0000-0000B5180000}"/>
    <cellStyle name="40% - Accent2 2 2 10" xfId="6321" xr:uid="{00000000-0005-0000-0000-0000B6180000}"/>
    <cellStyle name="40% - Accent2 2 2 11" xfId="6322" xr:uid="{00000000-0005-0000-0000-0000B7180000}"/>
    <cellStyle name="40% - Accent2 2 2 11 2" xfId="6323" xr:uid="{00000000-0005-0000-0000-0000B8180000}"/>
    <cellStyle name="40% - Accent2 2 2 11 3" xfId="6324" xr:uid="{00000000-0005-0000-0000-0000B9180000}"/>
    <cellStyle name="40% - Accent2 2 2 11 4" xfId="6325" xr:uid="{00000000-0005-0000-0000-0000BA180000}"/>
    <cellStyle name="40% - Accent2 2 2 11 5" xfId="6326" xr:uid="{00000000-0005-0000-0000-0000BB180000}"/>
    <cellStyle name="40% - Accent2 2 2 11 6" xfId="6327" xr:uid="{00000000-0005-0000-0000-0000BC180000}"/>
    <cellStyle name="40% - Accent2 2 2 11 7" xfId="6328" xr:uid="{00000000-0005-0000-0000-0000BD180000}"/>
    <cellStyle name="40% - Accent2 2 2 11 8" xfId="6329" xr:uid="{00000000-0005-0000-0000-0000BE180000}"/>
    <cellStyle name="40% - Accent2 2 2 12" xfId="6330" xr:uid="{00000000-0005-0000-0000-0000BF180000}"/>
    <cellStyle name="40% - Accent2 2 2 12 2" xfId="6331" xr:uid="{00000000-0005-0000-0000-0000C0180000}"/>
    <cellStyle name="40% - Accent2 2 2 12 3" xfId="6332" xr:uid="{00000000-0005-0000-0000-0000C1180000}"/>
    <cellStyle name="40% - Accent2 2 2 12 4" xfId="6333" xr:uid="{00000000-0005-0000-0000-0000C2180000}"/>
    <cellStyle name="40% - Accent2 2 2 12 5" xfId="6334" xr:uid="{00000000-0005-0000-0000-0000C3180000}"/>
    <cellStyle name="40% - Accent2 2 2 12 6" xfId="6335" xr:uid="{00000000-0005-0000-0000-0000C4180000}"/>
    <cellStyle name="40% - Accent2 2 2 12 7" xfId="6336" xr:uid="{00000000-0005-0000-0000-0000C5180000}"/>
    <cellStyle name="40% - Accent2 2 2 12 8" xfId="6337" xr:uid="{00000000-0005-0000-0000-0000C6180000}"/>
    <cellStyle name="40% - Accent2 2 2 13" xfId="6338" xr:uid="{00000000-0005-0000-0000-0000C7180000}"/>
    <cellStyle name="40% - Accent2 2 2 13 2" xfId="6339" xr:uid="{00000000-0005-0000-0000-0000C8180000}"/>
    <cellStyle name="40% - Accent2 2 2 13 3" xfId="6340" xr:uid="{00000000-0005-0000-0000-0000C9180000}"/>
    <cellStyle name="40% - Accent2 2 2 13 4" xfId="6341" xr:uid="{00000000-0005-0000-0000-0000CA180000}"/>
    <cellStyle name="40% - Accent2 2 2 13 5" xfId="6342" xr:uid="{00000000-0005-0000-0000-0000CB180000}"/>
    <cellStyle name="40% - Accent2 2 2 13 6" xfId="6343" xr:uid="{00000000-0005-0000-0000-0000CC180000}"/>
    <cellStyle name="40% - Accent2 2 2 13 7" xfId="6344" xr:uid="{00000000-0005-0000-0000-0000CD180000}"/>
    <cellStyle name="40% - Accent2 2 2 13 8" xfId="6345" xr:uid="{00000000-0005-0000-0000-0000CE180000}"/>
    <cellStyle name="40% - Accent2 2 2 14" xfId="6346" xr:uid="{00000000-0005-0000-0000-0000CF180000}"/>
    <cellStyle name="40% - Accent2 2 2 14 10" xfId="6347" xr:uid="{00000000-0005-0000-0000-0000D0180000}"/>
    <cellStyle name="40% - Accent2 2 2 14 11" xfId="6348" xr:uid="{00000000-0005-0000-0000-0000D1180000}"/>
    <cellStyle name="40% - Accent2 2 2 14 12" xfId="6349" xr:uid="{00000000-0005-0000-0000-0000D2180000}"/>
    <cellStyle name="40% - Accent2 2 2 14 13" xfId="6350" xr:uid="{00000000-0005-0000-0000-0000D3180000}"/>
    <cellStyle name="40% - Accent2 2 2 14 14" xfId="6351" xr:uid="{00000000-0005-0000-0000-0000D4180000}"/>
    <cellStyle name="40% - Accent2 2 2 14 15" xfId="6352" xr:uid="{00000000-0005-0000-0000-0000D5180000}"/>
    <cellStyle name="40% - Accent2 2 2 14 16" xfId="6353" xr:uid="{00000000-0005-0000-0000-0000D6180000}"/>
    <cellStyle name="40% - Accent2 2 2 14 17" xfId="6354" xr:uid="{00000000-0005-0000-0000-0000D7180000}"/>
    <cellStyle name="40% - Accent2 2 2 14 18" xfId="6355" xr:uid="{00000000-0005-0000-0000-0000D8180000}"/>
    <cellStyle name="40% - Accent2 2 2 14 19" xfId="6356" xr:uid="{00000000-0005-0000-0000-0000D9180000}"/>
    <cellStyle name="40% - Accent2 2 2 14 2" xfId="6357" xr:uid="{00000000-0005-0000-0000-0000DA180000}"/>
    <cellStyle name="40% - Accent2 2 2 14 2 2" xfId="6358" xr:uid="{00000000-0005-0000-0000-0000DB180000}"/>
    <cellStyle name="40% - Accent2 2 2 14 20" xfId="6359" xr:uid="{00000000-0005-0000-0000-0000DC180000}"/>
    <cellStyle name="40% - Accent2 2 2 14 21" xfId="6360" xr:uid="{00000000-0005-0000-0000-0000DD180000}"/>
    <cellStyle name="40% - Accent2 2 2 14 22" xfId="6361" xr:uid="{00000000-0005-0000-0000-0000DE180000}"/>
    <cellStyle name="40% - Accent2 2 2 14 23" xfId="6362" xr:uid="{00000000-0005-0000-0000-0000DF180000}"/>
    <cellStyle name="40% - Accent2 2 2 14 24" xfId="6363" xr:uid="{00000000-0005-0000-0000-0000E0180000}"/>
    <cellStyle name="40% - Accent2 2 2 14 25" xfId="6364" xr:uid="{00000000-0005-0000-0000-0000E1180000}"/>
    <cellStyle name="40% - Accent2 2 2 14 26" xfId="6365" xr:uid="{00000000-0005-0000-0000-0000E2180000}"/>
    <cellStyle name="40% - Accent2 2 2 14 27" xfId="6366" xr:uid="{00000000-0005-0000-0000-0000E3180000}"/>
    <cellStyle name="40% - Accent2 2 2 14 28" xfId="6367" xr:uid="{00000000-0005-0000-0000-0000E4180000}"/>
    <cellStyle name="40% - Accent2 2 2 14 29" xfId="6368" xr:uid="{00000000-0005-0000-0000-0000E5180000}"/>
    <cellStyle name="40% - Accent2 2 2 14 3" xfId="6369" xr:uid="{00000000-0005-0000-0000-0000E6180000}"/>
    <cellStyle name="40% - Accent2 2 2 14 4" xfId="6370" xr:uid="{00000000-0005-0000-0000-0000E7180000}"/>
    <cellStyle name="40% - Accent2 2 2 14 5" xfId="6371" xr:uid="{00000000-0005-0000-0000-0000E8180000}"/>
    <cellStyle name="40% - Accent2 2 2 14 6" xfId="6372" xr:uid="{00000000-0005-0000-0000-0000E9180000}"/>
    <cellStyle name="40% - Accent2 2 2 14 7" xfId="6373" xr:uid="{00000000-0005-0000-0000-0000EA180000}"/>
    <cellStyle name="40% - Accent2 2 2 14 8" xfId="6374" xr:uid="{00000000-0005-0000-0000-0000EB180000}"/>
    <cellStyle name="40% - Accent2 2 2 14 9" xfId="6375" xr:uid="{00000000-0005-0000-0000-0000EC180000}"/>
    <cellStyle name="40% - Accent2 2 2 15" xfId="6376" xr:uid="{00000000-0005-0000-0000-0000ED180000}"/>
    <cellStyle name="40% - Accent2 2 2 15 2" xfId="6377" xr:uid="{00000000-0005-0000-0000-0000EE180000}"/>
    <cellStyle name="40% - Accent2 2 2 16" xfId="6378" xr:uid="{00000000-0005-0000-0000-0000EF180000}"/>
    <cellStyle name="40% - Accent2 2 2 17" xfId="6379" xr:uid="{00000000-0005-0000-0000-0000F0180000}"/>
    <cellStyle name="40% - Accent2 2 2 18" xfId="6380" xr:uid="{00000000-0005-0000-0000-0000F1180000}"/>
    <cellStyle name="40% - Accent2 2 2 19" xfId="6381" xr:uid="{00000000-0005-0000-0000-0000F2180000}"/>
    <cellStyle name="40% - Accent2 2 2 2" xfId="6382" xr:uid="{00000000-0005-0000-0000-0000F3180000}"/>
    <cellStyle name="40% - Accent2 2 2 2 10" xfId="6383" xr:uid="{00000000-0005-0000-0000-0000F4180000}"/>
    <cellStyle name="40% - Accent2 2 2 2 11" xfId="6384" xr:uid="{00000000-0005-0000-0000-0000F5180000}"/>
    <cellStyle name="40% - Accent2 2 2 2 11 10" xfId="6385" xr:uid="{00000000-0005-0000-0000-0000F6180000}"/>
    <cellStyle name="40% - Accent2 2 2 2 11 11" xfId="6386" xr:uid="{00000000-0005-0000-0000-0000F7180000}"/>
    <cellStyle name="40% - Accent2 2 2 2 11 12" xfId="6387" xr:uid="{00000000-0005-0000-0000-0000F8180000}"/>
    <cellStyle name="40% - Accent2 2 2 2 11 13" xfId="6388" xr:uid="{00000000-0005-0000-0000-0000F9180000}"/>
    <cellStyle name="40% - Accent2 2 2 2 11 14" xfId="6389" xr:uid="{00000000-0005-0000-0000-0000FA180000}"/>
    <cellStyle name="40% - Accent2 2 2 2 11 15" xfId="6390" xr:uid="{00000000-0005-0000-0000-0000FB180000}"/>
    <cellStyle name="40% - Accent2 2 2 2 11 16" xfId="6391" xr:uid="{00000000-0005-0000-0000-0000FC180000}"/>
    <cellStyle name="40% - Accent2 2 2 2 11 17" xfId="6392" xr:uid="{00000000-0005-0000-0000-0000FD180000}"/>
    <cellStyle name="40% - Accent2 2 2 2 11 18" xfId="6393" xr:uid="{00000000-0005-0000-0000-0000FE180000}"/>
    <cellStyle name="40% - Accent2 2 2 2 11 19" xfId="6394" xr:uid="{00000000-0005-0000-0000-0000FF180000}"/>
    <cellStyle name="40% - Accent2 2 2 2 11 2" xfId="6395" xr:uid="{00000000-0005-0000-0000-000000190000}"/>
    <cellStyle name="40% - Accent2 2 2 2 11 2 2" xfId="6396" xr:uid="{00000000-0005-0000-0000-000001190000}"/>
    <cellStyle name="40% - Accent2 2 2 2 11 20" xfId="6397" xr:uid="{00000000-0005-0000-0000-000002190000}"/>
    <cellStyle name="40% - Accent2 2 2 2 11 21" xfId="6398" xr:uid="{00000000-0005-0000-0000-000003190000}"/>
    <cellStyle name="40% - Accent2 2 2 2 11 22" xfId="6399" xr:uid="{00000000-0005-0000-0000-000004190000}"/>
    <cellStyle name="40% - Accent2 2 2 2 11 23" xfId="6400" xr:uid="{00000000-0005-0000-0000-000005190000}"/>
    <cellStyle name="40% - Accent2 2 2 2 11 24" xfId="6401" xr:uid="{00000000-0005-0000-0000-000006190000}"/>
    <cellStyle name="40% - Accent2 2 2 2 11 25" xfId="6402" xr:uid="{00000000-0005-0000-0000-000007190000}"/>
    <cellStyle name="40% - Accent2 2 2 2 11 26" xfId="6403" xr:uid="{00000000-0005-0000-0000-000008190000}"/>
    <cellStyle name="40% - Accent2 2 2 2 11 27" xfId="6404" xr:uid="{00000000-0005-0000-0000-000009190000}"/>
    <cellStyle name="40% - Accent2 2 2 2 11 28" xfId="6405" xr:uid="{00000000-0005-0000-0000-00000A190000}"/>
    <cellStyle name="40% - Accent2 2 2 2 11 29" xfId="6406" xr:uid="{00000000-0005-0000-0000-00000B190000}"/>
    <cellStyle name="40% - Accent2 2 2 2 11 3" xfId="6407" xr:uid="{00000000-0005-0000-0000-00000C190000}"/>
    <cellStyle name="40% - Accent2 2 2 2 11 4" xfId="6408" xr:uid="{00000000-0005-0000-0000-00000D190000}"/>
    <cellStyle name="40% - Accent2 2 2 2 11 5" xfId="6409" xr:uid="{00000000-0005-0000-0000-00000E190000}"/>
    <cellStyle name="40% - Accent2 2 2 2 11 6" xfId="6410" xr:uid="{00000000-0005-0000-0000-00000F190000}"/>
    <cellStyle name="40% - Accent2 2 2 2 11 7" xfId="6411" xr:uid="{00000000-0005-0000-0000-000010190000}"/>
    <cellStyle name="40% - Accent2 2 2 2 11 8" xfId="6412" xr:uid="{00000000-0005-0000-0000-000011190000}"/>
    <cellStyle name="40% - Accent2 2 2 2 11 9" xfId="6413" xr:uid="{00000000-0005-0000-0000-000012190000}"/>
    <cellStyle name="40% - Accent2 2 2 2 12" xfId="6414" xr:uid="{00000000-0005-0000-0000-000013190000}"/>
    <cellStyle name="40% - Accent2 2 2 2 12 2" xfId="6415" xr:uid="{00000000-0005-0000-0000-000014190000}"/>
    <cellStyle name="40% - Accent2 2 2 2 13" xfId="6416" xr:uid="{00000000-0005-0000-0000-000015190000}"/>
    <cellStyle name="40% - Accent2 2 2 2 14" xfId="6417" xr:uid="{00000000-0005-0000-0000-000016190000}"/>
    <cellStyle name="40% - Accent2 2 2 2 15" xfId="6418" xr:uid="{00000000-0005-0000-0000-000017190000}"/>
    <cellStyle name="40% - Accent2 2 2 2 16" xfId="6419" xr:uid="{00000000-0005-0000-0000-000018190000}"/>
    <cellStyle name="40% - Accent2 2 2 2 17" xfId="6420" xr:uid="{00000000-0005-0000-0000-000019190000}"/>
    <cellStyle name="40% - Accent2 2 2 2 18" xfId="6421" xr:uid="{00000000-0005-0000-0000-00001A190000}"/>
    <cellStyle name="40% - Accent2 2 2 2 19" xfId="6422" xr:uid="{00000000-0005-0000-0000-00001B190000}"/>
    <cellStyle name="40% - Accent2 2 2 2 2" xfId="6423" xr:uid="{00000000-0005-0000-0000-00001C190000}"/>
    <cellStyle name="40% - Accent2 2 2 2 2 10" xfId="6424" xr:uid="{00000000-0005-0000-0000-00001D190000}"/>
    <cellStyle name="40% - Accent2 2 2 2 2 11" xfId="6425" xr:uid="{00000000-0005-0000-0000-00001E190000}"/>
    <cellStyle name="40% - Accent2 2 2 2 2 12" xfId="6426" xr:uid="{00000000-0005-0000-0000-00001F190000}"/>
    <cellStyle name="40% - Accent2 2 2 2 2 13" xfId="6427" xr:uid="{00000000-0005-0000-0000-000020190000}"/>
    <cellStyle name="40% - Accent2 2 2 2 2 14" xfId="6428" xr:uid="{00000000-0005-0000-0000-000021190000}"/>
    <cellStyle name="40% - Accent2 2 2 2 2 15" xfId="6429" xr:uid="{00000000-0005-0000-0000-000022190000}"/>
    <cellStyle name="40% - Accent2 2 2 2 2 16" xfId="6430" xr:uid="{00000000-0005-0000-0000-000023190000}"/>
    <cellStyle name="40% - Accent2 2 2 2 2 17" xfId="6431" xr:uid="{00000000-0005-0000-0000-000024190000}"/>
    <cellStyle name="40% - Accent2 2 2 2 2 18" xfId="6432" xr:uid="{00000000-0005-0000-0000-000025190000}"/>
    <cellStyle name="40% - Accent2 2 2 2 2 19" xfId="6433" xr:uid="{00000000-0005-0000-0000-000026190000}"/>
    <cellStyle name="40% - Accent2 2 2 2 2 2" xfId="6434" xr:uid="{00000000-0005-0000-0000-000027190000}"/>
    <cellStyle name="40% - Accent2 2 2 2 2 2 10" xfId="6435" xr:uid="{00000000-0005-0000-0000-000028190000}"/>
    <cellStyle name="40% - Accent2 2 2 2 2 2 11" xfId="6436" xr:uid="{00000000-0005-0000-0000-000029190000}"/>
    <cellStyle name="40% - Accent2 2 2 2 2 2 12" xfId="6437" xr:uid="{00000000-0005-0000-0000-00002A190000}"/>
    <cellStyle name="40% - Accent2 2 2 2 2 2 13" xfId="6438" xr:uid="{00000000-0005-0000-0000-00002B190000}"/>
    <cellStyle name="40% - Accent2 2 2 2 2 2 14" xfId="6439" xr:uid="{00000000-0005-0000-0000-00002C190000}"/>
    <cellStyle name="40% - Accent2 2 2 2 2 2 15" xfId="6440" xr:uid="{00000000-0005-0000-0000-00002D190000}"/>
    <cellStyle name="40% - Accent2 2 2 2 2 2 16" xfId="6441" xr:uid="{00000000-0005-0000-0000-00002E190000}"/>
    <cellStyle name="40% - Accent2 2 2 2 2 2 17" xfId="6442" xr:uid="{00000000-0005-0000-0000-00002F190000}"/>
    <cellStyle name="40% - Accent2 2 2 2 2 2 18" xfId="6443" xr:uid="{00000000-0005-0000-0000-000030190000}"/>
    <cellStyle name="40% - Accent2 2 2 2 2 2 19" xfId="6444" xr:uid="{00000000-0005-0000-0000-000031190000}"/>
    <cellStyle name="40% - Accent2 2 2 2 2 2 2" xfId="6445" xr:uid="{00000000-0005-0000-0000-000032190000}"/>
    <cellStyle name="40% - Accent2 2 2 2 2 2 2 10" xfId="6446" xr:uid="{00000000-0005-0000-0000-000033190000}"/>
    <cellStyle name="40% - Accent2 2 2 2 2 2 2 11" xfId="6447" xr:uid="{00000000-0005-0000-0000-000034190000}"/>
    <cellStyle name="40% - Accent2 2 2 2 2 2 2 12" xfId="6448" xr:uid="{00000000-0005-0000-0000-000035190000}"/>
    <cellStyle name="40% - Accent2 2 2 2 2 2 2 13" xfId="6449" xr:uid="{00000000-0005-0000-0000-000036190000}"/>
    <cellStyle name="40% - Accent2 2 2 2 2 2 2 14" xfId="6450" xr:uid="{00000000-0005-0000-0000-000037190000}"/>
    <cellStyle name="40% - Accent2 2 2 2 2 2 2 15" xfId="6451" xr:uid="{00000000-0005-0000-0000-000038190000}"/>
    <cellStyle name="40% - Accent2 2 2 2 2 2 2 16" xfId="6452" xr:uid="{00000000-0005-0000-0000-000039190000}"/>
    <cellStyle name="40% - Accent2 2 2 2 2 2 2 17" xfId="6453" xr:uid="{00000000-0005-0000-0000-00003A190000}"/>
    <cellStyle name="40% - Accent2 2 2 2 2 2 2 18" xfId="6454" xr:uid="{00000000-0005-0000-0000-00003B190000}"/>
    <cellStyle name="40% - Accent2 2 2 2 2 2 2 19" xfId="6455" xr:uid="{00000000-0005-0000-0000-00003C190000}"/>
    <cellStyle name="40% - Accent2 2 2 2 2 2 2 2" xfId="6456" xr:uid="{00000000-0005-0000-0000-00003D190000}"/>
    <cellStyle name="40% - Accent2 2 2 2 2 2 2 2 10" xfId="6457" xr:uid="{00000000-0005-0000-0000-00003E190000}"/>
    <cellStyle name="40% - Accent2 2 2 2 2 2 2 2 11" xfId="6458" xr:uid="{00000000-0005-0000-0000-00003F190000}"/>
    <cellStyle name="40% - Accent2 2 2 2 2 2 2 2 12" xfId="6459" xr:uid="{00000000-0005-0000-0000-000040190000}"/>
    <cellStyle name="40% - Accent2 2 2 2 2 2 2 2 13" xfId="6460" xr:uid="{00000000-0005-0000-0000-000041190000}"/>
    <cellStyle name="40% - Accent2 2 2 2 2 2 2 2 14" xfId="6461" xr:uid="{00000000-0005-0000-0000-000042190000}"/>
    <cellStyle name="40% - Accent2 2 2 2 2 2 2 2 15" xfId="6462" xr:uid="{00000000-0005-0000-0000-000043190000}"/>
    <cellStyle name="40% - Accent2 2 2 2 2 2 2 2 16" xfId="6463" xr:uid="{00000000-0005-0000-0000-000044190000}"/>
    <cellStyle name="40% - Accent2 2 2 2 2 2 2 2 17" xfId="6464" xr:uid="{00000000-0005-0000-0000-000045190000}"/>
    <cellStyle name="40% - Accent2 2 2 2 2 2 2 2 18" xfId="6465" xr:uid="{00000000-0005-0000-0000-000046190000}"/>
    <cellStyle name="40% - Accent2 2 2 2 2 2 2 2 19" xfId="6466" xr:uid="{00000000-0005-0000-0000-000047190000}"/>
    <cellStyle name="40% - Accent2 2 2 2 2 2 2 2 2" xfId="6467" xr:uid="{00000000-0005-0000-0000-000048190000}"/>
    <cellStyle name="40% - Accent2 2 2 2 2 2 2 2 2 2" xfId="6468" xr:uid="{00000000-0005-0000-0000-000049190000}"/>
    <cellStyle name="40% - Accent2 2 2 2 2 2 2 2 2 2 2" xfId="6469" xr:uid="{00000000-0005-0000-0000-00004A190000}"/>
    <cellStyle name="40% - Accent2 2 2 2 2 2 2 2 2 2 2 2" xfId="6470" xr:uid="{00000000-0005-0000-0000-00004B190000}"/>
    <cellStyle name="40% - Accent2 2 2 2 2 2 2 2 2 2 3" xfId="6471" xr:uid="{00000000-0005-0000-0000-00004C190000}"/>
    <cellStyle name="40% - Accent2 2 2 2 2 2 2 2 2 3" xfId="6472" xr:uid="{00000000-0005-0000-0000-00004D190000}"/>
    <cellStyle name="40% - Accent2 2 2 2 2 2 2 2 2 3 2" xfId="6473" xr:uid="{00000000-0005-0000-0000-00004E190000}"/>
    <cellStyle name="40% - Accent2 2 2 2 2 2 2 2 20" xfId="6474" xr:uid="{00000000-0005-0000-0000-00004F190000}"/>
    <cellStyle name="40% - Accent2 2 2 2 2 2 2 2 21" xfId="6475" xr:uid="{00000000-0005-0000-0000-000050190000}"/>
    <cellStyle name="40% - Accent2 2 2 2 2 2 2 2 22" xfId="6476" xr:uid="{00000000-0005-0000-0000-000051190000}"/>
    <cellStyle name="40% - Accent2 2 2 2 2 2 2 2 23" xfId="6477" xr:uid="{00000000-0005-0000-0000-000052190000}"/>
    <cellStyle name="40% - Accent2 2 2 2 2 2 2 2 24" xfId="6478" xr:uid="{00000000-0005-0000-0000-000053190000}"/>
    <cellStyle name="40% - Accent2 2 2 2 2 2 2 2 25" xfId="6479" xr:uid="{00000000-0005-0000-0000-000054190000}"/>
    <cellStyle name="40% - Accent2 2 2 2 2 2 2 2 26" xfId="6480" xr:uid="{00000000-0005-0000-0000-000055190000}"/>
    <cellStyle name="40% - Accent2 2 2 2 2 2 2 2 27" xfId="6481" xr:uid="{00000000-0005-0000-0000-000056190000}"/>
    <cellStyle name="40% - Accent2 2 2 2 2 2 2 2 28" xfId="6482" xr:uid="{00000000-0005-0000-0000-000057190000}"/>
    <cellStyle name="40% - Accent2 2 2 2 2 2 2 2 29" xfId="6483" xr:uid="{00000000-0005-0000-0000-000058190000}"/>
    <cellStyle name="40% - Accent2 2 2 2 2 2 2 2 3" xfId="6484" xr:uid="{00000000-0005-0000-0000-000059190000}"/>
    <cellStyle name="40% - Accent2 2 2 2 2 2 2 2 30" xfId="6485" xr:uid="{00000000-0005-0000-0000-00005A190000}"/>
    <cellStyle name="40% - Accent2 2 2 2 2 2 2 2 30 2" xfId="6486" xr:uid="{00000000-0005-0000-0000-00005B190000}"/>
    <cellStyle name="40% - Accent2 2 2 2 2 2 2 2 4" xfId="6487" xr:uid="{00000000-0005-0000-0000-00005C190000}"/>
    <cellStyle name="40% - Accent2 2 2 2 2 2 2 2 5" xfId="6488" xr:uid="{00000000-0005-0000-0000-00005D190000}"/>
    <cellStyle name="40% - Accent2 2 2 2 2 2 2 2 6" xfId="6489" xr:uid="{00000000-0005-0000-0000-00005E190000}"/>
    <cellStyle name="40% - Accent2 2 2 2 2 2 2 2 7" xfId="6490" xr:uid="{00000000-0005-0000-0000-00005F190000}"/>
    <cellStyle name="40% - Accent2 2 2 2 2 2 2 2 8" xfId="6491" xr:uid="{00000000-0005-0000-0000-000060190000}"/>
    <cellStyle name="40% - Accent2 2 2 2 2 2 2 2 9" xfId="6492" xr:uid="{00000000-0005-0000-0000-000061190000}"/>
    <cellStyle name="40% - Accent2 2 2 2 2 2 2 20" xfId="6493" xr:uid="{00000000-0005-0000-0000-000062190000}"/>
    <cellStyle name="40% - Accent2 2 2 2 2 2 2 21" xfId="6494" xr:uid="{00000000-0005-0000-0000-000063190000}"/>
    <cellStyle name="40% - Accent2 2 2 2 2 2 2 22" xfId="6495" xr:uid="{00000000-0005-0000-0000-000064190000}"/>
    <cellStyle name="40% - Accent2 2 2 2 2 2 2 23" xfId="6496" xr:uid="{00000000-0005-0000-0000-000065190000}"/>
    <cellStyle name="40% - Accent2 2 2 2 2 2 2 24" xfId="6497" xr:uid="{00000000-0005-0000-0000-000066190000}"/>
    <cellStyle name="40% - Accent2 2 2 2 2 2 2 25" xfId="6498" xr:uid="{00000000-0005-0000-0000-000067190000}"/>
    <cellStyle name="40% - Accent2 2 2 2 2 2 2 26" xfId="6499" xr:uid="{00000000-0005-0000-0000-000068190000}"/>
    <cellStyle name="40% - Accent2 2 2 2 2 2 2 27" xfId="6500" xr:uid="{00000000-0005-0000-0000-000069190000}"/>
    <cellStyle name="40% - Accent2 2 2 2 2 2 2 28" xfId="6501" xr:uid="{00000000-0005-0000-0000-00006A190000}"/>
    <cellStyle name="40% - Accent2 2 2 2 2 2 2 29" xfId="6502" xr:uid="{00000000-0005-0000-0000-00006B190000}"/>
    <cellStyle name="40% - Accent2 2 2 2 2 2 2 3" xfId="6503" xr:uid="{00000000-0005-0000-0000-00006C190000}"/>
    <cellStyle name="40% - Accent2 2 2 2 2 2 2 3 2" xfId="6504" xr:uid="{00000000-0005-0000-0000-00006D190000}"/>
    <cellStyle name="40% - Accent2 2 2 2 2 2 2 30" xfId="6505" xr:uid="{00000000-0005-0000-0000-00006E190000}"/>
    <cellStyle name="40% - Accent2 2 2 2 2 2 2 30 2" xfId="6506" xr:uid="{00000000-0005-0000-0000-00006F190000}"/>
    <cellStyle name="40% - Accent2 2 2 2 2 2 2 4" xfId="6507" xr:uid="{00000000-0005-0000-0000-000070190000}"/>
    <cellStyle name="40% - Accent2 2 2 2 2 2 2 5" xfId="6508" xr:uid="{00000000-0005-0000-0000-000071190000}"/>
    <cellStyle name="40% - Accent2 2 2 2 2 2 2 6" xfId="6509" xr:uid="{00000000-0005-0000-0000-000072190000}"/>
    <cellStyle name="40% - Accent2 2 2 2 2 2 2 7" xfId="6510" xr:uid="{00000000-0005-0000-0000-000073190000}"/>
    <cellStyle name="40% - Accent2 2 2 2 2 2 2 8" xfId="6511" xr:uid="{00000000-0005-0000-0000-000074190000}"/>
    <cellStyle name="40% - Accent2 2 2 2 2 2 2 9" xfId="6512" xr:uid="{00000000-0005-0000-0000-000075190000}"/>
    <cellStyle name="40% - Accent2 2 2 2 2 2 20" xfId="6513" xr:uid="{00000000-0005-0000-0000-000076190000}"/>
    <cellStyle name="40% - Accent2 2 2 2 2 2 21" xfId="6514" xr:uid="{00000000-0005-0000-0000-000077190000}"/>
    <cellStyle name="40% - Accent2 2 2 2 2 2 22" xfId="6515" xr:uid="{00000000-0005-0000-0000-000078190000}"/>
    <cellStyle name="40% - Accent2 2 2 2 2 2 23" xfId="6516" xr:uid="{00000000-0005-0000-0000-000079190000}"/>
    <cellStyle name="40% - Accent2 2 2 2 2 2 24" xfId="6517" xr:uid="{00000000-0005-0000-0000-00007A190000}"/>
    <cellStyle name="40% - Accent2 2 2 2 2 2 25" xfId="6518" xr:uid="{00000000-0005-0000-0000-00007B190000}"/>
    <cellStyle name="40% - Accent2 2 2 2 2 2 26" xfId="6519" xr:uid="{00000000-0005-0000-0000-00007C190000}"/>
    <cellStyle name="40% - Accent2 2 2 2 2 2 27" xfId="6520" xr:uid="{00000000-0005-0000-0000-00007D190000}"/>
    <cellStyle name="40% - Accent2 2 2 2 2 2 28" xfId="6521" xr:uid="{00000000-0005-0000-0000-00007E190000}"/>
    <cellStyle name="40% - Accent2 2 2 2 2 2 29" xfId="6522" xr:uid="{00000000-0005-0000-0000-00007F190000}"/>
    <cellStyle name="40% - Accent2 2 2 2 2 2 3" xfId="6523" xr:uid="{00000000-0005-0000-0000-000080190000}"/>
    <cellStyle name="40% - Accent2 2 2 2 2 2 3 2" xfId="6524" xr:uid="{00000000-0005-0000-0000-000081190000}"/>
    <cellStyle name="40% - Accent2 2 2 2 2 2 30" xfId="6525" xr:uid="{00000000-0005-0000-0000-000082190000}"/>
    <cellStyle name="40% - Accent2 2 2 2 2 2 31" xfId="6526" xr:uid="{00000000-0005-0000-0000-000083190000}"/>
    <cellStyle name="40% - Accent2 2 2 2 2 2 31 2" xfId="6527" xr:uid="{00000000-0005-0000-0000-000084190000}"/>
    <cellStyle name="40% - Accent2 2 2 2 2 2 4" xfId="6528" xr:uid="{00000000-0005-0000-0000-000085190000}"/>
    <cellStyle name="40% - Accent2 2 2 2 2 2 5" xfId="6529" xr:uid="{00000000-0005-0000-0000-000086190000}"/>
    <cellStyle name="40% - Accent2 2 2 2 2 2 6" xfId="6530" xr:uid="{00000000-0005-0000-0000-000087190000}"/>
    <cellStyle name="40% - Accent2 2 2 2 2 2 7" xfId="6531" xr:uid="{00000000-0005-0000-0000-000088190000}"/>
    <cellStyle name="40% - Accent2 2 2 2 2 2 8" xfId="6532" xr:uid="{00000000-0005-0000-0000-000089190000}"/>
    <cellStyle name="40% - Accent2 2 2 2 2 2 9" xfId="6533" xr:uid="{00000000-0005-0000-0000-00008A190000}"/>
    <cellStyle name="40% - Accent2 2 2 2 2 20" xfId="6534" xr:uid="{00000000-0005-0000-0000-00008B190000}"/>
    <cellStyle name="40% - Accent2 2 2 2 2 21" xfId="6535" xr:uid="{00000000-0005-0000-0000-00008C190000}"/>
    <cellStyle name="40% - Accent2 2 2 2 2 22" xfId="6536" xr:uid="{00000000-0005-0000-0000-00008D190000}"/>
    <cellStyle name="40% - Accent2 2 2 2 2 23" xfId="6537" xr:uid="{00000000-0005-0000-0000-00008E190000}"/>
    <cellStyle name="40% - Accent2 2 2 2 2 24" xfId="6538" xr:uid="{00000000-0005-0000-0000-00008F190000}"/>
    <cellStyle name="40% - Accent2 2 2 2 2 25" xfId="6539" xr:uid="{00000000-0005-0000-0000-000090190000}"/>
    <cellStyle name="40% - Accent2 2 2 2 2 26" xfId="6540" xr:uid="{00000000-0005-0000-0000-000091190000}"/>
    <cellStyle name="40% - Accent2 2 2 2 2 27" xfId="6541" xr:uid="{00000000-0005-0000-0000-000092190000}"/>
    <cellStyle name="40% - Accent2 2 2 2 2 28" xfId="6542" xr:uid="{00000000-0005-0000-0000-000093190000}"/>
    <cellStyle name="40% - Accent2 2 2 2 2 29" xfId="6543" xr:uid="{00000000-0005-0000-0000-000094190000}"/>
    <cellStyle name="40% - Accent2 2 2 2 2 3" xfId="6544" xr:uid="{00000000-0005-0000-0000-000095190000}"/>
    <cellStyle name="40% - Accent2 2 2 2 2 30" xfId="6545" xr:uid="{00000000-0005-0000-0000-000096190000}"/>
    <cellStyle name="40% - Accent2 2 2 2 2 31" xfId="6546" xr:uid="{00000000-0005-0000-0000-000097190000}"/>
    <cellStyle name="40% - Accent2 2 2 2 2 32" xfId="6547" xr:uid="{00000000-0005-0000-0000-000098190000}"/>
    <cellStyle name="40% - Accent2 2 2 2 2 33" xfId="6548" xr:uid="{00000000-0005-0000-0000-000099190000}"/>
    <cellStyle name="40% - Accent2 2 2 2 2 34" xfId="6549" xr:uid="{00000000-0005-0000-0000-00009A190000}"/>
    <cellStyle name="40% - Accent2 2 2 2 2 34 2" xfId="6550" xr:uid="{00000000-0005-0000-0000-00009B190000}"/>
    <cellStyle name="40% - Accent2 2 2 2 2 4" xfId="6551" xr:uid="{00000000-0005-0000-0000-00009C190000}"/>
    <cellStyle name="40% - Accent2 2 2 2 2 5" xfId="6552" xr:uid="{00000000-0005-0000-0000-00009D190000}"/>
    <cellStyle name="40% - Accent2 2 2 2 2 6" xfId="6553" xr:uid="{00000000-0005-0000-0000-00009E190000}"/>
    <cellStyle name="40% - Accent2 2 2 2 2 6 10" xfId="6554" xr:uid="{00000000-0005-0000-0000-00009F190000}"/>
    <cellStyle name="40% - Accent2 2 2 2 2 6 11" xfId="6555" xr:uid="{00000000-0005-0000-0000-0000A0190000}"/>
    <cellStyle name="40% - Accent2 2 2 2 2 6 12" xfId="6556" xr:uid="{00000000-0005-0000-0000-0000A1190000}"/>
    <cellStyle name="40% - Accent2 2 2 2 2 6 13" xfId="6557" xr:uid="{00000000-0005-0000-0000-0000A2190000}"/>
    <cellStyle name="40% - Accent2 2 2 2 2 6 14" xfId="6558" xr:uid="{00000000-0005-0000-0000-0000A3190000}"/>
    <cellStyle name="40% - Accent2 2 2 2 2 6 15" xfId="6559" xr:uid="{00000000-0005-0000-0000-0000A4190000}"/>
    <cellStyle name="40% - Accent2 2 2 2 2 6 16" xfId="6560" xr:uid="{00000000-0005-0000-0000-0000A5190000}"/>
    <cellStyle name="40% - Accent2 2 2 2 2 6 17" xfId="6561" xr:uid="{00000000-0005-0000-0000-0000A6190000}"/>
    <cellStyle name="40% - Accent2 2 2 2 2 6 18" xfId="6562" xr:uid="{00000000-0005-0000-0000-0000A7190000}"/>
    <cellStyle name="40% - Accent2 2 2 2 2 6 19" xfId="6563" xr:uid="{00000000-0005-0000-0000-0000A8190000}"/>
    <cellStyle name="40% - Accent2 2 2 2 2 6 2" xfId="6564" xr:uid="{00000000-0005-0000-0000-0000A9190000}"/>
    <cellStyle name="40% - Accent2 2 2 2 2 6 2 2" xfId="6565" xr:uid="{00000000-0005-0000-0000-0000AA190000}"/>
    <cellStyle name="40% - Accent2 2 2 2 2 6 20" xfId="6566" xr:uid="{00000000-0005-0000-0000-0000AB190000}"/>
    <cellStyle name="40% - Accent2 2 2 2 2 6 21" xfId="6567" xr:uid="{00000000-0005-0000-0000-0000AC190000}"/>
    <cellStyle name="40% - Accent2 2 2 2 2 6 22" xfId="6568" xr:uid="{00000000-0005-0000-0000-0000AD190000}"/>
    <cellStyle name="40% - Accent2 2 2 2 2 6 23" xfId="6569" xr:uid="{00000000-0005-0000-0000-0000AE190000}"/>
    <cellStyle name="40% - Accent2 2 2 2 2 6 24" xfId="6570" xr:uid="{00000000-0005-0000-0000-0000AF190000}"/>
    <cellStyle name="40% - Accent2 2 2 2 2 6 25" xfId="6571" xr:uid="{00000000-0005-0000-0000-0000B0190000}"/>
    <cellStyle name="40% - Accent2 2 2 2 2 6 26" xfId="6572" xr:uid="{00000000-0005-0000-0000-0000B1190000}"/>
    <cellStyle name="40% - Accent2 2 2 2 2 6 27" xfId="6573" xr:uid="{00000000-0005-0000-0000-0000B2190000}"/>
    <cellStyle name="40% - Accent2 2 2 2 2 6 28" xfId="6574" xr:uid="{00000000-0005-0000-0000-0000B3190000}"/>
    <cellStyle name="40% - Accent2 2 2 2 2 6 29" xfId="6575" xr:uid="{00000000-0005-0000-0000-0000B4190000}"/>
    <cellStyle name="40% - Accent2 2 2 2 2 6 3" xfId="6576" xr:uid="{00000000-0005-0000-0000-0000B5190000}"/>
    <cellStyle name="40% - Accent2 2 2 2 2 6 4" xfId="6577" xr:uid="{00000000-0005-0000-0000-0000B6190000}"/>
    <cellStyle name="40% - Accent2 2 2 2 2 6 5" xfId="6578" xr:uid="{00000000-0005-0000-0000-0000B7190000}"/>
    <cellStyle name="40% - Accent2 2 2 2 2 6 6" xfId="6579" xr:uid="{00000000-0005-0000-0000-0000B8190000}"/>
    <cellStyle name="40% - Accent2 2 2 2 2 6 7" xfId="6580" xr:uid="{00000000-0005-0000-0000-0000B9190000}"/>
    <cellStyle name="40% - Accent2 2 2 2 2 6 8" xfId="6581" xr:uid="{00000000-0005-0000-0000-0000BA190000}"/>
    <cellStyle name="40% - Accent2 2 2 2 2 6 9" xfId="6582" xr:uid="{00000000-0005-0000-0000-0000BB190000}"/>
    <cellStyle name="40% - Accent2 2 2 2 2 7" xfId="6583" xr:uid="{00000000-0005-0000-0000-0000BC190000}"/>
    <cellStyle name="40% - Accent2 2 2 2 2 7 2" xfId="6584" xr:uid="{00000000-0005-0000-0000-0000BD190000}"/>
    <cellStyle name="40% - Accent2 2 2 2 2 8" xfId="6585" xr:uid="{00000000-0005-0000-0000-0000BE190000}"/>
    <cellStyle name="40% - Accent2 2 2 2 2 9" xfId="6586" xr:uid="{00000000-0005-0000-0000-0000BF190000}"/>
    <cellStyle name="40% - Accent2 2 2 2 20" xfId="6587" xr:uid="{00000000-0005-0000-0000-0000C0190000}"/>
    <cellStyle name="40% - Accent2 2 2 2 21" xfId="6588" xr:uid="{00000000-0005-0000-0000-0000C1190000}"/>
    <cellStyle name="40% - Accent2 2 2 2 22" xfId="6589" xr:uid="{00000000-0005-0000-0000-0000C2190000}"/>
    <cellStyle name="40% - Accent2 2 2 2 23" xfId="6590" xr:uid="{00000000-0005-0000-0000-0000C3190000}"/>
    <cellStyle name="40% - Accent2 2 2 2 24" xfId="6591" xr:uid="{00000000-0005-0000-0000-0000C4190000}"/>
    <cellStyle name="40% - Accent2 2 2 2 25" xfId="6592" xr:uid="{00000000-0005-0000-0000-0000C5190000}"/>
    <cellStyle name="40% - Accent2 2 2 2 26" xfId="6593" xr:uid="{00000000-0005-0000-0000-0000C6190000}"/>
    <cellStyle name="40% - Accent2 2 2 2 27" xfId="6594" xr:uid="{00000000-0005-0000-0000-0000C7190000}"/>
    <cellStyle name="40% - Accent2 2 2 2 28" xfId="6595" xr:uid="{00000000-0005-0000-0000-0000C8190000}"/>
    <cellStyle name="40% - Accent2 2 2 2 29" xfId="6596" xr:uid="{00000000-0005-0000-0000-0000C9190000}"/>
    <cellStyle name="40% - Accent2 2 2 2 3" xfId="6597" xr:uid="{00000000-0005-0000-0000-0000CA190000}"/>
    <cellStyle name="40% - Accent2 2 2 2 30" xfId="6598" xr:uid="{00000000-0005-0000-0000-0000CB190000}"/>
    <cellStyle name="40% - Accent2 2 2 2 31" xfId="6599" xr:uid="{00000000-0005-0000-0000-0000CC190000}"/>
    <cellStyle name="40% - Accent2 2 2 2 32" xfId="6600" xr:uid="{00000000-0005-0000-0000-0000CD190000}"/>
    <cellStyle name="40% - Accent2 2 2 2 33" xfId="6601" xr:uid="{00000000-0005-0000-0000-0000CE190000}"/>
    <cellStyle name="40% - Accent2 2 2 2 34" xfId="6602" xr:uid="{00000000-0005-0000-0000-0000CF190000}"/>
    <cellStyle name="40% - Accent2 2 2 2 35" xfId="6603" xr:uid="{00000000-0005-0000-0000-0000D0190000}"/>
    <cellStyle name="40% - Accent2 2 2 2 36" xfId="6604" xr:uid="{00000000-0005-0000-0000-0000D1190000}"/>
    <cellStyle name="40% - Accent2 2 2 2 37" xfId="6605" xr:uid="{00000000-0005-0000-0000-0000D2190000}"/>
    <cellStyle name="40% - Accent2 2 2 2 38" xfId="6606" xr:uid="{00000000-0005-0000-0000-0000D3190000}"/>
    <cellStyle name="40% - Accent2 2 2 2 39" xfId="6607" xr:uid="{00000000-0005-0000-0000-0000D4190000}"/>
    <cellStyle name="40% - Accent2 2 2 2 39 2" xfId="6608" xr:uid="{00000000-0005-0000-0000-0000D5190000}"/>
    <cellStyle name="40% - Accent2 2 2 2 4" xfId="6609" xr:uid="{00000000-0005-0000-0000-0000D6190000}"/>
    <cellStyle name="40% - Accent2 2 2 2 5" xfId="6610" xr:uid="{00000000-0005-0000-0000-0000D7190000}"/>
    <cellStyle name="40% - Accent2 2 2 2 6" xfId="6611" xr:uid="{00000000-0005-0000-0000-0000D8190000}"/>
    <cellStyle name="40% - Accent2 2 2 2 7" xfId="6612" xr:uid="{00000000-0005-0000-0000-0000D9190000}"/>
    <cellStyle name="40% - Accent2 2 2 2 8" xfId="6613" xr:uid="{00000000-0005-0000-0000-0000DA190000}"/>
    <cellStyle name="40% - Accent2 2 2 2 9" xfId="6614" xr:uid="{00000000-0005-0000-0000-0000DB190000}"/>
    <cellStyle name="40% - Accent2 2 2 20" xfId="6615" xr:uid="{00000000-0005-0000-0000-0000DC190000}"/>
    <cellStyle name="40% - Accent2 2 2 21" xfId="6616" xr:uid="{00000000-0005-0000-0000-0000DD190000}"/>
    <cellStyle name="40% - Accent2 2 2 22" xfId="6617" xr:uid="{00000000-0005-0000-0000-0000DE190000}"/>
    <cellStyle name="40% - Accent2 2 2 23" xfId="6618" xr:uid="{00000000-0005-0000-0000-0000DF190000}"/>
    <cellStyle name="40% - Accent2 2 2 24" xfId="6619" xr:uid="{00000000-0005-0000-0000-0000E0190000}"/>
    <cellStyle name="40% - Accent2 2 2 25" xfId="6620" xr:uid="{00000000-0005-0000-0000-0000E1190000}"/>
    <cellStyle name="40% - Accent2 2 2 26" xfId="6621" xr:uid="{00000000-0005-0000-0000-0000E2190000}"/>
    <cellStyle name="40% - Accent2 2 2 27" xfId="6622" xr:uid="{00000000-0005-0000-0000-0000E3190000}"/>
    <cellStyle name="40% - Accent2 2 2 28" xfId="6623" xr:uid="{00000000-0005-0000-0000-0000E4190000}"/>
    <cellStyle name="40% - Accent2 2 2 29" xfId="6624" xr:uid="{00000000-0005-0000-0000-0000E5190000}"/>
    <cellStyle name="40% - Accent2 2 2 3" xfId="6625" xr:uid="{00000000-0005-0000-0000-0000E6190000}"/>
    <cellStyle name="40% - Accent2 2 2 30" xfId="6626" xr:uid="{00000000-0005-0000-0000-0000E7190000}"/>
    <cellStyle name="40% - Accent2 2 2 31" xfId="6627" xr:uid="{00000000-0005-0000-0000-0000E8190000}"/>
    <cellStyle name="40% - Accent2 2 2 32" xfId="6628" xr:uid="{00000000-0005-0000-0000-0000E9190000}"/>
    <cellStyle name="40% - Accent2 2 2 33" xfId="6629" xr:uid="{00000000-0005-0000-0000-0000EA190000}"/>
    <cellStyle name="40% - Accent2 2 2 34" xfId="6630" xr:uid="{00000000-0005-0000-0000-0000EB190000}"/>
    <cellStyle name="40% - Accent2 2 2 35" xfId="6631" xr:uid="{00000000-0005-0000-0000-0000EC190000}"/>
    <cellStyle name="40% - Accent2 2 2 36" xfId="6632" xr:uid="{00000000-0005-0000-0000-0000ED190000}"/>
    <cellStyle name="40% - Accent2 2 2 37" xfId="6633" xr:uid="{00000000-0005-0000-0000-0000EE190000}"/>
    <cellStyle name="40% - Accent2 2 2 38" xfId="6634" xr:uid="{00000000-0005-0000-0000-0000EF190000}"/>
    <cellStyle name="40% - Accent2 2 2 39" xfId="6635" xr:uid="{00000000-0005-0000-0000-0000F0190000}"/>
    <cellStyle name="40% - Accent2 2 2 4" xfId="6636" xr:uid="{00000000-0005-0000-0000-0000F1190000}"/>
    <cellStyle name="40% - Accent2 2 2 40" xfId="6637" xr:uid="{00000000-0005-0000-0000-0000F2190000}"/>
    <cellStyle name="40% - Accent2 2 2 41" xfId="6638" xr:uid="{00000000-0005-0000-0000-0000F3190000}"/>
    <cellStyle name="40% - Accent2 2 2 42" xfId="6639" xr:uid="{00000000-0005-0000-0000-0000F4190000}"/>
    <cellStyle name="40% - Accent2 2 2 42 2" xfId="6640" xr:uid="{00000000-0005-0000-0000-0000F5190000}"/>
    <cellStyle name="40% - Accent2 2 2 5" xfId="6641" xr:uid="{00000000-0005-0000-0000-0000F6190000}"/>
    <cellStyle name="40% - Accent2 2 2 6" xfId="6642" xr:uid="{00000000-0005-0000-0000-0000F7190000}"/>
    <cellStyle name="40% - Accent2 2 2 7" xfId="6643" xr:uid="{00000000-0005-0000-0000-0000F8190000}"/>
    <cellStyle name="40% - Accent2 2 2 8" xfId="6644" xr:uid="{00000000-0005-0000-0000-0000F9190000}"/>
    <cellStyle name="40% - Accent2 2 2 9" xfId="6645" xr:uid="{00000000-0005-0000-0000-0000FA190000}"/>
    <cellStyle name="40% - Accent2 2 20" xfId="6646" xr:uid="{00000000-0005-0000-0000-0000FB190000}"/>
    <cellStyle name="40% - Accent2 2 21" xfId="6647" xr:uid="{00000000-0005-0000-0000-0000FC190000}"/>
    <cellStyle name="40% - Accent2 2 22" xfId="6648" xr:uid="{00000000-0005-0000-0000-0000FD190000}"/>
    <cellStyle name="40% - Accent2 2 23" xfId="6649" xr:uid="{00000000-0005-0000-0000-0000FE190000}"/>
    <cellStyle name="40% - Accent2 2 24" xfId="6650" xr:uid="{00000000-0005-0000-0000-0000FF190000}"/>
    <cellStyle name="40% - Accent2 2 25" xfId="6651" xr:uid="{00000000-0005-0000-0000-0000001A0000}"/>
    <cellStyle name="40% - Accent2 2 26" xfId="6652" xr:uid="{00000000-0005-0000-0000-0000011A0000}"/>
    <cellStyle name="40% - Accent2 2 27" xfId="6653" xr:uid="{00000000-0005-0000-0000-0000021A0000}"/>
    <cellStyle name="40% - Accent2 2 27 2" xfId="6654" xr:uid="{00000000-0005-0000-0000-0000031A0000}"/>
    <cellStyle name="40% - Accent2 2 27 2 2" xfId="6655" xr:uid="{00000000-0005-0000-0000-0000041A0000}"/>
    <cellStyle name="40% - Accent2 2 27 2 3" xfId="6656" xr:uid="{00000000-0005-0000-0000-0000051A0000}"/>
    <cellStyle name="40% - Accent2 2 27 2 4" xfId="6657" xr:uid="{00000000-0005-0000-0000-0000061A0000}"/>
    <cellStyle name="40% - Accent2 2 27 2 5" xfId="6658" xr:uid="{00000000-0005-0000-0000-0000071A0000}"/>
    <cellStyle name="40% - Accent2 2 27 2 6" xfId="6659" xr:uid="{00000000-0005-0000-0000-0000081A0000}"/>
    <cellStyle name="40% - Accent2 2 28" xfId="6660" xr:uid="{00000000-0005-0000-0000-0000091A0000}"/>
    <cellStyle name="40% - Accent2 2 28 2" xfId="6661" xr:uid="{00000000-0005-0000-0000-00000A1A0000}"/>
    <cellStyle name="40% - Accent2 2 28 3" xfId="6662" xr:uid="{00000000-0005-0000-0000-00000B1A0000}"/>
    <cellStyle name="40% - Accent2 2 28 4" xfId="6663" xr:uid="{00000000-0005-0000-0000-00000C1A0000}"/>
    <cellStyle name="40% - Accent2 2 28 5" xfId="6664" xr:uid="{00000000-0005-0000-0000-00000D1A0000}"/>
    <cellStyle name="40% - Accent2 2 28 6" xfId="6665" xr:uid="{00000000-0005-0000-0000-00000E1A0000}"/>
    <cellStyle name="40% - Accent2 2 29" xfId="6666" xr:uid="{00000000-0005-0000-0000-00000F1A0000}"/>
    <cellStyle name="40% - Accent2 2 29 2" xfId="6667" xr:uid="{00000000-0005-0000-0000-0000101A0000}"/>
    <cellStyle name="40% - Accent2 2 29 3" xfId="6668" xr:uid="{00000000-0005-0000-0000-0000111A0000}"/>
    <cellStyle name="40% - Accent2 2 29 4" xfId="6669" xr:uid="{00000000-0005-0000-0000-0000121A0000}"/>
    <cellStyle name="40% - Accent2 2 29 5" xfId="6670" xr:uid="{00000000-0005-0000-0000-0000131A0000}"/>
    <cellStyle name="40% - Accent2 2 29 6" xfId="6671" xr:uid="{00000000-0005-0000-0000-0000141A0000}"/>
    <cellStyle name="40% - Accent2 2 3" xfId="6672" xr:uid="{00000000-0005-0000-0000-0000151A0000}"/>
    <cellStyle name="40% - Accent2 2 30" xfId="6673" xr:uid="{00000000-0005-0000-0000-0000161A0000}"/>
    <cellStyle name="40% - Accent2 2 30 2" xfId="6674" xr:uid="{00000000-0005-0000-0000-0000171A0000}"/>
    <cellStyle name="40% - Accent2 2 30 3" xfId="6675" xr:uid="{00000000-0005-0000-0000-0000181A0000}"/>
    <cellStyle name="40% - Accent2 2 30 4" xfId="6676" xr:uid="{00000000-0005-0000-0000-0000191A0000}"/>
    <cellStyle name="40% - Accent2 2 30 5" xfId="6677" xr:uid="{00000000-0005-0000-0000-00001A1A0000}"/>
    <cellStyle name="40% - Accent2 2 30 6" xfId="6678" xr:uid="{00000000-0005-0000-0000-00001B1A0000}"/>
    <cellStyle name="40% - Accent2 2 31" xfId="6679" xr:uid="{00000000-0005-0000-0000-00001C1A0000}"/>
    <cellStyle name="40% - Accent2 2 31 2" xfId="6680" xr:uid="{00000000-0005-0000-0000-00001D1A0000}"/>
    <cellStyle name="40% - Accent2 2 31 3" xfId="6681" xr:uid="{00000000-0005-0000-0000-00001E1A0000}"/>
    <cellStyle name="40% - Accent2 2 31 4" xfId="6682" xr:uid="{00000000-0005-0000-0000-00001F1A0000}"/>
    <cellStyle name="40% - Accent2 2 31 5" xfId="6683" xr:uid="{00000000-0005-0000-0000-0000201A0000}"/>
    <cellStyle name="40% - Accent2 2 31 6" xfId="6684" xr:uid="{00000000-0005-0000-0000-0000211A0000}"/>
    <cellStyle name="40% - Accent2 2 32" xfId="6685" xr:uid="{00000000-0005-0000-0000-0000221A0000}"/>
    <cellStyle name="40% - Accent2 2 33" xfId="6686" xr:uid="{00000000-0005-0000-0000-0000231A0000}"/>
    <cellStyle name="40% - Accent2 2 34" xfId="6687" xr:uid="{00000000-0005-0000-0000-0000241A0000}"/>
    <cellStyle name="40% - Accent2 2 35" xfId="6688" xr:uid="{00000000-0005-0000-0000-0000251A0000}"/>
    <cellStyle name="40% - Accent2 2 36" xfId="6689" xr:uid="{00000000-0005-0000-0000-0000261A0000}"/>
    <cellStyle name="40% - Accent2 2 37" xfId="6690" xr:uid="{00000000-0005-0000-0000-0000271A0000}"/>
    <cellStyle name="40% - Accent2 2 38" xfId="6691" xr:uid="{00000000-0005-0000-0000-0000281A0000}"/>
    <cellStyle name="40% - Accent2 2 39" xfId="6692" xr:uid="{00000000-0005-0000-0000-0000291A0000}"/>
    <cellStyle name="40% - Accent2 2 4" xfId="6693" xr:uid="{00000000-0005-0000-0000-00002A1A0000}"/>
    <cellStyle name="40% - Accent2 2 40" xfId="6694" xr:uid="{00000000-0005-0000-0000-00002B1A0000}"/>
    <cellStyle name="40% - Accent2 2 40 2" xfId="6695" xr:uid="{00000000-0005-0000-0000-00002C1A0000}"/>
    <cellStyle name="40% - Accent2 2 40 3" xfId="6696" xr:uid="{00000000-0005-0000-0000-00002D1A0000}"/>
    <cellStyle name="40% - Accent2 2 40 4" xfId="6697" xr:uid="{00000000-0005-0000-0000-00002E1A0000}"/>
    <cellStyle name="40% - Accent2 2 40 5" xfId="6698" xr:uid="{00000000-0005-0000-0000-00002F1A0000}"/>
    <cellStyle name="40% - Accent2 2 40 6" xfId="6699" xr:uid="{00000000-0005-0000-0000-0000301A0000}"/>
    <cellStyle name="40% - Accent2 2 40 7" xfId="6700" xr:uid="{00000000-0005-0000-0000-0000311A0000}"/>
    <cellStyle name="40% - Accent2 2 40 8" xfId="6701" xr:uid="{00000000-0005-0000-0000-0000321A0000}"/>
    <cellStyle name="40% - Accent2 2 41" xfId="6702" xr:uid="{00000000-0005-0000-0000-0000331A0000}"/>
    <cellStyle name="40% - Accent2 2 41 2" xfId="6703" xr:uid="{00000000-0005-0000-0000-0000341A0000}"/>
    <cellStyle name="40% - Accent2 2 41 3" xfId="6704" xr:uid="{00000000-0005-0000-0000-0000351A0000}"/>
    <cellStyle name="40% - Accent2 2 41 4" xfId="6705" xr:uid="{00000000-0005-0000-0000-0000361A0000}"/>
    <cellStyle name="40% - Accent2 2 41 5" xfId="6706" xr:uid="{00000000-0005-0000-0000-0000371A0000}"/>
    <cellStyle name="40% - Accent2 2 41 6" xfId="6707" xr:uid="{00000000-0005-0000-0000-0000381A0000}"/>
    <cellStyle name="40% - Accent2 2 41 7" xfId="6708" xr:uid="{00000000-0005-0000-0000-0000391A0000}"/>
    <cellStyle name="40% - Accent2 2 41 8" xfId="6709" xr:uid="{00000000-0005-0000-0000-00003A1A0000}"/>
    <cellStyle name="40% - Accent2 2 42" xfId="6710" xr:uid="{00000000-0005-0000-0000-00003B1A0000}"/>
    <cellStyle name="40% - Accent2 2 42 2" xfId="6711" xr:uid="{00000000-0005-0000-0000-00003C1A0000}"/>
    <cellStyle name="40% - Accent2 2 42 3" xfId="6712" xr:uid="{00000000-0005-0000-0000-00003D1A0000}"/>
    <cellStyle name="40% - Accent2 2 42 4" xfId="6713" xr:uid="{00000000-0005-0000-0000-00003E1A0000}"/>
    <cellStyle name="40% - Accent2 2 42 5" xfId="6714" xr:uid="{00000000-0005-0000-0000-00003F1A0000}"/>
    <cellStyle name="40% - Accent2 2 42 6" xfId="6715" xr:uid="{00000000-0005-0000-0000-0000401A0000}"/>
    <cellStyle name="40% - Accent2 2 42 7" xfId="6716" xr:uid="{00000000-0005-0000-0000-0000411A0000}"/>
    <cellStyle name="40% - Accent2 2 42 8" xfId="6717" xr:uid="{00000000-0005-0000-0000-0000421A0000}"/>
    <cellStyle name="40% - Accent2 2 43" xfId="6718" xr:uid="{00000000-0005-0000-0000-0000431A0000}"/>
    <cellStyle name="40% - Accent2 2 43 10" xfId="6719" xr:uid="{00000000-0005-0000-0000-0000441A0000}"/>
    <cellStyle name="40% - Accent2 2 43 11" xfId="6720" xr:uid="{00000000-0005-0000-0000-0000451A0000}"/>
    <cellStyle name="40% - Accent2 2 43 12" xfId="6721" xr:uid="{00000000-0005-0000-0000-0000461A0000}"/>
    <cellStyle name="40% - Accent2 2 43 13" xfId="6722" xr:uid="{00000000-0005-0000-0000-0000471A0000}"/>
    <cellStyle name="40% - Accent2 2 43 14" xfId="6723" xr:uid="{00000000-0005-0000-0000-0000481A0000}"/>
    <cellStyle name="40% - Accent2 2 43 15" xfId="6724" xr:uid="{00000000-0005-0000-0000-0000491A0000}"/>
    <cellStyle name="40% - Accent2 2 43 16" xfId="6725" xr:uid="{00000000-0005-0000-0000-00004A1A0000}"/>
    <cellStyle name="40% - Accent2 2 43 17" xfId="6726" xr:uid="{00000000-0005-0000-0000-00004B1A0000}"/>
    <cellStyle name="40% - Accent2 2 43 18" xfId="6727" xr:uid="{00000000-0005-0000-0000-00004C1A0000}"/>
    <cellStyle name="40% - Accent2 2 43 19" xfId="6728" xr:uid="{00000000-0005-0000-0000-00004D1A0000}"/>
    <cellStyle name="40% - Accent2 2 43 2" xfId="6729" xr:uid="{00000000-0005-0000-0000-00004E1A0000}"/>
    <cellStyle name="40% - Accent2 2 43 2 2" xfId="6730" xr:uid="{00000000-0005-0000-0000-00004F1A0000}"/>
    <cellStyle name="40% - Accent2 2 43 20" xfId="6731" xr:uid="{00000000-0005-0000-0000-0000501A0000}"/>
    <cellStyle name="40% - Accent2 2 43 21" xfId="6732" xr:uid="{00000000-0005-0000-0000-0000511A0000}"/>
    <cellStyle name="40% - Accent2 2 43 22" xfId="6733" xr:uid="{00000000-0005-0000-0000-0000521A0000}"/>
    <cellStyle name="40% - Accent2 2 43 23" xfId="6734" xr:uid="{00000000-0005-0000-0000-0000531A0000}"/>
    <cellStyle name="40% - Accent2 2 43 24" xfId="6735" xr:uid="{00000000-0005-0000-0000-0000541A0000}"/>
    <cellStyle name="40% - Accent2 2 43 25" xfId="6736" xr:uid="{00000000-0005-0000-0000-0000551A0000}"/>
    <cellStyle name="40% - Accent2 2 43 26" xfId="6737" xr:uid="{00000000-0005-0000-0000-0000561A0000}"/>
    <cellStyle name="40% - Accent2 2 43 27" xfId="6738" xr:uid="{00000000-0005-0000-0000-0000571A0000}"/>
    <cellStyle name="40% - Accent2 2 43 28" xfId="6739" xr:uid="{00000000-0005-0000-0000-0000581A0000}"/>
    <cellStyle name="40% - Accent2 2 43 29" xfId="6740" xr:uid="{00000000-0005-0000-0000-0000591A0000}"/>
    <cellStyle name="40% - Accent2 2 43 3" xfId="6741" xr:uid="{00000000-0005-0000-0000-00005A1A0000}"/>
    <cellStyle name="40% - Accent2 2 43 4" xfId="6742" xr:uid="{00000000-0005-0000-0000-00005B1A0000}"/>
    <cellStyle name="40% - Accent2 2 43 5" xfId="6743" xr:uid="{00000000-0005-0000-0000-00005C1A0000}"/>
    <cellStyle name="40% - Accent2 2 43 6" xfId="6744" xr:uid="{00000000-0005-0000-0000-00005D1A0000}"/>
    <cellStyle name="40% - Accent2 2 43 7" xfId="6745" xr:uid="{00000000-0005-0000-0000-00005E1A0000}"/>
    <cellStyle name="40% - Accent2 2 43 8" xfId="6746" xr:uid="{00000000-0005-0000-0000-00005F1A0000}"/>
    <cellStyle name="40% - Accent2 2 43 9" xfId="6747" xr:uid="{00000000-0005-0000-0000-0000601A0000}"/>
    <cellStyle name="40% - Accent2 2 44" xfId="6748" xr:uid="{00000000-0005-0000-0000-0000611A0000}"/>
    <cellStyle name="40% - Accent2 2 44 2" xfId="6749" xr:uid="{00000000-0005-0000-0000-0000621A0000}"/>
    <cellStyle name="40% - Accent2 2 45" xfId="6750" xr:uid="{00000000-0005-0000-0000-0000631A0000}"/>
    <cellStyle name="40% - Accent2 2 46" xfId="6751" xr:uid="{00000000-0005-0000-0000-0000641A0000}"/>
    <cellStyle name="40% - Accent2 2 47" xfId="6752" xr:uid="{00000000-0005-0000-0000-0000651A0000}"/>
    <cellStyle name="40% - Accent2 2 48" xfId="6753" xr:uid="{00000000-0005-0000-0000-0000661A0000}"/>
    <cellStyle name="40% - Accent2 2 49" xfId="6754" xr:uid="{00000000-0005-0000-0000-0000671A0000}"/>
    <cellStyle name="40% - Accent2 2 5" xfId="6755" xr:uid="{00000000-0005-0000-0000-0000681A0000}"/>
    <cellStyle name="40% - Accent2 2 50" xfId="6756" xr:uid="{00000000-0005-0000-0000-0000691A0000}"/>
    <cellStyle name="40% - Accent2 2 51" xfId="6757" xr:uid="{00000000-0005-0000-0000-00006A1A0000}"/>
    <cellStyle name="40% - Accent2 2 52" xfId="6758" xr:uid="{00000000-0005-0000-0000-00006B1A0000}"/>
    <cellStyle name="40% - Accent2 2 53" xfId="6759" xr:uid="{00000000-0005-0000-0000-00006C1A0000}"/>
    <cellStyle name="40% - Accent2 2 54" xfId="6760" xr:uid="{00000000-0005-0000-0000-00006D1A0000}"/>
    <cellStyle name="40% - Accent2 2 55" xfId="6761" xr:uid="{00000000-0005-0000-0000-00006E1A0000}"/>
    <cellStyle name="40% - Accent2 2 56" xfId="6762" xr:uid="{00000000-0005-0000-0000-00006F1A0000}"/>
    <cellStyle name="40% - Accent2 2 57" xfId="6763" xr:uid="{00000000-0005-0000-0000-0000701A0000}"/>
    <cellStyle name="40% - Accent2 2 58" xfId="6764" xr:uid="{00000000-0005-0000-0000-0000711A0000}"/>
    <cellStyle name="40% - Accent2 2 59" xfId="6765" xr:uid="{00000000-0005-0000-0000-0000721A0000}"/>
    <cellStyle name="40% - Accent2 2 6" xfId="6766" xr:uid="{00000000-0005-0000-0000-0000731A0000}"/>
    <cellStyle name="40% - Accent2 2 60" xfId="6767" xr:uid="{00000000-0005-0000-0000-0000741A0000}"/>
    <cellStyle name="40% - Accent2 2 61" xfId="6768" xr:uid="{00000000-0005-0000-0000-0000751A0000}"/>
    <cellStyle name="40% - Accent2 2 62" xfId="6769" xr:uid="{00000000-0005-0000-0000-0000761A0000}"/>
    <cellStyle name="40% - Accent2 2 63" xfId="6770" xr:uid="{00000000-0005-0000-0000-0000771A0000}"/>
    <cellStyle name="40% - Accent2 2 64" xfId="6771" xr:uid="{00000000-0005-0000-0000-0000781A0000}"/>
    <cellStyle name="40% - Accent2 2 65" xfId="6772" xr:uid="{00000000-0005-0000-0000-0000791A0000}"/>
    <cellStyle name="40% - Accent2 2 66" xfId="6773" xr:uid="{00000000-0005-0000-0000-00007A1A0000}"/>
    <cellStyle name="40% - Accent2 2 67" xfId="6774" xr:uid="{00000000-0005-0000-0000-00007B1A0000}"/>
    <cellStyle name="40% - Accent2 2 68" xfId="6775" xr:uid="{00000000-0005-0000-0000-00007C1A0000}"/>
    <cellStyle name="40% - Accent2 2 69" xfId="6776" xr:uid="{00000000-0005-0000-0000-00007D1A0000}"/>
    <cellStyle name="40% - Accent2 2 7" xfId="6777" xr:uid="{00000000-0005-0000-0000-00007E1A0000}"/>
    <cellStyle name="40% - Accent2 2 7 2" xfId="6778" xr:uid="{00000000-0005-0000-0000-00007F1A0000}"/>
    <cellStyle name="40% - Accent2 2 7 3" xfId="6779" xr:uid="{00000000-0005-0000-0000-0000801A0000}"/>
    <cellStyle name="40% - Accent2 2 70" xfId="6780" xr:uid="{00000000-0005-0000-0000-0000811A0000}"/>
    <cellStyle name="40% - Accent2 2 71" xfId="6781" xr:uid="{00000000-0005-0000-0000-0000821A0000}"/>
    <cellStyle name="40% - Accent2 2 71 2" xfId="6782" xr:uid="{00000000-0005-0000-0000-0000831A0000}"/>
    <cellStyle name="40% - Accent2 2 8" xfId="6783" xr:uid="{00000000-0005-0000-0000-0000841A0000}"/>
    <cellStyle name="40% - Accent2 2 9" xfId="6784" xr:uid="{00000000-0005-0000-0000-0000851A0000}"/>
    <cellStyle name="40% - Accent2 20" xfId="6785" xr:uid="{00000000-0005-0000-0000-0000861A0000}"/>
    <cellStyle name="40% - Accent2 20 2" xfId="6786" xr:uid="{00000000-0005-0000-0000-0000871A0000}"/>
    <cellStyle name="40% - Accent2 20 2 2" xfId="6787" xr:uid="{00000000-0005-0000-0000-0000881A0000}"/>
    <cellStyle name="40% - Accent2 20 2 3" xfId="6788" xr:uid="{00000000-0005-0000-0000-0000891A0000}"/>
    <cellStyle name="40% - Accent2 20 2 4" xfId="6789" xr:uid="{00000000-0005-0000-0000-00008A1A0000}"/>
    <cellStyle name="40% - Accent2 20 2 5" xfId="6790" xr:uid="{00000000-0005-0000-0000-00008B1A0000}"/>
    <cellStyle name="40% - Accent2 20 2 6" xfId="6791" xr:uid="{00000000-0005-0000-0000-00008C1A0000}"/>
    <cellStyle name="40% - Accent2 21" xfId="6792" xr:uid="{00000000-0005-0000-0000-00008D1A0000}"/>
    <cellStyle name="40% - Accent2 21 2" xfId="6793" xr:uid="{00000000-0005-0000-0000-00008E1A0000}"/>
    <cellStyle name="40% - Accent2 21 2 2" xfId="6794" xr:uid="{00000000-0005-0000-0000-00008F1A0000}"/>
    <cellStyle name="40% - Accent2 21 2 3" xfId="6795" xr:uid="{00000000-0005-0000-0000-0000901A0000}"/>
    <cellStyle name="40% - Accent2 21 2 4" xfId="6796" xr:uid="{00000000-0005-0000-0000-0000911A0000}"/>
    <cellStyle name="40% - Accent2 21 2 5" xfId="6797" xr:uid="{00000000-0005-0000-0000-0000921A0000}"/>
    <cellStyle name="40% - Accent2 21 2 6" xfId="6798" xr:uid="{00000000-0005-0000-0000-0000931A0000}"/>
    <cellStyle name="40% - Accent2 22" xfId="6799" xr:uid="{00000000-0005-0000-0000-0000941A0000}"/>
    <cellStyle name="40% - Accent2 22 2" xfId="6800" xr:uid="{00000000-0005-0000-0000-0000951A0000}"/>
    <cellStyle name="40% - Accent2 22 2 2" xfId="6801" xr:uid="{00000000-0005-0000-0000-0000961A0000}"/>
    <cellStyle name="40% - Accent2 22 2 3" xfId="6802" xr:uid="{00000000-0005-0000-0000-0000971A0000}"/>
    <cellStyle name="40% - Accent2 22 2 4" xfId="6803" xr:uid="{00000000-0005-0000-0000-0000981A0000}"/>
    <cellStyle name="40% - Accent2 22 2 5" xfId="6804" xr:uid="{00000000-0005-0000-0000-0000991A0000}"/>
    <cellStyle name="40% - Accent2 22 2 6" xfId="6805" xr:uid="{00000000-0005-0000-0000-00009A1A0000}"/>
    <cellStyle name="40% - Accent2 23" xfId="6806" xr:uid="{00000000-0005-0000-0000-00009B1A0000}"/>
    <cellStyle name="40% - Accent2 23 2" xfId="6807" xr:uid="{00000000-0005-0000-0000-00009C1A0000}"/>
    <cellStyle name="40% - Accent2 23 2 2" xfId="6808" xr:uid="{00000000-0005-0000-0000-00009D1A0000}"/>
    <cellStyle name="40% - Accent2 23 2 3" xfId="6809" xr:uid="{00000000-0005-0000-0000-00009E1A0000}"/>
    <cellStyle name="40% - Accent2 23 2 4" xfId="6810" xr:uid="{00000000-0005-0000-0000-00009F1A0000}"/>
    <cellStyle name="40% - Accent2 23 2 5" xfId="6811" xr:uid="{00000000-0005-0000-0000-0000A01A0000}"/>
    <cellStyle name="40% - Accent2 23 2 6" xfId="6812" xr:uid="{00000000-0005-0000-0000-0000A11A0000}"/>
    <cellStyle name="40% - Accent2 24" xfId="6813" xr:uid="{00000000-0005-0000-0000-0000A21A0000}"/>
    <cellStyle name="40% - Accent2 24 2" xfId="6814" xr:uid="{00000000-0005-0000-0000-0000A31A0000}"/>
    <cellStyle name="40% - Accent2 24 2 2" xfId="6815" xr:uid="{00000000-0005-0000-0000-0000A41A0000}"/>
    <cellStyle name="40% - Accent2 24 2 3" xfId="6816" xr:uid="{00000000-0005-0000-0000-0000A51A0000}"/>
    <cellStyle name="40% - Accent2 24 2 4" xfId="6817" xr:uid="{00000000-0005-0000-0000-0000A61A0000}"/>
    <cellStyle name="40% - Accent2 24 2 5" xfId="6818" xr:uid="{00000000-0005-0000-0000-0000A71A0000}"/>
    <cellStyle name="40% - Accent2 24 2 6" xfId="6819" xr:uid="{00000000-0005-0000-0000-0000A81A0000}"/>
    <cellStyle name="40% - Accent2 25" xfId="6820" xr:uid="{00000000-0005-0000-0000-0000A91A0000}"/>
    <cellStyle name="40% - Accent2 25 2" xfId="6821" xr:uid="{00000000-0005-0000-0000-0000AA1A0000}"/>
    <cellStyle name="40% - Accent2 25 2 2" xfId="6822" xr:uid="{00000000-0005-0000-0000-0000AB1A0000}"/>
    <cellStyle name="40% - Accent2 25 2 3" xfId="6823" xr:uid="{00000000-0005-0000-0000-0000AC1A0000}"/>
    <cellStyle name="40% - Accent2 25 2 4" xfId="6824" xr:uid="{00000000-0005-0000-0000-0000AD1A0000}"/>
    <cellStyle name="40% - Accent2 25 2 5" xfId="6825" xr:uid="{00000000-0005-0000-0000-0000AE1A0000}"/>
    <cellStyle name="40% - Accent2 25 2 6" xfId="6826" xr:uid="{00000000-0005-0000-0000-0000AF1A0000}"/>
    <cellStyle name="40% - Accent2 26" xfId="6827" xr:uid="{00000000-0005-0000-0000-0000B01A0000}"/>
    <cellStyle name="40% - Accent2 26 2" xfId="6828" xr:uid="{00000000-0005-0000-0000-0000B11A0000}"/>
    <cellStyle name="40% - Accent2 26 2 2" xfId="6829" xr:uid="{00000000-0005-0000-0000-0000B21A0000}"/>
    <cellStyle name="40% - Accent2 26 2 3" xfId="6830" xr:uid="{00000000-0005-0000-0000-0000B31A0000}"/>
    <cellStyle name="40% - Accent2 26 2 4" xfId="6831" xr:uid="{00000000-0005-0000-0000-0000B41A0000}"/>
    <cellStyle name="40% - Accent2 26 2 5" xfId="6832" xr:uid="{00000000-0005-0000-0000-0000B51A0000}"/>
    <cellStyle name="40% - Accent2 26 2 6" xfId="6833" xr:uid="{00000000-0005-0000-0000-0000B61A0000}"/>
    <cellStyle name="40% - Accent2 27" xfId="6834" xr:uid="{00000000-0005-0000-0000-0000B71A0000}"/>
    <cellStyle name="40% - Accent2 28" xfId="6835" xr:uid="{00000000-0005-0000-0000-0000B81A0000}"/>
    <cellStyle name="40% - Accent2 28 2" xfId="6836" xr:uid="{00000000-0005-0000-0000-0000B91A0000}"/>
    <cellStyle name="40% - Accent2 28 2 2" xfId="6837" xr:uid="{00000000-0005-0000-0000-0000BA1A0000}"/>
    <cellStyle name="40% - Accent2 28 3" xfId="6838" xr:uid="{00000000-0005-0000-0000-0000BB1A0000}"/>
    <cellStyle name="40% - Accent2 28 4" xfId="6839" xr:uid="{00000000-0005-0000-0000-0000BC1A0000}"/>
    <cellStyle name="40% - Accent2 28 5" xfId="6840" xr:uid="{00000000-0005-0000-0000-0000BD1A0000}"/>
    <cellStyle name="40% - Accent2 28 6" xfId="6841" xr:uid="{00000000-0005-0000-0000-0000BE1A0000}"/>
    <cellStyle name="40% - Accent2 29" xfId="6842" xr:uid="{00000000-0005-0000-0000-0000BF1A0000}"/>
    <cellStyle name="40% - Accent2 29 2" xfId="6843" xr:uid="{00000000-0005-0000-0000-0000C01A0000}"/>
    <cellStyle name="40% - Accent2 29 2 2" xfId="6844" xr:uid="{00000000-0005-0000-0000-0000C11A0000}"/>
    <cellStyle name="40% - Accent2 29 3" xfId="6845" xr:uid="{00000000-0005-0000-0000-0000C21A0000}"/>
    <cellStyle name="40% - Accent2 29 4" xfId="6846" xr:uid="{00000000-0005-0000-0000-0000C31A0000}"/>
    <cellStyle name="40% - Accent2 29 5" xfId="6847" xr:uid="{00000000-0005-0000-0000-0000C41A0000}"/>
    <cellStyle name="40% - Accent2 29 6" xfId="6848" xr:uid="{00000000-0005-0000-0000-0000C51A0000}"/>
    <cellStyle name="40% - Accent2 3" xfId="6849" xr:uid="{00000000-0005-0000-0000-0000C61A0000}"/>
    <cellStyle name="40% - Accent2 3 2" xfId="6850" xr:uid="{00000000-0005-0000-0000-0000C71A0000}"/>
    <cellStyle name="40% - Accent2 3 2 2" xfId="6851" xr:uid="{00000000-0005-0000-0000-0000C81A0000}"/>
    <cellStyle name="40% - Accent2 3 2 3" xfId="6852" xr:uid="{00000000-0005-0000-0000-0000C91A0000}"/>
    <cellStyle name="40% - Accent2 3 2 4" xfId="6853" xr:uid="{00000000-0005-0000-0000-0000CA1A0000}"/>
    <cellStyle name="40% - Accent2 3 2 5" xfId="6854" xr:uid="{00000000-0005-0000-0000-0000CB1A0000}"/>
    <cellStyle name="40% - Accent2 3 2 6" xfId="6855" xr:uid="{00000000-0005-0000-0000-0000CC1A0000}"/>
    <cellStyle name="40% - Accent2 3 2 7" xfId="6856" xr:uid="{00000000-0005-0000-0000-0000CD1A0000}"/>
    <cellStyle name="40% - Accent2 3 2 8" xfId="6857" xr:uid="{00000000-0005-0000-0000-0000CE1A0000}"/>
    <cellStyle name="40% - Accent2 3 2 9" xfId="6858" xr:uid="{00000000-0005-0000-0000-0000CF1A0000}"/>
    <cellStyle name="40% - Accent2 3 3" xfId="6859" xr:uid="{00000000-0005-0000-0000-0000D01A0000}"/>
    <cellStyle name="40% - Accent2 3 4" xfId="6860" xr:uid="{00000000-0005-0000-0000-0000D11A0000}"/>
    <cellStyle name="40% - Accent2 3 5" xfId="6861" xr:uid="{00000000-0005-0000-0000-0000D21A0000}"/>
    <cellStyle name="40% - Accent2 30" xfId="6862" xr:uid="{00000000-0005-0000-0000-0000D31A0000}"/>
    <cellStyle name="40% - Accent2 31" xfId="6863" xr:uid="{00000000-0005-0000-0000-0000D41A0000}"/>
    <cellStyle name="40% - Accent2 32" xfId="6864" xr:uid="{00000000-0005-0000-0000-0000D51A0000}"/>
    <cellStyle name="40% - Accent2 33" xfId="6865" xr:uid="{00000000-0005-0000-0000-0000D61A0000}"/>
    <cellStyle name="40% - Accent2 34" xfId="6866" xr:uid="{00000000-0005-0000-0000-0000D71A0000}"/>
    <cellStyle name="40% - Accent2 35" xfId="6867" xr:uid="{00000000-0005-0000-0000-0000D81A0000}"/>
    <cellStyle name="40% - Accent2 36" xfId="6868" xr:uid="{00000000-0005-0000-0000-0000D91A0000}"/>
    <cellStyle name="40% - Accent2 37" xfId="6869" xr:uid="{00000000-0005-0000-0000-0000DA1A0000}"/>
    <cellStyle name="40% - Accent2 38" xfId="6870" xr:uid="{00000000-0005-0000-0000-0000DB1A0000}"/>
    <cellStyle name="40% - Accent2 39" xfId="6871" xr:uid="{00000000-0005-0000-0000-0000DC1A0000}"/>
    <cellStyle name="40% - Accent2 4" xfId="6872" xr:uid="{00000000-0005-0000-0000-0000DD1A0000}"/>
    <cellStyle name="40% - Accent2 4 2" xfId="6873" xr:uid="{00000000-0005-0000-0000-0000DE1A0000}"/>
    <cellStyle name="40% - Accent2 4 2 2" xfId="6874" xr:uid="{00000000-0005-0000-0000-0000DF1A0000}"/>
    <cellStyle name="40% - Accent2 4 2 3" xfId="6875" xr:uid="{00000000-0005-0000-0000-0000E01A0000}"/>
    <cellStyle name="40% - Accent2 4 2 4" xfId="6876" xr:uid="{00000000-0005-0000-0000-0000E11A0000}"/>
    <cellStyle name="40% - Accent2 4 2 5" xfId="6877" xr:uid="{00000000-0005-0000-0000-0000E21A0000}"/>
    <cellStyle name="40% - Accent2 4 2 6" xfId="6878" xr:uid="{00000000-0005-0000-0000-0000E31A0000}"/>
    <cellStyle name="40% - Accent2 4 3" xfId="6879" xr:uid="{00000000-0005-0000-0000-0000E41A0000}"/>
    <cellStyle name="40% - Accent2 4 3 2" xfId="6880" xr:uid="{00000000-0005-0000-0000-0000E51A0000}"/>
    <cellStyle name="40% - Accent2 4 3 3" xfId="6881" xr:uid="{00000000-0005-0000-0000-0000E61A0000}"/>
    <cellStyle name="40% - Accent2 4 3 4" xfId="6882" xr:uid="{00000000-0005-0000-0000-0000E71A0000}"/>
    <cellStyle name="40% - Accent2 4 3 5" xfId="6883" xr:uid="{00000000-0005-0000-0000-0000E81A0000}"/>
    <cellStyle name="40% - Accent2 4 3 6" xfId="6884" xr:uid="{00000000-0005-0000-0000-0000E91A0000}"/>
    <cellStyle name="40% - Accent2 4 3 7" xfId="6885" xr:uid="{00000000-0005-0000-0000-0000EA1A0000}"/>
    <cellStyle name="40% - Accent2 4 3 8" xfId="6886" xr:uid="{00000000-0005-0000-0000-0000EB1A0000}"/>
    <cellStyle name="40% - Accent2 4 4" xfId="6887" xr:uid="{00000000-0005-0000-0000-0000EC1A0000}"/>
    <cellStyle name="40% - Accent2 4 4 2" xfId="6888" xr:uid="{00000000-0005-0000-0000-0000ED1A0000}"/>
    <cellStyle name="40% - Accent2 4 4 3" xfId="6889" xr:uid="{00000000-0005-0000-0000-0000EE1A0000}"/>
    <cellStyle name="40% - Accent2 4 4 4" xfId="6890" xr:uid="{00000000-0005-0000-0000-0000EF1A0000}"/>
    <cellStyle name="40% - Accent2 4 4 5" xfId="6891" xr:uid="{00000000-0005-0000-0000-0000F01A0000}"/>
    <cellStyle name="40% - Accent2 4 4 6" xfId="6892" xr:uid="{00000000-0005-0000-0000-0000F11A0000}"/>
    <cellStyle name="40% - Accent2 4 4 7" xfId="6893" xr:uid="{00000000-0005-0000-0000-0000F21A0000}"/>
    <cellStyle name="40% - Accent2 4 4 8" xfId="6894" xr:uid="{00000000-0005-0000-0000-0000F31A0000}"/>
    <cellStyle name="40% - Accent2 4 5" xfId="6895" xr:uid="{00000000-0005-0000-0000-0000F41A0000}"/>
    <cellStyle name="40% - Accent2 4 5 2" xfId="6896" xr:uid="{00000000-0005-0000-0000-0000F51A0000}"/>
    <cellStyle name="40% - Accent2 4 5 3" xfId="6897" xr:uid="{00000000-0005-0000-0000-0000F61A0000}"/>
    <cellStyle name="40% - Accent2 4 5 4" xfId="6898" xr:uid="{00000000-0005-0000-0000-0000F71A0000}"/>
    <cellStyle name="40% - Accent2 4 5 5" xfId="6899" xr:uid="{00000000-0005-0000-0000-0000F81A0000}"/>
    <cellStyle name="40% - Accent2 4 5 6" xfId="6900" xr:uid="{00000000-0005-0000-0000-0000F91A0000}"/>
    <cellStyle name="40% - Accent2 4 5 7" xfId="6901" xr:uid="{00000000-0005-0000-0000-0000FA1A0000}"/>
    <cellStyle name="40% - Accent2 4 5 8" xfId="6902" xr:uid="{00000000-0005-0000-0000-0000FB1A0000}"/>
    <cellStyle name="40% - Accent2 40" xfId="6903" xr:uid="{00000000-0005-0000-0000-0000FC1A0000}"/>
    <cellStyle name="40% - Accent2 41" xfId="6904" xr:uid="{00000000-0005-0000-0000-0000FD1A0000}"/>
    <cellStyle name="40% - Accent2 42" xfId="6905" xr:uid="{00000000-0005-0000-0000-0000FE1A0000}"/>
    <cellStyle name="40% - Accent2 43" xfId="6906" xr:uid="{00000000-0005-0000-0000-0000FF1A0000}"/>
    <cellStyle name="40% - Accent2 44" xfId="6907" xr:uid="{00000000-0005-0000-0000-0000001B0000}"/>
    <cellStyle name="40% - Accent2 45" xfId="6908" xr:uid="{00000000-0005-0000-0000-0000011B0000}"/>
    <cellStyle name="40% - Accent2 46" xfId="6909" xr:uid="{00000000-0005-0000-0000-0000021B0000}"/>
    <cellStyle name="40% - Accent2 47" xfId="6910" xr:uid="{00000000-0005-0000-0000-0000031B0000}"/>
    <cellStyle name="40% - Accent2 48" xfId="6911" xr:uid="{00000000-0005-0000-0000-0000041B0000}"/>
    <cellStyle name="40% - Accent2 49" xfId="6912" xr:uid="{00000000-0005-0000-0000-0000051B0000}"/>
    <cellStyle name="40% - Accent2 5" xfId="6913" xr:uid="{00000000-0005-0000-0000-0000061B0000}"/>
    <cellStyle name="40% - Accent2 5 2" xfId="6914" xr:uid="{00000000-0005-0000-0000-0000071B0000}"/>
    <cellStyle name="40% - Accent2 5 2 2" xfId="6915" xr:uid="{00000000-0005-0000-0000-0000081B0000}"/>
    <cellStyle name="40% - Accent2 5 2 3" xfId="6916" xr:uid="{00000000-0005-0000-0000-0000091B0000}"/>
    <cellStyle name="40% - Accent2 5 2 4" xfId="6917" xr:uid="{00000000-0005-0000-0000-00000A1B0000}"/>
    <cellStyle name="40% - Accent2 5 2 5" xfId="6918" xr:uid="{00000000-0005-0000-0000-00000B1B0000}"/>
    <cellStyle name="40% - Accent2 5 2 6" xfId="6919" xr:uid="{00000000-0005-0000-0000-00000C1B0000}"/>
    <cellStyle name="40% - Accent2 5 3" xfId="6920" xr:uid="{00000000-0005-0000-0000-00000D1B0000}"/>
    <cellStyle name="40% - Accent2 5 3 2" xfId="6921" xr:uid="{00000000-0005-0000-0000-00000E1B0000}"/>
    <cellStyle name="40% - Accent2 5 3 3" xfId="6922" xr:uid="{00000000-0005-0000-0000-00000F1B0000}"/>
    <cellStyle name="40% - Accent2 5 3 4" xfId="6923" xr:uid="{00000000-0005-0000-0000-0000101B0000}"/>
    <cellStyle name="40% - Accent2 5 3 5" xfId="6924" xr:uid="{00000000-0005-0000-0000-0000111B0000}"/>
    <cellStyle name="40% - Accent2 5 3 6" xfId="6925" xr:uid="{00000000-0005-0000-0000-0000121B0000}"/>
    <cellStyle name="40% - Accent2 5 3 7" xfId="6926" xr:uid="{00000000-0005-0000-0000-0000131B0000}"/>
    <cellStyle name="40% - Accent2 5 3 8" xfId="6927" xr:uid="{00000000-0005-0000-0000-0000141B0000}"/>
    <cellStyle name="40% - Accent2 5 4" xfId="6928" xr:uid="{00000000-0005-0000-0000-0000151B0000}"/>
    <cellStyle name="40% - Accent2 5 4 2" xfId="6929" xr:uid="{00000000-0005-0000-0000-0000161B0000}"/>
    <cellStyle name="40% - Accent2 5 4 3" xfId="6930" xr:uid="{00000000-0005-0000-0000-0000171B0000}"/>
    <cellStyle name="40% - Accent2 5 4 4" xfId="6931" xr:uid="{00000000-0005-0000-0000-0000181B0000}"/>
    <cellStyle name="40% - Accent2 5 4 5" xfId="6932" xr:uid="{00000000-0005-0000-0000-0000191B0000}"/>
    <cellStyle name="40% - Accent2 5 4 6" xfId="6933" xr:uid="{00000000-0005-0000-0000-00001A1B0000}"/>
    <cellStyle name="40% - Accent2 5 4 7" xfId="6934" xr:uid="{00000000-0005-0000-0000-00001B1B0000}"/>
    <cellStyle name="40% - Accent2 5 4 8" xfId="6935" xr:uid="{00000000-0005-0000-0000-00001C1B0000}"/>
    <cellStyle name="40% - Accent2 5 5" xfId="6936" xr:uid="{00000000-0005-0000-0000-00001D1B0000}"/>
    <cellStyle name="40% - Accent2 5 5 2" xfId="6937" xr:uid="{00000000-0005-0000-0000-00001E1B0000}"/>
    <cellStyle name="40% - Accent2 5 5 3" xfId="6938" xr:uid="{00000000-0005-0000-0000-00001F1B0000}"/>
    <cellStyle name="40% - Accent2 5 5 4" xfId="6939" xr:uid="{00000000-0005-0000-0000-0000201B0000}"/>
    <cellStyle name="40% - Accent2 5 5 5" xfId="6940" xr:uid="{00000000-0005-0000-0000-0000211B0000}"/>
    <cellStyle name="40% - Accent2 5 5 6" xfId="6941" xr:uid="{00000000-0005-0000-0000-0000221B0000}"/>
    <cellStyle name="40% - Accent2 5 5 7" xfId="6942" xr:uid="{00000000-0005-0000-0000-0000231B0000}"/>
    <cellStyle name="40% - Accent2 5 5 8" xfId="6943" xr:uid="{00000000-0005-0000-0000-0000241B0000}"/>
    <cellStyle name="40% - Accent2 50" xfId="6944" xr:uid="{00000000-0005-0000-0000-0000251B0000}"/>
    <cellStyle name="40% - Accent2 51" xfId="6945" xr:uid="{00000000-0005-0000-0000-0000261B0000}"/>
    <cellStyle name="40% - Accent2 52" xfId="6946" xr:uid="{00000000-0005-0000-0000-0000271B0000}"/>
    <cellStyle name="40% - Accent2 53" xfId="6947" xr:uid="{00000000-0005-0000-0000-0000281B0000}"/>
    <cellStyle name="40% - Accent2 54" xfId="6948" xr:uid="{00000000-0005-0000-0000-0000291B0000}"/>
    <cellStyle name="40% - Accent2 55" xfId="6949" xr:uid="{00000000-0005-0000-0000-00002A1B0000}"/>
    <cellStyle name="40% - Accent2 56" xfId="6950" xr:uid="{00000000-0005-0000-0000-00002B1B0000}"/>
    <cellStyle name="40% - Accent2 57" xfId="6951" xr:uid="{00000000-0005-0000-0000-00002C1B0000}"/>
    <cellStyle name="40% - Accent2 58" xfId="6952" xr:uid="{00000000-0005-0000-0000-00002D1B0000}"/>
    <cellStyle name="40% - Accent2 59" xfId="6953" xr:uid="{00000000-0005-0000-0000-00002E1B0000}"/>
    <cellStyle name="40% - Accent2 6" xfId="6954" xr:uid="{00000000-0005-0000-0000-00002F1B0000}"/>
    <cellStyle name="40% - Accent2 6 2" xfId="6955" xr:uid="{00000000-0005-0000-0000-0000301B0000}"/>
    <cellStyle name="40% - Accent2 6 2 2" xfId="6956" xr:uid="{00000000-0005-0000-0000-0000311B0000}"/>
    <cellStyle name="40% - Accent2 6 2 3" xfId="6957" xr:uid="{00000000-0005-0000-0000-0000321B0000}"/>
    <cellStyle name="40% - Accent2 6 2 4" xfId="6958" xr:uid="{00000000-0005-0000-0000-0000331B0000}"/>
    <cellStyle name="40% - Accent2 6 2 5" xfId="6959" xr:uid="{00000000-0005-0000-0000-0000341B0000}"/>
    <cellStyle name="40% - Accent2 6 2 6" xfId="6960" xr:uid="{00000000-0005-0000-0000-0000351B0000}"/>
    <cellStyle name="40% - Accent2 60" xfId="6961" xr:uid="{00000000-0005-0000-0000-0000361B0000}"/>
    <cellStyle name="40% - Accent2 61" xfId="6962" xr:uid="{00000000-0005-0000-0000-0000371B0000}"/>
    <cellStyle name="40% - Accent2 62" xfId="6963" xr:uid="{00000000-0005-0000-0000-0000381B0000}"/>
    <cellStyle name="40% - Accent2 63" xfId="6964" xr:uid="{00000000-0005-0000-0000-0000391B0000}"/>
    <cellStyle name="40% - Accent2 7" xfId="6965" xr:uid="{00000000-0005-0000-0000-00003A1B0000}"/>
    <cellStyle name="40% - Accent2 7 2" xfId="6966" xr:uid="{00000000-0005-0000-0000-00003B1B0000}"/>
    <cellStyle name="40% - Accent2 7 2 2" xfId="6967" xr:uid="{00000000-0005-0000-0000-00003C1B0000}"/>
    <cellStyle name="40% - Accent2 7 2 3" xfId="6968" xr:uid="{00000000-0005-0000-0000-00003D1B0000}"/>
    <cellStyle name="40% - Accent2 7 2 4" xfId="6969" xr:uid="{00000000-0005-0000-0000-00003E1B0000}"/>
    <cellStyle name="40% - Accent2 7 2 5" xfId="6970" xr:uid="{00000000-0005-0000-0000-00003F1B0000}"/>
    <cellStyle name="40% - Accent2 7 2 6" xfId="6971" xr:uid="{00000000-0005-0000-0000-0000401B0000}"/>
    <cellStyle name="40% - Accent2 8" xfId="6972" xr:uid="{00000000-0005-0000-0000-0000411B0000}"/>
    <cellStyle name="40% - Accent2 8 2" xfId="6973" xr:uid="{00000000-0005-0000-0000-0000421B0000}"/>
    <cellStyle name="40% - Accent2 8 2 2" xfId="6974" xr:uid="{00000000-0005-0000-0000-0000431B0000}"/>
    <cellStyle name="40% - Accent2 8 2 3" xfId="6975" xr:uid="{00000000-0005-0000-0000-0000441B0000}"/>
    <cellStyle name="40% - Accent2 8 2 4" xfId="6976" xr:uid="{00000000-0005-0000-0000-0000451B0000}"/>
    <cellStyle name="40% - Accent2 8 2 5" xfId="6977" xr:uid="{00000000-0005-0000-0000-0000461B0000}"/>
    <cellStyle name="40% - Accent2 8 2 6" xfId="6978" xr:uid="{00000000-0005-0000-0000-0000471B0000}"/>
    <cellStyle name="40% - Accent2 9" xfId="6979" xr:uid="{00000000-0005-0000-0000-0000481B0000}"/>
    <cellStyle name="40% - Accent2 9 2" xfId="6980" xr:uid="{00000000-0005-0000-0000-0000491B0000}"/>
    <cellStyle name="40% - Accent2 9 2 2" xfId="6981" xr:uid="{00000000-0005-0000-0000-00004A1B0000}"/>
    <cellStyle name="40% - Accent2 9 2 3" xfId="6982" xr:uid="{00000000-0005-0000-0000-00004B1B0000}"/>
    <cellStyle name="40% - Accent2 9 2 4" xfId="6983" xr:uid="{00000000-0005-0000-0000-00004C1B0000}"/>
    <cellStyle name="40% - Accent2 9 2 5" xfId="6984" xr:uid="{00000000-0005-0000-0000-00004D1B0000}"/>
    <cellStyle name="40% - Accent2 9 2 6" xfId="6985" xr:uid="{00000000-0005-0000-0000-00004E1B0000}"/>
    <cellStyle name="40% - Accent3 10" xfId="6986" xr:uid="{00000000-0005-0000-0000-00004F1B0000}"/>
    <cellStyle name="40% - Accent3 10 2" xfId="6987" xr:uid="{00000000-0005-0000-0000-0000501B0000}"/>
    <cellStyle name="40% - Accent3 10 2 2" xfId="6988" xr:uid="{00000000-0005-0000-0000-0000511B0000}"/>
    <cellStyle name="40% - Accent3 10 2 3" xfId="6989" xr:uid="{00000000-0005-0000-0000-0000521B0000}"/>
    <cellStyle name="40% - Accent3 10 2 4" xfId="6990" xr:uid="{00000000-0005-0000-0000-0000531B0000}"/>
    <cellStyle name="40% - Accent3 10 2 5" xfId="6991" xr:uid="{00000000-0005-0000-0000-0000541B0000}"/>
    <cellStyle name="40% - Accent3 10 2 6" xfId="6992" xr:uid="{00000000-0005-0000-0000-0000551B0000}"/>
    <cellStyle name="40% - Accent3 11" xfId="6993" xr:uid="{00000000-0005-0000-0000-0000561B0000}"/>
    <cellStyle name="40% - Accent3 11 2" xfId="6994" xr:uid="{00000000-0005-0000-0000-0000571B0000}"/>
    <cellStyle name="40% - Accent3 11 2 2" xfId="6995" xr:uid="{00000000-0005-0000-0000-0000581B0000}"/>
    <cellStyle name="40% - Accent3 11 2 3" xfId="6996" xr:uid="{00000000-0005-0000-0000-0000591B0000}"/>
    <cellStyle name="40% - Accent3 11 2 4" xfId="6997" xr:uid="{00000000-0005-0000-0000-00005A1B0000}"/>
    <cellStyle name="40% - Accent3 11 2 5" xfId="6998" xr:uid="{00000000-0005-0000-0000-00005B1B0000}"/>
    <cellStyle name="40% - Accent3 11 2 6" xfId="6999" xr:uid="{00000000-0005-0000-0000-00005C1B0000}"/>
    <cellStyle name="40% - Accent3 12" xfId="7000" xr:uid="{00000000-0005-0000-0000-00005D1B0000}"/>
    <cellStyle name="40% - Accent3 12 2" xfId="7001" xr:uid="{00000000-0005-0000-0000-00005E1B0000}"/>
    <cellStyle name="40% - Accent3 12 2 2" xfId="7002" xr:uid="{00000000-0005-0000-0000-00005F1B0000}"/>
    <cellStyle name="40% - Accent3 12 2 3" xfId="7003" xr:uid="{00000000-0005-0000-0000-0000601B0000}"/>
    <cellStyle name="40% - Accent3 12 2 4" xfId="7004" xr:uid="{00000000-0005-0000-0000-0000611B0000}"/>
    <cellStyle name="40% - Accent3 12 2 5" xfId="7005" xr:uid="{00000000-0005-0000-0000-0000621B0000}"/>
    <cellStyle name="40% - Accent3 12 2 6" xfId="7006" xr:uid="{00000000-0005-0000-0000-0000631B0000}"/>
    <cellStyle name="40% - Accent3 13" xfId="7007" xr:uid="{00000000-0005-0000-0000-0000641B0000}"/>
    <cellStyle name="40% - Accent3 13 2" xfId="7008" xr:uid="{00000000-0005-0000-0000-0000651B0000}"/>
    <cellStyle name="40% - Accent3 13 2 2" xfId="7009" xr:uid="{00000000-0005-0000-0000-0000661B0000}"/>
    <cellStyle name="40% - Accent3 13 2 3" xfId="7010" xr:uid="{00000000-0005-0000-0000-0000671B0000}"/>
    <cellStyle name="40% - Accent3 13 2 4" xfId="7011" xr:uid="{00000000-0005-0000-0000-0000681B0000}"/>
    <cellStyle name="40% - Accent3 13 2 5" xfId="7012" xr:uid="{00000000-0005-0000-0000-0000691B0000}"/>
    <cellStyle name="40% - Accent3 13 2 6" xfId="7013" xr:uid="{00000000-0005-0000-0000-00006A1B0000}"/>
    <cellStyle name="40% - Accent3 14" xfId="7014" xr:uid="{00000000-0005-0000-0000-00006B1B0000}"/>
    <cellStyle name="40% - Accent3 14 2" xfId="7015" xr:uid="{00000000-0005-0000-0000-00006C1B0000}"/>
    <cellStyle name="40% - Accent3 14 2 2" xfId="7016" xr:uid="{00000000-0005-0000-0000-00006D1B0000}"/>
    <cellStyle name="40% - Accent3 14 2 3" xfId="7017" xr:uid="{00000000-0005-0000-0000-00006E1B0000}"/>
    <cellStyle name="40% - Accent3 14 2 4" xfId="7018" xr:uid="{00000000-0005-0000-0000-00006F1B0000}"/>
    <cellStyle name="40% - Accent3 14 2 5" xfId="7019" xr:uid="{00000000-0005-0000-0000-0000701B0000}"/>
    <cellStyle name="40% - Accent3 14 2 6" xfId="7020" xr:uid="{00000000-0005-0000-0000-0000711B0000}"/>
    <cellStyle name="40% - Accent3 15" xfId="7021" xr:uid="{00000000-0005-0000-0000-0000721B0000}"/>
    <cellStyle name="40% - Accent3 15 2" xfId="7022" xr:uid="{00000000-0005-0000-0000-0000731B0000}"/>
    <cellStyle name="40% - Accent3 15 2 2" xfId="7023" xr:uid="{00000000-0005-0000-0000-0000741B0000}"/>
    <cellStyle name="40% - Accent3 15 2 3" xfId="7024" xr:uid="{00000000-0005-0000-0000-0000751B0000}"/>
    <cellStyle name="40% - Accent3 15 2 4" xfId="7025" xr:uid="{00000000-0005-0000-0000-0000761B0000}"/>
    <cellStyle name="40% - Accent3 15 2 5" xfId="7026" xr:uid="{00000000-0005-0000-0000-0000771B0000}"/>
    <cellStyle name="40% - Accent3 15 2 6" xfId="7027" xr:uid="{00000000-0005-0000-0000-0000781B0000}"/>
    <cellStyle name="40% - Accent3 16" xfId="7028" xr:uid="{00000000-0005-0000-0000-0000791B0000}"/>
    <cellStyle name="40% - Accent3 16 2" xfId="7029" xr:uid="{00000000-0005-0000-0000-00007A1B0000}"/>
    <cellStyle name="40% - Accent3 16 2 2" xfId="7030" xr:uid="{00000000-0005-0000-0000-00007B1B0000}"/>
    <cellStyle name="40% - Accent3 16 2 3" xfId="7031" xr:uid="{00000000-0005-0000-0000-00007C1B0000}"/>
    <cellStyle name="40% - Accent3 16 2 4" xfId="7032" xr:uid="{00000000-0005-0000-0000-00007D1B0000}"/>
    <cellStyle name="40% - Accent3 16 2 5" xfId="7033" xr:uid="{00000000-0005-0000-0000-00007E1B0000}"/>
    <cellStyle name="40% - Accent3 16 2 6" xfId="7034" xr:uid="{00000000-0005-0000-0000-00007F1B0000}"/>
    <cellStyle name="40% - Accent3 17" xfId="7035" xr:uid="{00000000-0005-0000-0000-0000801B0000}"/>
    <cellStyle name="40% - Accent3 17 2" xfId="7036" xr:uid="{00000000-0005-0000-0000-0000811B0000}"/>
    <cellStyle name="40% - Accent3 17 2 2" xfId="7037" xr:uid="{00000000-0005-0000-0000-0000821B0000}"/>
    <cellStyle name="40% - Accent3 17 2 3" xfId="7038" xr:uid="{00000000-0005-0000-0000-0000831B0000}"/>
    <cellStyle name="40% - Accent3 17 2 4" xfId="7039" xr:uid="{00000000-0005-0000-0000-0000841B0000}"/>
    <cellStyle name="40% - Accent3 17 2 5" xfId="7040" xr:uid="{00000000-0005-0000-0000-0000851B0000}"/>
    <cellStyle name="40% - Accent3 17 2 6" xfId="7041" xr:uid="{00000000-0005-0000-0000-0000861B0000}"/>
    <cellStyle name="40% - Accent3 18" xfId="7042" xr:uid="{00000000-0005-0000-0000-0000871B0000}"/>
    <cellStyle name="40% - Accent3 18 2" xfId="7043" xr:uid="{00000000-0005-0000-0000-0000881B0000}"/>
    <cellStyle name="40% - Accent3 18 2 2" xfId="7044" xr:uid="{00000000-0005-0000-0000-0000891B0000}"/>
    <cellStyle name="40% - Accent3 18 2 3" xfId="7045" xr:uid="{00000000-0005-0000-0000-00008A1B0000}"/>
    <cellStyle name="40% - Accent3 18 2 4" xfId="7046" xr:uid="{00000000-0005-0000-0000-00008B1B0000}"/>
    <cellStyle name="40% - Accent3 18 2 5" xfId="7047" xr:uid="{00000000-0005-0000-0000-00008C1B0000}"/>
    <cellStyle name="40% - Accent3 18 2 6" xfId="7048" xr:uid="{00000000-0005-0000-0000-00008D1B0000}"/>
    <cellStyle name="40% - Accent3 19" xfId="7049" xr:uid="{00000000-0005-0000-0000-00008E1B0000}"/>
    <cellStyle name="40% - Accent3 19 2" xfId="7050" xr:uid="{00000000-0005-0000-0000-00008F1B0000}"/>
    <cellStyle name="40% - Accent3 19 2 2" xfId="7051" xr:uid="{00000000-0005-0000-0000-0000901B0000}"/>
    <cellStyle name="40% - Accent3 19 2 3" xfId="7052" xr:uid="{00000000-0005-0000-0000-0000911B0000}"/>
    <cellStyle name="40% - Accent3 19 2 4" xfId="7053" xr:uid="{00000000-0005-0000-0000-0000921B0000}"/>
    <cellStyle name="40% - Accent3 19 2 5" xfId="7054" xr:uid="{00000000-0005-0000-0000-0000931B0000}"/>
    <cellStyle name="40% - Accent3 19 2 6" xfId="7055" xr:uid="{00000000-0005-0000-0000-0000941B0000}"/>
    <cellStyle name="40% - Accent3 2" xfId="7056" xr:uid="{00000000-0005-0000-0000-0000951B0000}"/>
    <cellStyle name="40% - Accent3 2 10" xfId="7057" xr:uid="{00000000-0005-0000-0000-0000961B0000}"/>
    <cellStyle name="40% - Accent3 2 11" xfId="7058" xr:uid="{00000000-0005-0000-0000-0000971B0000}"/>
    <cellStyle name="40% - Accent3 2 12" xfId="7059" xr:uid="{00000000-0005-0000-0000-0000981B0000}"/>
    <cellStyle name="40% - Accent3 2 13" xfId="7060" xr:uid="{00000000-0005-0000-0000-0000991B0000}"/>
    <cellStyle name="40% - Accent3 2 14" xfId="7061" xr:uid="{00000000-0005-0000-0000-00009A1B0000}"/>
    <cellStyle name="40% - Accent3 2 15" xfId="7062" xr:uid="{00000000-0005-0000-0000-00009B1B0000}"/>
    <cellStyle name="40% - Accent3 2 16" xfId="7063" xr:uid="{00000000-0005-0000-0000-00009C1B0000}"/>
    <cellStyle name="40% - Accent3 2 17" xfId="7064" xr:uid="{00000000-0005-0000-0000-00009D1B0000}"/>
    <cellStyle name="40% - Accent3 2 18" xfId="7065" xr:uid="{00000000-0005-0000-0000-00009E1B0000}"/>
    <cellStyle name="40% - Accent3 2 19" xfId="7066" xr:uid="{00000000-0005-0000-0000-00009F1B0000}"/>
    <cellStyle name="40% - Accent3 2 2" xfId="7067" xr:uid="{00000000-0005-0000-0000-0000A01B0000}"/>
    <cellStyle name="40% - Accent3 2 2 10" xfId="7068" xr:uid="{00000000-0005-0000-0000-0000A11B0000}"/>
    <cellStyle name="40% - Accent3 2 2 11" xfId="7069" xr:uid="{00000000-0005-0000-0000-0000A21B0000}"/>
    <cellStyle name="40% - Accent3 2 2 11 2" xfId="7070" xr:uid="{00000000-0005-0000-0000-0000A31B0000}"/>
    <cellStyle name="40% - Accent3 2 2 11 3" xfId="7071" xr:uid="{00000000-0005-0000-0000-0000A41B0000}"/>
    <cellStyle name="40% - Accent3 2 2 11 4" xfId="7072" xr:uid="{00000000-0005-0000-0000-0000A51B0000}"/>
    <cellStyle name="40% - Accent3 2 2 11 5" xfId="7073" xr:uid="{00000000-0005-0000-0000-0000A61B0000}"/>
    <cellStyle name="40% - Accent3 2 2 11 6" xfId="7074" xr:uid="{00000000-0005-0000-0000-0000A71B0000}"/>
    <cellStyle name="40% - Accent3 2 2 11 7" xfId="7075" xr:uid="{00000000-0005-0000-0000-0000A81B0000}"/>
    <cellStyle name="40% - Accent3 2 2 11 8" xfId="7076" xr:uid="{00000000-0005-0000-0000-0000A91B0000}"/>
    <cellStyle name="40% - Accent3 2 2 12" xfId="7077" xr:uid="{00000000-0005-0000-0000-0000AA1B0000}"/>
    <cellStyle name="40% - Accent3 2 2 12 2" xfId="7078" xr:uid="{00000000-0005-0000-0000-0000AB1B0000}"/>
    <cellStyle name="40% - Accent3 2 2 12 3" xfId="7079" xr:uid="{00000000-0005-0000-0000-0000AC1B0000}"/>
    <cellStyle name="40% - Accent3 2 2 12 4" xfId="7080" xr:uid="{00000000-0005-0000-0000-0000AD1B0000}"/>
    <cellStyle name="40% - Accent3 2 2 12 5" xfId="7081" xr:uid="{00000000-0005-0000-0000-0000AE1B0000}"/>
    <cellStyle name="40% - Accent3 2 2 12 6" xfId="7082" xr:uid="{00000000-0005-0000-0000-0000AF1B0000}"/>
    <cellStyle name="40% - Accent3 2 2 12 7" xfId="7083" xr:uid="{00000000-0005-0000-0000-0000B01B0000}"/>
    <cellStyle name="40% - Accent3 2 2 12 8" xfId="7084" xr:uid="{00000000-0005-0000-0000-0000B11B0000}"/>
    <cellStyle name="40% - Accent3 2 2 13" xfId="7085" xr:uid="{00000000-0005-0000-0000-0000B21B0000}"/>
    <cellStyle name="40% - Accent3 2 2 13 2" xfId="7086" xr:uid="{00000000-0005-0000-0000-0000B31B0000}"/>
    <cellStyle name="40% - Accent3 2 2 13 3" xfId="7087" xr:uid="{00000000-0005-0000-0000-0000B41B0000}"/>
    <cellStyle name="40% - Accent3 2 2 13 4" xfId="7088" xr:uid="{00000000-0005-0000-0000-0000B51B0000}"/>
    <cellStyle name="40% - Accent3 2 2 13 5" xfId="7089" xr:uid="{00000000-0005-0000-0000-0000B61B0000}"/>
    <cellStyle name="40% - Accent3 2 2 13 6" xfId="7090" xr:uid="{00000000-0005-0000-0000-0000B71B0000}"/>
    <cellStyle name="40% - Accent3 2 2 13 7" xfId="7091" xr:uid="{00000000-0005-0000-0000-0000B81B0000}"/>
    <cellStyle name="40% - Accent3 2 2 13 8" xfId="7092" xr:uid="{00000000-0005-0000-0000-0000B91B0000}"/>
    <cellStyle name="40% - Accent3 2 2 14" xfId="7093" xr:uid="{00000000-0005-0000-0000-0000BA1B0000}"/>
    <cellStyle name="40% - Accent3 2 2 14 10" xfId="7094" xr:uid="{00000000-0005-0000-0000-0000BB1B0000}"/>
    <cellStyle name="40% - Accent3 2 2 14 11" xfId="7095" xr:uid="{00000000-0005-0000-0000-0000BC1B0000}"/>
    <cellStyle name="40% - Accent3 2 2 14 12" xfId="7096" xr:uid="{00000000-0005-0000-0000-0000BD1B0000}"/>
    <cellStyle name="40% - Accent3 2 2 14 13" xfId="7097" xr:uid="{00000000-0005-0000-0000-0000BE1B0000}"/>
    <cellStyle name="40% - Accent3 2 2 14 14" xfId="7098" xr:uid="{00000000-0005-0000-0000-0000BF1B0000}"/>
    <cellStyle name="40% - Accent3 2 2 14 15" xfId="7099" xr:uid="{00000000-0005-0000-0000-0000C01B0000}"/>
    <cellStyle name="40% - Accent3 2 2 14 16" xfId="7100" xr:uid="{00000000-0005-0000-0000-0000C11B0000}"/>
    <cellStyle name="40% - Accent3 2 2 14 17" xfId="7101" xr:uid="{00000000-0005-0000-0000-0000C21B0000}"/>
    <cellStyle name="40% - Accent3 2 2 14 18" xfId="7102" xr:uid="{00000000-0005-0000-0000-0000C31B0000}"/>
    <cellStyle name="40% - Accent3 2 2 14 19" xfId="7103" xr:uid="{00000000-0005-0000-0000-0000C41B0000}"/>
    <cellStyle name="40% - Accent3 2 2 14 2" xfId="7104" xr:uid="{00000000-0005-0000-0000-0000C51B0000}"/>
    <cellStyle name="40% - Accent3 2 2 14 2 2" xfId="7105" xr:uid="{00000000-0005-0000-0000-0000C61B0000}"/>
    <cellStyle name="40% - Accent3 2 2 14 20" xfId="7106" xr:uid="{00000000-0005-0000-0000-0000C71B0000}"/>
    <cellStyle name="40% - Accent3 2 2 14 21" xfId="7107" xr:uid="{00000000-0005-0000-0000-0000C81B0000}"/>
    <cellStyle name="40% - Accent3 2 2 14 22" xfId="7108" xr:uid="{00000000-0005-0000-0000-0000C91B0000}"/>
    <cellStyle name="40% - Accent3 2 2 14 23" xfId="7109" xr:uid="{00000000-0005-0000-0000-0000CA1B0000}"/>
    <cellStyle name="40% - Accent3 2 2 14 24" xfId="7110" xr:uid="{00000000-0005-0000-0000-0000CB1B0000}"/>
    <cellStyle name="40% - Accent3 2 2 14 25" xfId="7111" xr:uid="{00000000-0005-0000-0000-0000CC1B0000}"/>
    <cellStyle name="40% - Accent3 2 2 14 26" xfId="7112" xr:uid="{00000000-0005-0000-0000-0000CD1B0000}"/>
    <cellStyle name="40% - Accent3 2 2 14 27" xfId="7113" xr:uid="{00000000-0005-0000-0000-0000CE1B0000}"/>
    <cellStyle name="40% - Accent3 2 2 14 28" xfId="7114" xr:uid="{00000000-0005-0000-0000-0000CF1B0000}"/>
    <cellStyle name="40% - Accent3 2 2 14 29" xfId="7115" xr:uid="{00000000-0005-0000-0000-0000D01B0000}"/>
    <cellStyle name="40% - Accent3 2 2 14 3" xfId="7116" xr:uid="{00000000-0005-0000-0000-0000D11B0000}"/>
    <cellStyle name="40% - Accent3 2 2 14 4" xfId="7117" xr:uid="{00000000-0005-0000-0000-0000D21B0000}"/>
    <cellStyle name="40% - Accent3 2 2 14 5" xfId="7118" xr:uid="{00000000-0005-0000-0000-0000D31B0000}"/>
    <cellStyle name="40% - Accent3 2 2 14 6" xfId="7119" xr:uid="{00000000-0005-0000-0000-0000D41B0000}"/>
    <cellStyle name="40% - Accent3 2 2 14 7" xfId="7120" xr:uid="{00000000-0005-0000-0000-0000D51B0000}"/>
    <cellStyle name="40% - Accent3 2 2 14 8" xfId="7121" xr:uid="{00000000-0005-0000-0000-0000D61B0000}"/>
    <cellStyle name="40% - Accent3 2 2 14 9" xfId="7122" xr:uid="{00000000-0005-0000-0000-0000D71B0000}"/>
    <cellStyle name="40% - Accent3 2 2 15" xfId="7123" xr:uid="{00000000-0005-0000-0000-0000D81B0000}"/>
    <cellStyle name="40% - Accent3 2 2 15 2" xfId="7124" xr:uid="{00000000-0005-0000-0000-0000D91B0000}"/>
    <cellStyle name="40% - Accent3 2 2 16" xfId="7125" xr:uid="{00000000-0005-0000-0000-0000DA1B0000}"/>
    <cellStyle name="40% - Accent3 2 2 17" xfId="7126" xr:uid="{00000000-0005-0000-0000-0000DB1B0000}"/>
    <cellStyle name="40% - Accent3 2 2 18" xfId="7127" xr:uid="{00000000-0005-0000-0000-0000DC1B0000}"/>
    <cellStyle name="40% - Accent3 2 2 19" xfId="7128" xr:uid="{00000000-0005-0000-0000-0000DD1B0000}"/>
    <cellStyle name="40% - Accent3 2 2 2" xfId="7129" xr:uid="{00000000-0005-0000-0000-0000DE1B0000}"/>
    <cellStyle name="40% - Accent3 2 2 2 10" xfId="7130" xr:uid="{00000000-0005-0000-0000-0000DF1B0000}"/>
    <cellStyle name="40% - Accent3 2 2 2 11" xfId="7131" xr:uid="{00000000-0005-0000-0000-0000E01B0000}"/>
    <cellStyle name="40% - Accent3 2 2 2 11 10" xfId="7132" xr:uid="{00000000-0005-0000-0000-0000E11B0000}"/>
    <cellStyle name="40% - Accent3 2 2 2 11 11" xfId="7133" xr:uid="{00000000-0005-0000-0000-0000E21B0000}"/>
    <cellStyle name="40% - Accent3 2 2 2 11 12" xfId="7134" xr:uid="{00000000-0005-0000-0000-0000E31B0000}"/>
    <cellStyle name="40% - Accent3 2 2 2 11 13" xfId="7135" xr:uid="{00000000-0005-0000-0000-0000E41B0000}"/>
    <cellStyle name="40% - Accent3 2 2 2 11 14" xfId="7136" xr:uid="{00000000-0005-0000-0000-0000E51B0000}"/>
    <cellStyle name="40% - Accent3 2 2 2 11 15" xfId="7137" xr:uid="{00000000-0005-0000-0000-0000E61B0000}"/>
    <cellStyle name="40% - Accent3 2 2 2 11 16" xfId="7138" xr:uid="{00000000-0005-0000-0000-0000E71B0000}"/>
    <cellStyle name="40% - Accent3 2 2 2 11 17" xfId="7139" xr:uid="{00000000-0005-0000-0000-0000E81B0000}"/>
    <cellStyle name="40% - Accent3 2 2 2 11 18" xfId="7140" xr:uid="{00000000-0005-0000-0000-0000E91B0000}"/>
    <cellStyle name="40% - Accent3 2 2 2 11 19" xfId="7141" xr:uid="{00000000-0005-0000-0000-0000EA1B0000}"/>
    <cellStyle name="40% - Accent3 2 2 2 11 2" xfId="7142" xr:uid="{00000000-0005-0000-0000-0000EB1B0000}"/>
    <cellStyle name="40% - Accent3 2 2 2 11 2 2" xfId="7143" xr:uid="{00000000-0005-0000-0000-0000EC1B0000}"/>
    <cellStyle name="40% - Accent3 2 2 2 11 20" xfId="7144" xr:uid="{00000000-0005-0000-0000-0000ED1B0000}"/>
    <cellStyle name="40% - Accent3 2 2 2 11 21" xfId="7145" xr:uid="{00000000-0005-0000-0000-0000EE1B0000}"/>
    <cellStyle name="40% - Accent3 2 2 2 11 22" xfId="7146" xr:uid="{00000000-0005-0000-0000-0000EF1B0000}"/>
    <cellStyle name="40% - Accent3 2 2 2 11 23" xfId="7147" xr:uid="{00000000-0005-0000-0000-0000F01B0000}"/>
    <cellStyle name="40% - Accent3 2 2 2 11 24" xfId="7148" xr:uid="{00000000-0005-0000-0000-0000F11B0000}"/>
    <cellStyle name="40% - Accent3 2 2 2 11 25" xfId="7149" xr:uid="{00000000-0005-0000-0000-0000F21B0000}"/>
    <cellStyle name="40% - Accent3 2 2 2 11 26" xfId="7150" xr:uid="{00000000-0005-0000-0000-0000F31B0000}"/>
    <cellStyle name="40% - Accent3 2 2 2 11 27" xfId="7151" xr:uid="{00000000-0005-0000-0000-0000F41B0000}"/>
    <cellStyle name="40% - Accent3 2 2 2 11 28" xfId="7152" xr:uid="{00000000-0005-0000-0000-0000F51B0000}"/>
    <cellStyle name="40% - Accent3 2 2 2 11 29" xfId="7153" xr:uid="{00000000-0005-0000-0000-0000F61B0000}"/>
    <cellStyle name="40% - Accent3 2 2 2 11 3" xfId="7154" xr:uid="{00000000-0005-0000-0000-0000F71B0000}"/>
    <cellStyle name="40% - Accent3 2 2 2 11 4" xfId="7155" xr:uid="{00000000-0005-0000-0000-0000F81B0000}"/>
    <cellStyle name="40% - Accent3 2 2 2 11 5" xfId="7156" xr:uid="{00000000-0005-0000-0000-0000F91B0000}"/>
    <cellStyle name="40% - Accent3 2 2 2 11 6" xfId="7157" xr:uid="{00000000-0005-0000-0000-0000FA1B0000}"/>
    <cellStyle name="40% - Accent3 2 2 2 11 7" xfId="7158" xr:uid="{00000000-0005-0000-0000-0000FB1B0000}"/>
    <cellStyle name="40% - Accent3 2 2 2 11 8" xfId="7159" xr:uid="{00000000-0005-0000-0000-0000FC1B0000}"/>
    <cellStyle name="40% - Accent3 2 2 2 11 9" xfId="7160" xr:uid="{00000000-0005-0000-0000-0000FD1B0000}"/>
    <cellStyle name="40% - Accent3 2 2 2 12" xfId="7161" xr:uid="{00000000-0005-0000-0000-0000FE1B0000}"/>
    <cellStyle name="40% - Accent3 2 2 2 12 2" xfId="7162" xr:uid="{00000000-0005-0000-0000-0000FF1B0000}"/>
    <cellStyle name="40% - Accent3 2 2 2 13" xfId="7163" xr:uid="{00000000-0005-0000-0000-0000001C0000}"/>
    <cellStyle name="40% - Accent3 2 2 2 14" xfId="7164" xr:uid="{00000000-0005-0000-0000-0000011C0000}"/>
    <cellStyle name="40% - Accent3 2 2 2 15" xfId="7165" xr:uid="{00000000-0005-0000-0000-0000021C0000}"/>
    <cellStyle name="40% - Accent3 2 2 2 16" xfId="7166" xr:uid="{00000000-0005-0000-0000-0000031C0000}"/>
    <cellStyle name="40% - Accent3 2 2 2 17" xfId="7167" xr:uid="{00000000-0005-0000-0000-0000041C0000}"/>
    <cellStyle name="40% - Accent3 2 2 2 18" xfId="7168" xr:uid="{00000000-0005-0000-0000-0000051C0000}"/>
    <cellStyle name="40% - Accent3 2 2 2 19" xfId="7169" xr:uid="{00000000-0005-0000-0000-0000061C0000}"/>
    <cellStyle name="40% - Accent3 2 2 2 2" xfId="7170" xr:uid="{00000000-0005-0000-0000-0000071C0000}"/>
    <cellStyle name="40% - Accent3 2 2 2 2 10" xfId="7171" xr:uid="{00000000-0005-0000-0000-0000081C0000}"/>
    <cellStyle name="40% - Accent3 2 2 2 2 11" xfId="7172" xr:uid="{00000000-0005-0000-0000-0000091C0000}"/>
    <cellStyle name="40% - Accent3 2 2 2 2 12" xfId="7173" xr:uid="{00000000-0005-0000-0000-00000A1C0000}"/>
    <cellStyle name="40% - Accent3 2 2 2 2 13" xfId="7174" xr:uid="{00000000-0005-0000-0000-00000B1C0000}"/>
    <cellStyle name="40% - Accent3 2 2 2 2 14" xfId="7175" xr:uid="{00000000-0005-0000-0000-00000C1C0000}"/>
    <cellStyle name="40% - Accent3 2 2 2 2 15" xfId="7176" xr:uid="{00000000-0005-0000-0000-00000D1C0000}"/>
    <cellStyle name="40% - Accent3 2 2 2 2 16" xfId="7177" xr:uid="{00000000-0005-0000-0000-00000E1C0000}"/>
    <cellStyle name="40% - Accent3 2 2 2 2 17" xfId="7178" xr:uid="{00000000-0005-0000-0000-00000F1C0000}"/>
    <cellStyle name="40% - Accent3 2 2 2 2 18" xfId="7179" xr:uid="{00000000-0005-0000-0000-0000101C0000}"/>
    <cellStyle name="40% - Accent3 2 2 2 2 19" xfId="7180" xr:uid="{00000000-0005-0000-0000-0000111C0000}"/>
    <cellStyle name="40% - Accent3 2 2 2 2 2" xfId="7181" xr:uid="{00000000-0005-0000-0000-0000121C0000}"/>
    <cellStyle name="40% - Accent3 2 2 2 2 2 10" xfId="7182" xr:uid="{00000000-0005-0000-0000-0000131C0000}"/>
    <cellStyle name="40% - Accent3 2 2 2 2 2 11" xfId="7183" xr:uid="{00000000-0005-0000-0000-0000141C0000}"/>
    <cellStyle name="40% - Accent3 2 2 2 2 2 12" xfId="7184" xr:uid="{00000000-0005-0000-0000-0000151C0000}"/>
    <cellStyle name="40% - Accent3 2 2 2 2 2 13" xfId="7185" xr:uid="{00000000-0005-0000-0000-0000161C0000}"/>
    <cellStyle name="40% - Accent3 2 2 2 2 2 14" xfId="7186" xr:uid="{00000000-0005-0000-0000-0000171C0000}"/>
    <cellStyle name="40% - Accent3 2 2 2 2 2 15" xfId="7187" xr:uid="{00000000-0005-0000-0000-0000181C0000}"/>
    <cellStyle name="40% - Accent3 2 2 2 2 2 16" xfId="7188" xr:uid="{00000000-0005-0000-0000-0000191C0000}"/>
    <cellStyle name="40% - Accent3 2 2 2 2 2 17" xfId="7189" xr:uid="{00000000-0005-0000-0000-00001A1C0000}"/>
    <cellStyle name="40% - Accent3 2 2 2 2 2 18" xfId="7190" xr:uid="{00000000-0005-0000-0000-00001B1C0000}"/>
    <cellStyle name="40% - Accent3 2 2 2 2 2 19" xfId="7191" xr:uid="{00000000-0005-0000-0000-00001C1C0000}"/>
    <cellStyle name="40% - Accent3 2 2 2 2 2 2" xfId="7192" xr:uid="{00000000-0005-0000-0000-00001D1C0000}"/>
    <cellStyle name="40% - Accent3 2 2 2 2 2 2 10" xfId="7193" xr:uid="{00000000-0005-0000-0000-00001E1C0000}"/>
    <cellStyle name="40% - Accent3 2 2 2 2 2 2 11" xfId="7194" xr:uid="{00000000-0005-0000-0000-00001F1C0000}"/>
    <cellStyle name="40% - Accent3 2 2 2 2 2 2 12" xfId="7195" xr:uid="{00000000-0005-0000-0000-0000201C0000}"/>
    <cellStyle name="40% - Accent3 2 2 2 2 2 2 13" xfId="7196" xr:uid="{00000000-0005-0000-0000-0000211C0000}"/>
    <cellStyle name="40% - Accent3 2 2 2 2 2 2 14" xfId="7197" xr:uid="{00000000-0005-0000-0000-0000221C0000}"/>
    <cellStyle name="40% - Accent3 2 2 2 2 2 2 15" xfId="7198" xr:uid="{00000000-0005-0000-0000-0000231C0000}"/>
    <cellStyle name="40% - Accent3 2 2 2 2 2 2 16" xfId="7199" xr:uid="{00000000-0005-0000-0000-0000241C0000}"/>
    <cellStyle name="40% - Accent3 2 2 2 2 2 2 17" xfId="7200" xr:uid="{00000000-0005-0000-0000-0000251C0000}"/>
    <cellStyle name="40% - Accent3 2 2 2 2 2 2 18" xfId="7201" xr:uid="{00000000-0005-0000-0000-0000261C0000}"/>
    <cellStyle name="40% - Accent3 2 2 2 2 2 2 19" xfId="7202" xr:uid="{00000000-0005-0000-0000-0000271C0000}"/>
    <cellStyle name="40% - Accent3 2 2 2 2 2 2 2" xfId="7203" xr:uid="{00000000-0005-0000-0000-0000281C0000}"/>
    <cellStyle name="40% - Accent3 2 2 2 2 2 2 2 10" xfId="7204" xr:uid="{00000000-0005-0000-0000-0000291C0000}"/>
    <cellStyle name="40% - Accent3 2 2 2 2 2 2 2 11" xfId="7205" xr:uid="{00000000-0005-0000-0000-00002A1C0000}"/>
    <cellStyle name="40% - Accent3 2 2 2 2 2 2 2 12" xfId="7206" xr:uid="{00000000-0005-0000-0000-00002B1C0000}"/>
    <cellStyle name="40% - Accent3 2 2 2 2 2 2 2 13" xfId="7207" xr:uid="{00000000-0005-0000-0000-00002C1C0000}"/>
    <cellStyle name="40% - Accent3 2 2 2 2 2 2 2 14" xfId="7208" xr:uid="{00000000-0005-0000-0000-00002D1C0000}"/>
    <cellStyle name="40% - Accent3 2 2 2 2 2 2 2 15" xfId="7209" xr:uid="{00000000-0005-0000-0000-00002E1C0000}"/>
    <cellStyle name="40% - Accent3 2 2 2 2 2 2 2 16" xfId="7210" xr:uid="{00000000-0005-0000-0000-00002F1C0000}"/>
    <cellStyle name="40% - Accent3 2 2 2 2 2 2 2 17" xfId="7211" xr:uid="{00000000-0005-0000-0000-0000301C0000}"/>
    <cellStyle name="40% - Accent3 2 2 2 2 2 2 2 18" xfId="7212" xr:uid="{00000000-0005-0000-0000-0000311C0000}"/>
    <cellStyle name="40% - Accent3 2 2 2 2 2 2 2 19" xfId="7213" xr:uid="{00000000-0005-0000-0000-0000321C0000}"/>
    <cellStyle name="40% - Accent3 2 2 2 2 2 2 2 2" xfId="7214" xr:uid="{00000000-0005-0000-0000-0000331C0000}"/>
    <cellStyle name="40% - Accent3 2 2 2 2 2 2 2 2 2" xfId="7215" xr:uid="{00000000-0005-0000-0000-0000341C0000}"/>
    <cellStyle name="40% - Accent3 2 2 2 2 2 2 2 2 2 2" xfId="7216" xr:uid="{00000000-0005-0000-0000-0000351C0000}"/>
    <cellStyle name="40% - Accent3 2 2 2 2 2 2 2 2 2 2 2" xfId="7217" xr:uid="{00000000-0005-0000-0000-0000361C0000}"/>
    <cellStyle name="40% - Accent3 2 2 2 2 2 2 2 2 2 3" xfId="7218" xr:uid="{00000000-0005-0000-0000-0000371C0000}"/>
    <cellStyle name="40% - Accent3 2 2 2 2 2 2 2 2 3" xfId="7219" xr:uid="{00000000-0005-0000-0000-0000381C0000}"/>
    <cellStyle name="40% - Accent3 2 2 2 2 2 2 2 2 3 2" xfId="7220" xr:uid="{00000000-0005-0000-0000-0000391C0000}"/>
    <cellStyle name="40% - Accent3 2 2 2 2 2 2 2 20" xfId="7221" xr:uid="{00000000-0005-0000-0000-00003A1C0000}"/>
    <cellStyle name="40% - Accent3 2 2 2 2 2 2 2 21" xfId="7222" xr:uid="{00000000-0005-0000-0000-00003B1C0000}"/>
    <cellStyle name="40% - Accent3 2 2 2 2 2 2 2 22" xfId="7223" xr:uid="{00000000-0005-0000-0000-00003C1C0000}"/>
    <cellStyle name="40% - Accent3 2 2 2 2 2 2 2 23" xfId="7224" xr:uid="{00000000-0005-0000-0000-00003D1C0000}"/>
    <cellStyle name="40% - Accent3 2 2 2 2 2 2 2 24" xfId="7225" xr:uid="{00000000-0005-0000-0000-00003E1C0000}"/>
    <cellStyle name="40% - Accent3 2 2 2 2 2 2 2 25" xfId="7226" xr:uid="{00000000-0005-0000-0000-00003F1C0000}"/>
    <cellStyle name="40% - Accent3 2 2 2 2 2 2 2 26" xfId="7227" xr:uid="{00000000-0005-0000-0000-0000401C0000}"/>
    <cellStyle name="40% - Accent3 2 2 2 2 2 2 2 27" xfId="7228" xr:uid="{00000000-0005-0000-0000-0000411C0000}"/>
    <cellStyle name="40% - Accent3 2 2 2 2 2 2 2 28" xfId="7229" xr:uid="{00000000-0005-0000-0000-0000421C0000}"/>
    <cellStyle name="40% - Accent3 2 2 2 2 2 2 2 29" xfId="7230" xr:uid="{00000000-0005-0000-0000-0000431C0000}"/>
    <cellStyle name="40% - Accent3 2 2 2 2 2 2 2 3" xfId="7231" xr:uid="{00000000-0005-0000-0000-0000441C0000}"/>
    <cellStyle name="40% - Accent3 2 2 2 2 2 2 2 30" xfId="7232" xr:uid="{00000000-0005-0000-0000-0000451C0000}"/>
    <cellStyle name="40% - Accent3 2 2 2 2 2 2 2 30 2" xfId="7233" xr:uid="{00000000-0005-0000-0000-0000461C0000}"/>
    <cellStyle name="40% - Accent3 2 2 2 2 2 2 2 4" xfId="7234" xr:uid="{00000000-0005-0000-0000-0000471C0000}"/>
    <cellStyle name="40% - Accent3 2 2 2 2 2 2 2 5" xfId="7235" xr:uid="{00000000-0005-0000-0000-0000481C0000}"/>
    <cellStyle name="40% - Accent3 2 2 2 2 2 2 2 6" xfId="7236" xr:uid="{00000000-0005-0000-0000-0000491C0000}"/>
    <cellStyle name="40% - Accent3 2 2 2 2 2 2 2 7" xfId="7237" xr:uid="{00000000-0005-0000-0000-00004A1C0000}"/>
    <cellStyle name="40% - Accent3 2 2 2 2 2 2 2 8" xfId="7238" xr:uid="{00000000-0005-0000-0000-00004B1C0000}"/>
    <cellStyle name="40% - Accent3 2 2 2 2 2 2 2 9" xfId="7239" xr:uid="{00000000-0005-0000-0000-00004C1C0000}"/>
    <cellStyle name="40% - Accent3 2 2 2 2 2 2 20" xfId="7240" xr:uid="{00000000-0005-0000-0000-00004D1C0000}"/>
    <cellStyle name="40% - Accent3 2 2 2 2 2 2 21" xfId="7241" xr:uid="{00000000-0005-0000-0000-00004E1C0000}"/>
    <cellStyle name="40% - Accent3 2 2 2 2 2 2 22" xfId="7242" xr:uid="{00000000-0005-0000-0000-00004F1C0000}"/>
    <cellStyle name="40% - Accent3 2 2 2 2 2 2 23" xfId="7243" xr:uid="{00000000-0005-0000-0000-0000501C0000}"/>
    <cellStyle name="40% - Accent3 2 2 2 2 2 2 24" xfId="7244" xr:uid="{00000000-0005-0000-0000-0000511C0000}"/>
    <cellStyle name="40% - Accent3 2 2 2 2 2 2 25" xfId="7245" xr:uid="{00000000-0005-0000-0000-0000521C0000}"/>
    <cellStyle name="40% - Accent3 2 2 2 2 2 2 26" xfId="7246" xr:uid="{00000000-0005-0000-0000-0000531C0000}"/>
    <cellStyle name="40% - Accent3 2 2 2 2 2 2 27" xfId="7247" xr:uid="{00000000-0005-0000-0000-0000541C0000}"/>
    <cellStyle name="40% - Accent3 2 2 2 2 2 2 28" xfId="7248" xr:uid="{00000000-0005-0000-0000-0000551C0000}"/>
    <cellStyle name="40% - Accent3 2 2 2 2 2 2 29" xfId="7249" xr:uid="{00000000-0005-0000-0000-0000561C0000}"/>
    <cellStyle name="40% - Accent3 2 2 2 2 2 2 3" xfId="7250" xr:uid="{00000000-0005-0000-0000-0000571C0000}"/>
    <cellStyle name="40% - Accent3 2 2 2 2 2 2 3 2" xfId="7251" xr:uid="{00000000-0005-0000-0000-0000581C0000}"/>
    <cellStyle name="40% - Accent3 2 2 2 2 2 2 30" xfId="7252" xr:uid="{00000000-0005-0000-0000-0000591C0000}"/>
    <cellStyle name="40% - Accent3 2 2 2 2 2 2 30 2" xfId="7253" xr:uid="{00000000-0005-0000-0000-00005A1C0000}"/>
    <cellStyle name="40% - Accent3 2 2 2 2 2 2 4" xfId="7254" xr:uid="{00000000-0005-0000-0000-00005B1C0000}"/>
    <cellStyle name="40% - Accent3 2 2 2 2 2 2 5" xfId="7255" xr:uid="{00000000-0005-0000-0000-00005C1C0000}"/>
    <cellStyle name="40% - Accent3 2 2 2 2 2 2 6" xfId="7256" xr:uid="{00000000-0005-0000-0000-00005D1C0000}"/>
    <cellStyle name="40% - Accent3 2 2 2 2 2 2 7" xfId="7257" xr:uid="{00000000-0005-0000-0000-00005E1C0000}"/>
    <cellStyle name="40% - Accent3 2 2 2 2 2 2 8" xfId="7258" xr:uid="{00000000-0005-0000-0000-00005F1C0000}"/>
    <cellStyle name="40% - Accent3 2 2 2 2 2 2 9" xfId="7259" xr:uid="{00000000-0005-0000-0000-0000601C0000}"/>
    <cellStyle name="40% - Accent3 2 2 2 2 2 20" xfId="7260" xr:uid="{00000000-0005-0000-0000-0000611C0000}"/>
    <cellStyle name="40% - Accent3 2 2 2 2 2 21" xfId="7261" xr:uid="{00000000-0005-0000-0000-0000621C0000}"/>
    <cellStyle name="40% - Accent3 2 2 2 2 2 22" xfId="7262" xr:uid="{00000000-0005-0000-0000-0000631C0000}"/>
    <cellStyle name="40% - Accent3 2 2 2 2 2 23" xfId="7263" xr:uid="{00000000-0005-0000-0000-0000641C0000}"/>
    <cellStyle name="40% - Accent3 2 2 2 2 2 24" xfId="7264" xr:uid="{00000000-0005-0000-0000-0000651C0000}"/>
    <cellStyle name="40% - Accent3 2 2 2 2 2 25" xfId="7265" xr:uid="{00000000-0005-0000-0000-0000661C0000}"/>
    <cellStyle name="40% - Accent3 2 2 2 2 2 26" xfId="7266" xr:uid="{00000000-0005-0000-0000-0000671C0000}"/>
    <cellStyle name="40% - Accent3 2 2 2 2 2 27" xfId="7267" xr:uid="{00000000-0005-0000-0000-0000681C0000}"/>
    <cellStyle name="40% - Accent3 2 2 2 2 2 28" xfId="7268" xr:uid="{00000000-0005-0000-0000-0000691C0000}"/>
    <cellStyle name="40% - Accent3 2 2 2 2 2 29" xfId="7269" xr:uid="{00000000-0005-0000-0000-00006A1C0000}"/>
    <cellStyle name="40% - Accent3 2 2 2 2 2 3" xfId="7270" xr:uid="{00000000-0005-0000-0000-00006B1C0000}"/>
    <cellStyle name="40% - Accent3 2 2 2 2 2 3 2" xfId="7271" xr:uid="{00000000-0005-0000-0000-00006C1C0000}"/>
    <cellStyle name="40% - Accent3 2 2 2 2 2 30" xfId="7272" xr:uid="{00000000-0005-0000-0000-00006D1C0000}"/>
    <cellStyle name="40% - Accent3 2 2 2 2 2 31" xfId="7273" xr:uid="{00000000-0005-0000-0000-00006E1C0000}"/>
    <cellStyle name="40% - Accent3 2 2 2 2 2 31 2" xfId="7274" xr:uid="{00000000-0005-0000-0000-00006F1C0000}"/>
    <cellStyle name="40% - Accent3 2 2 2 2 2 4" xfId="7275" xr:uid="{00000000-0005-0000-0000-0000701C0000}"/>
    <cellStyle name="40% - Accent3 2 2 2 2 2 5" xfId="7276" xr:uid="{00000000-0005-0000-0000-0000711C0000}"/>
    <cellStyle name="40% - Accent3 2 2 2 2 2 6" xfId="7277" xr:uid="{00000000-0005-0000-0000-0000721C0000}"/>
    <cellStyle name="40% - Accent3 2 2 2 2 2 7" xfId="7278" xr:uid="{00000000-0005-0000-0000-0000731C0000}"/>
    <cellStyle name="40% - Accent3 2 2 2 2 2 8" xfId="7279" xr:uid="{00000000-0005-0000-0000-0000741C0000}"/>
    <cellStyle name="40% - Accent3 2 2 2 2 2 9" xfId="7280" xr:uid="{00000000-0005-0000-0000-0000751C0000}"/>
    <cellStyle name="40% - Accent3 2 2 2 2 20" xfId="7281" xr:uid="{00000000-0005-0000-0000-0000761C0000}"/>
    <cellStyle name="40% - Accent3 2 2 2 2 21" xfId="7282" xr:uid="{00000000-0005-0000-0000-0000771C0000}"/>
    <cellStyle name="40% - Accent3 2 2 2 2 22" xfId="7283" xr:uid="{00000000-0005-0000-0000-0000781C0000}"/>
    <cellStyle name="40% - Accent3 2 2 2 2 23" xfId="7284" xr:uid="{00000000-0005-0000-0000-0000791C0000}"/>
    <cellStyle name="40% - Accent3 2 2 2 2 24" xfId="7285" xr:uid="{00000000-0005-0000-0000-00007A1C0000}"/>
    <cellStyle name="40% - Accent3 2 2 2 2 25" xfId="7286" xr:uid="{00000000-0005-0000-0000-00007B1C0000}"/>
    <cellStyle name="40% - Accent3 2 2 2 2 26" xfId="7287" xr:uid="{00000000-0005-0000-0000-00007C1C0000}"/>
    <cellStyle name="40% - Accent3 2 2 2 2 27" xfId="7288" xr:uid="{00000000-0005-0000-0000-00007D1C0000}"/>
    <cellStyle name="40% - Accent3 2 2 2 2 28" xfId="7289" xr:uid="{00000000-0005-0000-0000-00007E1C0000}"/>
    <cellStyle name="40% - Accent3 2 2 2 2 29" xfId="7290" xr:uid="{00000000-0005-0000-0000-00007F1C0000}"/>
    <cellStyle name="40% - Accent3 2 2 2 2 3" xfId="7291" xr:uid="{00000000-0005-0000-0000-0000801C0000}"/>
    <cellStyle name="40% - Accent3 2 2 2 2 30" xfId="7292" xr:uid="{00000000-0005-0000-0000-0000811C0000}"/>
    <cellStyle name="40% - Accent3 2 2 2 2 31" xfId="7293" xr:uid="{00000000-0005-0000-0000-0000821C0000}"/>
    <cellStyle name="40% - Accent3 2 2 2 2 32" xfId="7294" xr:uid="{00000000-0005-0000-0000-0000831C0000}"/>
    <cellStyle name="40% - Accent3 2 2 2 2 33" xfId="7295" xr:uid="{00000000-0005-0000-0000-0000841C0000}"/>
    <cellStyle name="40% - Accent3 2 2 2 2 34" xfId="7296" xr:uid="{00000000-0005-0000-0000-0000851C0000}"/>
    <cellStyle name="40% - Accent3 2 2 2 2 34 2" xfId="7297" xr:uid="{00000000-0005-0000-0000-0000861C0000}"/>
    <cellStyle name="40% - Accent3 2 2 2 2 4" xfId="7298" xr:uid="{00000000-0005-0000-0000-0000871C0000}"/>
    <cellStyle name="40% - Accent3 2 2 2 2 5" xfId="7299" xr:uid="{00000000-0005-0000-0000-0000881C0000}"/>
    <cellStyle name="40% - Accent3 2 2 2 2 6" xfId="7300" xr:uid="{00000000-0005-0000-0000-0000891C0000}"/>
    <cellStyle name="40% - Accent3 2 2 2 2 6 10" xfId="7301" xr:uid="{00000000-0005-0000-0000-00008A1C0000}"/>
    <cellStyle name="40% - Accent3 2 2 2 2 6 11" xfId="7302" xr:uid="{00000000-0005-0000-0000-00008B1C0000}"/>
    <cellStyle name="40% - Accent3 2 2 2 2 6 12" xfId="7303" xr:uid="{00000000-0005-0000-0000-00008C1C0000}"/>
    <cellStyle name="40% - Accent3 2 2 2 2 6 13" xfId="7304" xr:uid="{00000000-0005-0000-0000-00008D1C0000}"/>
    <cellStyle name="40% - Accent3 2 2 2 2 6 14" xfId="7305" xr:uid="{00000000-0005-0000-0000-00008E1C0000}"/>
    <cellStyle name="40% - Accent3 2 2 2 2 6 15" xfId="7306" xr:uid="{00000000-0005-0000-0000-00008F1C0000}"/>
    <cellStyle name="40% - Accent3 2 2 2 2 6 16" xfId="7307" xr:uid="{00000000-0005-0000-0000-0000901C0000}"/>
    <cellStyle name="40% - Accent3 2 2 2 2 6 17" xfId="7308" xr:uid="{00000000-0005-0000-0000-0000911C0000}"/>
    <cellStyle name="40% - Accent3 2 2 2 2 6 18" xfId="7309" xr:uid="{00000000-0005-0000-0000-0000921C0000}"/>
    <cellStyle name="40% - Accent3 2 2 2 2 6 19" xfId="7310" xr:uid="{00000000-0005-0000-0000-0000931C0000}"/>
    <cellStyle name="40% - Accent3 2 2 2 2 6 2" xfId="7311" xr:uid="{00000000-0005-0000-0000-0000941C0000}"/>
    <cellStyle name="40% - Accent3 2 2 2 2 6 2 2" xfId="7312" xr:uid="{00000000-0005-0000-0000-0000951C0000}"/>
    <cellStyle name="40% - Accent3 2 2 2 2 6 20" xfId="7313" xr:uid="{00000000-0005-0000-0000-0000961C0000}"/>
    <cellStyle name="40% - Accent3 2 2 2 2 6 21" xfId="7314" xr:uid="{00000000-0005-0000-0000-0000971C0000}"/>
    <cellStyle name="40% - Accent3 2 2 2 2 6 22" xfId="7315" xr:uid="{00000000-0005-0000-0000-0000981C0000}"/>
    <cellStyle name="40% - Accent3 2 2 2 2 6 23" xfId="7316" xr:uid="{00000000-0005-0000-0000-0000991C0000}"/>
    <cellStyle name="40% - Accent3 2 2 2 2 6 24" xfId="7317" xr:uid="{00000000-0005-0000-0000-00009A1C0000}"/>
    <cellStyle name="40% - Accent3 2 2 2 2 6 25" xfId="7318" xr:uid="{00000000-0005-0000-0000-00009B1C0000}"/>
    <cellStyle name="40% - Accent3 2 2 2 2 6 26" xfId="7319" xr:uid="{00000000-0005-0000-0000-00009C1C0000}"/>
    <cellStyle name="40% - Accent3 2 2 2 2 6 27" xfId="7320" xr:uid="{00000000-0005-0000-0000-00009D1C0000}"/>
    <cellStyle name="40% - Accent3 2 2 2 2 6 28" xfId="7321" xr:uid="{00000000-0005-0000-0000-00009E1C0000}"/>
    <cellStyle name="40% - Accent3 2 2 2 2 6 29" xfId="7322" xr:uid="{00000000-0005-0000-0000-00009F1C0000}"/>
    <cellStyle name="40% - Accent3 2 2 2 2 6 3" xfId="7323" xr:uid="{00000000-0005-0000-0000-0000A01C0000}"/>
    <cellStyle name="40% - Accent3 2 2 2 2 6 4" xfId="7324" xr:uid="{00000000-0005-0000-0000-0000A11C0000}"/>
    <cellStyle name="40% - Accent3 2 2 2 2 6 5" xfId="7325" xr:uid="{00000000-0005-0000-0000-0000A21C0000}"/>
    <cellStyle name="40% - Accent3 2 2 2 2 6 6" xfId="7326" xr:uid="{00000000-0005-0000-0000-0000A31C0000}"/>
    <cellStyle name="40% - Accent3 2 2 2 2 6 7" xfId="7327" xr:uid="{00000000-0005-0000-0000-0000A41C0000}"/>
    <cellStyle name="40% - Accent3 2 2 2 2 6 8" xfId="7328" xr:uid="{00000000-0005-0000-0000-0000A51C0000}"/>
    <cellStyle name="40% - Accent3 2 2 2 2 6 9" xfId="7329" xr:uid="{00000000-0005-0000-0000-0000A61C0000}"/>
    <cellStyle name="40% - Accent3 2 2 2 2 7" xfId="7330" xr:uid="{00000000-0005-0000-0000-0000A71C0000}"/>
    <cellStyle name="40% - Accent3 2 2 2 2 7 2" xfId="7331" xr:uid="{00000000-0005-0000-0000-0000A81C0000}"/>
    <cellStyle name="40% - Accent3 2 2 2 2 8" xfId="7332" xr:uid="{00000000-0005-0000-0000-0000A91C0000}"/>
    <cellStyle name="40% - Accent3 2 2 2 2 9" xfId="7333" xr:uid="{00000000-0005-0000-0000-0000AA1C0000}"/>
    <cellStyle name="40% - Accent3 2 2 2 20" xfId="7334" xr:uid="{00000000-0005-0000-0000-0000AB1C0000}"/>
    <cellStyle name="40% - Accent3 2 2 2 21" xfId="7335" xr:uid="{00000000-0005-0000-0000-0000AC1C0000}"/>
    <cellStyle name="40% - Accent3 2 2 2 22" xfId="7336" xr:uid="{00000000-0005-0000-0000-0000AD1C0000}"/>
    <cellStyle name="40% - Accent3 2 2 2 23" xfId="7337" xr:uid="{00000000-0005-0000-0000-0000AE1C0000}"/>
    <cellStyle name="40% - Accent3 2 2 2 24" xfId="7338" xr:uid="{00000000-0005-0000-0000-0000AF1C0000}"/>
    <cellStyle name="40% - Accent3 2 2 2 25" xfId="7339" xr:uid="{00000000-0005-0000-0000-0000B01C0000}"/>
    <cellStyle name="40% - Accent3 2 2 2 26" xfId="7340" xr:uid="{00000000-0005-0000-0000-0000B11C0000}"/>
    <cellStyle name="40% - Accent3 2 2 2 27" xfId="7341" xr:uid="{00000000-0005-0000-0000-0000B21C0000}"/>
    <cellStyle name="40% - Accent3 2 2 2 28" xfId="7342" xr:uid="{00000000-0005-0000-0000-0000B31C0000}"/>
    <cellStyle name="40% - Accent3 2 2 2 29" xfId="7343" xr:uid="{00000000-0005-0000-0000-0000B41C0000}"/>
    <cellStyle name="40% - Accent3 2 2 2 3" xfId="7344" xr:uid="{00000000-0005-0000-0000-0000B51C0000}"/>
    <cellStyle name="40% - Accent3 2 2 2 30" xfId="7345" xr:uid="{00000000-0005-0000-0000-0000B61C0000}"/>
    <cellStyle name="40% - Accent3 2 2 2 31" xfId="7346" xr:uid="{00000000-0005-0000-0000-0000B71C0000}"/>
    <cellStyle name="40% - Accent3 2 2 2 32" xfId="7347" xr:uid="{00000000-0005-0000-0000-0000B81C0000}"/>
    <cellStyle name="40% - Accent3 2 2 2 33" xfId="7348" xr:uid="{00000000-0005-0000-0000-0000B91C0000}"/>
    <cellStyle name="40% - Accent3 2 2 2 34" xfId="7349" xr:uid="{00000000-0005-0000-0000-0000BA1C0000}"/>
    <cellStyle name="40% - Accent3 2 2 2 35" xfId="7350" xr:uid="{00000000-0005-0000-0000-0000BB1C0000}"/>
    <cellStyle name="40% - Accent3 2 2 2 36" xfId="7351" xr:uid="{00000000-0005-0000-0000-0000BC1C0000}"/>
    <cellStyle name="40% - Accent3 2 2 2 37" xfId="7352" xr:uid="{00000000-0005-0000-0000-0000BD1C0000}"/>
    <cellStyle name="40% - Accent3 2 2 2 38" xfId="7353" xr:uid="{00000000-0005-0000-0000-0000BE1C0000}"/>
    <cellStyle name="40% - Accent3 2 2 2 39" xfId="7354" xr:uid="{00000000-0005-0000-0000-0000BF1C0000}"/>
    <cellStyle name="40% - Accent3 2 2 2 39 2" xfId="7355" xr:uid="{00000000-0005-0000-0000-0000C01C0000}"/>
    <cellStyle name="40% - Accent3 2 2 2 4" xfId="7356" xr:uid="{00000000-0005-0000-0000-0000C11C0000}"/>
    <cellStyle name="40% - Accent3 2 2 2 5" xfId="7357" xr:uid="{00000000-0005-0000-0000-0000C21C0000}"/>
    <cellStyle name="40% - Accent3 2 2 2 6" xfId="7358" xr:uid="{00000000-0005-0000-0000-0000C31C0000}"/>
    <cellStyle name="40% - Accent3 2 2 2 7" xfId="7359" xr:uid="{00000000-0005-0000-0000-0000C41C0000}"/>
    <cellStyle name="40% - Accent3 2 2 2 8" xfId="7360" xr:uid="{00000000-0005-0000-0000-0000C51C0000}"/>
    <cellStyle name="40% - Accent3 2 2 2 9" xfId="7361" xr:uid="{00000000-0005-0000-0000-0000C61C0000}"/>
    <cellStyle name="40% - Accent3 2 2 20" xfId="7362" xr:uid="{00000000-0005-0000-0000-0000C71C0000}"/>
    <cellStyle name="40% - Accent3 2 2 21" xfId="7363" xr:uid="{00000000-0005-0000-0000-0000C81C0000}"/>
    <cellStyle name="40% - Accent3 2 2 22" xfId="7364" xr:uid="{00000000-0005-0000-0000-0000C91C0000}"/>
    <cellStyle name="40% - Accent3 2 2 23" xfId="7365" xr:uid="{00000000-0005-0000-0000-0000CA1C0000}"/>
    <cellStyle name="40% - Accent3 2 2 24" xfId="7366" xr:uid="{00000000-0005-0000-0000-0000CB1C0000}"/>
    <cellStyle name="40% - Accent3 2 2 25" xfId="7367" xr:uid="{00000000-0005-0000-0000-0000CC1C0000}"/>
    <cellStyle name="40% - Accent3 2 2 26" xfId="7368" xr:uid="{00000000-0005-0000-0000-0000CD1C0000}"/>
    <cellStyle name="40% - Accent3 2 2 27" xfId="7369" xr:uid="{00000000-0005-0000-0000-0000CE1C0000}"/>
    <cellStyle name="40% - Accent3 2 2 28" xfId="7370" xr:uid="{00000000-0005-0000-0000-0000CF1C0000}"/>
    <cellStyle name="40% - Accent3 2 2 29" xfId="7371" xr:uid="{00000000-0005-0000-0000-0000D01C0000}"/>
    <cellStyle name="40% - Accent3 2 2 3" xfId="7372" xr:uid="{00000000-0005-0000-0000-0000D11C0000}"/>
    <cellStyle name="40% - Accent3 2 2 30" xfId="7373" xr:uid="{00000000-0005-0000-0000-0000D21C0000}"/>
    <cellStyle name="40% - Accent3 2 2 31" xfId="7374" xr:uid="{00000000-0005-0000-0000-0000D31C0000}"/>
    <cellStyle name="40% - Accent3 2 2 32" xfId="7375" xr:uid="{00000000-0005-0000-0000-0000D41C0000}"/>
    <cellStyle name="40% - Accent3 2 2 33" xfId="7376" xr:uid="{00000000-0005-0000-0000-0000D51C0000}"/>
    <cellStyle name="40% - Accent3 2 2 34" xfId="7377" xr:uid="{00000000-0005-0000-0000-0000D61C0000}"/>
    <cellStyle name="40% - Accent3 2 2 35" xfId="7378" xr:uid="{00000000-0005-0000-0000-0000D71C0000}"/>
    <cellStyle name="40% - Accent3 2 2 36" xfId="7379" xr:uid="{00000000-0005-0000-0000-0000D81C0000}"/>
    <cellStyle name="40% - Accent3 2 2 37" xfId="7380" xr:uid="{00000000-0005-0000-0000-0000D91C0000}"/>
    <cellStyle name="40% - Accent3 2 2 38" xfId="7381" xr:uid="{00000000-0005-0000-0000-0000DA1C0000}"/>
    <cellStyle name="40% - Accent3 2 2 39" xfId="7382" xr:uid="{00000000-0005-0000-0000-0000DB1C0000}"/>
    <cellStyle name="40% - Accent3 2 2 4" xfId="7383" xr:uid="{00000000-0005-0000-0000-0000DC1C0000}"/>
    <cellStyle name="40% - Accent3 2 2 40" xfId="7384" xr:uid="{00000000-0005-0000-0000-0000DD1C0000}"/>
    <cellStyle name="40% - Accent3 2 2 41" xfId="7385" xr:uid="{00000000-0005-0000-0000-0000DE1C0000}"/>
    <cellStyle name="40% - Accent3 2 2 42" xfId="7386" xr:uid="{00000000-0005-0000-0000-0000DF1C0000}"/>
    <cellStyle name="40% - Accent3 2 2 42 2" xfId="7387" xr:uid="{00000000-0005-0000-0000-0000E01C0000}"/>
    <cellStyle name="40% - Accent3 2 2 5" xfId="7388" xr:uid="{00000000-0005-0000-0000-0000E11C0000}"/>
    <cellStyle name="40% - Accent3 2 2 6" xfId="7389" xr:uid="{00000000-0005-0000-0000-0000E21C0000}"/>
    <cellStyle name="40% - Accent3 2 2 7" xfId="7390" xr:uid="{00000000-0005-0000-0000-0000E31C0000}"/>
    <cellStyle name="40% - Accent3 2 2 8" xfId="7391" xr:uid="{00000000-0005-0000-0000-0000E41C0000}"/>
    <cellStyle name="40% - Accent3 2 2 9" xfId="7392" xr:uid="{00000000-0005-0000-0000-0000E51C0000}"/>
    <cellStyle name="40% - Accent3 2 20" xfId="7393" xr:uid="{00000000-0005-0000-0000-0000E61C0000}"/>
    <cellStyle name="40% - Accent3 2 21" xfId="7394" xr:uid="{00000000-0005-0000-0000-0000E71C0000}"/>
    <cellStyle name="40% - Accent3 2 22" xfId="7395" xr:uid="{00000000-0005-0000-0000-0000E81C0000}"/>
    <cellStyle name="40% - Accent3 2 23" xfId="7396" xr:uid="{00000000-0005-0000-0000-0000E91C0000}"/>
    <cellStyle name="40% - Accent3 2 24" xfId="7397" xr:uid="{00000000-0005-0000-0000-0000EA1C0000}"/>
    <cellStyle name="40% - Accent3 2 25" xfId="7398" xr:uid="{00000000-0005-0000-0000-0000EB1C0000}"/>
    <cellStyle name="40% - Accent3 2 26" xfId="7399" xr:uid="{00000000-0005-0000-0000-0000EC1C0000}"/>
    <cellStyle name="40% - Accent3 2 27" xfId="7400" xr:uid="{00000000-0005-0000-0000-0000ED1C0000}"/>
    <cellStyle name="40% - Accent3 2 27 2" xfId="7401" xr:uid="{00000000-0005-0000-0000-0000EE1C0000}"/>
    <cellStyle name="40% - Accent3 2 27 2 2" xfId="7402" xr:uid="{00000000-0005-0000-0000-0000EF1C0000}"/>
    <cellStyle name="40% - Accent3 2 27 2 3" xfId="7403" xr:uid="{00000000-0005-0000-0000-0000F01C0000}"/>
    <cellStyle name="40% - Accent3 2 27 2 4" xfId="7404" xr:uid="{00000000-0005-0000-0000-0000F11C0000}"/>
    <cellStyle name="40% - Accent3 2 27 2 5" xfId="7405" xr:uid="{00000000-0005-0000-0000-0000F21C0000}"/>
    <cellStyle name="40% - Accent3 2 27 2 6" xfId="7406" xr:uid="{00000000-0005-0000-0000-0000F31C0000}"/>
    <cellStyle name="40% - Accent3 2 28" xfId="7407" xr:uid="{00000000-0005-0000-0000-0000F41C0000}"/>
    <cellStyle name="40% - Accent3 2 28 2" xfId="7408" xr:uid="{00000000-0005-0000-0000-0000F51C0000}"/>
    <cellStyle name="40% - Accent3 2 28 3" xfId="7409" xr:uid="{00000000-0005-0000-0000-0000F61C0000}"/>
    <cellStyle name="40% - Accent3 2 28 4" xfId="7410" xr:uid="{00000000-0005-0000-0000-0000F71C0000}"/>
    <cellStyle name="40% - Accent3 2 28 5" xfId="7411" xr:uid="{00000000-0005-0000-0000-0000F81C0000}"/>
    <cellStyle name="40% - Accent3 2 28 6" xfId="7412" xr:uid="{00000000-0005-0000-0000-0000F91C0000}"/>
    <cellStyle name="40% - Accent3 2 29" xfId="7413" xr:uid="{00000000-0005-0000-0000-0000FA1C0000}"/>
    <cellStyle name="40% - Accent3 2 29 2" xfId="7414" xr:uid="{00000000-0005-0000-0000-0000FB1C0000}"/>
    <cellStyle name="40% - Accent3 2 29 3" xfId="7415" xr:uid="{00000000-0005-0000-0000-0000FC1C0000}"/>
    <cellStyle name="40% - Accent3 2 29 4" xfId="7416" xr:uid="{00000000-0005-0000-0000-0000FD1C0000}"/>
    <cellStyle name="40% - Accent3 2 29 5" xfId="7417" xr:uid="{00000000-0005-0000-0000-0000FE1C0000}"/>
    <cellStyle name="40% - Accent3 2 29 6" xfId="7418" xr:uid="{00000000-0005-0000-0000-0000FF1C0000}"/>
    <cellStyle name="40% - Accent3 2 3" xfId="7419" xr:uid="{00000000-0005-0000-0000-0000001D0000}"/>
    <cellStyle name="40% - Accent3 2 30" xfId="7420" xr:uid="{00000000-0005-0000-0000-0000011D0000}"/>
    <cellStyle name="40% - Accent3 2 30 2" xfId="7421" xr:uid="{00000000-0005-0000-0000-0000021D0000}"/>
    <cellStyle name="40% - Accent3 2 30 3" xfId="7422" xr:uid="{00000000-0005-0000-0000-0000031D0000}"/>
    <cellStyle name="40% - Accent3 2 30 4" xfId="7423" xr:uid="{00000000-0005-0000-0000-0000041D0000}"/>
    <cellStyle name="40% - Accent3 2 30 5" xfId="7424" xr:uid="{00000000-0005-0000-0000-0000051D0000}"/>
    <cellStyle name="40% - Accent3 2 30 6" xfId="7425" xr:uid="{00000000-0005-0000-0000-0000061D0000}"/>
    <cellStyle name="40% - Accent3 2 31" xfId="7426" xr:uid="{00000000-0005-0000-0000-0000071D0000}"/>
    <cellStyle name="40% - Accent3 2 31 2" xfId="7427" xr:uid="{00000000-0005-0000-0000-0000081D0000}"/>
    <cellStyle name="40% - Accent3 2 31 3" xfId="7428" xr:uid="{00000000-0005-0000-0000-0000091D0000}"/>
    <cellStyle name="40% - Accent3 2 31 4" xfId="7429" xr:uid="{00000000-0005-0000-0000-00000A1D0000}"/>
    <cellStyle name="40% - Accent3 2 31 5" xfId="7430" xr:uid="{00000000-0005-0000-0000-00000B1D0000}"/>
    <cellStyle name="40% - Accent3 2 31 6" xfId="7431" xr:uid="{00000000-0005-0000-0000-00000C1D0000}"/>
    <cellStyle name="40% - Accent3 2 32" xfId="7432" xr:uid="{00000000-0005-0000-0000-00000D1D0000}"/>
    <cellStyle name="40% - Accent3 2 33" xfId="7433" xr:uid="{00000000-0005-0000-0000-00000E1D0000}"/>
    <cellStyle name="40% - Accent3 2 34" xfId="7434" xr:uid="{00000000-0005-0000-0000-00000F1D0000}"/>
    <cellStyle name="40% - Accent3 2 35" xfId="7435" xr:uid="{00000000-0005-0000-0000-0000101D0000}"/>
    <cellStyle name="40% - Accent3 2 36" xfId="7436" xr:uid="{00000000-0005-0000-0000-0000111D0000}"/>
    <cellStyle name="40% - Accent3 2 37" xfId="7437" xr:uid="{00000000-0005-0000-0000-0000121D0000}"/>
    <cellStyle name="40% - Accent3 2 38" xfId="7438" xr:uid="{00000000-0005-0000-0000-0000131D0000}"/>
    <cellStyle name="40% - Accent3 2 39" xfId="7439" xr:uid="{00000000-0005-0000-0000-0000141D0000}"/>
    <cellStyle name="40% - Accent3 2 4" xfId="7440" xr:uid="{00000000-0005-0000-0000-0000151D0000}"/>
    <cellStyle name="40% - Accent3 2 40" xfId="7441" xr:uid="{00000000-0005-0000-0000-0000161D0000}"/>
    <cellStyle name="40% - Accent3 2 40 2" xfId="7442" xr:uid="{00000000-0005-0000-0000-0000171D0000}"/>
    <cellStyle name="40% - Accent3 2 40 3" xfId="7443" xr:uid="{00000000-0005-0000-0000-0000181D0000}"/>
    <cellStyle name="40% - Accent3 2 40 4" xfId="7444" xr:uid="{00000000-0005-0000-0000-0000191D0000}"/>
    <cellStyle name="40% - Accent3 2 40 5" xfId="7445" xr:uid="{00000000-0005-0000-0000-00001A1D0000}"/>
    <cellStyle name="40% - Accent3 2 40 6" xfId="7446" xr:uid="{00000000-0005-0000-0000-00001B1D0000}"/>
    <cellStyle name="40% - Accent3 2 40 7" xfId="7447" xr:uid="{00000000-0005-0000-0000-00001C1D0000}"/>
    <cellStyle name="40% - Accent3 2 40 8" xfId="7448" xr:uid="{00000000-0005-0000-0000-00001D1D0000}"/>
    <cellStyle name="40% - Accent3 2 41" xfId="7449" xr:uid="{00000000-0005-0000-0000-00001E1D0000}"/>
    <cellStyle name="40% - Accent3 2 41 2" xfId="7450" xr:uid="{00000000-0005-0000-0000-00001F1D0000}"/>
    <cellStyle name="40% - Accent3 2 41 3" xfId="7451" xr:uid="{00000000-0005-0000-0000-0000201D0000}"/>
    <cellStyle name="40% - Accent3 2 41 4" xfId="7452" xr:uid="{00000000-0005-0000-0000-0000211D0000}"/>
    <cellStyle name="40% - Accent3 2 41 5" xfId="7453" xr:uid="{00000000-0005-0000-0000-0000221D0000}"/>
    <cellStyle name="40% - Accent3 2 41 6" xfId="7454" xr:uid="{00000000-0005-0000-0000-0000231D0000}"/>
    <cellStyle name="40% - Accent3 2 41 7" xfId="7455" xr:uid="{00000000-0005-0000-0000-0000241D0000}"/>
    <cellStyle name="40% - Accent3 2 41 8" xfId="7456" xr:uid="{00000000-0005-0000-0000-0000251D0000}"/>
    <cellStyle name="40% - Accent3 2 42" xfId="7457" xr:uid="{00000000-0005-0000-0000-0000261D0000}"/>
    <cellStyle name="40% - Accent3 2 42 2" xfId="7458" xr:uid="{00000000-0005-0000-0000-0000271D0000}"/>
    <cellStyle name="40% - Accent3 2 42 3" xfId="7459" xr:uid="{00000000-0005-0000-0000-0000281D0000}"/>
    <cellStyle name="40% - Accent3 2 42 4" xfId="7460" xr:uid="{00000000-0005-0000-0000-0000291D0000}"/>
    <cellStyle name="40% - Accent3 2 42 5" xfId="7461" xr:uid="{00000000-0005-0000-0000-00002A1D0000}"/>
    <cellStyle name="40% - Accent3 2 42 6" xfId="7462" xr:uid="{00000000-0005-0000-0000-00002B1D0000}"/>
    <cellStyle name="40% - Accent3 2 42 7" xfId="7463" xr:uid="{00000000-0005-0000-0000-00002C1D0000}"/>
    <cellStyle name="40% - Accent3 2 42 8" xfId="7464" xr:uid="{00000000-0005-0000-0000-00002D1D0000}"/>
    <cellStyle name="40% - Accent3 2 43" xfId="7465" xr:uid="{00000000-0005-0000-0000-00002E1D0000}"/>
    <cellStyle name="40% - Accent3 2 43 10" xfId="7466" xr:uid="{00000000-0005-0000-0000-00002F1D0000}"/>
    <cellStyle name="40% - Accent3 2 43 11" xfId="7467" xr:uid="{00000000-0005-0000-0000-0000301D0000}"/>
    <cellStyle name="40% - Accent3 2 43 12" xfId="7468" xr:uid="{00000000-0005-0000-0000-0000311D0000}"/>
    <cellStyle name="40% - Accent3 2 43 13" xfId="7469" xr:uid="{00000000-0005-0000-0000-0000321D0000}"/>
    <cellStyle name="40% - Accent3 2 43 14" xfId="7470" xr:uid="{00000000-0005-0000-0000-0000331D0000}"/>
    <cellStyle name="40% - Accent3 2 43 15" xfId="7471" xr:uid="{00000000-0005-0000-0000-0000341D0000}"/>
    <cellStyle name="40% - Accent3 2 43 16" xfId="7472" xr:uid="{00000000-0005-0000-0000-0000351D0000}"/>
    <cellStyle name="40% - Accent3 2 43 17" xfId="7473" xr:uid="{00000000-0005-0000-0000-0000361D0000}"/>
    <cellStyle name="40% - Accent3 2 43 18" xfId="7474" xr:uid="{00000000-0005-0000-0000-0000371D0000}"/>
    <cellStyle name="40% - Accent3 2 43 19" xfId="7475" xr:uid="{00000000-0005-0000-0000-0000381D0000}"/>
    <cellStyle name="40% - Accent3 2 43 2" xfId="7476" xr:uid="{00000000-0005-0000-0000-0000391D0000}"/>
    <cellStyle name="40% - Accent3 2 43 2 2" xfId="7477" xr:uid="{00000000-0005-0000-0000-00003A1D0000}"/>
    <cellStyle name="40% - Accent3 2 43 20" xfId="7478" xr:uid="{00000000-0005-0000-0000-00003B1D0000}"/>
    <cellStyle name="40% - Accent3 2 43 21" xfId="7479" xr:uid="{00000000-0005-0000-0000-00003C1D0000}"/>
    <cellStyle name="40% - Accent3 2 43 22" xfId="7480" xr:uid="{00000000-0005-0000-0000-00003D1D0000}"/>
    <cellStyle name="40% - Accent3 2 43 23" xfId="7481" xr:uid="{00000000-0005-0000-0000-00003E1D0000}"/>
    <cellStyle name="40% - Accent3 2 43 24" xfId="7482" xr:uid="{00000000-0005-0000-0000-00003F1D0000}"/>
    <cellStyle name="40% - Accent3 2 43 25" xfId="7483" xr:uid="{00000000-0005-0000-0000-0000401D0000}"/>
    <cellStyle name="40% - Accent3 2 43 26" xfId="7484" xr:uid="{00000000-0005-0000-0000-0000411D0000}"/>
    <cellStyle name="40% - Accent3 2 43 27" xfId="7485" xr:uid="{00000000-0005-0000-0000-0000421D0000}"/>
    <cellStyle name="40% - Accent3 2 43 28" xfId="7486" xr:uid="{00000000-0005-0000-0000-0000431D0000}"/>
    <cellStyle name="40% - Accent3 2 43 29" xfId="7487" xr:uid="{00000000-0005-0000-0000-0000441D0000}"/>
    <cellStyle name="40% - Accent3 2 43 3" xfId="7488" xr:uid="{00000000-0005-0000-0000-0000451D0000}"/>
    <cellStyle name="40% - Accent3 2 43 4" xfId="7489" xr:uid="{00000000-0005-0000-0000-0000461D0000}"/>
    <cellStyle name="40% - Accent3 2 43 5" xfId="7490" xr:uid="{00000000-0005-0000-0000-0000471D0000}"/>
    <cellStyle name="40% - Accent3 2 43 6" xfId="7491" xr:uid="{00000000-0005-0000-0000-0000481D0000}"/>
    <cellStyle name="40% - Accent3 2 43 7" xfId="7492" xr:uid="{00000000-0005-0000-0000-0000491D0000}"/>
    <cellStyle name="40% - Accent3 2 43 8" xfId="7493" xr:uid="{00000000-0005-0000-0000-00004A1D0000}"/>
    <cellStyle name="40% - Accent3 2 43 9" xfId="7494" xr:uid="{00000000-0005-0000-0000-00004B1D0000}"/>
    <cellStyle name="40% - Accent3 2 44" xfId="7495" xr:uid="{00000000-0005-0000-0000-00004C1D0000}"/>
    <cellStyle name="40% - Accent3 2 44 2" xfId="7496" xr:uid="{00000000-0005-0000-0000-00004D1D0000}"/>
    <cellStyle name="40% - Accent3 2 45" xfId="7497" xr:uid="{00000000-0005-0000-0000-00004E1D0000}"/>
    <cellStyle name="40% - Accent3 2 46" xfId="7498" xr:uid="{00000000-0005-0000-0000-00004F1D0000}"/>
    <cellStyle name="40% - Accent3 2 47" xfId="7499" xr:uid="{00000000-0005-0000-0000-0000501D0000}"/>
    <cellStyle name="40% - Accent3 2 48" xfId="7500" xr:uid="{00000000-0005-0000-0000-0000511D0000}"/>
    <cellStyle name="40% - Accent3 2 49" xfId="7501" xr:uid="{00000000-0005-0000-0000-0000521D0000}"/>
    <cellStyle name="40% - Accent3 2 5" xfId="7502" xr:uid="{00000000-0005-0000-0000-0000531D0000}"/>
    <cellStyle name="40% - Accent3 2 50" xfId="7503" xr:uid="{00000000-0005-0000-0000-0000541D0000}"/>
    <cellStyle name="40% - Accent3 2 51" xfId="7504" xr:uid="{00000000-0005-0000-0000-0000551D0000}"/>
    <cellStyle name="40% - Accent3 2 52" xfId="7505" xr:uid="{00000000-0005-0000-0000-0000561D0000}"/>
    <cellStyle name="40% - Accent3 2 53" xfId="7506" xr:uid="{00000000-0005-0000-0000-0000571D0000}"/>
    <cellStyle name="40% - Accent3 2 54" xfId="7507" xr:uid="{00000000-0005-0000-0000-0000581D0000}"/>
    <cellStyle name="40% - Accent3 2 55" xfId="7508" xr:uid="{00000000-0005-0000-0000-0000591D0000}"/>
    <cellStyle name="40% - Accent3 2 56" xfId="7509" xr:uid="{00000000-0005-0000-0000-00005A1D0000}"/>
    <cellStyle name="40% - Accent3 2 57" xfId="7510" xr:uid="{00000000-0005-0000-0000-00005B1D0000}"/>
    <cellStyle name="40% - Accent3 2 58" xfId="7511" xr:uid="{00000000-0005-0000-0000-00005C1D0000}"/>
    <cellStyle name="40% - Accent3 2 59" xfId="7512" xr:uid="{00000000-0005-0000-0000-00005D1D0000}"/>
    <cellStyle name="40% - Accent3 2 6" xfId="7513" xr:uid="{00000000-0005-0000-0000-00005E1D0000}"/>
    <cellStyle name="40% - Accent3 2 60" xfId="7514" xr:uid="{00000000-0005-0000-0000-00005F1D0000}"/>
    <cellStyle name="40% - Accent3 2 61" xfId="7515" xr:uid="{00000000-0005-0000-0000-0000601D0000}"/>
    <cellStyle name="40% - Accent3 2 62" xfId="7516" xr:uid="{00000000-0005-0000-0000-0000611D0000}"/>
    <cellStyle name="40% - Accent3 2 63" xfId="7517" xr:uid="{00000000-0005-0000-0000-0000621D0000}"/>
    <cellStyle name="40% - Accent3 2 64" xfId="7518" xr:uid="{00000000-0005-0000-0000-0000631D0000}"/>
    <cellStyle name="40% - Accent3 2 65" xfId="7519" xr:uid="{00000000-0005-0000-0000-0000641D0000}"/>
    <cellStyle name="40% - Accent3 2 66" xfId="7520" xr:uid="{00000000-0005-0000-0000-0000651D0000}"/>
    <cellStyle name="40% - Accent3 2 67" xfId="7521" xr:uid="{00000000-0005-0000-0000-0000661D0000}"/>
    <cellStyle name="40% - Accent3 2 68" xfId="7522" xr:uid="{00000000-0005-0000-0000-0000671D0000}"/>
    <cellStyle name="40% - Accent3 2 69" xfId="7523" xr:uid="{00000000-0005-0000-0000-0000681D0000}"/>
    <cellStyle name="40% - Accent3 2 7" xfId="7524" xr:uid="{00000000-0005-0000-0000-0000691D0000}"/>
    <cellStyle name="40% - Accent3 2 7 2" xfId="7525" xr:uid="{00000000-0005-0000-0000-00006A1D0000}"/>
    <cellStyle name="40% - Accent3 2 7 3" xfId="7526" xr:uid="{00000000-0005-0000-0000-00006B1D0000}"/>
    <cellStyle name="40% - Accent3 2 70" xfId="7527" xr:uid="{00000000-0005-0000-0000-00006C1D0000}"/>
    <cellStyle name="40% - Accent3 2 71" xfId="7528" xr:uid="{00000000-0005-0000-0000-00006D1D0000}"/>
    <cellStyle name="40% - Accent3 2 71 2" xfId="7529" xr:uid="{00000000-0005-0000-0000-00006E1D0000}"/>
    <cellStyle name="40% - Accent3 2 8" xfId="7530" xr:uid="{00000000-0005-0000-0000-00006F1D0000}"/>
    <cellStyle name="40% - Accent3 2 9" xfId="7531" xr:uid="{00000000-0005-0000-0000-0000701D0000}"/>
    <cellStyle name="40% - Accent3 20" xfId="7532" xr:uid="{00000000-0005-0000-0000-0000711D0000}"/>
    <cellStyle name="40% - Accent3 20 2" xfId="7533" xr:uid="{00000000-0005-0000-0000-0000721D0000}"/>
    <cellStyle name="40% - Accent3 20 2 2" xfId="7534" xr:uid="{00000000-0005-0000-0000-0000731D0000}"/>
    <cellStyle name="40% - Accent3 20 2 3" xfId="7535" xr:uid="{00000000-0005-0000-0000-0000741D0000}"/>
    <cellStyle name="40% - Accent3 20 2 4" xfId="7536" xr:uid="{00000000-0005-0000-0000-0000751D0000}"/>
    <cellStyle name="40% - Accent3 20 2 5" xfId="7537" xr:uid="{00000000-0005-0000-0000-0000761D0000}"/>
    <cellStyle name="40% - Accent3 20 2 6" xfId="7538" xr:uid="{00000000-0005-0000-0000-0000771D0000}"/>
    <cellStyle name="40% - Accent3 21" xfId="7539" xr:uid="{00000000-0005-0000-0000-0000781D0000}"/>
    <cellStyle name="40% - Accent3 21 2" xfId="7540" xr:uid="{00000000-0005-0000-0000-0000791D0000}"/>
    <cellStyle name="40% - Accent3 21 2 2" xfId="7541" xr:uid="{00000000-0005-0000-0000-00007A1D0000}"/>
    <cellStyle name="40% - Accent3 21 2 3" xfId="7542" xr:uid="{00000000-0005-0000-0000-00007B1D0000}"/>
    <cellStyle name="40% - Accent3 21 2 4" xfId="7543" xr:uid="{00000000-0005-0000-0000-00007C1D0000}"/>
    <cellStyle name="40% - Accent3 21 2 5" xfId="7544" xr:uid="{00000000-0005-0000-0000-00007D1D0000}"/>
    <cellStyle name="40% - Accent3 21 2 6" xfId="7545" xr:uid="{00000000-0005-0000-0000-00007E1D0000}"/>
    <cellStyle name="40% - Accent3 22" xfId="7546" xr:uid="{00000000-0005-0000-0000-00007F1D0000}"/>
    <cellStyle name="40% - Accent3 22 2" xfId="7547" xr:uid="{00000000-0005-0000-0000-0000801D0000}"/>
    <cellStyle name="40% - Accent3 22 2 2" xfId="7548" xr:uid="{00000000-0005-0000-0000-0000811D0000}"/>
    <cellStyle name="40% - Accent3 22 2 3" xfId="7549" xr:uid="{00000000-0005-0000-0000-0000821D0000}"/>
    <cellStyle name="40% - Accent3 22 2 4" xfId="7550" xr:uid="{00000000-0005-0000-0000-0000831D0000}"/>
    <cellStyle name="40% - Accent3 22 2 5" xfId="7551" xr:uid="{00000000-0005-0000-0000-0000841D0000}"/>
    <cellStyle name="40% - Accent3 22 2 6" xfId="7552" xr:uid="{00000000-0005-0000-0000-0000851D0000}"/>
    <cellStyle name="40% - Accent3 23" xfId="7553" xr:uid="{00000000-0005-0000-0000-0000861D0000}"/>
    <cellStyle name="40% - Accent3 23 2" xfId="7554" xr:uid="{00000000-0005-0000-0000-0000871D0000}"/>
    <cellStyle name="40% - Accent3 23 2 2" xfId="7555" xr:uid="{00000000-0005-0000-0000-0000881D0000}"/>
    <cellStyle name="40% - Accent3 23 2 3" xfId="7556" xr:uid="{00000000-0005-0000-0000-0000891D0000}"/>
    <cellStyle name="40% - Accent3 23 2 4" xfId="7557" xr:uid="{00000000-0005-0000-0000-00008A1D0000}"/>
    <cellStyle name="40% - Accent3 23 2 5" xfId="7558" xr:uid="{00000000-0005-0000-0000-00008B1D0000}"/>
    <cellStyle name="40% - Accent3 23 2 6" xfId="7559" xr:uid="{00000000-0005-0000-0000-00008C1D0000}"/>
    <cellStyle name="40% - Accent3 24" xfId="7560" xr:uid="{00000000-0005-0000-0000-00008D1D0000}"/>
    <cellStyle name="40% - Accent3 24 2" xfId="7561" xr:uid="{00000000-0005-0000-0000-00008E1D0000}"/>
    <cellStyle name="40% - Accent3 24 2 2" xfId="7562" xr:uid="{00000000-0005-0000-0000-00008F1D0000}"/>
    <cellStyle name="40% - Accent3 24 2 3" xfId="7563" xr:uid="{00000000-0005-0000-0000-0000901D0000}"/>
    <cellStyle name="40% - Accent3 24 2 4" xfId="7564" xr:uid="{00000000-0005-0000-0000-0000911D0000}"/>
    <cellStyle name="40% - Accent3 24 2 5" xfId="7565" xr:uid="{00000000-0005-0000-0000-0000921D0000}"/>
    <cellStyle name="40% - Accent3 24 2 6" xfId="7566" xr:uid="{00000000-0005-0000-0000-0000931D0000}"/>
    <cellStyle name="40% - Accent3 25" xfId="7567" xr:uid="{00000000-0005-0000-0000-0000941D0000}"/>
    <cellStyle name="40% - Accent3 25 2" xfId="7568" xr:uid="{00000000-0005-0000-0000-0000951D0000}"/>
    <cellStyle name="40% - Accent3 25 2 2" xfId="7569" xr:uid="{00000000-0005-0000-0000-0000961D0000}"/>
    <cellStyle name="40% - Accent3 25 2 3" xfId="7570" xr:uid="{00000000-0005-0000-0000-0000971D0000}"/>
    <cellStyle name="40% - Accent3 25 2 4" xfId="7571" xr:uid="{00000000-0005-0000-0000-0000981D0000}"/>
    <cellStyle name="40% - Accent3 25 2 5" xfId="7572" xr:uid="{00000000-0005-0000-0000-0000991D0000}"/>
    <cellStyle name="40% - Accent3 25 2 6" xfId="7573" xr:uid="{00000000-0005-0000-0000-00009A1D0000}"/>
    <cellStyle name="40% - Accent3 26" xfId="7574" xr:uid="{00000000-0005-0000-0000-00009B1D0000}"/>
    <cellStyle name="40% - Accent3 26 2" xfId="7575" xr:uid="{00000000-0005-0000-0000-00009C1D0000}"/>
    <cellStyle name="40% - Accent3 26 2 2" xfId="7576" xr:uid="{00000000-0005-0000-0000-00009D1D0000}"/>
    <cellStyle name="40% - Accent3 26 2 3" xfId="7577" xr:uid="{00000000-0005-0000-0000-00009E1D0000}"/>
    <cellStyle name="40% - Accent3 26 2 4" xfId="7578" xr:uid="{00000000-0005-0000-0000-00009F1D0000}"/>
    <cellStyle name="40% - Accent3 26 2 5" xfId="7579" xr:uid="{00000000-0005-0000-0000-0000A01D0000}"/>
    <cellStyle name="40% - Accent3 26 2 6" xfId="7580" xr:uid="{00000000-0005-0000-0000-0000A11D0000}"/>
    <cellStyle name="40% - Accent3 27" xfId="7581" xr:uid="{00000000-0005-0000-0000-0000A21D0000}"/>
    <cellStyle name="40% - Accent3 28" xfId="7582" xr:uid="{00000000-0005-0000-0000-0000A31D0000}"/>
    <cellStyle name="40% - Accent3 28 2" xfId="7583" xr:uid="{00000000-0005-0000-0000-0000A41D0000}"/>
    <cellStyle name="40% - Accent3 28 2 2" xfId="7584" xr:uid="{00000000-0005-0000-0000-0000A51D0000}"/>
    <cellStyle name="40% - Accent3 28 3" xfId="7585" xr:uid="{00000000-0005-0000-0000-0000A61D0000}"/>
    <cellStyle name="40% - Accent3 28 4" xfId="7586" xr:uid="{00000000-0005-0000-0000-0000A71D0000}"/>
    <cellStyle name="40% - Accent3 28 5" xfId="7587" xr:uid="{00000000-0005-0000-0000-0000A81D0000}"/>
    <cellStyle name="40% - Accent3 28 6" xfId="7588" xr:uid="{00000000-0005-0000-0000-0000A91D0000}"/>
    <cellStyle name="40% - Accent3 29" xfId="7589" xr:uid="{00000000-0005-0000-0000-0000AA1D0000}"/>
    <cellStyle name="40% - Accent3 29 2" xfId="7590" xr:uid="{00000000-0005-0000-0000-0000AB1D0000}"/>
    <cellStyle name="40% - Accent3 29 2 2" xfId="7591" xr:uid="{00000000-0005-0000-0000-0000AC1D0000}"/>
    <cellStyle name="40% - Accent3 29 3" xfId="7592" xr:uid="{00000000-0005-0000-0000-0000AD1D0000}"/>
    <cellStyle name="40% - Accent3 29 4" xfId="7593" xr:uid="{00000000-0005-0000-0000-0000AE1D0000}"/>
    <cellStyle name="40% - Accent3 29 5" xfId="7594" xr:uid="{00000000-0005-0000-0000-0000AF1D0000}"/>
    <cellStyle name="40% - Accent3 29 6" xfId="7595" xr:uid="{00000000-0005-0000-0000-0000B01D0000}"/>
    <cellStyle name="40% - Accent3 3" xfId="7596" xr:uid="{00000000-0005-0000-0000-0000B11D0000}"/>
    <cellStyle name="40% - Accent3 3 2" xfId="7597" xr:uid="{00000000-0005-0000-0000-0000B21D0000}"/>
    <cellStyle name="40% - Accent3 3 2 2" xfId="7598" xr:uid="{00000000-0005-0000-0000-0000B31D0000}"/>
    <cellStyle name="40% - Accent3 3 2 3" xfId="7599" xr:uid="{00000000-0005-0000-0000-0000B41D0000}"/>
    <cellStyle name="40% - Accent3 3 2 4" xfId="7600" xr:uid="{00000000-0005-0000-0000-0000B51D0000}"/>
    <cellStyle name="40% - Accent3 3 2 5" xfId="7601" xr:uid="{00000000-0005-0000-0000-0000B61D0000}"/>
    <cellStyle name="40% - Accent3 3 2 6" xfId="7602" xr:uid="{00000000-0005-0000-0000-0000B71D0000}"/>
    <cellStyle name="40% - Accent3 3 2 7" xfId="7603" xr:uid="{00000000-0005-0000-0000-0000B81D0000}"/>
    <cellStyle name="40% - Accent3 3 2 8" xfId="7604" xr:uid="{00000000-0005-0000-0000-0000B91D0000}"/>
    <cellStyle name="40% - Accent3 3 2 9" xfId="7605" xr:uid="{00000000-0005-0000-0000-0000BA1D0000}"/>
    <cellStyle name="40% - Accent3 3 3" xfId="7606" xr:uid="{00000000-0005-0000-0000-0000BB1D0000}"/>
    <cellStyle name="40% - Accent3 3 4" xfId="7607" xr:uid="{00000000-0005-0000-0000-0000BC1D0000}"/>
    <cellStyle name="40% - Accent3 3 5" xfId="7608" xr:uid="{00000000-0005-0000-0000-0000BD1D0000}"/>
    <cellStyle name="40% - Accent3 30" xfId="7609" xr:uid="{00000000-0005-0000-0000-0000BE1D0000}"/>
    <cellStyle name="40% - Accent3 31" xfId="7610" xr:uid="{00000000-0005-0000-0000-0000BF1D0000}"/>
    <cellStyle name="40% - Accent3 32" xfId="7611" xr:uid="{00000000-0005-0000-0000-0000C01D0000}"/>
    <cellStyle name="40% - Accent3 33" xfId="7612" xr:uid="{00000000-0005-0000-0000-0000C11D0000}"/>
    <cellStyle name="40% - Accent3 34" xfId="7613" xr:uid="{00000000-0005-0000-0000-0000C21D0000}"/>
    <cellStyle name="40% - Accent3 35" xfId="7614" xr:uid="{00000000-0005-0000-0000-0000C31D0000}"/>
    <cellStyle name="40% - Accent3 36" xfId="7615" xr:uid="{00000000-0005-0000-0000-0000C41D0000}"/>
    <cellStyle name="40% - Accent3 37" xfId="7616" xr:uid="{00000000-0005-0000-0000-0000C51D0000}"/>
    <cellStyle name="40% - Accent3 38" xfId="7617" xr:uid="{00000000-0005-0000-0000-0000C61D0000}"/>
    <cellStyle name="40% - Accent3 39" xfId="7618" xr:uid="{00000000-0005-0000-0000-0000C71D0000}"/>
    <cellStyle name="40% - Accent3 4" xfId="7619" xr:uid="{00000000-0005-0000-0000-0000C81D0000}"/>
    <cellStyle name="40% - Accent3 4 2" xfId="7620" xr:uid="{00000000-0005-0000-0000-0000C91D0000}"/>
    <cellStyle name="40% - Accent3 4 2 2" xfId="7621" xr:uid="{00000000-0005-0000-0000-0000CA1D0000}"/>
    <cellStyle name="40% - Accent3 4 2 3" xfId="7622" xr:uid="{00000000-0005-0000-0000-0000CB1D0000}"/>
    <cellStyle name="40% - Accent3 4 2 4" xfId="7623" xr:uid="{00000000-0005-0000-0000-0000CC1D0000}"/>
    <cellStyle name="40% - Accent3 4 2 5" xfId="7624" xr:uid="{00000000-0005-0000-0000-0000CD1D0000}"/>
    <cellStyle name="40% - Accent3 4 2 6" xfId="7625" xr:uid="{00000000-0005-0000-0000-0000CE1D0000}"/>
    <cellStyle name="40% - Accent3 4 3" xfId="7626" xr:uid="{00000000-0005-0000-0000-0000CF1D0000}"/>
    <cellStyle name="40% - Accent3 4 3 2" xfId="7627" xr:uid="{00000000-0005-0000-0000-0000D01D0000}"/>
    <cellStyle name="40% - Accent3 4 3 3" xfId="7628" xr:uid="{00000000-0005-0000-0000-0000D11D0000}"/>
    <cellStyle name="40% - Accent3 4 3 4" xfId="7629" xr:uid="{00000000-0005-0000-0000-0000D21D0000}"/>
    <cellStyle name="40% - Accent3 4 3 5" xfId="7630" xr:uid="{00000000-0005-0000-0000-0000D31D0000}"/>
    <cellStyle name="40% - Accent3 4 3 6" xfId="7631" xr:uid="{00000000-0005-0000-0000-0000D41D0000}"/>
    <cellStyle name="40% - Accent3 4 3 7" xfId="7632" xr:uid="{00000000-0005-0000-0000-0000D51D0000}"/>
    <cellStyle name="40% - Accent3 4 3 8" xfId="7633" xr:uid="{00000000-0005-0000-0000-0000D61D0000}"/>
    <cellStyle name="40% - Accent3 4 4" xfId="7634" xr:uid="{00000000-0005-0000-0000-0000D71D0000}"/>
    <cellStyle name="40% - Accent3 4 4 2" xfId="7635" xr:uid="{00000000-0005-0000-0000-0000D81D0000}"/>
    <cellStyle name="40% - Accent3 4 4 3" xfId="7636" xr:uid="{00000000-0005-0000-0000-0000D91D0000}"/>
    <cellStyle name="40% - Accent3 4 4 4" xfId="7637" xr:uid="{00000000-0005-0000-0000-0000DA1D0000}"/>
    <cellStyle name="40% - Accent3 4 4 5" xfId="7638" xr:uid="{00000000-0005-0000-0000-0000DB1D0000}"/>
    <cellStyle name="40% - Accent3 4 4 6" xfId="7639" xr:uid="{00000000-0005-0000-0000-0000DC1D0000}"/>
    <cellStyle name="40% - Accent3 4 4 7" xfId="7640" xr:uid="{00000000-0005-0000-0000-0000DD1D0000}"/>
    <cellStyle name="40% - Accent3 4 4 8" xfId="7641" xr:uid="{00000000-0005-0000-0000-0000DE1D0000}"/>
    <cellStyle name="40% - Accent3 4 5" xfId="7642" xr:uid="{00000000-0005-0000-0000-0000DF1D0000}"/>
    <cellStyle name="40% - Accent3 4 5 2" xfId="7643" xr:uid="{00000000-0005-0000-0000-0000E01D0000}"/>
    <cellStyle name="40% - Accent3 4 5 3" xfId="7644" xr:uid="{00000000-0005-0000-0000-0000E11D0000}"/>
    <cellStyle name="40% - Accent3 4 5 4" xfId="7645" xr:uid="{00000000-0005-0000-0000-0000E21D0000}"/>
    <cellStyle name="40% - Accent3 4 5 5" xfId="7646" xr:uid="{00000000-0005-0000-0000-0000E31D0000}"/>
    <cellStyle name="40% - Accent3 4 5 6" xfId="7647" xr:uid="{00000000-0005-0000-0000-0000E41D0000}"/>
    <cellStyle name="40% - Accent3 4 5 7" xfId="7648" xr:uid="{00000000-0005-0000-0000-0000E51D0000}"/>
    <cellStyle name="40% - Accent3 4 5 8" xfId="7649" xr:uid="{00000000-0005-0000-0000-0000E61D0000}"/>
    <cellStyle name="40% - Accent3 40" xfId="7650" xr:uid="{00000000-0005-0000-0000-0000E71D0000}"/>
    <cellStyle name="40% - Accent3 41" xfId="7651" xr:uid="{00000000-0005-0000-0000-0000E81D0000}"/>
    <cellStyle name="40% - Accent3 42" xfId="7652" xr:uid="{00000000-0005-0000-0000-0000E91D0000}"/>
    <cellStyle name="40% - Accent3 43" xfId="7653" xr:uid="{00000000-0005-0000-0000-0000EA1D0000}"/>
    <cellStyle name="40% - Accent3 44" xfId="7654" xr:uid="{00000000-0005-0000-0000-0000EB1D0000}"/>
    <cellStyle name="40% - Accent3 45" xfId="7655" xr:uid="{00000000-0005-0000-0000-0000EC1D0000}"/>
    <cellStyle name="40% - Accent3 46" xfId="7656" xr:uid="{00000000-0005-0000-0000-0000ED1D0000}"/>
    <cellStyle name="40% - Accent3 47" xfId="7657" xr:uid="{00000000-0005-0000-0000-0000EE1D0000}"/>
    <cellStyle name="40% - Accent3 48" xfId="7658" xr:uid="{00000000-0005-0000-0000-0000EF1D0000}"/>
    <cellStyle name="40% - Accent3 49" xfId="7659" xr:uid="{00000000-0005-0000-0000-0000F01D0000}"/>
    <cellStyle name="40% - Accent3 5" xfId="7660" xr:uid="{00000000-0005-0000-0000-0000F11D0000}"/>
    <cellStyle name="40% - Accent3 5 2" xfId="7661" xr:uid="{00000000-0005-0000-0000-0000F21D0000}"/>
    <cellStyle name="40% - Accent3 5 2 2" xfId="7662" xr:uid="{00000000-0005-0000-0000-0000F31D0000}"/>
    <cellStyle name="40% - Accent3 5 2 3" xfId="7663" xr:uid="{00000000-0005-0000-0000-0000F41D0000}"/>
    <cellStyle name="40% - Accent3 5 2 4" xfId="7664" xr:uid="{00000000-0005-0000-0000-0000F51D0000}"/>
    <cellStyle name="40% - Accent3 5 2 5" xfId="7665" xr:uid="{00000000-0005-0000-0000-0000F61D0000}"/>
    <cellStyle name="40% - Accent3 5 2 6" xfId="7666" xr:uid="{00000000-0005-0000-0000-0000F71D0000}"/>
    <cellStyle name="40% - Accent3 5 3" xfId="7667" xr:uid="{00000000-0005-0000-0000-0000F81D0000}"/>
    <cellStyle name="40% - Accent3 5 3 2" xfId="7668" xr:uid="{00000000-0005-0000-0000-0000F91D0000}"/>
    <cellStyle name="40% - Accent3 5 3 3" xfId="7669" xr:uid="{00000000-0005-0000-0000-0000FA1D0000}"/>
    <cellStyle name="40% - Accent3 5 3 4" xfId="7670" xr:uid="{00000000-0005-0000-0000-0000FB1D0000}"/>
    <cellStyle name="40% - Accent3 5 3 5" xfId="7671" xr:uid="{00000000-0005-0000-0000-0000FC1D0000}"/>
    <cellStyle name="40% - Accent3 5 3 6" xfId="7672" xr:uid="{00000000-0005-0000-0000-0000FD1D0000}"/>
    <cellStyle name="40% - Accent3 5 3 7" xfId="7673" xr:uid="{00000000-0005-0000-0000-0000FE1D0000}"/>
    <cellStyle name="40% - Accent3 5 3 8" xfId="7674" xr:uid="{00000000-0005-0000-0000-0000FF1D0000}"/>
    <cellStyle name="40% - Accent3 5 4" xfId="7675" xr:uid="{00000000-0005-0000-0000-0000001E0000}"/>
    <cellStyle name="40% - Accent3 5 4 2" xfId="7676" xr:uid="{00000000-0005-0000-0000-0000011E0000}"/>
    <cellStyle name="40% - Accent3 5 4 3" xfId="7677" xr:uid="{00000000-0005-0000-0000-0000021E0000}"/>
    <cellStyle name="40% - Accent3 5 4 4" xfId="7678" xr:uid="{00000000-0005-0000-0000-0000031E0000}"/>
    <cellStyle name="40% - Accent3 5 4 5" xfId="7679" xr:uid="{00000000-0005-0000-0000-0000041E0000}"/>
    <cellStyle name="40% - Accent3 5 4 6" xfId="7680" xr:uid="{00000000-0005-0000-0000-0000051E0000}"/>
    <cellStyle name="40% - Accent3 5 4 7" xfId="7681" xr:uid="{00000000-0005-0000-0000-0000061E0000}"/>
    <cellStyle name="40% - Accent3 5 4 8" xfId="7682" xr:uid="{00000000-0005-0000-0000-0000071E0000}"/>
    <cellStyle name="40% - Accent3 5 5" xfId="7683" xr:uid="{00000000-0005-0000-0000-0000081E0000}"/>
    <cellStyle name="40% - Accent3 5 5 2" xfId="7684" xr:uid="{00000000-0005-0000-0000-0000091E0000}"/>
    <cellStyle name="40% - Accent3 5 5 3" xfId="7685" xr:uid="{00000000-0005-0000-0000-00000A1E0000}"/>
    <cellStyle name="40% - Accent3 5 5 4" xfId="7686" xr:uid="{00000000-0005-0000-0000-00000B1E0000}"/>
    <cellStyle name="40% - Accent3 5 5 5" xfId="7687" xr:uid="{00000000-0005-0000-0000-00000C1E0000}"/>
    <cellStyle name="40% - Accent3 5 5 6" xfId="7688" xr:uid="{00000000-0005-0000-0000-00000D1E0000}"/>
    <cellStyle name="40% - Accent3 5 5 7" xfId="7689" xr:uid="{00000000-0005-0000-0000-00000E1E0000}"/>
    <cellStyle name="40% - Accent3 5 5 8" xfId="7690" xr:uid="{00000000-0005-0000-0000-00000F1E0000}"/>
    <cellStyle name="40% - Accent3 50" xfId="7691" xr:uid="{00000000-0005-0000-0000-0000101E0000}"/>
    <cellStyle name="40% - Accent3 51" xfId="7692" xr:uid="{00000000-0005-0000-0000-0000111E0000}"/>
    <cellStyle name="40% - Accent3 52" xfId="7693" xr:uid="{00000000-0005-0000-0000-0000121E0000}"/>
    <cellStyle name="40% - Accent3 53" xfId="7694" xr:uid="{00000000-0005-0000-0000-0000131E0000}"/>
    <cellStyle name="40% - Accent3 54" xfId="7695" xr:uid="{00000000-0005-0000-0000-0000141E0000}"/>
    <cellStyle name="40% - Accent3 55" xfId="7696" xr:uid="{00000000-0005-0000-0000-0000151E0000}"/>
    <cellStyle name="40% - Accent3 56" xfId="7697" xr:uid="{00000000-0005-0000-0000-0000161E0000}"/>
    <cellStyle name="40% - Accent3 57" xfId="7698" xr:uid="{00000000-0005-0000-0000-0000171E0000}"/>
    <cellStyle name="40% - Accent3 58" xfId="7699" xr:uid="{00000000-0005-0000-0000-0000181E0000}"/>
    <cellStyle name="40% - Accent3 59" xfId="7700" xr:uid="{00000000-0005-0000-0000-0000191E0000}"/>
    <cellStyle name="40% - Accent3 6" xfId="7701" xr:uid="{00000000-0005-0000-0000-00001A1E0000}"/>
    <cellStyle name="40% - Accent3 6 2" xfId="7702" xr:uid="{00000000-0005-0000-0000-00001B1E0000}"/>
    <cellStyle name="40% - Accent3 6 2 2" xfId="7703" xr:uid="{00000000-0005-0000-0000-00001C1E0000}"/>
    <cellStyle name="40% - Accent3 6 2 3" xfId="7704" xr:uid="{00000000-0005-0000-0000-00001D1E0000}"/>
    <cellStyle name="40% - Accent3 6 2 4" xfId="7705" xr:uid="{00000000-0005-0000-0000-00001E1E0000}"/>
    <cellStyle name="40% - Accent3 6 2 5" xfId="7706" xr:uid="{00000000-0005-0000-0000-00001F1E0000}"/>
    <cellStyle name="40% - Accent3 6 2 6" xfId="7707" xr:uid="{00000000-0005-0000-0000-0000201E0000}"/>
    <cellStyle name="40% - Accent3 60" xfId="7708" xr:uid="{00000000-0005-0000-0000-0000211E0000}"/>
    <cellStyle name="40% - Accent3 61" xfId="7709" xr:uid="{00000000-0005-0000-0000-0000221E0000}"/>
    <cellStyle name="40% - Accent3 62" xfId="7710" xr:uid="{00000000-0005-0000-0000-0000231E0000}"/>
    <cellStyle name="40% - Accent3 63" xfId="7711" xr:uid="{00000000-0005-0000-0000-0000241E0000}"/>
    <cellStyle name="40% - Accent3 7" xfId="7712" xr:uid="{00000000-0005-0000-0000-0000251E0000}"/>
    <cellStyle name="40% - Accent3 7 2" xfId="7713" xr:uid="{00000000-0005-0000-0000-0000261E0000}"/>
    <cellStyle name="40% - Accent3 7 2 2" xfId="7714" xr:uid="{00000000-0005-0000-0000-0000271E0000}"/>
    <cellStyle name="40% - Accent3 7 2 3" xfId="7715" xr:uid="{00000000-0005-0000-0000-0000281E0000}"/>
    <cellStyle name="40% - Accent3 7 2 4" xfId="7716" xr:uid="{00000000-0005-0000-0000-0000291E0000}"/>
    <cellStyle name="40% - Accent3 7 2 5" xfId="7717" xr:uid="{00000000-0005-0000-0000-00002A1E0000}"/>
    <cellStyle name="40% - Accent3 7 2 6" xfId="7718" xr:uid="{00000000-0005-0000-0000-00002B1E0000}"/>
    <cellStyle name="40% - Accent3 8" xfId="7719" xr:uid="{00000000-0005-0000-0000-00002C1E0000}"/>
    <cellStyle name="40% - Accent3 8 2" xfId="7720" xr:uid="{00000000-0005-0000-0000-00002D1E0000}"/>
    <cellStyle name="40% - Accent3 8 2 2" xfId="7721" xr:uid="{00000000-0005-0000-0000-00002E1E0000}"/>
    <cellStyle name="40% - Accent3 8 2 3" xfId="7722" xr:uid="{00000000-0005-0000-0000-00002F1E0000}"/>
    <cellStyle name="40% - Accent3 8 2 4" xfId="7723" xr:uid="{00000000-0005-0000-0000-0000301E0000}"/>
    <cellStyle name="40% - Accent3 8 2 5" xfId="7724" xr:uid="{00000000-0005-0000-0000-0000311E0000}"/>
    <cellStyle name="40% - Accent3 8 2 6" xfId="7725" xr:uid="{00000000-0005-0000-0000-0000321E0000}"/>
    <cellStyle name="40% - Accent3 9" xfId="7726" xr:uid="{00000000-0005-0000-0000-0000331E0000}"/>
    <cellStyle name="40% - Accent3 9 2" xfId="7727" xr:uid="{00000000-0005-0000-0000-0000341E0000}"/>
    <cellStyle name="40% - Accent3 9 2 2" xfId="7728" xr:uid="{00000000-0005-0000-0000-0000351E0000}"/>
    <cellStyle name="40% - Accent3 9 2 3" xfId="7729" xr:uid="{00000000-0005-0000-0000-0000361E0000}"/>
    <cellStyle name="40% - Accent3 9 2 4" xfId="7730" xr:uid="{00000000-0005-0000-0000-0000371E0000}"/>
    <cellStyle name="40% - Accent3 9 2 5" xfId="7731" xr:uid="{00000000-0005-0000-0000-0000381E0000}"/>
    <cellStyle name="40% - Accent3 9 2 6" xfId="7732" xr:uid="{00000000-0005-0000-0000-0000391E0000}"/>
    <cellStyle name="40% - Accent4 10" xfId="7733" xr:uid="{00000000-0005-0000-0000-00003A1E0000}"/>
    <cellStyle name="40% - Accent4 10 2" xfId="7734" xr:uid="{00000000-0005-0000-0000-00003B1E0000}"/>
    <cellStyle name="40% - Accent4 10 2 2" xfId="7735" xr:uid="{00000000-0005-0000-0000-00003C1E0000}"/>
    <cellStyle name="40% - Accent4 10 2 3" xfId="7736" xr:uid="{00000000-0005-0000-0000-00003D1E0000}"/>
    <cellStyle name="40% - Accent4 10 2 4" xfId="7737" xr:uid="{00000000-0005-0000-0000-00003E1E0000}"/>
    <cellStyle name="40% - Accent4 10 2 5" xfId="7738" xr:uid="{00000000-0005-0000-0000-00003F1E0000}"/>
    <cellStyle name="40% - Accent4 10 2 6" xfId="7739" xr:uid="{00000000-0005-0000-0000-0000401E0000}"/>
    <cellStyle name="40% - Accent4 11" xfId="7740" xr:uid="{00000000-0005-0000-0000-0000411E0000}"/>
    <cellStyle name="40% - Accent4 11 2" xfId="7741" xr:uid="{00000000-0005-0000-0000-0000421E0000}"/>
    <cellStyle name="40% - Accent4 11 2 2" xfId="7742" xr:uid="{00000000-0005-0000-0000-0000431E0000}"/>
    <cellStyle name="40% - Accent4 11 2 3" xfId="7743" xr:uid="{00000000-0005-0000-0000-0000441E0000}"/>
    <cellStyle name="40% - Accent4 11 2 4" xfId="7744" xr:uid="{00000000-0005-0000-0000-0000451E0000}"/>
    <cellStyle name="40% - Accent4 11 2 5" xfId="7745" xr:uid="{00000000-0005-0000-0000-0000461E0000}"/>
    <cellStyle name="40% - Accent4 11 2 6" xfId="7746" xr:uid="{00000000-0005-0000-0000-0000471E0000}"/>
    <cellStyle name="40% - Accent4 12" xfId="7747" xr:uid="{00000000-0005-0000-0000-0000481E0000}"/>
    <cellStyle name="40% - Accent4 12 2" xfId="7748" xr:uid="{00000000-0005-0000-0000-0000491E0000}"/>
    <cellStyle name="40% - Accent4 12 2 2" xfId="7749" xr:uid="{00000000-0005-0000-0000-00004A1E0000}"/>
    <cellStyle name="40% - Accent4 12 2 3" xfId="7750" xr:uid="{00000000-0005-0000-0000-00004B1E0000}"/>
    <cellStyle name="40% - Accent4 12 2 4" xfId="7751" xr:uid="{00000000-0005-0000-0000-00004C1E0000}"/>
    <cellStyle name="40% - Accent4 12 2 5" xfId="7752" xr:uid="{00000000-0005-0000-0000-00004D1E0000}"/>
    <cellStyle name="40% - Accent4 12 2 6" xfId="7753" xr:uid="{00000000-0005-0000-0000-00004E1E0000}"/>
    <cellStyle name="40% - Accent4 13" xfId="7754" xr:uid="{00000000-0005-0000-0000-00004F1E0000}"/>
    <cellStyle name="40% - Accent4 13 2" xfId="7755" xr:uid="{00000000-0005-0000-0000-0000501E0000}"/>
    <cellStyle name="40% - Accent4 13 2 2" xfId="7756" xr:uid="{00000000-0005-0000-0000-0000511E0000}"/>
    <cellStyle name="40% - Accent4 13 2 3" xfId="7757" xr:uid="{00000000-0005-0000-0000-0000521E0000}"/>
    <cellStyle name="40% - Accent4 13 2 4" xfId="7758" xr:uid="{00000000-0005-0000-0000-0000531E0000}"/>
    <cellStyle name="40% - Accent4 13 2 5" xfId="7759" xr:uid="{00000000-0005-0000-0000-0000541E0000}"/>
    <cellStyle name="40% - Accent4 13 2 6" xfId="7760" xr:uid="{00000000-0005-0000-0000-0000551E0000}"/>
    <cellStyle name="40% - Accent4 14" xfId="7761" xr:uid="{00000000-0005-0000-0000-0000561E0000}"/>
    <cellStyle name="40% - Accent4 14 2" xfId="7762" xr:uid="{00000000-0005-0000-0000-0000571E0000}"/>
    <cellStyle name="40% - Accent4 14 2 2" xfId="7763" xr:uid="{00000000-0005-0000-0000-0000581E0000}"/>
    <cellStyle name="40% - Accent4 14 2 3" xfId="7764" xr:uid="{00000000-0005-0000-0000-0000591E0000}"/>
    <cellStyle name="40% - Accent4 14 2 4" xfId="7765" xr:uid="{00000000-0005-0000-0000-00005A1E0000}"/>
    <cellStyle name="40% - Accent4 14 2 5" xfId="7766" xr:uid="{00000000-0005-0000-0000-00005B1E0000}"/>
    <cellStyle name="40% - Accent4 14 2 6" xfId="7767" xr:uid="{00000000-0005-0000-0000-00005C1E0000}"/>
    <cellStyle name="40% - Accent4 15" xfId="7768" xr:uid="{00000000-0005-0000-0000-00005D1E0000}"/>
    <cellStyle name="40% - Accent4 15 2" xfId="7769" xr:uid="{00000000-0005-0000-0000-00005E1E0000}"/>
    <cellStyle name="40% - Accent4 15 2 2" xfId="7770" xr:uid="{00000000-0005-0000-0000-00005F1E0000}"/>
    <cellStyle name="40% - Accent4 15 2 3" xfId="7771" xr:uid="{00000000-0005-0000-0000-0000601E0000}"/>
    <cellStyle name="40% - Accent4 15 2 4" xfId="7772" xr:uid="{00000000-0005-0000-0000-0000611E0000}"/>
    <cellStyle name="40% - Accent4 15 2 5" xfId="7773" xr:uid="{00000000-0005-0000-0000-0000621E0000}"/>
    <cellStyle name="40% - Accent4 15 2 6" xfId="7774" xr:uid="{00000000-0005-0000-0000-0000631E0000}"/>
    <cellStyle name="40% - Accent4 16" xfId="7775" xr:uid="{00000000-0005-0000-0000-0000641E0000}"/>
    <cellStyle name="40% - Accent4 16 2" xfId="7776" xr:uid="{00000000-0005-0000-0000-0000651E0000}"/>
    <cellStyle name="40% - Accent4 16 2 2" xfId="7777" xr:uid="{00000000-0005-0000-0000-0000661E0000}"/>
    <cellStyle name="40% - Accent4 16 2 3" xfId="7778" xr:uid="{00000000-0005-0000-0000-0000671E0000}"/>
    <cellStyle name="40% - Accent4 16 2 4" xfId="7779" xr:uid="{00000000-0005-0000-0000-0000681E0000}"/>
    <cellStyle name="40% - Accent4 16 2 5" xfId="7780" xr:uid="{00000000-0005-0000-0000-0000691E0000}"/>
    <cellStyle name="40% - Accent4 16 2 6" xfId="7781" xr:uid="{00000000-0005-0000-0000-00006A1E0000}"/>
    <cellStyle name="40% - Accent4 17" xfId="7782" xr:uid="{00000000-0005-0000-0000-00006B1E0000}"/>
    <cellStyle name="40% - Accent4 17 2" xfId="7783" xr:uid="{00000000-0005-0000-0000-00006C1E0000}"/>
    <cellStyle name="40% - Accent4 17 2 2" xfId="7784" xr:uid="{00000000-0005-0000-0000-00006D1E0000}"/>
    <cellStyle name="40% - Accent4 17 2 3" xfId="7785" xr:uid="{00000000-0005-0000-0000-00006E1E0000}"/>
    <cellStyle name="40% - Accent4 17 2 4" xfId="7786" xr:uid="{00000000-0005-0000-0000-00006F1E0000}"/>
    <cellStyle name="40% - Accent4 17 2 5" xfId="7787" xr:uid="{00000000-0005-0000-0000-0000701E0000}"/>
    <cellStyle name="40% - Accent4 17 2 6" xfId="7788" xr:uid="{00000000-0005-0000-0000-0000711E0000}"/>
    <cellStyle name="40% - Accent4 18" xfId="7789" xr:uid="{00000000-0005-0000-0000-0000721E0000}"/>
    <cellStyle name="40% - Accent4 18 2" xfId="7790" xr:uid="{00000000-0005-0000-0000-0000731E0000}"/>
    <cellStyle name="40% - Accent4 18 2 2" xfId="7791" xr:uid="{00000000-0005-0000-0000-0000741E0000}"/>
    <cellStyle name="40% - Accent4 18 2 3" xfId="7792" xr:uid="{00000000-0005-0000-0000-0000751E0000}"/>
    <cellStyle name="40% - Accent4 18 2 4" xfId="7793" xr:uid="{00000000-0005-0000-0000-0000761E0000}"/>
    <cellStyle name="40% - Accent4 18 2 5" xfId="7794" xr:uid="{00000000-0005-0000-0000-0000771E0000}"/>
    <cellStyle name="40% - Accent4 18 2 6" xfId="7795" xr:uid="{00000000-0005-0000-0000-0000781E0000}"/>
    <cellStyle name="40% - Accent4 19" xfId="7796" xr:uid="{00000000-0005-0000-0000-0000791E0000}"/>
    <cellStyle name="40% - Accent4 19 2" xfId="7797" xr:uid="{00000000-0005-0000-0000-00007A1E0000}"/>
    <cellStyle name="40% - Accent4 19 2 2" xfId="7798" xr:uid="{00000000-0005-0000-0000-00007B1E0000}"/>
    <cellStyle name="40% - Accent4 19 2 3" xfId="7799" xr:uid="{00000000-0005-0000-0000-00007C1E0000}"/>
    <cellStyle name="40% - Accent4 19 2 4" xfId="7800" xr:uid="{00000000-0005-0000-0000-00007D1E0000}"/>
    <cellStyle name="40% - Accent4 19 2 5" xfId="7801" xr:uid="{00000000-0005-0000-0000-00007E1E0000}"/>
    <cellStyle name="40% - Accent4 19 2 6" xfId="7802" xr:uid="{00000000-0005-0000-0000-00007F1E0000}"/>
    <cellStyle name="40% - Accent4 2" xfId="7803" xr:uid="{00000000-0005-0000-0000-0000801E0000}"/>
    <cellStyle name="40% - Accent4 2 10" xfId="7804" xr:uid="{00000000-0005-0000-0000-0000811E0000}"/>
    <cellStyle name="40% - Accent4 2 11" xfId="7805" xr:uid="{00000000-0005-0000-0000-0000821E0000}"/>
    <cellStyle name="40% - Accent4 2 12" xfId="7806" xr:uid="{00000000-0005-0000-0000-0000831E0000}"/>
    <cellStyle name="40% - Accent4 2 13" xfId="7807" xr:uid="{00000000-0005-0000-0000-0000841E0000}"/>
    <cellStyle name="40% - Accent4 2 14" xfId="7808" xr:uid="{00000000-0005-0000-0000-0000851E0000}"/>
    <cellStyle name="40% - Accent4 2 15" xfId="7809" xr:uid="{00000000-0005-0000-0000-0000861E0000}"/>
    <cellStyle name="40% - Accent4 2 16" xfId="7810" xr:uid="{00000000-0005-0000-0000-0000871E0000}"/>
    <cellStyle name="40% - Accent4 2 17" xfId="7811" xr:uid="{00000000-0005-0000-0000-0000881E0000}"/>
    <cellStyle name="40% - Accent4 2 18" xfId="7812" xr:uid="{00000000-0005-0000-0000-0000891E0000}"/>
    <cellStyle name="40% - Accent4 2 19" xfId="7813" xr:uid="{00000000-0005-0000-0000-00008A1E0000}"/>
    <cellStyle name="40% - Accent4 2 2" xfId="7814" xr:uid="{00000000-0005-0000-0000-00008B1E0000}"/>
    <cellStyle name="40% - Accent4 2 2 10" xfId="7815" xr:uid="{00000000-0005-0000-0000-00008C1E0000}"/>
    <cellStyle name="40% - Accent4 2 2 11" xfId="7816" xr:uid="{00000000-0005-0000-0000-00008D1E0000}"/>
    <cellStyle name="40% - Accent4 2 2 11 2" xfId="7817" xr:uid="{00000000-0005-0000-0000-00008E1E0000}"/>
    <cellStyle name="40% - Accent4 2 2 11 3" xfId="7818" xr:uid="{00000000-0005-0000-0000-00008F1E0000}"/>
    <cellStyle name="40% - Accent4 2 2 11 4" xfId="7819" xr:uid="{00000000-0005-0000-0000-0000901E0000}"/>
    <cellStyle name="40% - Accent4 2 2 11 5" xfId="7820" xr:uid="{00000000-0005-0000-0000-0000911E0000}"/>
    <cellStyle name="40% - Accent4 2 2 11 6" xfId="7821" xr:uid="{00000000-0005-0000-0000-0000921E0000}"/>
    <cellStyle name="40% - Accent4 2 2 11 7" xfId="7822" xr:uid="{00000000-0005-0000-0000-0000931E0000}"/>
    <cellStyle name="40% - Accent4 2 2 11 8" xfId="7823" xr:uid="{00000000-0005-0000-0000-0000941E0000}"/>
    <cellStyle name="40% - Accent4 2 2 12" xfId="7824" xr:uid="{00000000-0005-0000-0000-0000951E0000}"/>
    <cellStyle name="40% - Accent4 2 2 12 2" xfId="7825" xr:uid="{00000000-0005-0000-0000-0000961E0000}"/>
    <cellStyle name="40% - Accent4 2 2 12 3" xfId="7826" xr:uid="{00000000-0005-0000-0000-0000971E0000}"/>
    <cellStyle name="40% - Accent4 2 2 12 4" xfId="7827" xr:uid="{00000000-0005-0000-0000-0000981E0000}"/>
    <cellStyle name="40% - Accent4 2 2 12 5" xfId="7828" xr:uid="{00000000-0005-0000-0000-0000991E0000}"/>
    <cellStyle name="40% - Accent4 2 2 12 6" xfId="7829" xr:uid="{00000000-0005-0000-0000-00009A1E0000}"/>
    <cellStyle name="40% - Accent4 2 2 12 7" xfId="7830" xr:uid="{00000000-0005-0000-0000-00009B1E0000}"/>
    <cellStyle name="40% - Accent4 2 2 12 8" xfId="7831" xr:uid="{00000000-0005-0000-0000-00009C1E0000}"/>
    <cellStyle name="40% - Accent4 2 2 13" xfId="7832" xr:uid="{00000000-0005-0000-0000-00009D1E0000}"/>
    <cellStyle name="40% - Accent4 2 2 13 2" xfId="7833" xr:uid="{00000000-0005-0000-0000-00009E1E0000}"/>
    <cellStyle name="40% - Accent4 2 2 13 3" xfId="7834" xr:uid="{00000000-0005-0000-0000-00009F1E0000}"/>
    <cellStyle name="40% - Accent4 2 2 13 4" xfId="7835" xr:uid="{00000000-0005-0000-0000-0000A01E0000}"/>
    <cellStyle name="40% - Accent4 2 2 13 5" xfId="7836" xr:uid="{00000000-0005-0000-0000-0000A11E0000}"/>
    <cellStyle name="40% - Accent4 2 2 13 6" xfId="7837" xr:uid="{00000000-0005-0000-0000-0000A21E0000}"/>
    <cellStyle name="40% - Accent4 2 2 13 7" xfId="7838" xr:uid="{00000000-0005-0000-0000-0000A31E0000}"/>
    <cellStyle name="40% - Accent4 2 2 13 8" xfId="7839" xr:uid="{00000000-0005-0000-0000-0000A41E0000}"/>
    <cellStyle name="40% - Accent4 2 2 14" xfId="7840" xr:uid="{00000000-0005-0000-0000-0000A51E0000}"/>
    <cellStyle name="40% - Accent4 2 2 14 10" xfId="7841" xr:uid="{00000000-0005-0000-0000-0000A61E0000}"/>
    <cellStyle name="40% - Accent4 2 2 14 11" xfId="7842" xr:uid="{00000000-0005-0000-0000-0000A71E0000}"/>
    <cellStyle name="40% - Accent4 2 2 14 12" xfId="7843" xr:uid="{00000000-0005-0000-0000-0000A81E0000}"/>
    <cellStyle name="40% - Accent4 2 2 14 13" xfId="7844" xr:uid="{00000000-0005-0000-0000-0000A91E0000}"/>
    <cellStyle name="40% - Accent4 2 2 14 14" xfId="7845" xr:uid="{00000000-0005-0000-0000-0000AA1E0000}"/>
    <cellStyle name="40% - Accent4 2 2 14 15" xfId="7846" xr:uid="{00000000-0005-0000-0000-0000AB1E0000}"/>
    <cellStyle name="40% - Accent4 2 2 14 16" xfId="7847" xr:uid="{00000000-0005-0000-0000-0000AC1E0000}"/>
    <cellStyle name="40% - Accent4 2 2 14 17" xfId="7848" xr:uid="{00000000-0005-0000-0000-0000AD1E0000}"/>
    <cellStyle name="40% - Accent4 2 2 14 18" xfId="7849" xr:uid="{00000000-0005-0000-0000-0000AE1E0000}"/>
    <cellStyle name="40% - Accent4 2 2 14 19" xfId="7850" xr:uid="{00000000-0005-0000-0000-0000AF1E0000}"/>
    <cellStyle name="40% - Accent4 2 2 14 2" xfId="7851" xr:uid="{00000000-0005-0000-0000-0000B01E0000}"/>
    <cellStyle name="40% - Accent4 2 2 14 2 2" xfId="7852" xr:uid="{00000000-0005-0000-0000-0000B11E0000}"/>
    <cellStyle name="40% - Accent4 2 2 14 20" xfId="7853" xr:uid="{00000000-0005-0000-0000-0000B21E0000}"/>
    <cellStyle name="40% - Accent4 2 2 14 21" xfId="7854" xr:uid="{00000000-0005-0000-0000-0000B31E0000}"/>
    <cellStyle name="40% - Accent4 2 2 14 22" xfId="7855" xr:uid="{00000000-0005-0000-0000-0000B41E0000}"/>
    <cellStyle name="40% - Accent4 2 2 14 23" xfId="7856" xr:uid="{00000000-0005-0000-0000-0000B51E0000}"/>
    <cellStyle name="40% - Accent4 2 2 14 24" xfId="7857" xr:uid="{00000000-0005-0000-0000-0000B61E0000}"/>
    <cellStyle name="40% - Accent4 2 2 14 25" xfId="7858" xr:uid="{00000000-0005-0000-0000-0000B71E0000}"/>
    <cellStyle name="40% - Accent4 2 2 14 26" xfId="7859" xr:uid="{00000000-0005-0000-0000-0000B81E0000}"/>
    <cellStyle name="40% - Accent4 2 2 14 27" xfId="7860" xr:uid="{00000000-0005-0000-0000-0000B91E0000}"/>
    <cellStyle name="40% - Accent4 2 2 14 28" xfId="7861" xr:uid="{00000000-0005-0000-0000-0000BA1E0000}"/>
    <cellStyle name="40% - Accent4 2 2 14 29" xfId="7862" xr:uid="{00000000-0005-0000-0000-0000BB1E0000}"/>
    <cellStyle name="40% - Accent4 2 2 14 3" xfId="7863" xr:uid="{00000000-0005-0000-0000-0000BC1E0000}"/>
    <cellStyle name="40% - Accent4 2 2 14 4" xfId="7864" xr:uid="{00000000-0005-0000-0000-0000BD1E0000}"/>
    <cellStyle name="40% - Accent4 2 2 14 5" xfId="7865" xr:uid="{00000000-0005-0000-0000-0000BE1E0000}"/>
    <cellStyle name="40% - Accent4 2 2 14 6" xfId="7866" xr:uid="{00000000-0005-0000-0000-0000BF1E0000}"/>
    <cellStyle name="40% - Accent4 2 2 14 7" xfId="7867" xr:uid="{00000000-0005-0000-0000-0000C01E0000}"/>
    <cellStyle name="40% - Accent4 2 2 14 8" xfId="7868" xr:uid="{00000000-0005-0000-0000-0000C11E0000}"/>
    <cellStyle name="40% - Accent4 2 2 14 9" xfId="7869" xr:uid="{00000000-0005-0000-0000-0000C21E0000}"/>
    <cellStyle name="40% - Accent4 2 2 15" xfId="7870" xr:uid="{00000000-0005-0000-0000-0000C31E0000}"/>
    <cellStyle name="40% - Accent4 2 2 15 2" xfId="7871" xr:uid="{00000000-0005-0000-0000-0000C41E0000}"/>
    <cellStyle name="40% - Accent4 2 2 16" xfId="7872" xr:uid="{00000000-0005-0000-0000-0000C51E0000}"/>
    <cellStyle name="40% - Accent4 2 2 17" xfId="7873" xr:uid="{00000000-0005-0000-0000-0000C61E0000}"/>
    <cellStyle name="40% - Accent4 2 2 18" xfId="7874" xr:uid="{00000000-0005-0000-0000-0000C71E0000}"/>
    <cellStyle name="40% - Accent4 2 2 19" xfId="7875" xr:uid="{00000000-0005-0000-0000-0000C81E0000}"/>
    <cellStyle name="40% - Accent4 2 2 2" xfId="7876" xr:uid="{00000000-0005-0000-0000-0000C91E0000}"/>
    <cellStyle name="40% - Accent4 2 2 2 10" xfId="7877" xr:uid="{00000000-0005-0000-0000-0000CA1E0000}"/>
    <cellStyle name="40% - Accent4 2 2 2 11" xfId="7878" xr:uid="{00000000-0005-0000-0000-0000CB1E0000}"/>
    <cellStyle name="40% - Accent4 2 2 2 11 10" xfId="7879" xr:uid="{00000000-0005-0000-0000-0000CC1E0000}"/>
    <cellStyle name="40% - Accent4 2 2 2 11 11" xfId="7880" xr:uid="{00000000-0005-0000-0000-0000CD1E0000}"/>
    <cellStyle name="40% - Accent4 2 2 2 11 12" xfId="7881" xr:uid="{00000000-0005-0000-0000-0000CE1E0000}"/>
    <cellStyle name="40% - Accent4 2 2 2 11 13" xfId="7882" xr:uid="{00000000-0005-0000-0000-0000CF1E0000}"/>
    <cellStyle name="40% - Accent4 2 2 2 11 14" xfId="7883" xr:uid="{00000000-0005-0000-0000-0000D01E0000}"/>
    <cellStyle name="40% - Accent4 2 2 2 11 15" xfId="7884" xr:uid="{00000000-0005-0000-0000-0000D11E0000}"/>
    <cellStyle name="40% - Accent4 2 2 2 11 16" xfId="7885" xr:uid="{00000000-0005-0000-0000-0000D21E0000}"/>
    <cellStyle name="40% - Accent4 2 2 2 11 17" xfId="7886" xr:uid="{00000000-0005-0000-0000-0000D31E0000}"/>
    <cellStyle name="40% - Accent4 2 2 2 11 18" xfId="7887" xr:uid="{00000000-0005-0000-0000-0000D41E0000}"/>
    <cellStyle name="40% - Accent4 2 2 2 11 19" xfId="7888" xr:uid="{00000000-0005-0000-0000-0000D51E0000}"/>
    <cellStyle name="40% - Accent4 2 2 2 11 2" xfId="7889" xr:uid="{00000000-0005-0000-0000-0000D61E0000}"/>
    <cellStyle name="40% - Accent4 2 2 2 11 2 2" xfId="7890" xr:uid="{00000000-0005-0000-0000-0000D71E0000}"/>
    <cellStyle name="40% - Accent4 2 2 2 11 20" xfId="7891" xr:uid="{00000000-0005-0000-0000-0000D81E0000}"/>
    <cellStyle name="40% - Accent4 2 2 2 11 21" xfId="7892" xr:uid="{00000000-0005-0000-0000-0000D91E0000}"/>
    <cellStyle name="40% - Accent4 2 2 2 11 22" xfId="7893" xr:uid="{00000000-0005-0000-0000-0000DA1E0000}"/>
    <cellStyle name="40% - Accent4 2 2 2 11 23" xfId="7894" xr:uid="{00000000-0005-0000-0000-0000DB1E0000}"/>
    <cellStyle name="40% - Accent4 2 2 2 11 24" xfId="7895" xr:uid="{00000000-0005-0000-0000-0000DC1E0000}"/>
    <cellStyle name="40% - Accent4 2 2 2 11 25" xfId="7896" xr:uid="{00000000-0005-0000-0000-0000DD1E0000}"/>
    <cellStyle name="40% - Accent4 2 2 2 11 26" xfId="7897" xr:uid="{00000000-0005-0000-0000-0000DE1E0000}"/>
    <cellStyle name="40% - Accent4 2 2 2 11 27" xfId="7898" xr:uid="{00000000-0005-0000-0000-0000DF1E0000}"/>
    <cellStyle name="40% - Accent4 2 2 2 11 28" xfId="7899" xr:uid="{00000000-0005-0000-0000-0000E01E0000}"/>
    <cellStyle name="40% - Accent4 2 2 2 11 29" xfId="7900" xr:uid="{00000000-0005-0000-0000-0000E11E0000}"/>
    <cellStyle name="40% - Accent4 2 2 2 11 3" xfId="7901" xr:uid="{00000000-0005-0000-0000-0000E21E0000}"/>
    <cellStyle name="40% - Accent4 2 2 2 11 4" xfId="7902" xr:uid="{00000000-0005-0000-0000-0000E31E0000}"/>
    <cellStyle name="40% - Accent4 2 2 2 11 5" xfId="7903" xr:uid="{00000000-0005-0000-0000-0000E41E0000}"/>
    <cellStyle name="40% - Accent4 2 2 2 11 6" xfId="7904" xr:uid="{00000000-0005-0000-0000-0000E51E0000}"/>
    <cellStyle name="40% - Accent4 2 2 2 11 7" xfId="7905" xr:uid="{00000000-0005-0000-0000-0000E61E0000}"/>
    <cellStyle name="40% - Accent4 2 2 2 11 8" xfId="7906" xr:uid="{00000000-0005-0000-0000-0000E71E0000}"/>
    <cellStyle name="40% - Accent4 2 2 2 11 9" xfId="7907" xr:uid="{00000000-0005-0000-0000-0000E81E0000}"/>
    <cellStyle name="40% - Accent4 2 2 2 12" xfId="7908" xr:uid="{00000000-0005-0000-0000-0000E91E0000}"/>
    <cellStyle name="40% - Accent4 2 2 2 12 2" xfId="7909" xr:uid="{00000000-0005-0000-0000-0000EA1E0000}"/>
    <cellStyle name="40% - Accent4 2 2 2 13" xfId="7910" xr:uid="{00000000-0005-0000-0000-0000EB1E0000}"/>
    <cellStyle name="40% - Accent4 2 2 2 14" xfId="7911" xr:uid="{00000000-0005-0000-0000-0000EC1E0000}"/>
    <cellStyle name="40% - Accent4 2 2 2 15" xfId="7912" xr:uid="{00000000-0005-0000-0000-0000ED1E0000}"/>
    <cellStyle name="40% - Accent4 2 2 2 16" xfId="7913" xr:uid="{00000000-0005-0000-0000-0000EE1E0000}"/>
    <cellStyle name="40% - Accent4 2 2 2 17" xfId="7914" xr:uid="{00000000-0005-0000-0000-0000EF1E0000}"/>
    <cellStyle name="40% - Accent4 2 2 2 18" xfId="7915" xr:uid="{00000000-0005-0000-0000-0000F01E0000}"/>
    <cellStyle name="40% - Accent4 2 2 2 19" xfId="7916" xr:uid="{00000000-0005-0000-0000-0000F11E0000}"/>
    <cellStyle name="40% - Accent4 2 2 2 2" xfId="7917" xr:uid="{00000000-0005-0000-0000-0000F21E0000}"/>
    <cellStyle name="40% - Accent4 2 2 2 2 10" xfId="7918" xr:uid="{00000000-0005-0000-0000-0000F31E0000}"/>
    <cellStyle name="40% - Accent4 2 2 2 2 11" xfId="7919" xr:uid="{00000000-0005-0000-0000-0000F41E0000}"/>
    <cellStyle name="40% - Accent4 2 2 2 2 12" xfId="7920" xr:uid="{00000000-0005-0000-0000-0000F51E0000}"/>
    <cellStyle name="40% - Accent4 2 2 2 2 13" xfId="7921" xr:uid="{00000000-0005-0000-0000-0000F61E0000}"/>
    <cellStyle name="40% - Accent4 2 2 2 2 14" xfId="7922" xr:uid="{00000000-0005-0000-0000-0000F71E0000}"/>
    <cellStyle name="40% - Accent4 2 2 2 2 15" xfId="7923" xr:uid="{00000000-0005-0000-0000-0000F81E0000}"/>
    <cellStyle name="40% - Accent4 2 2 2 2 16" xfId="7924" xr:uid="{00000000-0005-0000-0000-0000F91E0000}"/>
    <cellStyle name="40% - Accent4 2 2 2 2 17" xfId="7925" xr:uid="{00000000-0005-0000-0000-0000FA1E0000}"/>
    <cellStyle name="40% - Accent4 2 2 2 2 18" xfId="7926" xr:uid="{00000000-0005-0000-0000-0000FB1E0000}"/>
    <cellStyle name="40% - Accent4 2 2 2 2 19" xfId="7927" xr:uid="{00000000-0005-0000-0000-0000FC1E0000}"/>
    <cellStyle name="40% - Accent4 2 2 2 2 2" xfId="7928" xr:uid="{00000000-0005-0000-0000-0000FD1E0000}"/>
    <cellStyle name="40% - Accent4 2 2 2 2 2 10" xfId="7929" xr:uid="{00000000-0005-0000-0000-0000FE1E0000}"/>
    <cellStyle name="40% - Accent4 2 2 2 2 2 11" xfId="7930" xr:uid="{00000000-0005-0000-0000-0000FF1E0000}"/>
    <cellStyle name="40% - Accent4 2 2 2 2 2 12" xfId="7931" xr:uid="{00000000-0005-0000-0000-0000001F0000}"/>
    <cellStyle name="40% - Accent4 2 2 2 2 2 13" xfId="7932" xr:uid="{00000000-0005-0000-0000-0000011F0000}"/>
    <cellStyle name="40% - Accent4 2 2 2 2 2 14" xfId="7933" xr:uid="{00000000-0005-0000-0000-0000021F0000}"/>
    <cellStyle name="40% - Accent4 2 2 2 2 2 15" xfId="7934" xr:uid="{00000000-0005-0000-0000-0000031F0000}"/>
    <cellStyle name="40% - Accent4 2 2 2 2 2 16" xfId="7935" xr:uid="{00000000-0005-0000-0000-0000041F0000}"/>
    <cellStyle name="40% - Accent4 2 2 2 2 2 17" xfId="7936" xr:uid="{00000000-0005-0000-0000-0000051F0000}"/>
    <cellStyle name="40% - Accent4 2 2 2 2 2 18" xfId="7937" xr:uid="{00000000-0005-0000-0000-0000061F0000}"/>
    <cellStyle name="40% - Accent4 2 2 2 2 2 19" xfId="7938" xr:uid="{00000000-0005-0000-0000-0000071F0000}"/>
    <cellStyle name="40% - Accent4 2 2 2 2 2 2" xfId="7939" xr:uid="{00000000-0005-0000-0000-0000081F0000}"/>
    <cellStyle name="40% - Accent4 2 2 2 2 2 2 10" xfId="7940" xr:uid="{00000000-0005-0000-0000-0000091F0000}"/>
    <cellStyle name="40% - Accent4 2 2 2 2 2 2 11" xfId="7941" xr:uid="{00000000-0005-0000-0000-00000A1F0000}"/>
    <cellStyle name="40% - Accent4 2 2 2 2 2 2 12" xfId="7942" xr:uid="{00000000-0005-0000-0000-00000B1F0000}"/>
    <cellStyle name="40% - Accent4 2 2 2 2 2 2 13" xfId="7943" xr:uid="{00000000-0005-0000-0000-00000C1F0000}"/>
    <cellStyle name="40% - Accent4 2 2 2 2 2 2 14" xfId="7944" xr:uid="{00000000-0005-0000-0000-00000D1F0000}"/>
    <cellStyle name="40% - Accent4 2 2 2 2 2 2 15" xfId="7945" xr:uid="{00000000-0005-0000-0000-00000E1F0000}"/>
    <cellStyle name="40% - Accent4 2 2 2 2 2 2 16" xfId="7946" xr:uid="{00000000-0005-0000-0000-00000F1F0000}"/>
    <cellStyle name="40% - Accent4 2 2 2 2 2 2 17" xfId="7947" xr:uid="{00000000-0005-0000-0000-0000101F0000}"/>
    <cellStyle name="40% - Accent4 2 2 2 2 2 2 18" xfId="7948" xr:uid="{00000000-0005-0000-0000-0000111F0000}"/>
    <cellStyle name="40% - Accent4 2 2 2 2 2 2 19" xfId="7949" xr:uid="{00000000-0005-0000-0000-0000121F0000}"/>
    <cellStyle name="40% - Accent4 2 2 2 2 2 2 2" xfId="7950" xr:uid="{00000000-0005-0000-0000-0000131F0000}"/>
    <cellStyle name="40% - Accent4 2 2 2 2 2 2 2 10" xfId="7951" xr:uid="{00000000-0005-0000-0000-0000141F0000}"/>
    <cellStyle name="40% - Accent4 2 2 2 2 2 2 2 11" xfId="7952" xr:uid="{00000000-0005-0000-0000-0000151F0000}"/>
    <cellStyle name="40% - Accent4 2 2 2 2 2 2 2 12" xfId="7953" xr:uid="{00000000-0005-0000-0000-0000161F0000}"/>
    <cellStyle name="40% - Accent4 2 2 2 2 2 2 2 13" xfId="7954" xr:uid="{00000000-0005-0000-0000-0000171F0000}"/>
    <cellStyle name="40% - Accent4 2 2 2 2 2 2 2 14" xfId="7955" xr:uid="{00000000-0005-0000-0000-0000181F0000}"/>
    <cellStyle name="40% - Accent4 2 2 2 2 2 2 2 15" xfId="7956" xr:uid="{00000000-0005-0000-0000-0000191F0000}"/>
    <cellStyle name="40% - Accent4 2 2 2 2 2 2 2 16" xfId="7957" xr:uid="{00000000-0005-0000-0000-00001A1F0000}"/>
    <cellStyle name="40% - Accent4 2 2 2 2 2 2 2 17" xfId="7958" xr:uid="{00000000-0005-0000-0000-00001B1F0000}"/>
    <cellStyle name="40% - Accent4 2 2 2 2 2 2 2 18" xfId="7959" xr:uid="{00000000-0005-0000-0000-00001C1F0000}"/>
    <cellStyle name="40% - Accent4 2 2 2 2 2 2 2 19" xfId="7960" xr:uid="{00000000-0005-0000-0000-00001D1F0000}"/>
    <cellStyle name="40% - Accent4 2 2 2 2 2 2 2 2" xfId="7961" xr:uid="{00000000-0005-0000-0000-00001E1F0000}"/>
    <cellStyle name="40% - Accent4 2 2 2 2 2 2 2 2 2" xfId="7962" xr:uid="{00000000-0005-0000-0000-00001F1F0000}"/>
    <cellStyle name="40% - Accent4 2 2 2 2 2 2 2 2 2 2" xfId="7963" xr:uid="{00000000-0005-0000-0000-0000201F0000}"/>
    <cellStyle name="40% - Accent4 2 2 2 2 2 2 2 2 2 2 2" xfId="7964" xr:uid="{00000000-0005-0000-0000-0000211F0000}"/>
    <cellStyle name="40% - Accent4 2 2 2 2 2 2 2 2 2 3" xfId="7965" xr:uid="{00000000-0005-0000-0000-0000221F0000}"/>
    <cellStyle name="40% - Accent4 2 2 2 2 2 2 2 2 3" xfId="7966" xr:uid="{00000000-0005-0000-0000-0000231F0000}"/>
    <cellStyle name="40% - Accent4 2 2 2 2 2 2 2 2 3 2" xfId="7967" xr:uid="{00000000-0005-0000-0000-0000241F0000}"/>
    <cellStyle name="40% - Accent4 2 2 2 2 2 2 2 20" xfId="7968" xr:uid="{00000000-0005-0000-0000-0000251F0000}"/>
    <cellStyle name="40% - Accent4 2 2 2 2 2 2 2 21" xfId="7969" xr:uid="{00000000-0005-0000-0000-0000261F0000}"/>
    <cellStyle name="40% - Accent4 2 2 2 2 2 2 2 22" xfId="7970" xr:uid="{00000000-0005-0000-0000-0000271F0000}"/>
    <cellStyle name="40% - Accent4 2 2 2 2 2 2 2 23" xfId="7971" xr:uid="{00000000-0005-0000-0000-0000281F0000}"/>
    <cellStyle name="40% - Accent4 2 2 2 2 2 2 2 24" xfId="7972" xr:uid="{00000000-0005-0000-0000-0000291F0000}"/>
    <cellStyle name="40% - Accent4 2 2 2 2 2 2 2 25" xfId="7973" xr:uid="{00000000-0005-0000-0000-00002A1F0000}"/>
    <cellStyle name="40% - Accent4 2 2 2 2 2 2 2 26" xfId="7974" xr:uid="{00000000-0005-0000-0000-00002B1F0000}"/>
    <cellStyle name="40% - Accent4 2 2 2 2 2 2 2 27" xfId="7975" xr:uid="{00000000-0005-0000-0000-00002C1F0000}"/>
    <cellStyle name="40% - Accent4 2 2 2 2 2 2 2 28" xfId="7976" xr:uid="{00000000-0005-0000-0000-00002D1F0000}"/>
    <cellStyle name="40% - Accent4 2 2 2 2 2 2 2 29" xfId="7977" xr:uid="{00000000-0005-0000-0000-00002E1F0000}"/>
    <cellStyle name="40% - Accent4 2 2 2 2 2 2 2 3" xfId="7978" xr:uid="{00000000-0005-0000-0000-00002F1F0000}"/>
    <cellStyle name="40% - Accent4 2 2 2 2 2 2 2 30" xfId="7979" xr:uid="{00000000-0005-0000-0000-0000301F0000}"/>
    <cellStyle name="40% - Accent4 2 2 2 2 2 2 2 30 2" xfId="7980" xr:uid="{00000000-0005-0000-0000-0000311F0000}"/>
    <cellStyle name="40% - Accent4 2 2 2 2 2 2 2 4" xfId="7981" xr:uid="{00000000-0005-0000-0000-0000321F0000}"/>
    <cellStyle name="40% - Accent4 2 2 2 2 2 2 2 5" xfId="7982" xr:uid="{00000000-0005-0000-0000-0000331F0000}"/>
    <cellStyle name="40% - Accent4 2 2 2 2 2 2 2 6" xfId="7983" xr:uid="{00000000-0005-0000-0000-0000341F0000}"/>
    <cellStyle name="40% - Accent4 2 2 2 2 2 2 2 7" xfId="7984" xr:uid="{00000000-0005-0000-0000-0000351F0000}"/>
    <cellStyle name="40% - Accent4 2 2 2 2 2 2 2 8" xfId="7985" xr:uid="{00000000-0005-0000-0000-0000361F0000}"/>
    <cellStyle name="40% - Accent4 2 2 2 2 2 2 2 9" xfId="7986" xr:uid="{00000000-0005-0000-0000-0000371F0000}"/>
    <cellStyle name="40% - Accent4 2 2 2 2 2 2 20" xfId="7987" xr:uid="{00000000-0005-0000-0000-0000381F0000}"/>
    <cellStyle name="40% - Accent4 2 2 2 2 2 2 21" xfId="7988" xr:uid="{00000000-0005-0000-0000-0000391F0000}"/>
    <cellStyle name="40% - Accent4 2 2 2 2 2 2 22" xfId="7989" xr:uid="{00000000-0005-0000-0000-00003A1F0000}"/>
    <cellStyle name="40% - Accent4 2 2 2 2 2 2 23" xfId="7990" xr:uid="{00000000-0005-0000-0000-00003B1F0000}"/>
    <cellStyle name="40% - Accent4 2 2 2 2 2 2 24" xfId="7991" xr:uid="{00000000-0005-0000-0000-00003C1F0000}"/>
    <cellStyle name="40% - Accent4 2 2 2 2 2 2 25" xfId="7992" xr:uid="{00000000-0005-0000-0000-00003D1F0000}"/>
    <cellStyle name="40% - Accent4 2 2 2 2 2 2 26" xfId="7993" xr:uid="{00000000-0005-0000-0000-00003E1F0000}"/>
    <cellStyle name="40% - Accent4 2 2 2 2 2 2 27" xfId="7994" xr:uid="{00000000-0005-0000-0000-00003F1F0000}"/>
    <cellStyle name="40% - Accent4 2 2 2 2 2 2 28" xfId="7995" xr:uid="{00000000-0005-0000-0000-0000401F0000}"/>
    <cellStyle name="40% - Accent4 2 2 2 2 2 2 29" xfId="7996" xr:uid="{00000000-0005-0000-0000-0000411F0000}"/>
    <cellStyle name="40% - Accent4 2 2 2 2 2 2 3" xfId="7997" xr:uid="{00000000-0005-0000-0000-0000421F0000}"/>
    <cellStyle name="40% - Accent4 2 2 2 2 2 2 3 2" xfId="7998" xr:uid="{00000000-0005-0000-0000-0000431F0000}"/>
    <cellStyle name="40% - Accent4 2 2 2 2 2 2 30" xfId="7999" xr:uid="{00000000-0005-0000-0000-0000441F0000}"/>
    <cellStyle name="40% - Accent4 2 2 2 2 2 2 30 2" xfId="8000" xr:uid="{00000000-0005-0000-0000-0000451F0000}"/>
    <cellStyle name="40% - Accent4 2 2 2 2 2 2 4" xfId="8001" xr:uid="{00000000-0005-0000-0000-0000461F0000}"/>
    <cellStyle name="40% - Accent4 2 2 2 2 2 2 5" xfId="8002" xr:uid="{00000000-0005-0000-0000-0000471F0000}"/>
    <cellStyle name="40% - Accent4 2 2 2 2 2 2 6" xfId="8003" xr:uid="{00000000-0005-0000-0000-0000481F0000}"/>
    <cellStyle name="40% - Accent4 2 2 2 2 2 2 7" xfId="8004" xr:uid="{00000000-0005-0000-0000-0000491F0000}"/>
    <cellStyle name="40% - Accent4 2 2 2 2 2 2 8" xfId="8005" xr:uid="{00000000-0005-0000-0000-00004A1F0000}"/>
    <cellStyle name="40% - Accent4 2 2 2 2 2 2 9" xfId="8006" xr:uid="{00000000-0005-0000-0000-00004B1F0000}"/>
    <cellStyle name="40% - Accent4 2 2 2 2 2 20" xfId="8007" xr:uid="{00000000-0005-0000-0000-00004C1F0000}"/>
    <cellStyle name="40% - Accent4 2 2 2 2 2 21" xfId="8008" xr:uid="{00000000-0005-0000-0000-00004D1F0000}"/>
    <cellStyle name="40% - Accent4 2 2 2 2 2 22" xfId="8009" xr:uid="{00000000-0005-0000-0000-00004E1F0000}"/>
    <cellStyle name="40% - Accent4 2 2 2 2 2 23" xfId="8010" xr:uid="{00000000-0005-0000-0000-00004F1F0000}"/>
    <cellStyle name="40% - Accent4 2 2 2 2 2 24" xfId="8011" xr:uid="{00000000-0005-0000-0000-0000501F0000}"/>
    <cellStyle name="40% - Accent4 2 2 2 2 2 25" xfId="8012" xr:uid="{00000000-0005-0000-0000-0000511F0000}"/>
    <cellStyle name="40% - Accent4 2 2 2 2 2 26" xfId="8013" xr:uid="{00000000-0005-0000-0000-0000521F0000}"/>
    <cellStyle name="40% - Accent4 2 2 2 2 2 27" xfId="8014" xr:uid="{00000000-0005-0000-0000-0000531F0000}"/>
    <cellStyle name="40% - Accent4 2 2 2 2 2 28" xfId="8015" xr:uid="{00000000-0005-0000-0000-0000541F0000}"/>
    <cellStyle name="40% - Accent4 2 2 2 2 2 29" xfId="8016" xr:uid="{00000000-0005-0000-0000-0000551F0000}"/>
    <cellStyle name="40% - Accent4 2 2 2 2 2 3" xfId="8017" xr:uid="{00000000-0005-0000-0000-0000561F0000}"/>
    <cellStyle name="40% - Accent4 2 2 2 2 2 3 2" xfId="8018" xr:uid="{00000000-0005-0000-0000-0000571F0000}"/>
    <cellStyle name="40% - Accent4 2 2 2 2 2 30" xfId="8019" xr:uid="{00000000-0005-0000-0000-0000581F0000}"/>
    <cellStyle name="40% - Accent4 2 2 2 2 2 31" xfId="8020" xr:uid="{00000000-0005-0000-0000-0000591F0000}"/>
    <cellStyle name="40% - Accent4 2 2 2 2 2 31 2" xfId="8021" xr:uid="{00000000-0005-0000-0000-00005A1F0000}"/>
    <cellStyle name="40% - Accent4 2 2 2 2 2 4" xfId="8022" xr:uid="{00000000-0005-0000-0000-00005B1F0000}"/>
    <cellStyle name="40% - Accent4 2 2 2 2 2 5" xfId="8023" xr:uid="{00000000-0005-0000-0000-00005C1F0000}"/>
    <cellStyle name="40% - Accent4 2 2 2 2 2 6" xfId="8024" xr:uid="{00000000-0005-0000-0000-00005D1F0000}"/>
    <cellStyle name="40% - Accent4 2 2 2 2 2 7" xfId="8025" xr:uid="{00000000-0005-0000-0000-00005E1F0000}"/>
    <cellStyle name="40% - Accent4 2 2 2 2 2 8" xfId="8026" xr:uid="{00000000-0005-0000-0000-00005F1F0000}"/>
    <cellStyle name="40% - Accent4 2 2 2 2 2 9" xfId="8027" xr:uid="{00000000-0005-0000-0000-0000601F0000}"/>
    <cellStyle name="40% - Accent4 2 2 2 2 20" xfId="8028" xr:uid="{00000000-0005-0000-0000-0000611F0000}"/>
    <cellStyle name="40% - Accent4 2 2 2 2 21" xfId="8029" xr:uid="{00000000-0005-0000-0000-0000621F0000}"/>
    <cellStyle name="40% - Accent4 2 2 2 2 22" xfId="8030" xr:uid="{00000000-0005-0000-0000-0000631F0000}"/>
    <cellStyle name="40% - Accent4 2 2 2 2 23" xfId="8031" xr:uid="{00000000-0005-0000-0000-0000641F0000}"/>
    <cellStyle name="40% - Accent4 2 2 2 2 24" xfId="8032" xr:uid="{00000000-0005-0000-0000-0000651F0000}"/>
    <cellStyle name="40% - Accent4 2 2 2 2 25" xfId="8033" xr:uid="{00000000-0005-0000-0000-0000661F0000}"/>
    <cellStyle name="40% - Accent4 2 2 2 2 26" xfId="8034" xr:uid="{00000000-0005-0000-0000-0000671F0000}"/>
    <cellStyle name="40% - Accent4 2 2 2 2 27" xfId="8035" xr:uid="{00000000-0005-0000-0000-0000681F0000}"/>
    <cellStyle name="40% - Accent4 2 2 2 2 28" xfId="8036" xr:uid="{00000000-0005-0000-0000-0000691F0000}"/>
    <cellStyle name="40% - Accent4 2 2 2 2 29" xfId="8037" xr:uid="{00000000-0005-0000-0000-00006A1F0000}"/>
    <cellStyle name="40% - Accent4 2 2 2 2 3" xfId="8038" xr:uid="{00000000-0005-0000-0000-00006B1F0000}"/>
    <cellStyle name="40% - Accent4 2 2 2 2 30" xfId="8039" xr:uid="{00000000-0005-0000-0000-00006C1F0000}"/>
    <cellStyle name="40% - Accent4 2 2 2 2 31" xfId="8040" xr:uid="{00000000-0005-0000-0000-00006D1F0000}"/>
    <cellStyle name="40% - Accent4 2 2 2 2 32" xfId="8041" xr:uid="{00000000-0005-0000-0000-00006E1F0000}"/>
    <cellStyle name="40% - Accent4 2 2 2 2 33" xfId="8042" xr:uid="{00000000-0005-0000-0000-00006F1F0000}"/>
    <cellStyle name="40% - Accent4 2 2 2 2 34" xfId="8043" xr:uid="{00000000-0005-0000-0000-0000701F0000}"/>
    <cellStyle name="40% - Accent4 2 2 2 2 34 2" xfId="8044" xr:uid="{00000000-0005-0000-0000-0000711F0000}"/>
    <cellStyle name="40% - Accent4 2 2 2 2 4" xfId="8045" xr:uid="{00000000-0005-0000-0000-0000721F0000}"/>
    <cellStyle name="40% - Accent4 2 2 2 2 5" xfId="8046" xr:uid="{00000000-0005-0000-0000-0000731F0000}"/>
    <cellStyle name="40% - Accent4 2 2 2 2 6" xfId="8047" xr:uid="{00000000-0005-0000-0000-0000741F0000}"/>
    <cellStyle name="40% - Accent4 2 2 2 2 6 10" xfId="8048" xr:uid="{00000000-0005-0000-0000-0000751F0000}"/>
    <cellStyle name="40% - Accent4 2 2 2 2 6 11" xfId="8049" xr:uid="{00000000-0005-0000-0000-0000761F0000}"/>
    <cellStyle name="40% - Accent4 2 2 2 2 6 12" xfId="8050" xr:uid="{00000000-0005-0000-0000-0000771F0000}"/>
    <cellStyle name="40% - Accent4 2 2 2 2 6 13" xfId="8051" xr:uid="{00000000-0005-0000-0000-0000781F0000}"/>
    <cellStyle name="40% - Accent4 2 2 2 2 6 14" xfId="8052" xr:uid="{00000000-0005-0000-0000-0000791F0000}"/>
    <cellStyle name="40% - Accent4 2 2 2 2 6 15" xfId="8053" xr:uid="{00000000-0005-0000-0000-00007A1F0000}"/>
    <cellStyle name="40% - Accent4 2 2 2 2 6 16" xfId="8054" xr:uid="{00000000-0005-0000-0000-00007B1F0000}"/>
    <cellStyle name="40% - Accent4 2 2 2 2 6 17" xfId="8055" xr:uid="{00000000-0005-0000-0000-00007C1F0000}"/>
    <cellStyle name="40% - Accent4 2 2 2 2 6 18" xfId="8056" xr:uid="{00000000-0005-0000-0000-00007D1F0000}"/>
    <cellStyle name="40% - Accent4 2 2 2 2 6 19" xfId="8057" xr:uid="{00000000-0005-0000-0000-00007E1F0000}"/>
    <cellStyle name="40% - Accent4 2 2 2 2 6 2" xfId="8058" xr:uid="{00000000-0005-0000-0000-00007F1F0000}"/>
    <cellStyle name="40% - Accent4 2 2 2 2 6 2 2" xfId="8059" xr:uid="{00000000-0005-0000-0000-0000801F0000}"/>
    <cellStyle name="40% - Accent4 2 2 2 2 6 20" xfId="8060" xr:uid="{00000000-0005-0000-0000-0000811F0000}"/>
    <cellStyle name="40% - Accent4 2 2 2 2 6 21" xfId="8061" xr:uid="{00000000-0005-0000-0000-0000821F0000}"/>
    <cellStyle name="40% - Accent4 2 2 2 2 6 22" xfId="8062" xr:uid="{00000000-0005-0000-0000-0000831F0000}"/>
    <cellStyle name="40% - Accent4 2 2 2 2 6 23" xfId="8063" xr:uid="{00000000-0005-0000-0000-0000841F0000}"/>
    <cellStyle name="40% - Accent4 2 2 2 2 6 24" xfId="8064" xr:uid="{00000000-0005-0000-0000-0000851F0000}"/>
    <cellStyle name="40% - Accent4 2 2 2 2 6 25" xfId="8065" xr:uid="{00000000-0005-0000-0000-0000861F0000}"/>
    <cellStyle name="40% - Accent4 2 2 2 2 6 26" xfId="8066" xr:uid="{00000000-0005-0000-0000-0000871F0000}"/>
    <cellStyle name="40% - Accent4 2 2 2 2 6 27" xfId="8067" xr:uid="{00000000-0005-0000-0000-0000881F0000}"/>
    <cellStyle name="40% - Accent4 2 2 2 2 6 28" xfId="8068" xr:uid="{00000000-0005-0000-0000-0000891F0000}"/>
    <cellStyle name="40% - Accent4 2 2 2 2 6 29" xfId="8069" xr:uid="{00000000-0005-0000-0000-00008A1F0000}"/>
    <cellStyle name="40% - Accent4 2 2 2 2 6 3" xfId="8070" xr:uid="{00000000-0005-0000-0000-00008B1F0000}"/>
    <cellStyle name="40% - Accent4 2 2 2 2 6 4" xfId="8071" xr:uid="{00000000-0005-0000-0000-00008C1F0000}"/>
    <cellStyle name="40% - Accent4 2 2 2 2 6 5" xfId="8072" xr:uid="{00000000-0005-0000-0000-00008D1F0000}"/>
    <cellStyle name="40% - Accent4 2 2 2 2 6 6" xfId="8073" xr:uid="{00000000-0005-0000-0000-00008E1F0000}"/>
    <cellStyle name="40% - Accent4 2 2 2 2 6 7" xfId="8074" xr:uid="{00000000-0005-0000-0000-00008F1F0000}"/>
    <cellStyle name="40% - Accent4 2 2 2 2 6 8" xfId="8075" xr:uid="{00000000-0005-0000-0000-0000901F0000}"/>
    <cellStyle name="40% - Accent4 2 2 2 2 6 9" xfId="8076" xr:uid="{00000000-0005-0000-0000-0000911F0000}"/>
    <cellStyle name="40% - Accent4 2 2 2 2 7" xfId="8077" xr:uid="{00000000-0005-0000-0000-0000921F0000}"/>
    <cellStyle name="40% - Accent4 2 2 2 2 7 2" xfId="8078" xr:uid="{00000000-0005-0000-0000-0000931F0000}"/>
    <cellStyle name="40% - Accent4 2 2 2 2 8" xfId="8079" xr:uid="{00000000-0005-0000-0000-0000941F0000}"/>
    <cellStyle name="40% - Accent4 2 2 2 2 9" xfId="8080" xr:uid="{00000000-0005-0000-0000-0000951F0000}"/>
    <cellStyle name="40% - Accent4 2 2 2 20" xfId="8081" xr:uid="{00000000-0005-0000-0000-0000961F0000}"/>
    <cellStyle name="40% - Accent4 2 2 2 21" xfId="8082" xr:uid="{00000000-0005-0000-0000-0000971F0000}"/>
    <cellStyle name="40% - Accent4 2 2 2 22" xfId="8083" xr:uid="{00000000-0005-0000-0000-0000981F0000}"/>
    <cellStyle name="40% - Accent4 2 2 2 23" xfId="8084" xr:uid="{00000000-0005-0000-0000-0000991F0000}"/>
    <cellStyle name="40% - Accent4 2 2 2 24" xfId="8085" xr:uid="{00000000-0005-0000-0000-00009A1F0000}"/>
    <cellStyle name="40% - Accent4 2 2 2 25" xfId="8086" xr:uid="{00000000-0005-0000-0000-00009B1F0000}"/>
    <cellStyle name="40% - Accent4 2 2 2 26" xfId="8087" xr:uid="{00000000-0005-0000-0000-00009C1F0000}"/>
    <cellStyle name="40% - Accent4 2 2 2 27" xfId="8088" xr:uid="{00000000-0005-0000-0000-00009D1F0000}"/>
    <cellStyle name="40% - Accent4 2 2 2 28" xfId="8089" xr:uid="{00000000-0005-0000-0000-00009E1F0000}"/>
    <cellStyle name="40% - Accent4 2 2 2 29" xfId="8090" xr:uid="{00000000-0005-0000-0000-00009F1F0000}"/>
    <cellStyle name="40% - Accent4 2 2 2 3" xfId="8091" xr:uid="{00000000-0005-0000-0000-0000A01F0000}"/>
    <cellStyle name="40% - Accent4 2 2 2 30" xfId="8092" xr:uid="{00000000-0005-0000-0000-0000A11F0000}"/>
    <cellStyle name="40% - Accent4 2 2 2 31" xfId="8093" xr:uid="{00000000-0005-0000-0000-0000A21F0000}"/>
    <cellStyle name="40% - Accent4 2 2 2 32" xfId="8094" xr:uid="{00000000-0005-0000-0000-0000A31F0000}"/>
    <cellStyle name="40% - Accent4 2 2 2 33" xfId="8095" xr:uid="{00000000-0005-0000-0000-0000A41F0000}"/>
    <cellStyle name="40% - Accent4 2 2 2 34" xfId="8096" xr:uid="{00000000-0005-0000-0000-0000A51F0000}"/>
    <cellStyle name="40% - Accent4 2 2 2 35" xfId="8097" xr:uid="{00000000-0005-0000-0000-0000A61F0000}"/>
    <cellStyle name="40% - Accent4 2 2 2 36" xfId="8098" xr:uid="{00000000-0005-0000-0000-0000A71F0000}"/>
    <cellStyle name="40% - Accent4 2 2 2 37" xfId="8099" xr:uid="{00000000-0005-0000-0000-0000A81F0000}"/>
    <cellStyle name="40% - Accent4 2 2 2 38" xfId="8100" xr:uid="{00000000-0005-0000-0000-0000A91F0000}"/>
    <cellStyle name="40% - Accent4 2 2 2 39" xfId="8101" xr:uid="{00000000-0005-0000-0000-0000AA1F0000}"/>
    <cellStyle name="40% - Accent4 2 2 2 39 2" xfId="8102" xr:uid="{00000000-0005-0000-0000-0000AB1F0000}"/>
    <cellStyle name="40% - Accent4 2 2 2 4" xfId="8103" xr:uid="{00000000-0005-0000-0000-0000AC1F0000}"/>
    <cellStyle name="40% - Accent4 2 2 2 5" xfId="8104" xr:uid="{00000000-0005-0000-0000-0000AD1F0000}"/>
    <cellStyle name="40% - Accent4 2 2 2 6" xfId="8105" xr:uid="{00000000-0005-0000-0000-0000AE1F0000}"/>
    <cellStyle name="40% - Accent4 2 2 2 7" xfId="8106" xr:uid="{00000000-0005-0000-0000-0000AF1F0000}"/>
    <cellStyle name="40% - Accent4 2 2 2 8" xfId="8107" xr:uid="{00000000-0005-0000-0000-0000B01F0000}"/>
    <cellStyle name="40% - Accent4 2 2 2 9" xfId="8108" xr:uid="{00000000-0005-0000-0000-0000B11F0000}"/>
    <cellStyle name="40% - Accent4 2 2 20" xfId="8109" xr:uid="{00000000-0005-0000-0000-0000B21F0000}"/>
    <cellStyle name="40% - Accent4 2 2 21" xfId="8110" xr:uid="{00000000-0005-0000-0000-0000B31F0000}"/>
    <cellStyle name="40% - Accent4 2 2 22" xfId="8111" xr:uid="{00000000-0005-0000-0000-0000B41F0000}"/>
    <cellStyle name="40% - Accent4 2 2 23" xfId="8112" xr:uid="{00000000-0005-0000-0000-0000B51F0000}"/>
    <cellStyle name="40% - Accent4 2 2 24" xfId="8113" xr:uid="{00000000-0005-0000-0000-0000B61F0000}"/>
    <cellStyle name="40% - Accent4 2 2 25" xfId="8114" xr:uid="{00000000-0005-0000-0000-0000B71F0000}"/>
    <cellStyle name="40% - Accent4 2 2 26" xfId="8115" xr:uid="{00000000-0005-0000-0000-0000B81F0000}"/>
    <cellStyle name="40% - Accent4 2 2 27" xfId="8116" xr:uid="{00000000-0005-0000-0000-0000B91F0000}"/>
    <cellStyle name="40% - Accent4 2 2 28" xfId="8117" xr:uid="{00000000-0005-0000-0000-0000BA1F0000}"/>
    <cellStyle name="40% - Accent4 2 2 29" xfId="8118" xr:uid="{00000000-0005-0000-0000-0000BB1F0000}"/>
    <cellStyle name="40% - Accent4 2 2 3" xfId="8119" xr:uid="{00000000-0005-0000-0000-0000BC1F0000}"/>
    <cellStyle name="40% - Accent4 2 2 30" xfId="8120" xr:uid="{00000000-0005-0000-0000-0000BD1F0000}"/>
    <cellStyle name="40% - Accent4 2 2 31" xfId="8121" xr:uid="{00000000-0005-0000-0000-0000BE1F0000}"/>
    <cellStyle name="40% - Accent4 2 2 32" xfId="8122" xr:uid="{00000000-0005-0000-0000-0000BF1F0000}"/>
    <cellStyle name="40% - Accent4 2 2 33" xfId="8123" xr:uid="{00000000-0005-0000-0000-0000C01F0000}"/>
    <cellStyle name="40% - Accent4 2 2 34" xfId="8124" xr:uid="{00000000-0005-0000-0000-0000C11F0000}"/>
    <cellStyle name="40% - Accent4 2 2 35" xfId="8125" xr:uid="{00000000-0005-0000-0000-0000C21F0000}"/>
    <cellStyle name="40% - Accent4 2 2 36" xfId="8126" xr:uid="{00000000-0005-0000-0000-0000C31F0000}"/>
    <cellStyle name="40% - Accent4 2 2 37" xfId="8127" xr:uid="{00000000-0005-0000-0000-0000C41F0000}"/>
    <cellStyle name="40% - Accent4 2 2 38" xfId="8128" xr:uid="{00000000-0005-0000-0000-0000C51F0000}"/>
    <cellStyle name="40% - Accent4 2 2 39" xfId="8129" xr:uid="{00000000-0005-0000-0000-0000C61F0000}"/>
    <cellStyle name="40% - Accent4 2 2 4" xfId="8130" xr:uid="{00000000-0005-0000-0000-0000C71F0000}"/>
    <cellStyle name="40% - Accent4 2 2 40" xfId="8131" xr:uid="{00000000-0005-0000-0000-0000C81F0000}"/>
    <cellStyle name="40% - Accent4 2 2 41" xfId="8132" xr:uid="{00000000-0005-0000-0000-0000C91F0000}"/>
    <cellStyle name="40% - Accent4 2 2 42" xfId="8133" xr:uid="{00000000-0005-0000-0000-0000CA1F0000}"/>
    <cellStyle name="40% - Accent4 2 2 42 2" xfId="8134" xr:uid="{00000000-0005-0000-0000-0000CB1F0000}"/>
    <cellStyle name="40% - Accent4 2 2 5" xfId="8135" xr:uid="{00000000-0005-0000-0000-0000CC1F0000}"/>
    <cellStyle name="40% - Accent4 2 2 6" xfId="8136" xr:uid="{00000000-0005-0000-0000-0000CD1F0000}"/>
    <cellStyle name="40% - Accent4 2 2 7" xfId="8137" xr:uid="{00000000-0005-0000-0000-0000CE1F0000}"/>
    <cellStyle name="40% - Accent4 2 2 8" xfId="8138" xr:uid="{00000000-0005-0000-0000-0000CF1F0000}"/>
    <cellStyle name="40% - Accent4 2 2 9" xfId="8139" xr:uid="{00000000-0005-0000-0000-0000D01F0000}"/>
    <cellStyle name="40% - Accent4 2 20" xfId="8140" xr:uid="{00000000-0005-0000-0000-0000D11F0000}"/>
    <cellStyle name="40% - Accent4 2 21" xfId="8141" xr:uid="{00000000-0005-0000-0000-0000D21F0000}"/>
    <cellStyle name="40% - Accent4 2 22" xfId="8142" xr:uid="{00000000-0005-0000-0000-0000D31F0000}"/>
    <cellStyle name="40% - Accent4 2 23" xfId="8143" xr:uid="{00000000-0005-0000-0000-0000D41F0000}"/>
    <cellStyle name="40% - Accent4 2 24" xfId="8144" xr:uid="{00000000-0005-0000-0000-0000D51F0000}"/>
    <cellStyle name="40% - Accent4 2 25" xfId="8145" xr:uid="{00000000-0005-0000-0000-0000D61F0000}"/>
    <cellStyle name="40% - Accent4 2 26" xfId="8146" xr:uid="{00000000-0005-0000-0000-0000D71F0000}"/>
    <cellStyle name="40% - Accent4 2 27" xfId="8147" xr:uid="{00000000-0005-0000-0000-0000D81F0000}"/>
    <cellStyle name="40% - Accent4 2 27 2" xfId="8148" xr:uid="{00000000-0005-0000-0000-0000D91F0000}"/>
    <cellStyle name="40% - Accent4 2 27 2 2" xfId="8149" xr:uid="{00000000-0005-0000-0000-0000DA1F0000}"/>
    <cellStyle name="40% - Accent4 2 27 2 3" xfId="8150" xr:uid="{00000000-0005-0000-0000-0000DB1F0000}"/>
    <cellStyle name="40% - Accent4 2 27 2 4" xfId="8151" xr:uid="{00000000-0005-0000-0000-0000DC1F0000}"/>
    <cellStyle name="40% - Accent4 2 27 2 5" xfId="8152" xr:uid="{00000000-0005-0000-0000-0000DD1F0000}"/>
    <cellStyle name="40% - Accent4 2 27 2 6" xfId="8153" xr:uid="{00000000-0005-0000-0000-0000DE1F0000}"/>
    <cellStyle name="40% - Accent4 2 28" xfId="8154" xr:uid="{00000000-0005-0000-0000-0000DF1F0000}"/>
    <cellStyle name="40% - Accent4 2 28 2" xfId="8155" xr:uid="{00000000-0005-0000-0000-0000E01F0000}"/>
    <cellStyle name="40% - Accent4 2 28 3" xfId="8156" xr:uid="{00000000-0005-0000-0000-0000E11F0000}"/>
    <cellStyle name="40% - Accent4 2 28 4" xfId="8157" xr:uid="{00000000-0005-0000-0000-0000E21F0000}"/>
    <cellStyle name="40% - Accent4 2 28 5" xfId="8158" xr:uid="{00000000-0005-0000-0000-0000E31F0000}"/>
    <cellStyle name="40% - Accent4 2 28 6" xfId="8159" xr:uid="{00000000-0005-0000-0000-0000E41F0000}"/>
    <cellStyle name="40% - Accent4 2 29" xfId="8160" xr:uid="{00000000-0005-0000-0000-0000E51F0000}"/>
    <cellStyle name="40% - Accent4 2 29 2" xfId="8161" xr:uid="{00000000-0005-0000-0000-0000E61F0000}"/>
    <cellStyle name="40% - Accent4 2 29 3" xfId="8162" xr:uid="{00000000-0005-0000-0000-0000E71F0000}"/>
    <cellStyle name="40% - Accent4 2 29 4" xfId="8163" xr:uid="{00000000-0005-0000-0000-0000E81F0000}"/>
    <cellStyle name="40% - Accent4 2 29 5" xfId="8164" xr:uid="{00000000-0005-0000-0000-0000E91F0000}"/>
    <cellStyle name="40% - Accent4 2 29 6" xfId="8165" xr:uid="{00000000-0005-0000-0000-0000EA1F0000}"/>
    <cellStyle name="40% - Accent4 2 3" xfId="8166" xr:uid="{00000000-0005-0000-0000-0000EB1F0000}"/>
    <cellStyle name="40% - Accent4 2 30" xfId="8167" xr:uid="{00000000-0005-0000-0000-0000EC1F0000}"/>
    <cellStyle name="40% - Accent4 2 30 2" xfId="8168" xr:uid="{00000000-0005-0000-0000-0000ED1F0000}"/>
    <cellStyle name="40% - Accent4 2 30 3" xfId="8169" xr:uid="{00000000-0005-0000-0000-0000EE1F0000}"/>
    <cellStyle name="40% - Accent4 2 30 4" xfId="8170" xr:uid="{00000000-0005-0000-0000-0000EF1F0000}"/>
    <cellStyle name="40% - Accent4 2 30 5" xfId="8171" xr:uid="{00000000-0005-0000-0000-0000F01F0000}"/>
    <cellStyle name="40% - Accent4 2 30 6" xfId="8172" xr:uid="{00000000-0005-0000-0000-0000F11F0000}"/>
    <cellStyle name="40% - Accent4 2 31" xfId="8173" xr:uid="{00000000-0005-0000-0000-0000F21F0000}"/>
    <cellStyle name="40% - Accent4 2 31 2" xfId="8174" xr:uid="{00000000-0005-0000-0000-0000F31F0000}"/>
    <cellStyle name="40% - Accent4 2 31 3" xfId="8175" xr:uid="{00000000-0005-0000-0000-0000F41F0000}"/>
    <cellStyle name="40% - Accent4 2 31 4" xfId="8176" xr:uid="{00000000-0005-0000-0000-0000F51F0000}"/>
    <cellStyle name="40% - Accent4 2 31 5" xfId="8177" xr:uid="{00000000-0005-0000-0000-0000F61F0000}"/>
    <cellStyle name="40% - Accent4 2 31 6" xfId="8178" xr:uid="{00000000-0005-0000-0000-0000F71F0000}"/>
    <cellStyle name="40% - Accent4 2 32" xfId="8179" xr:uid="{00000000-0005-0000-0000-0000F81F0000}"/>
    <cellStyle name="40% - Accent4 2 33" xfId="8180" xr:uid="{00000000-0005-0000-0000-0000F91F0000}"/>
    <cellStyle name="40% - Accent4 2 34" xfId="8181" xr:uid="{00000000-0005-0000-0000-0000FA1F0000}"/>
    <cellStyle name="40% - Accent4 2 35" xfId="8182" xr:uid="{00000000-0005-0000-0000-0000FB1F0000}"/>
    <cellStyle name="40% - Accent4 2 36" xfId="8183" xr:uid="{00000000-0005-0000-0000-0000FC1F0000}"/>
    <cellStyle name="40% - Accent4 2 37" xfId="8184" xr:uid="{00000000-0005-0000-0000-0000FD1F0000}"/>
    <cellStyle name="40% - Accent4 2 38" xfId="8185" xr:uid="{00000000-0005-0000-0000-0000FE1F0000}"/>
    <cellStyle name="40% - Accent4 2 39" xfId="8186" xr:uid="{00000000-0005-0000-0000-0000FF1F0000}"/>
    <cellStyle name="40% - Accent4 2 4" xfId="8187" xr:uid="{00000000-0005-0000-0000-000000200000}"/>
    <cellStyle name="40% - Accent4 2 40" xfId="8188" xr:uid="{00000000-0005-0000-0000-000001200000}"/>
    <cellStyle name="40% - Accent4 2 40 2" xfId="8189" xr:uid="{00000000-0005-0000-0000-000002200000}"/>
    <cellStyle name="40% - Accent4 2 40 3" xfId="8190" xr:uid="{00000000-0005-0000-0000-000003200000}"/>
    <cellStyle name="40% - Accent4 2 40 4" xfId="8191" xr:uid="{00000000-0005-0000-0000-000004200000}"/>
    <cellStyle name="40% - Accent4 2 40 5" xfId="8192" xr:uid="{00000000-0005-0000-0000-000005200000}"/>
    <cellStyle name="40% - Accent4 2 40 6" xfId="8193" xr:uid="{00000000-0005-0000-0000-000006200000}"/>
    <cellStyle name="40% - Accent4 2 40 7" xfId="8194" xr:uid="{00000000-0005-0000-0000-000007200000}"/>
    <cellStyle name="40% - Accent4 2 40 8" xfId="8195" xr:uid="{00000000-0005-0000-0000-000008200000}"/>
    <cellStyle name="40% - Accent4 2 41" xfId="8196" xr:uid="{00000000-0005-0000-0000-000009200000}"/>
    <cellStyle name="40% - Accent4 2 41 2" xfId="8197" xr:uid="{00000000-0005-0000-0000-00000A200000}"/>
    <cellStyle name="40% - Accent4 2 41 3" xfId="8198" xr:uid="{00000000-0005-0000-0000-00000B200000}"/>
    <cellStyle name="40% - Accent4 2 41 4" xfId="8199" xr:uid="{00000000-0005-0000-0000-00000C200000}"/>
    <cellStyle name="40% - Accent4 2 41 5" xfId="8200" xr:uid="{00000000-0005-0000-0000-00000D200000}"/>
    <cellStyle name="40% - Accent4 2 41 6" xfId="8201" xr:uid="{00000000-0005-0000-0000-00000E200000}"/>
    <cellStyle name="40% - Accent4 2 41 7" xfId="8202" xr:uid="{00000000-0005-0000-0000-00000F200000}"/>
    <cellStyle name="40% - Accent4 2 41 8" xfId="8203" xr:uid="{00000000-0005-0000-0000-000010200000}"/>
    <cellStyle name="40% - Accent4 2 42" xfId="8204" xr:uid="{00000000-0005-0000-0000-000011200000}"/>
    <cellStyle name="40% - Accent4 2 42 2" xfId="8205" xr:uid="{00000000-0005-0000-0000-000012200000}"/>
    <cellStyle name="40% - Accent4 2 42 3" xfId="8206" xr:uid="{00000000-0005-0000-0000-000013200000}"/>
    <cellStyle name="40% - Accent4 2 42 4" xfId="8207" xr:uid="{00000000-0005-0000-0000-000014200000}"/>
    <cellStyle name="40% - Accent4 2 42 5" xfId="8208" xr:uid="{00000000-0005-0000-0000-000015200000}"/>
    <cellStyle name="40% - Accent4 2 42 6" xfId="8209" xr:uid="{00000000-0005-0000-0000-000016200000}"/>
    <cellStyle name="40% - Accent4 2 42 7" xfId="8210" xr:uid="{00000000-0005-0000-0000-000017200000}"/>
    <cellStyle name="40% - Accent4 2 42 8" xfId="8211" xr:uid="{00000000-0005-0000-0000-000018200000}"/>
    <cellStyle name="40% - Accent4 2 43" xfId="8212" xr:uid="{00000000-0005-0000-0000-000019200000}"/>
    <cellStyle name="40% - Accent4 2 43 10" xfId="8213" xr:uid="{00000000-0005-0000-0000-00001A200000}"/>
    <cellStyle name="40% - Accent4 2 43 11" xfId="8214" xr:uid="{00000000-0005-0000-0000-00001B200000}"/>
    <cellStyle name="40% - Accent4 2 43 12" xfId="8215" xr:uid="{00000000-0005-0000-0000-00001C200000}"/>
    <cellStyle name="40% - Accent4 2 43 13" xfId="8216" xr:uid="{00000000-0005-0000-0000-00001D200000}"/>
    <cellStyle name="40% - Accent4 2 43 14" xfId="8217" xr:uid="{00000000-0005-0000-0000-00001E200000}"/>
    <cellStyle name="40% - Accent4 2 43 15" xfId="8218" xr:uid="{00000000-0005-0000-0000-00001F200000}"/>
    <cellStyle name="40% - Accent4 2 43 16" xfId="8219" xr:uid="{00000000-0005-0000-0000-000020200000}"/>
    <cellStyle name="40% - Accent4 2 43 17" xfId="8220" xr:uid="{00000000-0005-0000-0000-000021200000}"/>
    <cellStyle name="40% - Accent4 2 43 18" xfId="8221" xr:uid="{00000000-0005-0000-0000-000022200000}"/>
    <cellStyle name="40% - Accent4 2 43 19" xfId="8222" xr:uid="{00000000-0005-0000-0000-000023200000}"/>
    <cellStyle name="40% - Accent4 2 43 2" xfId="8223" xr:uid="{00000000-0005-0000-0000-000024200000}"/>
    <cellStyle name="40% - Accent4 2 43 2 2" xfId="8224" xr:uid="{00000000-0005-0000-0000-000025200000}"/>
    <cellStyle name="40% - Accent4 2 43 20" xfId="8225" xr:uid="{00000000-0005-0000-0000-000026200000}"/>
    <cellStyle name="40% - Accent4 2 43 21" xfId="8226" xr:uid="{00000000-0005-0000-0000-000027200000}"/>
    <cellStyle name="40% - Accent4 2 43 22" xfId="8227" xr:uid="{00000000-0005-0000-0000-000028200000}"/>
    <cellStyle name="40% - Accent4 2 43 23" xfId="8228" xr:uid="{00000000-0005-0000-0000-000029200000}"/>
    <cellStyle name="40% - Accent4 2 43 24" xfId="8229" xr:uid="{00000000-0005-0000-0000-00002A200000}"/>
    <cellStyle name="40% - Accent4 2 43 25" xfId="8230" xr:uid="{00000000-0005-0000-0000-00002B200000}"/>
    <cellStyle name="40% - Accent4 2 43 26" xfId="8231" xr:uid="{00000000-0005-0000-0000-00002C200000}"/>
    <cellStyle name="40% - Accent4 2 43 27" xfId="8232" xr:uid="{00000000-0005-0000-0000-00002D200000}"/>
    <cellStyle name="40% - Accent4 2 43 28" xfId="8233" xr:uid="{00000000-0005-0000-0000-00002E200000}"/>
    <cellStyle name="40% - Accent4 2 43 29" xfId="8234" xr:uid="{00000000-0005-0000-0000-00002F200000}"/>
    <cellStyle name="40% - Accent4 2 43 3" xfId="8235" xr:uid="{00000000-0005-0000-0000-000030200000}"/>
    <cellStyle name="40% - Accent4 2 43 4" xfId="8236" xr:uid="{00000000-0005-0000-0000-000031200000}"/>
    <cellStyle name="40% - Accent4 2 43 5" xfId="8237" xr:uid="{00000000-0005-0000-0000-000032200000}"/>
    <cellStyle name="40% - Accent4 2 43 6" xfId="8238" xr:uid="{00000000-0005-0000-0000-000033200000}"/>
    <cellStyle name="40% - Accent4 2 43 7" xfId="8239" xr:uid="{00000000-0005-0000-0000-000034200000}"/>
    <cellStyle name="40% - Accent4 2 43 8" xfId="8240" xr:uid="{00000000-0005-0000-0000-000035200000}"/>
    <cellStyle name="40% - Accent4 2 43 9" xfId="8241" xr:uid="{00000000-0005-0000-0000-000036200000}"/>
    <cellStyle name="40% - Accent4 2 44" xfId="8242" xr:uid="{00000000-0005-0000-0000-000037200000}"/>
    <cellStyle name="40% - Accent4 2 44 2" xfId="8243" xr:uid="{00000000-0005-0000-0000-000038200000}"/>
    <cellStyle name="40% - Accent4 2 45" xfId="8244" xr:uid="{00000000-0005-0000-0000-000039200000}"/>
    <cellStyle name="40% - Accent4 2 46" xfId="8245" xr:uid="{00000000-0005-0000-0000-00003A200000}"/>
    <cellStyle name="40% - Accent4 2 47" xfId="8246" xr:uid="{00000000-0005-0000-0000-00003B200000}"/>
    <cellStyle name="40% - Accent4 2 48" xfId="8247" xr:uid="{00000000-0005-0000-0000-00003C200000}"/>
    <cellStyle name="40% - Accent4 2 49" xfId="8248" xr:uid="{00000000-0005-0000-0000-00003D200000}"/>
    <cellStyle name="40% - Accent4 2 5" xfId="8249" xr:uid="{00000000-0005-0000-0000-00003E200000}"/>
    <cellStyle name="40% - Accent4 2 50" xfId="8250" xr:uid="{00000000-0005-0000-0000-00003F200000}"/>
    <cellStyle name="40% - Accent4 2 51" xfId="8251" xr:uid="{00000000-0005-0000-0000-000040200000}"/>
    <cellStyle name="40% - Accent4 2 52" xfId="8252" xr:uid="{00000000-0005-0000-0000-000041200000}"/>
    <cellStyle name="40% - Accent4 2 53" xfId="8253" xr:uid="{00000000-0005-0000-0000-000042200000}"/>
    <cellStyle name="40% - Accent4 2 54" xfId="8254" xr:uid="{00000000-0005-0000-0000-000043200000}"/>
    <cellStyle name="40% - Accent4 2 55" xfId="8255" xr:uid="{00000000-0005-0000-0000-000044200000}"/>
    <cellStyle name="40% - Accent4 2 56" xfId="8256" xr:uid="{00000000-0005-0000-0000-000045200000}"/>
    <cellStyle name="40% - Accent4 2 57" xfId="8257" xr:uid="{00000000-0005-0000-0000-000046200000}"/>
    <cellStyle name="40% - Accent4 2 58" xfId="8258" xr:uid="{00000000-0005-0000-0000-000047200000}"/>
    <cellStyle name="40% - Accent4 2 59" xfId="8259" xr:uid="{00000000-0005-0000-0000-000048200000}"/>
    <cellStyle name="40% - Accent4 2 6" xfId="8260" xr:uid="{00000000-0005-0000-0000-000049200000}"/>
    <cellStyle name="40% - Accent4 2 60" xfId="8261" xr:uid="{00000000-0005-0000-0000-00004A200000}"/>
    <cellStyle name="40% - Accent4 2 61" xfId="8262" xr:uid="{00000000-0005-0000-0000-00004B200000}"/>
    <cellStyle name="40% - Accent4 2 62" xfId="8263" xr:uid="{00000000-0005-0000-0000-00004C200000}"/>
    <cellStyle name="40% - Accent4 2 63" xfId="8264" xr:uid="{00000000-0005-0000-0000-00004D200000}"/>
    <cellStyle name="40% - Accent4 2 64" xfId="8265" xr:uid="{00000000-0005-0000-0000-00004E200000}"/>
    <cellStyle name="40% - Accent4 2 65" xfId="8266" xr:uid="{00000000-0005-0000-0000-00004F200000}"/>
    <cellStyle name="40% - Accent4 2 66" xfId="8267" xr:uid="{00000000-0005-0000-0000-000050200000}"/>
    <cellStyle name="40% - Accent4 2 67" xfId="8268" xr:uid="{00000000-0005-0000-0000-000051200000}"/>
    <cellStyle name="40% - Accent4 2 68" xfId="8269" xr:uid="{00000000-0005-0000-0000-000052200000}"/>
    <cellStyle name="40% - Accent4 2 69" xfId="8270" xr:uid="{00000000-0005-0000-0000-000053200000}"/>
    <cellStyle name="40% - Accent4 2 7" xfId="8271" xr:uid="{00000000-0005-0000-0000-000054200000}"/>
    <cellStyle name="40% - Accent4 2 7 2" xfId="8272" xr:uid="{00000000-0005-0000-0000-000055200000}"/>
    <cellStyle name="40% - Accent4 2 7 3" xfId="8273" xr:uid="{00000000-0005-0000-0000-000056200000}"/>
    <cellStyle name="40% - Accent4 2 70" xfId="8274" xr:uid="{00000000-0005-0000-0000-000057200000}"/>
    <cellStyle name="40% - Accent4 2 71" xfId="8275" xr:uid="{00000000-0005-0000-0000-000058200000}"/>
    <cellStyle name="40% - Accent4 2 71 2" xfId="8276" xr:uid="{00000000-0005-0000-0000-000059200000}"/>
    <cellStyle name="40% - Accent4 2 8" xfId="8277" xr:uid="{00000000-0005-0000-0000-00005A200000}"/>
    <cellStyle name="40% - Accent4 2 9" xfId="8278" xr:uid="{00000000-0005-0000-0000-00005B200000}"/>
    <cellStyle name="40% - Accent4 20" xfId="8279" xr:uid="{00000000-0005-0000-0000-00005C200000}"/>
    <cellStyle name="40% - Accent4 20 2" xfId="8280" xr:uid="{00000000-0005-0000-0000-00005D200000}"/>
    <cellStyle name="40% - Accent4 20 2 2" xfId="8281" xr:uid="{00000000-0005-0000-0000-00005E200000}"/>
    <cellStyle name="40% - Accent4 20 2 3" xfId="8282" xr:uid="{00000000-0005-0000-0000-00005F200000}"/>
    <cellStyle name="40% - Accent4 20 2 4" xfId="8283" xr:uid="{00000000-0005-0000-0000-000060200000}"/>
    <cellStyle name="40% - Accent4 20 2 5" xfId="8284" xr:uid="{00000000-0005-0000-0000-000061200000}"/>
    <cellStyle name="40% - Accent4 20 2 6" xfId="8285" xr:uid="{00000000-0005-0000-0000-000062200000}"/>
    <cellStyle name="40% - Accent4 21" xfId="8286" xr:uid="{00000000-0005-0000-0000-000063200000}"/>
    <cellStyle name="40% - Accent4 21 2" xfId="8287" xr:uid="{00000000-0005-0000-0000-000064200000}"/>
    <cellStyle name="40% - Accent4 21 2 2" xfId="8288" xr:uid="{00000000-0005-0000-0000-000065200000}"/>
    <cellStyle name="40% - Accent4 21 2 3" xfId="8289" xr:uid="{00000000-0005-0000-0000-000066200000}"/>
    <cellStyle name="40% - Accent4 21 2 4" xfId="8290" xr:uid="{00000000-0005-0000-0000-000067200000}"/>
    <cellStyle name="40% - Accent4 21 2 5" xfId="8291" xr:uid="{00000000-0005-0000-0000-000068200000}"/>
    <cellStyle name="40% - Accent4 21 2 6" xfId="8292" xr:uid="{00000000-0005-0000-0000-000069200000}"/>
    <cellStyle name="40% - Accent4 22" xfId="8293" xr:uid="{00000000-0005-0000-0000-00006A200000}"/>
    <cellStyle name="40% - Accent4 22 2" xfId="8294" xr:uid="{00000000-0005-0000-0000-00006B200000}"/>
    <cellStyle name="40% - Accent4 22 2 2" xfId="8295" xr:uid="{00000000-0005-0000-0000-00006C200000}"/>
    <cellStyle name="40% - Accent4 22 2 3" xfId="8296" xr:uid="{00000000-0005-0000-0000-00006D200000}"/>
    <cellStyle name="40% - Accent4 22 2 4" xfId="8297" xr:uid="{00000000-0005-0000-0000-00006E200000}"/>
    <cellStyle name="40% - Accent4 22 2 5" xfId="8298" xr:uid="{00000000-0005-0000-0000-00006F200000}"/>
    <cellStyle name="40% - Accent4 22 2 6" xfId="8299" xr:uid="{00000000-0005-0000-0000-000070200000}"/>
    <cellStyle name="40% - Accent4 23" xfId="8300" xr:uid="{00000000-0005-0000-0000-000071200000}"/>
    <cellStyle name="40% - Accent4 23 2" xfId="8301" xr:uid="{00000000-0005-0000-0000-000072200000}"/>
    <cellStyle name="40% - Accent4 23 2 2" xfId="8302" xr:uid="{00000000-0005-0000-0000-000073200000}"/>
    <cellStyle name="40% - Accent4 23 2 3" xfId="8303" xr:uid="{00000000-0005-0000-0000-000074200000}"/>
    <cellStyle name="40% - Accent4 23 2 4" xfId="8304" xr:uid="{00000000-0005-0000-0000-000075200000}"/>
    <cellStyle name="40% - Accent4 23 2 5" xfId="8305" xr:uid="{00000000-0005-0000-0000-000076200000}"/>
    <cellStyle name="40% - Accent4 23 2 6" xfId="8306" xr:uid="{00000000-0005-0000-0000-000077200000}"/>
    <cellStyle name="40% - Accent4 24" xfId="8307" xr:uid="{00000000-0005-0000-0000-000078200000}"/>
    <cellStyle name="40% - Accent4 24 2" xfId="8308" xr:uid="{00000000-0005-0000-0000-000079200000}"/>
    <cellStyle name="40% - Accent4 24 2 2" xfId="8309" xr:uid="{00000000-0005-0000-0000-00007A200000}"/>
    <cellStyle name="40% - Accent4 24 2 3" xfId="8310" xr:uid="{00000000-0005-0000-0000-00007B200000}"/>
    <cellStyle name="40% - Accent4 24 2 4" xfId="8311" xr:uid="{00000000-0005-0000-0000-00007C200000}"/>
    <cellStyle name="40% - Accent4 24 2 5" xfId="8312" xr:uid="{00000000-0005-0000-0000-00007D200000}"/>
    <cellStyle name="40% - Accent4 24 2 6" xfId="8313" xr:uid="{00000000-0005-0000-0000-00007E200000}"/>
    <cellStyle name="40% - Accent4 25" xfId="8314" xr:uid="{00000000-0005-0000-0000-00007F200000}"/>
    <cellStyle name="40% - Accent4 25 2" xfId="8315" xr:uid="{00000000-0005-0000-0000-000080200000}"/>
    <cellStyle name="40% - Accent4 25 2 2" xfId="8316" xr:uid="{00000000-0005-0000-0000-000081200000}"/>
    <cellStyle name="40% - Accent4 25 2 3" xfId="8317" xr:uid="{00000000-0005-0000-0000-000082200000}"/>
    <cellStyle name="40% - Accent4 25 2 4" xfId="8318" xr:uid="{00000000-0005-0000-0000-000083200000}"/>
    <cellStyle name="40% - Accent4 25 2 5" xfId="8319" xr:uid="{00000000-0005-0000-0000-000084200000}"/>
    <cellStyle name="40% - Accent4 25 2 6" xfId="8320" xr:uid="{00000000-0005-0000-0000-000085200000}"/>
    <cellStyle name="40% - Accent4 26" xfId="8321" xr:uid="{00000000-0005-0000-0000-000086200000}"/>
    <cellStyle name="40% - Accent4 26 2" xfId="8322" xr:uid="{00000000-0005-0000-0000-000087200000}"/>
    <cellStyle name="40% - Accent4 26 2 2" xfId="8323" xr:uid="{00000000-0005-0000-0000-000088200000}"/>
    <cellStyle name="40% - Accent4 26 2 3" xfId="8324" xr:uid="{00000000-0005-0000-0000-000089200000}"/>
    <cellStyle name="40% - Accent4 26 2 4" xfId="8325" xr:uid="{00000000-0005-0000-0000-00008A200000}"/>
    <cellStyle name="40% - Accent4 26 2 5" xfId="8326" xr:uid="{00000000-0005-0000-0000-00008B200000}"/>
    <cellStyle name="40% - Accent4 26 2 6" xfId="8327" xr:uid="{00000000-0005-0000-0000-00008C200000}"/>
    <cellStyle name="40% - Accent4 27" xfId="8328" xr:uid="{00000000-0005-0000-0000-00008D200000}"/>
    <cellStyle name="40% - Accent4 28" xfId="8329" xr:uid="{00000000-0005-0000-0000-00008E200000}"/>
    <cellStyle name="40% - Accent4 28 2" xfId="8330" xr:uid="{00000000-0005-0000-0000-00008F200000}"/>
    <cellStyle name="40% - Accent4 28 2 2" xfId="8331" xr:uid="{00000000-0005-0000-0000-000090200000}"/>
    <cellStyle name="40% - Accent4 28 3" xfId="8332" xr:uid="{00000000-0005-0000-0000-000091200000}"/>
    <cellStyle name="40% - Accent4 28 4" xfId="8333" xr:uid="{00000000-0005-0000-0000-000092200000}"/>
    <cellStyle name="40% - Accent4 28 5" xfId="8334" xr:uid="{00000000-0005-0000-0000-000093200000}"/>
    <cellStyle name="40% - Accent4 28 6" xfId="8335" xr:uid="{00000000-0005-0000-0000-000094200000}"/>
    <cellStyle name="40% - Accent4 29" xfId="8336" xr:uid="{00000000-0005-0000-0000-000095200000}"/>
    <cellStyle name="40% - Accent4 29 2" xfId="8337" xr:uid="{00000000-0005-0000-0000-000096200000}"/>
    <cellStyle name="40% - Accent4 29 2 2" xfId="8338" xr:uid="{00000000-0005-0000-0000-000097200000}"/>
    <cellStyle name="40% - Accent4 29 3" xfId="8339" xr:uid="{00000000-0005-0000-0000-000098200000}"/>
    <cellStyle name="40% - Accent4 29 4" xfId="8340" xr:uid="{00000000-0005-0000-0000-000099200000}"/>
    <cellStyle name="40% - Accent4 29 5" xfId="8341" xr:uid="{00000000-0005-0000-0000-00009A200000}"/>
    <cellStyle name="40% - Accent4 29 6" xfId="8342" xr:uid="{00000000-0005-0000-0000-00009B200000}"/>
    <cellStyle name="40% - Accent4 3" xfId="8343" xr:uid="{00000000-0005-0000-0000-00009C200000}"/>
    <cellStyle name="40% - Accent4 3 2" xfId="8344" xr:uid="{00000000-0005-0000-0000-00009D200000}"/>
    <cellStyle name="40% - Accent4 3 2 2" xfId="8345" xr:uid="{00000000-0005-0000-0000-00009E200000}"/>
    <cellStyle name="40% - Accent4 3 2 3" xfId="8346" xr:uid="{00000000-0005-0000-0000-00009F200000}"/>
    <cellStyle name="40% - Accent4 3 2 4" xfId="8347" xr:uid="{00000000-0005-0000-0000-0000A0200000}"/>
    <cellStyle name="40% - Accent4 3 2 5" xfId="8348" xr:uid="{00000000-0005-0000-0000-0000A1200000}"/>
    <cellStyle name="40% - Accent4 3 2 6" xfId="8349" xr:uid="{00000000-0005-0000-0000-0000A2200000}"/>
    <cellStyle name="40% - Accent4 3 2 7" xfId="8350" xr:uid="{00000000-0005-0000-0000-0000A3200000}"/>
    <cellStyle name="40% - Accent4 3 2 8" xfId="8351" xr:uid="{00000000-0005-0000-0000-0000A4200000}"/>
    <cellStyle name="40% - Accent4 3 2 9" xfId="8352" xr:uid="{00000000-0005-0000-0000-0000A5200000}"/>
    <cellStyle name="40% - Accent4 3 3" xfId="8353" xr:uid="{00000000-0005-0000-0000-0000A6200000}"/>
    <cellStyle name="40% - Accent4 3 4" xfId="8354" xr:uid="{00000000-0005-0000-0000-0000A7200000}"/>
    <cellStyle name="40% - Accent4 3 5" xfId="8355" xr:uid="{00000000-0005-0000-0000-0000A8200000}"/>
    <cellStyle name="40% - Accent4 30" xfId="8356" xr:uid="{00000000-0005-0000-0000-0000A9200000}"/>
    <cellStyle name="40% - Accent4 31" xfId="8357" xr:uid="{00000000-0005-0000-0000-0000AA200000}"/>
    <cellStyle name="40% - Accent4 32" xfId="8358" xr:uid="{00000000-0005-0000-0000-0000AB200000}"/>
    <cellStyle name="40% - Accent4 33" xfId="8359" xr:uid="{00000000-0005-0000-0000-0000AC200000}"/>
    <cellStyle name="40% - Accent4 34" xfId="8360" xr:uid="{00000000-0005-0000-0000-0000AD200000}"/>
    <cellStyle name="40% - Accent4 35" xfId="8361" xr:uid="{00000000-0005-0000-0000-0000AE200000}"/>
    <cellStyle name="40% - Accent4 36" xfId="8362" xr:uid="{00000000-0005-0000-0000-0000AF200000}"/>
    <cellStyle name="40% - Accent4 37" xfId="8363" xr:uid="{00000000-0005-0000-0000-0000B0200000}"/>
    <cellStyle name="40% - Accent4 38" xfId="8364" xr:uid="{00000000-0005-0000-0000-0000B1200000}"/>
    <cellStyle name="40% - Accent4 39" xfId="8365" xr:uid="{00000000-0005-0000-0000-0000B2200000}"/>
    <cellStyle name="40% - Accent4 4" xfId="8366" xr:uid="{00000000-0005-0000-0000-0000B3200000}"/>
    <cellStyle name="40% - Accent4 4 2" xfId="8367" xr:uid="{00000000-0005-0000-0000-0000B4200000}"/>
    <cellStyle name="40% - Accent4 4 2 2" xfId="8368" xr:uid="{00000000-0005-0000-0000-0000B5200000}"/>
    <cellStyle name="40% - Accent4 4 2 3" xfId="8369" xr:uid="{00000000-0005-0000-0000-0000B6200000}"/>
    <cellStyle name="40% - Accent4 4 2 4" xfId="8370" xr:uid="{00000000-0005-0000-0000-0000B7200000}"/>
    <cellStyle name="40% - Accent4 4 2 5" xfId="8371" xr:uid="{00000000-0005-0000-0000-0000B8200000}"/>
    <cellStyle name="40% - Accent4 4 2 6" xfId="8372" xr:uid="{00000000-0005-0000-0000-0000B9200000}"/>
    <cellStyle name="40% - Accent4 4 3" xfId="8373" xr:uid="{00000000-0005-0000-0000-0000BA200000}"/>
    <cellStyle name="40% - Accent4 4 3 2" xfId="8374" xr:uid="{00000000-0005-0000-0000-0000BB200000}"/>
    <cellStyle name="40% - Accent4 4 3 3" xfId="8375" xr:uid="{00000000-0005-0000-0000-0000BC200000}"/>
    <cellStyle name="40% - Accent4 4 3 4" xfId="8376" xr:uid="{00000000-0005-0000-0000-0000BD200000}"/>
    <cellStyle name="40% - Accent4 4 3 5" xfId="8377" xr:uid="{00000000-0005-0000-0000-0000BE200000}"/>
    <cellStyle name="40% - Accent4 4 3 6" xfId="8378" xr:uid="{00000000-0005-0000-0000-0000BF200000}"/>
    <cellStyle name="40% - Accent4 4 3 7" xfId="8379" xr:uid="{00000000-0005-0000-0000-0000C0200000}"/>
    <cellStyle name="40% - Accent4 4 3 8" xfId="8380" xr:uid="{00000000-0005-0000-0000-0000C1200000}"/>
    <cellStyle name="40% - Accent4 4 4" xfId="8381" xr:uid="{00000000-0005-0000-0000-0000C2200000}"/>
    <cellStyle name="40% - Accent4 4 4 2" xfId="8382" xr:uid="{00000000-0005-0000-0000-0000C3200000}"/>
    <cellStyle name="40% - Accent4 4 4 3" xfId="8383" xr:uid="{00000000-0005-0000-0000-0000C4200000}"/>
    <cellStyle name="40% - Accent4 4 4 4" xfId="8384" xr:uid="{00000000-0005-0000-0000-0000C5200000}"/>
    <cellStyle name="40% - Accent4 4 4 5" xfId="8385" xr:uid="{00000000-0005-0000-0000-0000C6200000}"/>
    <cellStyle name="40% - Accent4 4 4 6" xfId="8386" xr:uid="{00000000-0005-0000-0000-0000C7200000}"/>
    <cellStyle name="40% - Accent4 4 4 7" xfId="8387" xr:uid="{00000000-0005-0000-0000-0000C8200000}"/>
    <cellStyle name="40% - Accent4 4 4 8" xfId="8388" xr:uid="{00000000-0005-0000-0000-0000C9200000}"/>
    <cellStyle name="40% - Accent4 4 5" xfId="8389" xr:uid="{00000000-0005-0000-0000-0000CA200000}"/>
    <cellStyle name="40% - Accent4 4 5 2" xfId="8390" xr:uid="{00000000-0005-0000-0000-0000CB200000}"/>
    <cellStyle name="40% - Accent4 4 5 3" xfId="8391" xr:uid="{00000000-0005-0000-0000-0000CC200000}"/>
    <cellStyle name="40% - Accent4 4 5 4" xfId="8392" xr:uid="{00000000-0005-0000-0000-0000CD200000}"/>
    <cellStyle name="40% - Accent4 4 5 5" xfId="8393" xr:uid="{00000000-0005-0000-0000-0000CE200000}"/>
    <cellStyle name="40% - Accent4 4 5 6" xfId="8394" xr:uid="{00000000-0005-0000-0000-0000CF200000}"/>
    <cellStyle name="40% - Accent4 4 5 7" xfId="8395" xr:uid="{00000000-0005-0000-0000-0000D0200000}"/>
    <cellStyle name="40% - Accent4 4 5 8" xfId="8396" xr:uid="{00000000-0005-0000-0000-0000D1200000}"/>
    <cellStyle name="40% - Accent4 40" xfId="8397" xr:uid="{00000000-0005-0000-0000-0000D2200000}"/>
    <cellStyle name="40% - Accent4 41" xfId="8398" xr:uid="{00000000-0005-0000-0000-0000D3200000}"/>
    <cellStyle name="40% - Accent4 42" xfId="8399" xr:uid="{00000000-0005-0000-0000-0000D4200000}"/>
    <cellStyle name="40% - Accent4 43" xfId="8400" xr:uid="{00000000-0005-0000-0000-0000D5200000}"/>
    <cellStyle name="40% - Accent4 44" xfId="8401" xr:uid="{00000000-0005-0000-0000-0000D6200000}"/>
    <cellStyle name="40% - Accent4 45" xfId="8402" xr:uid="{00000000-0005-0000-0000-0000D7200000}"/>
    <cellStyle name="40% - Accent4 46" xfId="8403" xr:uid="{00000000-0005-0000-0000-0000D8200000}"/>
    <cellStyle name="40% - Accent4 47" xfId="8404" xr:uid="{00000000-0005-0000-0000-0000D9200000}"/>
    <cellStyle name="40% - Accent4 48" xfId="8405" xr:uid="{00000000-0005-0000-0000-0000DA200000}"/>
    <cellStyle name="40% - Accent4 49" xfId="8406" xr:uid="{00000000-0005-0000-0000-0000DB200000}"/>
    <cellStyle name="40% - Accent4 5" xfId="8407" xr:uid="{00000000-0005-0000-0000-0000DC200000}"/>
    <cellStyle name="40% - Accent4 5 2" xfId="8408" xr:uid="{00000000-0005-0000-0000-0000DD200000}"/>
    <cellStyle name="40% - Accent4 5 2 2" xfId="8409" xr:uid="{00000000-0005-0000-0000-0000DE200000}"/>
    <cellStyle name="40% - Accent4 5 2 3" xfId="8410" xr:uid="{00000000-0005-0000-0000-0000DF200000}"/>
    <cellStyle name="40% - Accent4 5 2 4" xfId="8411" xr:uid="{00000000-0005-0000-0000-0000E0200000}"/>
    <cellStyle name="40% - Accent4 5 2 5" xfId="8412" xr:uid="{00000000-0005-0000-0000-0000E1200000}"/>
    <cellStyle name="40% - Accent4 5 2 6" xfId="8413" xr:uid="{00000000-0005-0000-0000-0000E2200000}"/>
    <cellStyle name="40% - Accent4 5 3" xfId="8414" xr:uid="{00000000-0005-0000-0000-0000E3200000}"/>
    <cellStyle name="40% - Accent4 5 3 2" xfId="8415" xr:uid="{00000000-0005-0000-0000-0000E4200000}"/>
    <cellStyle name="40% - Accent4 5 3 3" xfId="8416" xr:uid="{00000000-0005-0000-0000-0000E5200000}"/>
    <cellStyle name="40% - Accent4 5 3 4" xfId="8417" xr:uid="{00000000-0005-0000-0000-0000E6200000}"/>
    <cellStyle name="40% - Accent4 5 3 5" xfId="8418" xr:uid="{00000000-0005-0000-0000-0000E7200000}"/>
    <cellStyle name="40% - Accent4 5 3 6" xfId="8419" xr:uid="{00000000-0005-0000-0000-0000E8200000}"/>
    <cellStyle name="40% - Accent4 5 3 7" xfId="8420" xr:uid="{00000000-0005-0000-0000-0000E9200000}"/>
    <cellStyle name="40% - Accent4 5 3 8" xfId="8421" xr:uid="{00000000-0005-0000-0000-0000EA200000}"/>
    <cellStyle name="40% - Accent4 5 4" xfId="8422" xr:uid="{00000000-0005-0000-0000-0000EB200000}"/>
    <cellStyle name="40% - Accent4 5 4 2" xfId="8423" xr:uid="{00000000-0005-0000-0000-0000EC200000}"/>
    <cellStyle name="40% - Accent4 5 4 3" xfId="8424" xr:uid="{00000000-0005-0000-0000-0000ED200000}"/>
    <cellStyle name="40% - Accent4 5 4 4" xfId="8425" xr:uid="{00000000-0005-0000-0000-0000EE200000}"/>
    <cellStyle name="40% - Accent4 5 4 5" xfId="8426" xr:uid="{00000000-0005-0000-0000-0000EF200000}"/>
    <cellStyle name="40% - Accent4 5 4 6" xfId="8427" xr:uid="{00000000-0005-0000-0000-0000F0200000}"/>
    <cellStyle name="40% - Accent4 5 4 7" xfId="8428" xr:uid="{00000000-0005-0000-0000-0000F1200000}"/>
    <cellStyle name="40% - Accent4 5 4 8" xfId="8429" xr:uid="{00000000-0005-0000-0000-0000F2200000}"/>
    <cellStyle name="40% - Accent4 5 5" xfId="8430" xr:uid="{00000000-0005-0000-0000-0000F3200000}"/>
    <cellStyle name="40% - Accent4 5 5 2" xfId="8431" xr:uid="{00000000-0005-0000-0000-0000F4200000}"/>
    <cellStyle name="40% - Accent4 5 5 3" xfId="8432" xr:uid="{00000000-0005-0000-0000-0000F5200000}"/>
    <cellStyle name="40% - Accent4 5 5 4" xfId="8433" xr:uid="{00000000-0005-0000-0000-0000F6200000}"/>
    <cellStyle name="40% - Accent4 5 5 5" xfId="8434" xr:uid="{00000000-0005-0000-0000-0000F7200000}"/>
    <cellStyle name="40% - Accent4 5 5 6" xfId="8435" xr:uid="{00000000-0005-0000-0000-0000F8200000}"/>
    <cellStyle name="40% - Accent4 5 5 7" xfId="8436" xr:uid="{00000000-0005-0000-0000-0000F9200000}"/>
    <cellStyle name="40% - Accent4 5 5 8" xfId="8437" xr:uid="{00000000-0005-0000-0000-0000FA200000}"/>
    <cellStyle name="40% - Accent4 50" xfId="8438" xr:uid="{00000000-0005-0000-0000-0000FB200000}"/>
    <cellStyle name="40% - Accent4 51" xfId="8439" xr:uid="{00000000-0005-0000-0000-0000FC200000}"/>
    <cellStyle name="40% - Accent4 52" xfId="8440" xr:uid="{00000000-0005-0000-0000-0000FD200000}"/>
    <cellStyle name="40% - Accent4 53" xfId="8441" xr:uid="{00000000-0005-0000-0000-0000FE200000}"/>
    <cellStyle name="40% - Accent4 54" xfId="8442" xr:uid="{00000000-0005-0000-0000-0000FF200000}"/>
    <cellStyle name="40% - Accent4 55" xfId="8443" xr:uid="{00000000-0005-0000-0000-000000210000}"/>
    <cellStyle name="40% - Accent4 56" xfId="8444" xr:uid="{00000000-0005-0000-0000-000001210000}"/>
    <cellStyle name="40% - Accent4 57" xfId="8445" xr:uid="{00000000-0005-0000-0000-000002210000}"/>
    <cellStyle name="40% - Accent4 58" xfId="8446" xr:uid="{00000000-0005-0000-0000-000003210000}"/>
    <cellStyle name="40% - Accent4 59" xfId="8447" xr:uid="{00000000-0005-0000-0000-000004210000}"/>
    <cellStyle name="40% - Accent4 6" xfId="8448" xr:uid="{00000000-0005-0000-0000-000005210000}"/>
    <cellStyle name="40% - Accent4 6 2" xfId="8449" xr:uid="{00000000-0005-0000-0000-000006210000}"/>
    <cellStyle name="40% - Accent4 6 2 2" xfId="8450" xr:uid="{00000000-0005-0000-0000-000007210000}"/>
    <cellStyle name="40% - Accent4 6 2 3" xfId="8451" xr:uid="{00000000-0005-0000-0000-000008210000}"/>
    <cellStyle name="40% - Accent4 6 2 4" xfId="8452" xr:uid="{00000000-0005-0000-0000-000009210000}"/>
    <cellStyle name="40% - Accent4 6 2 5" xfId="8453" xr:uid="{00000000-0005-0000-0000-00000A210000}"/>
    <cellStyle name="40% - Accent4 6 2 6" xfId="8454" xr:uid="{00000000-0005-0000-0000-00000B210000}"/>
    <cellStyle name="40% - Accent4 60" xfId="8455" xr:uid="{00000000-0005-0000-0000-00000C210000}"/>
    <cellStyle name="40% - Accent4 61" xfId="8456" xr:uid="{00000000-0005-0000-0000-00000D210000}"/>
    <cellStyle name="40% - Accent4 62" xfId="8457" xr:uid="{00000000-0005-0000-0000-00000E210000}"/>
    <cellStyle name="40% - Accent4 63" xfId="8458" xr:uid="{00000000-0005-0000-0000-00000F210000}"/>
    <cellStyle name="40% - Accent4 7" xfId="8459" xr:uid="{00000000-0005-0000-0000-000010210000}"/>
    <cellStyle name="40% - Accent4 7 2" xfId="8460" xr:uid="{00000000-0005-0000-0000-000011210000}"/>
    <cellStyle name="40% - Accent4 7 2 2" xfId="8461" xr:uid="{00000000-0005-0000-0000-000012210000}"/>
    <cellStyle name="40% - Accent4 7 2 3" xfId="8462" xr:uid="{00000000-0005-0000-0000-000013210000}"/>
    <cellStyle name="40% - Accent4 7 2 4" xfId="8463" xr:uid="{00000000-0005-0000-0000-000014210000}"/>
    <cellStyle name="40% - Accent4 7 2 5" xfId="8464" xr:uid="{00000000-0005-0000-0000-000015210000}"/>
    <cellStyle name="40% - Accent4 7 2 6" xfId="8465" xr:uid="{00000000-0005-0000-0000-000016210000}"/>
    <cellStyle name="40% - Accent4 8" xfId="8466" xr:uid="{00000000-0005-0000-0000-000017210000}"/>
    <cellStyle name="40% - Accent4 8 2" xfId="8467" xr:uid="{00000000-0005-0000-0000-000018210000}"/>
    <cellStyle name="40% - Accent4 8 2 2" xfId="8468" xr:uid="{00000000-0005-0000-0000-000019210000}"/>
    <cellStyle name="40% - Accent4 8 2 3" xfId="8469" xr:uid="{00000000-0005-0000-0000-00001A210000}"/>
    <cellStyle name="40% - Accent4 8 2 4" xfId="8470" xr:uid="{00000000-0005-0000-0000-00001B210000}"/>
    <cellStyle name="40% - Accent4 8 2 5" xfId="8471" xr:uid="{00000000-0005-0000-0000-00001C210000}"/>
    <cellStyle name="40% - Accent4 8 2 6" xfId="8472" xr:uid="{00000000-0005-0000-0000-00001D210000}"/>
    <cellStyle name="40% - Accent4 9" xfId="8473" xr:uid="{00000000-0005-0000-0000-00001E210000}"/>
    <cellStyle name="40% - Accent4 9 2" xfId="8474" xr:uid="{00000000-0005-0000-0000-00001F210000}"/>
    <cellStyle name="40% - Accent4 9 2 2" xfId="8475" xr:uid="{00000000-0005-0000-0000-000020210000}"/>
    <cellStyle name="40% - Accent4 9 2 3" xfId="8476" xr:uid="{00000000-0005-0000-0000-000021210000}"/>
    <cellStyle name="40% - Accent4 9 2 4" xfId="8477" xr:uid="{00000000-0005-0000-0000-000022210000}"/>
    <cellStyle name="40% - Accent4 9 2 5" xfId="8478" xr:uid="{00000000-0005-0000-0000-000023210000}"/>
    <cellStyle name="40% - Accent4 9 2 6" xfId="8479" xr:uid="{00000000-0005-0000-0000-000024210000}"/>
    <cellStyle name="40% - Accent5 10" xfId="8480" xr:uid="{00000000-0005-0000-0000-000025210000}"/>
    <cellStyle name="40% - Accent5 10 2" xfId="8481" xr:uid="{00000000-0005-0000-0000-000026210000}"/>
    <cellStyle name="40% - Accent5 10 2 2" xfId="8482" xr:uid="{00000000-0005-0000-0000-000027210000}"/>
    <cellStyle name="40% - Accent5 10 2 3" xfId="8483" xr:uid="{00000000-0005-0000-0000-000028210000}"/>
    <cellStyle name="40% - Accent5 10 2 4" xfId="8484" xr:uid="{00000000-0005-0000-0000-000029210000}"/>
    <cellStyle name="40% - Accent5 10 2 5" xfId="8485" xr:uid="{00000000-0005-0000-0000-00002A210000}"/>
    <cellStyle name="40% - Accent5 10 2 6" xfId="8486" xr:uid="{00000000-0005-0000-0000-00002B210000}"/>
    <cellStyle name="40% - Accent5 11" xfId="8487" xr:uid="{00000000-0005-0000-0000-00002C210000}"/>
    <cellStyle name="40% - Accent5 11 2" xfId="8488" xr:uid="{00000000-0005-0000-0000-00002D210000}"/>
    <cellStyle name="40% - Accent5 11 2 2" xfId="8489" xr:uid="{00000000-0005-0000-0000-00002E210000}"/>
    <cellStyle name="40% - Accent5 11 2 3" xfId="8490" xr:uid="{00000000-0005-0000-0000-00002F210000}"/>
    <cellStyle name="40% - Accent5 11 2 4" xfId="8491" xr:uid="{00000000-0005-0000-0000-000030210000}"/>
    <cellStyle name="40% - Accent5 11 2 5" xfId="8492" xr:uid="{00000000-0005-0000-0000-000031210000}"/>
    <cellStyle name="40% - Accent5 11 2 6" xfId="8493" xr:uid="{00000000-0005-0000-0000-000032210000}"/>
    <cellStyle name="40% - Accent5 12" xfId="8494" xr:uid="{00000000-0005-0000-0000-000033210000}"/>
    <cellStyle name="40% - Accent5 12 2" xfId="8495" xr:uid="{00000000-0005-0000-0000-000034210000}"/>
    <cellStyle name="40% - Accent5 12 2 2" xfId="8496" xr:uid="{00000000-0005-0000-0000-000035210000}"/>
    <cellStyle name="40% - Accent5 12 2 3" xfId="8497" xr:uid="{00000000-0005-0000-0000-000036210000}"/>
    <cellStyle name="40% - Accent5 12 2 4" xfId="8498" xr:uid="{00000000-0005-0000-0000-000037210000}"/>
    <cellStyle name="40% - Accent5 12 2 5" xfId="8499" xr:uid="{00000000-0005-0000-0000-000038210000}"/>
    <cellStyle name="40% - Accent5 12 2 6" xfId="8500" xr:uid="{00000000-0005-0000-0000-000039210000}"/>
    <cellStyle name="40% - Accent5 13" xfId="8501" xr:uid="{00000000-0005-0000-0000-00003A210000}"/>
    <cellStyle name="40% - Accent5 13 2" xfId="8502" xr:uid="{00000000-0005-0000-0000-00003B210000}"/>
    <cellStyle name="40% - Accent5 13 2 2" xfId="8503" xr:uid="{00000000-0005-0000-0000-00003C210000}"/>
    <cellStyle name="40% - Accent5 13 2 3" xfId="8504" xr:uid="{00000000-0005-0000-0000-00003D210000}"/>
    <cellStyle name="40% - Accent5 13 2 4" xfId="8505" xr:uid="{00000000-0005-0000-0000-00003E210000}"/>
    <cellStyle name="40% - Accent5 13 2 5" xfId="8506" xr:uid="{00000000-0005-0000-0000-00003F210000}"/>
    <cellStyle name="40% - Accent5 13 2 6" xfId="8507" xr:uid="{00000000-0005-0000-0000-000040210000}"/>
    <cellStyle name="40% - Accent5 14" xfId="8508" xr:uid="{00000000-0005-0000-0000-000041210000}"/>
    <cellStyle name="40% - Accent5 14 2" xfId="8509" xr:uid="{00000000-0005-0000-0000-000042210000}"/>
    <cellStyle name="40% - Accent5 14 2 2" xfId="8510" xr:uid="{00000000-0005-0000-0000-000043210000}"/>
    <cellStyle name="40% - Accent5 14 2 3" xfId="8511" xr:uid="{00000000-0005-0000-0000-000044210000}"/>
    <cellStyle name="40% - Accent5 14 2 4" xfId="8512" xr:uid="{00000000-0005-0000-0000-000045210000}"/>
    <cellStyle name="40% - Accent5 14 2 5" xfId="8513" xr:uid="{00000000-0005-0000-0000-000046210000}"/>
    <cellStyle name="40% - Accent5 14 2 6" xfId="8514" xr:uid="{00000000-0005-0000-0000-000047210000}"/>
    <cellStyle name="40% - Accent5 15" xfId="8515" xr:uid="{00000000-0005-0000-0000-000048210000}"/>
    <cellStyle name="40% - Accent5 15 2" xfId="8516" xr:uid="{00000000-0005-0000-0000-000049210000}"/>
    <cellStyle name="40% - Accent5 15 2 2" xfId="8517" xr:uid="{00000000-0005-0000-0000-00004A210000}"/>
    <cellStyle name="40% - Accent5 15 2 3" xfId="8518" xr:uid="{00000000-0005-0000-0000-00004B210000}"/>
    <cellStyle name="40% - Accent5 15 2 4" xfId="8519" xr:uid="{00000000-0005-0000-0000-00004C210000}"/>
    <cellStyle name="40% - Accent5 15 2 5" xfId="8520" xr:uid="{00000000-0005-0000-0000-00004D210000}"/>
    <cellStyle name="40% - Accent5 15 2 6" xfId="8521" xr:uid="{00000000-0005-0000-0000-00004E210000}"/>
    <cellStyle name="40% - Accent5 16" xfId="8522" xr:uid="{00000000-0005-0000-0000-00004F210000}"/>
    <cellStyle name="40% - Accent5 16 2" xfId="8523" xr:uid="{00000000-0005-0000-0000-000050210000}"/>
    <cellStyle name="40% - Accent5 16 2 2" xfId="8524" xr:uid="{00000000-0005-0000-0000-000051210000}"/>
    <cellStyle name="40% - Accent5 16 2 3" xfId="8525" xr:uid="{00000000-0005-0000-0000-000052210000}"/>
    <cellStyle name="40% - Accent5 16 2 4" xfId="8526" xr:uid="{00000000-0005-0000-0000-000053210000}"/>
    <cellStyle name="40% - Accent5 16 2 5" xfId="8527" xr:uid="{00000000-0005-0000-0000-000054210000}"/>
    <cellStyle name="40% - Accent5 16 2 6" xfId="8528" xr:uid="{00000000-0005-0000-0000-000055210000}"/>
    <cellStyle name="40% - Accent5 17" xfId="8529" xr:uid="{00000000-0005-0000-0000-000056210000}"/>
    <cellStyle name="40% - Accent5 17 2" xfId="8530" xr:uid="{00000000-0005-0000-0000-000057210000}"/>
    <cellStyle name="40% - Accent5 17 2 2" xfId="8531" xr:uid="{00000000-0005-0000-0000-000058210000}"/>
    <cellStyle name="40% - Accent5 17 2 3" xfId="8532" xr:uid="{00000000-0005-0000-0000-000059210000}"/>
    <cellStyle name="40% - Accent5 17 2 4" xfId="8533" xr:uid="{00000000-0005-0000-0000-00005A210000}"/>
    <cellStyle name="40% - Accent5 17 2 5" xfId="8534" xr:uid="{00000000-0005-0000-0000-00005B210000}"/>
    <cellStyle name="40% - Accent5 17 2 6" xfId="8535" xr:uid="{00000000-0005-0000-0000-00005C210000}"/>
    <cellStyle name="40% - Accent5 18" xfId="8536" xr:uid="{00000000-0005-0000-0000-00005D210000}"/>
    <cellStyle name="40% - Accent5 18 2" xfId="8537" xr:uid="{00000000-0005-0000-0000-00005E210000}"/>
    <cellStyle name="40% - Accent5 18 2 2" xfId="8538" xr:uid="{00000000-0005-0000-0000-00005F210000}"/>
    <cellStyle name="40% - Accent5 18 2 3" xfId="8539" xr:uid="{00000000-0005-0000-0000-000060210000}"/>
    <cellStyle name="40% - Accent5 18 2 4" xfId="8540" xr:uid="{00000000-0005-0000-0000-000061210000}"/>
    <cellStyle name="40% - Accent5 18 2 5" xfId="8541" xr:uid="{00000000-0005-0000-0000-000062210000}"/>
    <cellStyle name="40% - Accent5 18 2 6" xfId="8542" xr:uid="{00000000-0005-0000-0000-000063210000}"/>
    <cellStyle name="40% - Accent5 19" xfId="8543" xr:uid="{00000000-0005-0000-0000-000064210000}"/>
    <cellStyle name="40% - Accent5 19 2" xfId="8544" xr:uid="{00000000-0005-0000-0000-000065210000}"/>
    <cellStyle name="40% - Accent5 19 2 2" xfId="8545" xr:uid="{00000000-0005-0000-0000-000066210000}"/>
    <cellStyle name="40% - Accent5 19 2 3" xfId="8546" xr:uid="{00000000-0005-0000-0000-000067210000}"/>
    <cellStyle name="40% - Accent5 19 2 4" xfId="8547" xr:uid="{00000000-0005-0000-0000-000068210000}"/>
    <cellStyle name="40% - Accent5 19 2 5" xfId="8548" xr:uid="{00000000-0005-0000-0000-000069210000}"/>
    <cellStyle name="40% - Accent5 19 2 6" xfId="8549" xr:uid="{00000000-0005-0000-0000-00006A210000}"/>
    <cellStyle name="40% - Accent5 2" xfId="8550" xr:uid="{00000000-0005-0000-0000-00006B210000}"/>
    <cellStyle name="40% - Accent5 2 10" xfId="8551" xr:uid="{00000000-0005-0000-0000-00006C210000}"/>
    <cellStyle name="40% - Accent5 2 11" xfId="8552" xr:uid="{00000000-0005-0000-0000-00006D210000}"/>
    <cellStyle name="40% - Accent5 2 12" xfId="8553" xr:uid="{00000000-0005-0000-0000-00006E210000}"/>
    <cellStyle name="40% - Accent5 2 13" xfId="8554" xr:uid="{00000000-0005-0000-0000-00006F210000}"/>
    <cellStyle name="40% - Accent5 2 14" xfId="8555" xr:uid="{00000000-0005-0000-0000-000070210000}"/>
    <cellStyle name="40% - Accent5 2 15" xfId="8556" xr:uid="{00000000-0005-0000-0000-000071210000}"/>
    <cellStyle name="40% - Accent5 2 16" xfId="8557" xr:uid="{00000000-0005-0000-0000-000072210000}"/>
    <cellStyle name="40% - Accent5 2 17" xfId="8558" xr:uid="{00000000-0005-0000-0000-000073210000}"/>
    <cellStyle name="40% - Accent5 2 18" xfId="8559" xr:uid="{00000000-0005-0000-0000-000074210000}"/>
    <cellStyle name="40% - Accent5 2 19" xfId="8560" xr:uid="{00000000-0005-0000-0000-000075210000}"/>
    <cellStyle name="40% - Accent5 2 2" xfId="8561" xr:uid="{00000000-0005-0000-0000-000076210000}"/>
    <cellStyle name="40% - Accent5 2 2 10" xfId="8562" xr:uid="{00000000-0005-0000-0000-000077210000}"/>
    <cellStyle name="40% - Accent5 2 2 11" xfId="8563" xr:uid="{00000000-0005-0000-0000-000078210000}"/>
    <cellStyle name="40% - Accent5 2 2 11 2" xfId="8564" xr:uid="{00000000-0005-0000-0000-000079210000}"/>
    <cellStyle name="40% - Accent5 2 2 11 3" xfId="8565" xr:uid="{00000000-0005-0000-0000-00007A210000}"/>
    <cellStyle name="40% - Accent5 2 2 11 4" xfId="8566" xr:uid="{00000000-0005-0000-0000-00007B210000}"/>
    <cellStyle name="40% - Accent5 2 2 11 5" xfId="8567" xr:uid="{00000000-0005-0000-0000-00007C210000}"/>
    <cellStyle name="40% - Accent5 2 2 11 6" xfId="8568" xr:uid="{00000000-0005-0000-0000-00007D210000}"/>
    <cellStyle name="40% - Accent5 2 2 11 7" xfId="8569" xr:uid="{00000000-0005-0000-0000-00007E210000}"/>
    <cellStyle name="40% - Accent5 2 2 11 8" xfId="8570" xr:uid="{00000000-0005-0000-0000-00007F210000}"/>
    <cellStyle name="40% - Accent5 2 2 12" xfId="8571" xr:uid="{00000000-0005-0000-0000-000080210000}"/>
    <cellStyle name="40% - Accent5 2 2 12 2" xfId="8572" xr:uid="{00000000-0005-0000-0000-000081210000}"/>
    <cellStyle name="40% - Accent5 2 2 12 3" xfId="8573" xr:uid="{00000000-0005-0000-0000-000082210000}"/>
    <cellStyle name="40% - Accent5 2 2 12 4" xfId="8574" xr:uid="{00000000-0005-0000-0000-000083210000}"/>
    <cellStyle name="40% - Accent5 2 2 12 5" xfId="8575" xr:uid="{00000000-0005-0000-0000-000084210000}"/>
    <cellStyle name="40% - Accent5 2 2 12 6" xfId="8576" xr:uid="{00000000-0005-0000-0000-000085210000}"/>
    <cellStyle name="40% - Accent5 2 2 12 7" xfId="8577" xr:uid="{00000000-0005-0000-0000-000086210000}"/>
    <cellStyle name="40% - Accent5 2 2 12 8" xfId="8578" xr:uid="{00000000-0005-0000-0000-000087210000}"/>
    <cellStyle name="40% - Accent5 2 2 13" xfId="8579" xr:uid="{00000000-0005-0000-0000-000088210000}"/>
    <cellStyle name="40% - Accent5 2 2 13 2" xfId="8580" xr:uid="{00000000-0005-0000-0000-000089210000}"/>
    <cellStyle name="40% - Accent5 2 2 13 3" xfId="8581" xr:uid="{00000000-0005-0000-0000-00008A210000}"/>
    <cellStyle name="40% - Accent5 2 2 13 4" xfId="8582" xr:uid="{00000000-0005-0000-0000-00008B210000}"/>
    <cellStyle name="40% - Accent5 2 2 13 5" xfId="8583" xr:uid="{00000000-0005-0000-0000-00008C210000}"/>
    <cellStyle name="40% - Accent5 2 2 13 6" xfId="8584" xr:uid="{00000000-0005-0000-0000-00008D210000}"/>
    <cellStyle name="40% - Accent5 2 2 13 7" xfId="8585" xr:uid="{00000000-0005-0000-0000-00008E210000}"/>
    <cellStyle name="40% - Accent5 2 2 13 8" xfId="8586" xr:uid="{00000000-0005-0000-0000-00008F210000}"/>
    <cellStyle name="40% - Accent5 2 2 14" xfId="8587" xr:uid="{00000000-0005-0000-0000-000090210000}"/>
    <cellStyle name="40% - Accent5 2 2 14 10" xfId="8588" xr:uid="{00000000-0005-0000-0000-000091210000}"/>
    <cellStyle name="40% - Accent5 2 2 14 11" xfId="8589" xr:uid="{00000000-0005-0000-0000-000092210000}"/>
    <cellStyle name="40% - Accent5 2 2 14 12" xfId="8590" xr:uid="{00000000-0005-0000-0000-000093210000}"/>
    <cellStyle name="40% - Accent5 2 2 14 13" xfId="8591" xr:uid="{00000000-0005-0000-0000-000094210000}"/>
    <cellStyle name="40% - Accent5 2 2 14 14" xfId="8592" xr:uid="{00000000-0005-0000-0000-000095210000}"/>
    <cellStyle name="40% - Accent5 2 2 14 15" xfId="8593" xr:uid="{00000000-0005-0000-0000-000096210000}"/>
    <cellStyle name="40% - Accent5 2 2 14 16" xfId="8594" xr:uid="{00000000-0005-0000-0000-000097210000}"/>
    <cellStyle name="40% - Accent5 2 2 14 17" xfId="8595" xr:uid="{00000000-0005-0000-0000-000098210000}"/>
    <cellStyle name="40% - Accent5 2 2 14 18" xfId="8596" xr:uid="{00000000-0005-0000-0000-000099210000}"/>
    <cellStyle name="40% - Accent5 2 2 14 19" xfId="8597" xr:uid="{00000000-0005-0000-0000-00009A210000}"/>
    <cellStyle name="40% - Accent5 2 2 14 2" xfId="8598" xr:uid="{00000000-0005-0000-0000-00009B210000}"/>
    <cellStyle name="40% - Accent5 2 2 14 2 2" xfId="8599" xr:uid="{00000000-0005-0000-0000-00009C210000}"/>
    <cellStyle name="40% - Accent5 2 2 14 20" xfId="8600" xr:uid="{00000000-0005-0000-0000-00009D210000}"/>
    <cellStyle name="40% - Accent5 2 2 14 21" xfId="8601" xr:uid="{00000000-0005-0000-0000-00009E210000}"/>
    <cellStyle name="40% - Accent5 2 2 14 22" xfId="8602" xr:uid="{00000000-0005-0000-0000-00009F210000}"/>
    <cellStyle name="40% - Accent5 2 2 14 23" xfId="8603" xr:uid="{00000000-0005-0000-0000-0000A0210000}"/>
    <cellStyle name="40% - Accent5 2 2 14 24" xfId="8604" xr:uid="{00000000-0005-0000-0000-0000A1210000}"/>
    <cellStyle name="40% - Accent5 2 2 14 25" xfId="8605" xr:uid="{00000000-0005-0000-0000-0000A2210000}"/>
    <cellStyle name="40% - Accent5 2 2 14 26" xfId="8606" xr:uid="{00000000-0005-0000-0000-0000A3210000}"/>
    <cellStyle name="40% - Accent5 2 2 14 27" xfId="8607" xr:uid="{00000000-0005-0000-0000-0000A4210000}"/>
    <cellStyle name="40% - Accent5 2 2 14 28" xfId="8608" xr:uid="{00000000-0005-0000-0000-0000A5210000}"/>
    <cellStyle name="40% - Accent5 2 2 14 29" xfId="8609" xr:uid="{00000000-0005-0000-0000-0000A6210000}"/>
    <cellStyle name="40% - Accent5 2 2 14 3" xfId="8610" xr:uid="{00000000-0005-0000-0000-0000A7210000}"/>
    <cellStyle name="40% - Accent5 2 2 14 4" xfId="8611" xr:uid="{00000000-0005-0000-0000-0000A8210000}"/>
    <cellStyle name="40% - Accent5 2 2 14 5" xfId="8612" xr:uid="{00000000-0005-0000-0000-0000A9210000}"/>
    <cellStyle name="40% - Accent5 2 2 14 6" xfId="8613" xr:uid="{00000000-0005-0000-0000-0000AA210000}"/>
    <cellStyle name="40% - Accent5 2 2 14 7" xfId="8614" xr:uid="{00000000-0005-0000-0000-0000AB210000}"/>
    <cellStyle name="40% - Accent5 2 2 14 8" xfId="8615" xr:uid="{00000000-0005-0000-0000-0000AC210000}"/>
    <cellStyle name="40% - Accent5 2 2 14 9" xfId="8616" xr:uid="{00000000-0005-0000-0000-0000AD210000}"/>
    <cellStyle name="40% - Accent5 2 2 15" xfId="8617" xr:uid="{00000000-0005-0000-0000-0000AE210000}"/>
    <cellStyle name="40% - Accent5 2 2 15 2" xfId="8618" xr:uid="{00000000-0005-0000-0000-0000AF210000}"/>
    <cellStyle name="40% - Accent5 2 2 16" xfId="8619" xr:uid="{00000000-0005-0000-0000-0000B0210000}"/>
    <cellStyle name="40% - Accent5 2 2 17" xfId="8620" xr:uid="{00000000-0005-0000-0000-0000B1210000}"/>
    <cellStyle name="40% - Accent5 2 2 18" xfId="8621" xr:uid="{00000000-0005-0000-0000-0000B2210000}"/>
    <cellStyle name="40% - Accent5 2 2 19" xfId="8622" xr:uid="{00000000-0005-0000-0000-0000B3210000}"/>
    <cellStyle name="40% - Accent5 2 2 2" xfId="8623" xr:uid="{00000000-0005-0000-0000-0000B4210000}"/>
    <cellStyle name="40% - Accent5 2 2 2 10" xfId="8624" xr:uid="{00000000-0005-0000-0000-0000B5210000}"/>
    <cellStyle name="40% - Accent5 2 2 2 11" xfId="8625" xr:uid="{00000000-0005-0000-0000-0000B6210000}"/>
    <cellStyle name="40% - Accent5 2 2 2 11 10" xfId="8626" xr:uid="{00000000-0005-0000-0000-0000B7210000}"/>
    <cellStyle name="40% - Accent5 2 2 2 11 11" xfId="8627" xr:uid="{00000000-0005-0000-0000-0000B8210000}"/>
    <cellStyle name="40% - Accent5 2 2 2 11 12" xfId="8628" xr:uid="{00000000-0005-0000-0000-0000B9210000}"/>
    <cellStyle name="40% - Accent5 2 2 2 11 13" xfId="8629" xr:uid="{00000000-0005-0000-0000-0000BA210000}"/>
    <cellStyle name="40% - Accent5 2 2 2 11 14" xfId="8630" xr:uid="{00000000-0005-0000-0000-0000BB210000}"/>
    <cellStyle name="40% - Accent5 2 2 2 11 15" xfId="8631" xr:uid="{00000000-0005-0000-0000-0000BC210000}"/>
    <cellStyle name="40% - Accent5 2 2 2 11 16" xfId="8632" xr:uid="{00000000-0005-0000-0000-0000BD210000}"/>
    <cellStyle name="40% - Accent5 2 2 2 11 17" xfId="8633" xr:uid="{00000000-0005-0000-0000-0000BE210000}"/>
    <cellStyle name="40% - Accent5 2 2 2 11 18" xfId="8634" xr:uid="{00000000-0005-0000-0000-0000BF210000}"/>
    <cellStyle name="40% - Accent5 2 2 2 11 19" xfId="8635" xr:uid="{00000000-0005-0000-0000-0000C0210000}"/>
    <cellStyle name="40% - Accent5 2 2 2 11 2" xfId="8636" xr:uid="{00000000-0005-0000-0000-0000C1210000}"/>
    <cellStyle name="40% - Accent5 2 2 2 11 2 2" xfId="8637" xr:uid="{00000000-0005-0000-0000-0000C2210000}"/>
    <cellStyle name="40% - Accent5 2 2 2 11 20" xfId="8638" xr:uid="{00000000-0005-0000-0000-0000C3210000}"/>
    <cellStyle name="40% - Accent5 2 2 2 11 21" xfId="8639" xr:uid="{00000000-0005-0000-0000-0000C4210000}"/>
    <cellStyle name="40% - Accent5 2 2 2 11 22" xfId="8640" xr:uid="{00000000-0005-0000-0000-0000C5210000}"/>
    <cellStyle name="40% - Accent5 2 2 2 11 23" xfId="8641" xr:uid="{00000000-0005-0000-0000-0000C6210000}"/>
    <cellStyle name="40% - Accent5 2 2 2 11 24" xfId="8642" xr:uid="{00000000-0005-0000-0000-0000C7210000}"/>
    <cellStyle name="40% - Accent5 2 2 2 11 25" xfId="8643" xr:uid="{00000000-0005-0000-0000-0000C8210000}"/>
    <cellStyle name="40% - Accent5 2 2 2 11 26" xfId="8644" xr:uid="{00000000-0005-0000-0000-0000C9210000}"/>
    <cellStyle name="40% - Accent5 2 2 2 11 27" xfId="8645" xr:uid="{00000000-0005-0000-0000-0000CA210000}"/>
    <cellStyle name="40% - Accent5 2 2 2 11 28" xfId="8646" xr:uid="{00000000-0005-0000-0000-0000CB210000}"/>
    <cellStyle name="40% - Accent5 2 2 2 11 29" xfId="8647" xr:uid="{00000000-0005-0000-0000-0000CC210000}"/>
    <cellStyle name="40% - Accent5 2 2 2 11 3" xfId="8648" xr:uid="{00000000-0005-0000-0000-0000CD210000}"/>
    <cellStyle name="40% - Accent5 2 2 2 11 4" xfId="8649" xr:uid="{00000000-0005-0000-0000-0000CE210000}"/>
    <cellStyle name="40% - Accent5 2 2 2 11 5" xfId="8650" xr:uid="{00000000-0005-0000-0000-0000CF210000}"/>
    <cellStyle name="40% - Accent5 2 2 2 11 6" xfId="8651" xr:uid="{00000000-0005-0000-0000-0000D0210000}"/>
    <cellStyle name="40% - Accent5 2 2 2 11 7" xfId="8652" xr:uid="{00000000-0005-0000-0000-0000D1210000}"/>
    <cellStyle name="40% - Accent5 2 2 2 11 8" xfId="8653" xr:uid="{00000000-0005-0000-0000-0000D2210000}"/>
    <cellStyle name="40% - Accent5 2 2 2 11 9" xfId="8654" xr:uid="{00000000-0005-0000-0000-0000D3210000}"/>
    <cellStyle name="40% - Accent5 2 2 2 12" xfId="8655" xr:uid="{00000000-0005-0000-0000-0000D4210000}"/>
    <cellStyle name="40% - Accent5 2 2 2 12 2" xfId="8656" xr:uid="{00000000-0005-0000-0000-0000D5210000}"/>
    <cellStyle name="40% - Accent5 2 2 2 13" xfId="8657" xr:uid="{00000000-0005-0000-0000-0000D6210000}"/>
    <cellStyle name="40% - Accent5 2 2 2 14" xfId="8658" xr:uid="{00000000-0005-0000-0000-0000D7210000}"/>
    <cellStyle name="40% - Accent5 2 2 2 15" xfId="8659" xr:uid="{00000000-0005-0000-0000-0000D8210000}"/>
    <cellStyle name="40% - Accent5 2 2 2 16" xfId="8660" xr:uid="{00000000-0005-0000-0000-0000D9210000}"/>
    <cellStyle name="40% - Accent5 2 2 2 17" xfId="8661" xr:uid="{00000000-0005-0000-0000-0000DA210000}"/>
    <cellStyle name="40% - Accent5 2 2 2 18" xfId="8662" xr:uid="{00000000-0005-0000-0000-0000DB210000}"/>
    <cellStyle name="40% - Accent5 2 2 2 19" xfId="8663" xr:uid="{00000000-0005-0000-0000-0000DC210000}"/>
    <cellStyle name="40% - Accent5 2 2 2 2" xfId="8664" xr:uid="{00000000-0005-0000-0000-0000DD210000}"/>
    <cellStyle name="40% - Accent5 2 2 2 2 10" xfId="8665" xr:uid="{00000000-0005-0000-0000-0000DE210000}"/>
    <cellStyle name="40% - Accent5 2 2 2 2 11" xfId="8666" xr:uid="{00000000-0005-0000-0000-0000DF210000}"/>
    <cellStyle name="40% - Accent5 2 2 2 2 12" xfId="8667" xr:uid="{00000000-0005-0000-0000-0000E0210000}"/>
    <cellStyle name="40% - Accent5 2 2 2 2 13" xfId="8668" xr:uid="{00000000-0005-0000-0000-0000E1210000}"/>
    <cellStyle name="40% - Accent5 2 2 2 2 14" xfId="8669" xr:uid="{00000000-0005-0000-0000-0000E2210000}"/>
    <cellStyle name="40% - Accent5 2 2 2 2 15" xfId="8670" xr:uid="{00000000-0005-0000-0000-0000E3210000}"/>
    <cellStyle name="40% - Accent5 2 2 2 2 16" xfId="8671" xr:uid="{00000000-0005-0000-0000-0000E4210000}"/>
    <cellStyle name="40% - Accent5 2 2 2 2 17" xfId="8672" xr:uid="{00000000-0005-0000-0000-0000E5210000}"/>
    <cellStyle name="40% - Accent5 2 2 2 2 18" xfId="8673" xr:uid="{00000000-0005-0000-0000-0000E6210000}"/>
    <cellStyle name="40% - Accent5 2 2 2 2 19" xfId="8674" xr:uid="{00000000-0005-0000-0000-0000E7210000}"/>
    <cellStyle name="40% - Accent5 2 2 2 2 2" xfId="8675" xr:uid="{00000000-0005-0000-0000-0000E8210000}"/>
    <cellStyle name="40% - Accent5 2 2 2 2 2 10" xfId="8676" xr:uid="{00000000-0005-0000-0000-0000E9210000}"/>
    <cellStyle name="40% - Accent5 2 2 2 2 2 11" xfId="8677" xr:uid="{00000000-0005-0000-0000-0000EA210000}"/>
    <cellStyle name="40% - Accent5 2 2 2 2 2 12" xfId="8678" xr:uid="{00000000-0005-0000-0000-0000EB210000}"/>
    <cellStyle name="40% - Accent5 2 2 2 2 2 13" xfId="8679" xr:uid="{00000000-0005-0000-0000-0000EC210000}"/>
    <cellStyle name="40% - Accent5 2 2 2 2 2 14" xfId="8680" xr:uid="{00000000-0005-0000-0000-0000ED210000}"/>
    <cellStyle name="40% - Accent5 2 2 2 2 2 15" xfId="8681" xr:uid="{00000000-0005-0000-0000-0000EE210000}"/>
    <cellStyle name="40% - Accent5 2 2 2 2 2 16" xfId="8682" xr:uid="{00000000-0005-0000-0000-0000EF210000}"/>
    <cellStyle name="40% - Accent5 2 2 2 2 2 17" xfId="8683" xr:uid="{00000000-0005-0000-0000-0000F0210000}"/>
    <cellStyle name="40% - Accent5 2 2 2 2 2 18" xfId="8684" xr:uid="{00000000-0005-0000-0000-0000F1210000}"/>
    <cellStyle name="40% - Accent5 2 2 2 2 2 19" xfId="8685" xr:uid="{00000000-0005-0000-0000-0000F2210000}"/>
    <cellStyle name="40% - Accent5 2 2 2 2 2 2" xfId="8686" xr:uid="{00000000-0005-0000-0000-0000F3210000}"/>
    <cellStyle name="40% - Accent5 2 2 2 2 2 2 10" xfId="8687" xr:uid="{00000000-0005-0000-0000-0000F4210000}"/>
    <cellStyle name="40% - Accent5 2 2 2 2 2 2 11" xfId="8688" xr:uid="{00000000-0005-0000-0000-0000F5210000}"/>
    <cellStyle name="40% - Accent5 2 2 2 2 2 2 12" xfId="8689" xr:uid="{00000000-0005-0000-0000-0000F6210000}"/>
    <cellStyle name="40% - Accent5 2 2 2 2 2 2 13" xfId="8690" xr:uid="{00000000-0005-0000-0000-0000F7210000}"/>
    <cellStyle name="40% - Accent5 2 2 2 2 2 2 14" xfId="8691" xr:uid="{00000000-0005-0000-0000-0000F8210000}"/>
    <cellStyle name="40% - Accent5 2 2 2 2 2 2 15" xfId="8692" xr:uid="{00000000-0005-0000-0000-0000F9210000}"/>
    <cellStyle name="40% - Accent5 2 2 2 2 2 2 16" xfId="8693" xr:uid="{00000000-0005-0000-0000-0000FA210000}"/>
    <cellStyle name="40% - Accent5 2 2 2 2 2 2 17" xfId="8694" xr:uid="{00000000-0005-0000-0000-0000FB210000}"/>
    <cellStyle name="40% - Accent5 2 2 2 2 2 2 18" xfId="8695" xr:uid="{00000000-0005-0000-0000-0000FC210000}"/>
    <cellStyle name="40% - Accent5 2 2 2 2 2 2 19" xfId="8696" xr:uid="{00000000-0005-0000-0000-0000FD210000}"/>
    <cellStyle name="40% - Accent5 2 2 2 2 2 2 2" xfId="8697" xr:uid="{00000000-0005-0000-0000-0000FE210000}"/>
    <cellStyle name="40% - Accent5 2 2 2 2 2 2 2 10" xfId="8698" xr:uid="{00000000-0005-0000-0000-0000FF210000}"/>
    <cellStyle name="40% - Accent5 2 2 2 2 2 2 2 11" xfId="8699" xr:uid="{00000000-0005-0000-0000-000000220000}"/>
    <cellStyle name="40% - Accent5 2 2 2 2 2 2 2 12" xfId="8700" xr:uid="{00000000-0005-0000-0000-000001220000}"/>
    <cellStyle name="40% - Accent5 2 2 2 2 2 2 2 13" xfId="8701" xr:uid="{00000000-0005-0000-0000-000002220000}"/>
    <cellStyle name="40% - Accent5 2 2 2 2 2 2 2 14" xfId="8702" xr:uid="{00000000-0005-0000-0000-000003220000}"/>
    <cellStyle name="40% - Accent5 2 2 2 2 2 2 2 15" xfId="8703" xr:uid="{00000000-0005-0000-0000-000004220000}"/>
    <cellStyle name="40% - Accent5 2 2 2 2 2 2 2 16" xfId="8704" xr:uid="{00000000-0005-0000-0000-000005220000}"/>
    <cellStyle name="40% - Accent5 2 2 2 2 2 2 2 17" xfId="8705" xr:uid="{00000000-0005-0000-0000-000006220000}"/>
    <cellStyle name="40% - Accent5 2 2 2 2 2 2 2 18" xfId="8706" xr:uid="{00000000-0005-0000-0000-000007220000}"/>
    <cellStyle name="40% - Accent5 2 2 2 2 2 2 2 19" xfId="8707" xr:uid="{00000000-0005-0000-0000-000008220000}"/>
    <cellStyle name="40% - Accent5 2 2 2 2 2 2 2 2" xfId="8708" xr:uid="{00000000-0005-0000-0000-000009220000}"/>
    <cellStyle name="40% - Accent5 2 2 2 2 2 2 2 2 2" xfId="8709" xr:uid="{00000000-0005-0000-0000-00000A220000}"/>
    <cellStyle name="40% - Accent5 2 2 2 2 2 2 2 2 2 2" xfId="8710" xr:uid="{00000000-0005-0000-0000-00000B220000}"/>
    <cellStyle name="40% - Accent5 2 2 2 2 2 2 2 2 2 2 2" xfId="8711" xr:uid="{00000000-0005-0000-0000-00000C220000}"/>
    <cellStyle name="40% - Accent5 2 2 2 2 2 2 2 2 2 3" xfId="8712" xr:uid="{00000000-0005-0000-0000-00000D220000}"/>
    <cellStyle name="40% - Accent5 2 2 2 2 2 2 2 2 3" xfId="8713" xr:uid="{00000000-0005-0000-0000-00000E220000}"/>
    <cellStyle name="40% - Accent5 2 2 2 2 2 2 2 2 3 2" xfId="8714" xr:uid="{00000000-0005-0000-0000-00000F220000}"/>
    <cellStyle name="40% - Accent5 2 2 2 2 2 2 2 20" xfId="8715" xr:uid="{00000000-0005-0000-0000-000010220000}"/>
    <cellStyle name="40% - Accent5 2 2 2 2 2 2 2 21" xfId="8716" xr:uid="{00000000-0005-0000-0000-000011220000}"/>
    <cellStyle name="40% - Accent5 2 2 2 2 2 2 2 22" xfId="8717" xr:uid="{00000000-0005-0000-0000-000012220000}"/>
    <cellStyle name="40% - Accent5 2 2 2 2 2 2 2 23" xfId="8718" xr:uid="{00000000-0005-0000-0000-000013220000}"/>
    <cellStyle name="40% - Accent5 2 2 2 2 2 2 2 24" xfId="8719" xr:uid="{00000000-0005-0000-0000-000014220000}"/>
    <cellStyle name="40% - Accent5 2 2 2 2 2 2 2 25" xfId="8720" xr:uid="{00000000-0005-0000-0000-000015220000}"/>
    <cellStyle name="40% - Accent5 2 2 2 2 2 2 2 26" xfId="8721" xr:uid="{00000000-0005-0000-0000-000016220000}"/>
    <cellStyle name="40% - Accent5 2 2 2 2 2 2 2 27" xfId="8722" xr:uid="{00000000-0005-0000-0000-000017220000}"/>
    <cellStyle name="40% - Accent5 2 2 2 2 2 2 2 28" xfId="8723" xr:uid="{00000000-0005-0000-0000-000018220000}"/>
    <cellStyle name="40% - Accent5 2 2 2 2 2 2 2 29" xfId="8724" xr:uid="{00000000-0005-0000-0000-000019220000}"/>
    <cellStyle name="40% - Accent5 2 2 2 2 2 2 2 3" xfId="8725" xr:uid="{00000000-0005-0000-0000-00001A220000}"/>
    <cellStyle name="40% - Accent5 2 2 2 2 2 2 2 30" xfId="8726" xr:uid="{00000000-0005-0000-0000-00001B220000}"/>
    <cellStyle name="40% - Accent5 2 2 2 2 2 2 2 30 2" xfId="8727" xr:uid="{00000000-0005-0000-0000-00001C220000}"/>
    <cellStyle name="40% - Accent5 2 2 2 2 2 2 2 4" xfId="8728" xr:uid="{00000000-0005-0000-0000-00001D220000}"/>
    <cellStyle name="40% - Accent5 2 2 2 2 2 2 2 5" xfId="8729" xr:uid="{00000000-0005-0000-0000-00001E220000}"/>
    <cellStyle name="40% - Accent5 2 2 2 2 2 2 2 6" xfId="8730" xr:uid="{00000000-0005-0000-0000-00001F220000}"/>
    <cellStyle name="40% - Accent5 2 2 2 2 2 2 2 7" xfId="8731" xr:uid="{00000000-0005-0000-0000-000020220000}"/>
    <cellStyle name="40% - Accent5 2 2 2 2 2 2 2 8" xfId="8732" xr:uid="{00000000-0005-0000-0000-000021220000}"/>
    <cellStyle name="40% - Accent5 2 2 2 2 2 2 2 9" xfId="8733" xr:uid="{00000000-0005-0000-0000-000022220000}"/>
    <cellStyle name="40% - Accent5 2 2 2 2 2 2 20" xfId="8734" xr:uid="{00000000-0005-0000-0000-000023220000}"/>
    <cellStyle name="40% - Accent5 2 2 2 2 2 2 21" xfId="8735" xr:uid="{00000000-0005-0000-0000-000024220000}"/>
    <cellStyle name="40% - Accent5 2 2 2 2 2 2 22" xfId="8736" xr:uid="{00000000-0005-0000-0000-000025220000}"/>
    <cellStyle name="40% - Accent5 2 2 2 2 2 2 23" xfId="8737" xr:uid="{00000000-0005-0000-0000-000026220000}"/>
    <cellStyle name="40% - Accent5 2 2 2 2 2 2 24" xfId="8738" xr:uid="{00000000-0005-0000-0000-000027220000}"/>
    <cellStyle name="40% - Accent5 2 2 2 2 2 2 25" xfId="8739" xr:uid="{00000000-0005-0000-0000-000028220000}"/>
    <cellStyle name="40% - Accent5 2 2 2 2 2 2 26" xfId="8740" xr:uid="{00000000-0005-0000-0000-000029220000}"/>
    <cellStyle name="40% - Accent5 2 2 2 2 2 2 27" xfId="8741" xr:uid="{00000000-0005-0000-0000-00002A220000}"/>
    <cellStyle name="40% - Accent5 2 2 2 2 2 2 28" xfId="8742" xr:uid="{00000000-0005-0000-0000-00002B220000}"/>
    <cellStyle name="40% - Accent5 2 2 2 2 2 2 29" xfId="8743" xr:uid="{00000000-0005-0000-0000-00002C220000}"/>
    <cellStyle name="40% - Accent5 2 2 2 2 2 2 3" xfId="8744" xr:uid="{00000000-0005-0000-0000-00002D220000}"/>
    <cellStyle name="40% - Accent5 2 2 2 2 2 2 3 2" xfId="8745" xr:uid="{00000000-0005-0000-0000-00002E220000}"/>
    <cellStyle name="40% - Accent5 2 2 2 2 2 2 30" xfId="8746" xr:uid="{00000000-0005-0000-0000-00002F220000}"/>
    <cellStyle name="40% - Accent5 2 2 2 2 2 2 30 2" xfId="8747" xr:uid="{00000000-0005-0000-0000-000030220000}"/>
    <cellStyle name="40% - Accent5 2 2 2 2 2 2 4" xfId="8748" xr:uid="{00000000-0005-0000-0000-000031220000}"/>
    <cellStyle name="40% - Accent5 2 2 2 2 2 2 5" xfId="8749" xr:uid="{00000000-0005-0000-0000-000032220000}"/>
    <cellStyle name="40% - Accent5 2 2 2 2 2 2 6" xfId="8750" xr:uid="{00000000-0005-0000-0000-000033220000}"/>
    <cellStyle name="40% - Accent5 2 2 2 2 2 2 7" xfId="8751" xr:uid="{00000000-0005-0000-0000-000034220000}"/>
    <cellStyle name="40% - Accent5 2 2 2 2 2 2 8" xfId="8752" xr:uid="{00000000-0005-0000-0000-000035220000}"/>
    <cellStyle name="40% - Accent5 2 2 2 2 2 2 9" xfId="8753" xr:uid="{00000000-0005-0000-0000-000036220000}"/>
    <cellStyle name="40% - Accent5 2 2 2 2 2 20" xfId="8754" xr:uid="{00000000-0005-0000-0000-000037220000}"/>
    <cellStyle name="40% - Accent5 2 2 2 2 2 21" xfId="8755" xr:uid="{00000000-0005-0000-0000-000038220000}"/>
    <cellStyle name="40% - Accent5 2 2 2 2 2 22" xfId="8756" xr:uid="{00000000-0005-0000-0000-000039220000}"/>
    <cellStyle name="40% - Accent5 2 2 2 2 2 23" xfId="8757" xr:uid="{00000000-0005-0000-0000-00003A220000}"/>
    <cellStyle name="40% - Accent5 2 2 2 2 2 24" xfId="8758" xr:uid="{00000000-0005-0000-0000-00003B220000}"/>
    <cellStyle name="40% - Accent5 2 2 2 2 2 25" xfId="8759" xr:uid="{00000000-0005-0000-0000-00003C220000}"/>
    <cellStyle name="40% - Accent5 2 2 2 2 2 26" xfId="8760" xr:uid="{00000000-0005-0000-0000-00003D220000}"/>
    <cellStyle name="40% - Accent5 2 2 2 2 2 27" xfId="8761" xr:uid="{00000000-0005-0000-0000-00003E220000}"/>
    <cellStyle name="40% - Accent5 2 2 2 2 2 28" xfId="8762" xr:uid="{00000000-0005-0000-0000-00003F220000}"/>
    <cellStyle name="40% - Accent5 2 2 2 2 2 29" xfId="8763" xr:uid="{00000000-0005-0000-0000-000040220000}"/>
    <cellStyle name="40% - Accent5 2 2 2 2 2 3" xfId="8764" xr:uid="{00000000-0005-0000-0000-000041220000}"/>
    <cellStyle name="40% - Accent5 2 2 2 2 2 3 2" xfId="8765" xr:uid="{00000000-0005-0000-0000-000042220000}"/>
    <cellStyle name="40% - Accent5 2 2 2 2 2 30" xfId="8766" xr:uid="{00000000-0005-0000-0000-000043220000}"/>
    <cellStyle name="40% - Accent5 2 2 2 2 2 31" xfId="8767" xr:uid="{00000000-0005-0000-0000-000044220000}"/>
    <cellStyle name="40% - Accent5 2 2 2 2 2 31 2" xfId="8768" xr:uid="{00000000-0005-0000-0000-000045220000}"/>
    <cellStyle name="40% - Accent5 2 2 2 2 2 4" xfId="8769" xr:uid="{00000000-0005-0000-0000-000046220000}"/>
    <cellStyle name="40% - Accent5 2 2 2 2 2 5" xfId="8770" xr:uid="{00000000-0005-0000-0000-000047220000}"/>
    <cellStyle name="40% - Accent5 2 2 2 2 2 6" xfId="8771" xr:uid="{00000000-0005-0000-0000-000048220000}"/>
    <cellStyle name="40% - Accent5 2 2 2 2 2 7" xfId="8772" xr:uid="{00000000-0005-0000-0000-000049220000}"/>
    <cellStyle name="40% - Accent5 2 2 2 2 2 8" xfId="8773" xr:uid="{00000000-0005-0000-0000-00004A220000}"/>
    <cellStyle name="40% - Accent5 2 2 2 2 2 9" xfId="8774" xr:uid="{00000000-0005-0000-0000-00004B220000}"/>
    <cellStyle name="40% - Accent5 2 2 2 2 20" xfId="8775" xr:uid="{00000000-0005-0000-0000-00004C220000}"/>
    <cellStyle name="40% - Accent5 2 2 2 2 21" xfId="8776" xr:uid="{00000000-0005-0000-0000-00004D220000}"/>
    <cellStyle name="40% - Accent5 2 2 2 2 22" xfId="8777" xr:uid="{00000000-0005-0000-0000-00004E220000}"/>
    <cellStyle name="40% - Accent5 2 2 2 2 23" xfId="8778" xr:uid="{00000000-0005-0000-0000-00004F220000}"/>
    <cellStyle name="40% - Accent5 2 2 2 2 24" xfId="8779" xr:uid="{00000000-0005-0000-0000-000050220000}"/>
    <cellStyle name="40% - Accent5 2 2 2 2 25" xfId="8780" xr:uid="{00000000-0005-0000-0000-000051220000}"/>
    <cellStyle name="40% - Accent5 2 2 2 2 26" xfId="8781" xr:uid="{00000000-0005-0000-0000-000052220000}"/>
    <cellStyle name="40% - Accent5 2 2 2 2 27" xfId="8782" xr:uid="{00000000-0005-0000-0000-000053220000}"/>
    <cellStyle name="40% - Accent5 2 2 2 2 28" xfId="8783" xr:uid="{00000000-0005-0000-0000-000054220000}"/>
    <cellStyle name="40% - Accent5 2 2 2 2 29" xfId="8784" xr:uid="{00000000-0005-0000-0000-000055220000}"/>
    <cellStyle name="40% - Accent5 2 2 2 2 3" xfId="8785" xr:uid="{00000000-0005-0000-0000-000056220000}"/>
    <cellStyle name="40% - Accent5 2 2 2 2 30" xfId="8786" xr:uid="{00000000-0005-0000-0000-000057220000}"/>
    <cellStyle name="40% - Accent5 2 2 2 2 31" xfId="8787" xr:uid="{00000000-0005-0000-0000-000058220000}"/>
    <cellStyle name="40% - Accent5 2 2 2 2 32" xfId="8788" xr:uid="{00000000-0005-0000-0000-000059220000}"/>
    <cellStyle name="40% - Accent5 2 2 2 2 33" xfId="8789" xr:uid="{00000000-0005-0000-0000-00005A220000}"/>
    <cellStyle name="40% - Accent5 2 2 2 2 34" xfId="8790" xr:uid="{00000000-0005-0000-0000-00005B220000}"/>
    <cellStyle name="40% - Accent5 2 2 2 2 34 2" xfId="8791" xr:uid="{00000000-0005-0000-0000-00005C220000}"/>
    <cellStyle name="40% - Accent5 2 2 2 2 4" xfId="8792" xr:uid="{00000000-0005-0000-0000-00005D220000}"/>
    <cellStyle name="40% - Accent5 2 2 2 2 5" xfId="8793" xr:uid="{00000000-0005-0000-0000-00005E220000}"/>
    <cellStyle name="40% - Accent5 2 2 2 2 6" xfId="8794" xr:uid="{00000000-0005-0000-0000-00005F220000}"/>
    <cellStyle name="40% - Accent5 2 2 2 2 6 10" xfId="8795" xr:uid="{00000000-0005-0000-0000-000060220000}"/>
    <cellStyle name="40% - Accent5 2 2 2 2 6 11" xfId="8796" xr:uid="{00000000-0005-0000-0000-000061220000}"/>
    <cellStyle name="40% - Accent5 2 2 2 2 6 12" xfId="8797" xr:uid="{00000000-0005-0000-0000-000062220000}"/>
    <cellStyle name="40% - Accent5 2 2 2 2 6 13" xfId="8798" xr:uid="{00000000-0005-0000-0000-000063220000}"/>
    <cellStyle name="40% - Accent5 2 2 2 2 6 14" xfId="8799" xr:uid="{00000000-0005-0000-0000-000064220000}"/>
    <cellStyle name="40% - Accent5 2 2 2 2 6 15" xfId="8800" xr:uid="{00000000-0005-0000-0000-000065220000}"/>
    <cellStyle name="40% - Accent5 2 2 2 2 6 16" xfId="8801" xr:uid="{00000000-0005-0000-0000-000066220000}"/>
    <cellStyle name="40% - Accent5 2 2 2 2 6 17" xfId="8802" xr:uid="{00000000-0005-0000-0000-000067220000}"/>
    <cellStyle name="40% - Accent5 2 2 2 2 6 18" xfId="8803" xr:uid="{00000000-0005-0000-0000-000068220000}"/>
    <cellStyle name="40% - Accent5 2 2 2 2 6 19" xfId="8804" xr:uid="{00000000-0005-0000-0000-000069220000}"/>
    <cellStyle name="40% - Accent5 2 2 2 2 6 2" xfId="8805" xr:uid="{00000000-0005-0000-0000-00006A220000}"/>
    <cellStyle name="40% - Accent5 2 2 2 2 6 2 2" xfId="8806" xr:uid="{00000000-0005-0000-0000-00006B220000}"/>
    <cellStyle name="40% - Accent5 2 2 2 2 6 20" xfId="8807" xr:uid="{00000000-0005-0000-0000-00006C220000}"/>
    <cellStyle name="40% - Accent5 2 2 2 2 6 21" xfId="8808" xr:uid="{00000000-0005-0000-0000-00006D220000}"/>
    <cellStyle name="40% - Accent5 2 2 2 2 6 22" xfId="8809" xr:uid="{00000000-0005-0000-0000-00006E220000}"/>
    <cellStyle name="40% - Accent5 2 2 2 2 6 23" xfId="8810" xr:uid="{00000000-0005-0000-0000-00006F220000}"/>
    <cellStyle name="40% - Accent5 2 2 2 2 6 24" xfId="8811" xr:uid="{00000000-0005-0000-0000-000070220000}"/>
    <cellStyle name="40% - Accent5 2 2 2 2 6 25" xfId="8812" xr:uid="{00000000-0005-0000-0000-000071220000}"/>
    <cellStyle name="40% - Accent5 2 2 2 2 6 26" xfId="8813" xr:uid="{00000000-0005-0000-0000-000072220000}"/>
    <cellStyle name="40% - Accent5 2 2 2 2 6 27" xfId="8814" xr:uid="{00000000-0005-0000-0000-000073220000}"/>
    <cellStyle name="40% - Accent5 2 2 2 2 6 28" xfId="8815" xr:uid="{00000000-0005-0000-0000-000074220000}"/>
    <cellStyle name="40% - Accent5 2 2 2 2 6 29" xfId="8816" xr:uid="{00000000-0005-0000-0000-000075220000}"/>
    <cellStyle name="40% - Accent5 2 2 2 2 6 3" xfId="8817" xr:uid="{00000000-0005-0000-0000-000076220000}"/>
    <cellStyle name="40% - Accent5 2 2 2 2 6 4" xfId="8818" xr:uid="{00000000-0005-0000-0000-000077220000}"/>
    <cellStyle name="40% - Accent5 2 2 2 2 6 5" xfId="8819" xr:uid="{00000000-0005-0000-0000-000078220000}"/>
    <cellStyle name="40% - Accent5 2 2 2 2 6 6" xfId="8820" xr:uid="{00000000-0005-0000-0000-000079220000}"/>
    <cellStyle name="40% - Accent5 2 2 2 2 6 7" xfId="8821" xr:uid="{00000000-0005-0000-0000-00007A220000}"/>
    <cellStyle name="40% - Accent5 2 2 2 2 6 8" xfId="8822" xr:uid="{00000000-0005-0000-0000-00007B220000}"/>
    <cellStyle name="40% - Accent5 2 2 2 2 6 9" xfId="8823" xr:uid="{00000000-0005-0000-0000-00007C220000}"/>
    <cellStyle name="40% - Accent5 2 2 2 2 7" xfId="8824" xr:uid="{00000000-0005-0000-0000-00007D220000}"/>
    <cellStyle name="40% - Accent5 2 2 2 2 7 2" xfId="8825" xr:uid="{00000000-0005-0000-0000-00007E220000}"/>
    <cellStyle name="40% - Accent5 2 2 2 2 8" xfId="8826" xr:uid="{00000000-0005-0000-0000-00007F220000}"/>
    <cellStyle name="40% - Accent5 2 2 2 2 9" xfId="8827" xr:uid="{00000000-0005-0000-0000-000080220000}"/>
    <cellStyle name="40% - Accent5 2 2 2 20" xfId="8828" xr:uid="{00000000-0005-0000-0000-000081220000}"/>
    <cellStyle name="40% - Accent5 2 2 2 21" xfId="8829" xr:uid="{00000000-0005-0000-0000-000082220000}"/>
    <cellStyle name="40% - Accent5 2 2 2 22" xfId="8830" xr:uid="{00000000-0005-0000-0000-000083220000}"/>
    <cellStyle name="40% - Accent5 2 2 2 23" xfId="8831" xr:uid="{00000000-0005-0000-0000-000084220000}"/>
    <cellStyle name="40% - Accent5 2 2 2 24" xfId="8832" xr:uid="{00000000-0005-0000-0000-000085220000}"/>
    <cellStyle name="40% - Accent5 2 2 2 25" xfId="8833" xr:uid="{00000000-0005-0000-0000-000086220000}"/>
    <cellStyle name="40% - Accent5 2 2 2 26" xfId="8834" xr:uid="{00000000-0005-0000-0000-000087220000}"/>
    <cellStyle name="40% - Accent5 2 2 2 27" xfId="8835" xr:uid="{00000000-0005-0000-0000-000088220000}"/>
    <cellStyle name="40% - Accent5 2 2 2 28" xfId="8836" xr:uid="{00000000-0005-0000-0000-000089220000}"/>
    <cellStyle name="40% - Accent5 2 2 2 29" xfId="8837" xr:uid="{00000000-0005-0000-0000-00008A220000}"/>
    <cellStyle name="40% - Accent5 2 2 2 3" xfId="8838" xr:uid="{00000000-0005-0000-0000-00008B220000}"/>
    <cellStyle name="40% - Accent5 2 2 2 30" xfId="8839" xr:uid="{00000000-0005-0000-0000-00008C220000}"/>
    <cellStyle name="40% - Accent5 2 2 2 31" xfId="8840" xr:uid="{00000000-0005-0000-0000-00008D220000}"/>
    <cellStyle name="40% - Accent5 2 2 2 32" xfId="8841" xr:uid="{00000000-0005-0000-0000-00008E220000}"/>
    <cellStyle name="40% - Accent5 2 2 2 33" xfId="8842" xr:uid="{00000000-0005-0000-0000-00008F220000}"/>
    <cellStyle name="40% - Accent5 2 2 2 34" xfId="8843" xr:uid="{00000000-0005-0000-0000-000090220000}"/>
    <cellStyle name="40% - Accent5 2 2 2 35" xfId="8844" xr:uid="{00000000-0005-0000-0000-000091220000}"/>
    <cellStyle name="40% - Accent5 2 2 2 36" xfId="8845" xr:uid="{00000000-0005-0000-0000-000092220000}"/>
    <cellStyle name="40% - Accent5 2 2 2 37" xfId="8846" xr:uid="{00000000-0005-0000-0000-000093220000}"/>
    <cellStyle name="40% - Accent5 2 2 2 38" xfId="8847" xr:uid="{00000000-0005-0000-0000-000094220000}"/>
    <cellStyle name="40% - Accent5 2 2 2 39" xfId="8848" xr:uid="{00000000-0005-0000-0000-000095220000}"/>
    <cellStyle name="40% - Accent5 2 2 2 39 2" xfId="8849" xr:uid="{00000000-0005-0000-0000-000096220000}"/>
    <cellStyle name="40% - Accent5 2 2 2 4" xfId="8850" xr:uid="{00000000-0005-0000-0000-000097220000}"/>
    <cellStyle name="40% - Accent5 2 2 2 5" xfId="8851" xr:uid="{00000000-0005-0000-0000-000098220000}"/>
    <cellStyle name="40% - Accent5 2 2 2 6" xfId="8852" xr:uid="{00000000-0005-0000-0000-000099220000}"/>
    <cellStyle name="40% - Accent5 2 2 2 7" xfId="8853" xr:uid="{00000000-0005-0000-0000-00009A220000}"/>
    <cellStyle name="40% - Accent5 2 2 2 8" xfId="8854" xr:uid="{00000000-0005-0000-0000-00009B220000}"/>
    <cellStyle name="40% - Accent5 2 2 2 9" xfId="8855" xr:uid="{00000000-0005-0000-0000-00009C220000}"/>
    <cellStyle name="40% - Accent5 2 2 20" xfId="8856" xr:uid="{00000000-0005-0000-0000-00009D220000}"/>
    <cellStyle name="40% - Accent5 2 2 21" xfId="8857" xr:uid="{00000000-0005-0000-0000-00009E220000}"/>
    <cellStyle name="40% - Accent5 2 2 22" xfId="8858" xr:uid="{00000000-0005-0000-0000-00009F220000}"/>
    <cellStyle name="40% - Accent5 2 2 23" xfId="8859" xr:uid="{00000000-0005-0000-0000-0000A0220000}"/>
    <cellStyle name="40% - Accent5 2 2 24" xfId="8860" xr:uid="{00000000-0005-0000-0000-0000A1220000}"/>
    <cellStyle name="40% - Accent5 2 2 25" xfId="8861" xr:uid="{00000000-0005-0000-0000-0000A2220000}"/>
    <cellStyle name="40% - Accent5 2 2 26" xfId="8862" xr:uid="{00000000-0005-0000-0000-0000A3220000}"/>
    <cellStyle name="40% - Accent5 2 2 27" xfId="8863" xr:uid="{00000000-0005-0000-0000-0000A4220000}"/>
    <cellStyle name="40% - Accent5 2 2 28" xfId="8864" xr:uid="{00000000-0005-0000-0000-0000A5220000}"/>
    <cellStyle name="40% - Accent5 2 2 29" xfId="8865" xr:uid="{00000000-0005-0000-0000-0000A6220000}"/>
    <cellStyle name="40% - Accent5 2 2 3" xfId="8866" xr:uid="{00000000-0005-0000-0000-0000A7220000}"/>
    <cellStyle name="40% - Accent5 2 2 30" xfId="8867" xr:uid="{00000000-0005-0000-0000-0000A8220000}"/>
    <cellStyle name="40% - Accent5 2 2 31" xfId="8868" xr:uid="{00000000-0005-0000-0000-0000A9220000}"/>
    <cellStyle name="40% - Accent5 2 2 32" xfId="8869" xr:uid="{00000000-0005-0000-0000-0000AA220000}"/>
    <cellStyle name="40% - Accent5 2 2 33" xfId="8870" xr:uid="{00000000-0005-0000-0000-0000AB220000}"/>
    <cellStyle name="40% - Accent5 2 2 34" xfId="8871" xr:uid="{00000000-0005-0000-0000-0000AC220000}"/>
    <cellStyle name="40% - Accent5 2 2 35" xfId="8872" xr:uid="{00000000-0005-0000-0000-0000AD220000}"/>
    <cellStyle name="40% - Accent5 2 2 36" xfId="8873" xr:uid="{00000000-0005-0000-0000-0000AE220000}"/>
    <cellStyle name="40% - Accent5 2 2 37" xfId="8874" xr:uid="{00000000-0005-0000-0000-0000AF220000}"/>
    <cellStyle name="40% - Accent5 2 2 38" xfId="8875" xr:uid="{00000000-0005-0000-0000-0000B0220000}"/>
    <cellStyle name="40% - Accent5 2 2 39" xfId="8876" xr:uid="{00000000-0005-0000-0000-0000B1220000}"/>
    <cellStyle name="40% - Accent5 2 2 4" xfId="8877" xr:uid="{00000000-0005-0000-0000-0000B2220000}"/>
    <cellStyle name="40% - Accent5 2 2 40" xfId="8878" xr:uid="{00000000-0005-0000-0000-0000B3220000}"/>
    <cellStyle name="40% - Accent5 2 2 41" xfId="8879" xr:uid="{00000000-0005-0000-0000-0000B4220000}"/>
    <cellStyle name="40% - Accent5 2 2 42" xfId="8880" xr:uid="{00000000-0005-0000-0000-0000B5220000}"/>
    <cellStyle name="40% - Accent5 2 2 42 2" xfId="8881" xr:uid="{00000000-0005-0000-0000-0000B6220000}"/>
    <cellStyle name="40% - Accent5 2 2 5" xfId="8882" xr:uid="{00000000-0005-0000-0000-0000B7220000}"/>
    <cellStyle name="40% - Accent5 2 2 6" xfId="8883" xr:uid="{00000000-0005-0000-0000-0000B8220000}"/>
    <cellStyle name="40% - Accent5 2 2 7" xfId="8884" xr:uid="{00000000-0005-0000-0000-0000B9220000}"/>
    <cellStyle name="40% - Accent5 2 2 8" xfId="8885" xr:uid="{00000000-0005-0000-0000-0000BA220000}"/>
    <cellStyle name="40% - Accent5 2 2 9" xfId="8886" xr:uid="{00000000-0005-0000-0000-0000BB220000}"/>
    <cellStyle name="40% - Accent5 2 20" xfId="8887" xr:uid="{00000000-0005-0000-0000-0000BC220000}"/>
    <cellStyle name="40% - Accent5 2 21" xfId="8888" xr:uid="{00000000-0005-0000-0000-0000BD220000}"/>
    <cellStyle name="40% - Accent5 2 22" xfId="8889" xr:uid="{00000000-0005-0000-0000-0000BE220000}"/>
    <cellStyle name="40% - Accent5 2 23" xfId="8890" xr:uid="{00000000-0005-0000-0000-0000BF220000}"/>
    <cellStyle name="40% - Accent5 2 24" xfId="8891" xr:uid="{00000000-0005-0000-0000-0000C0220000}"/>
    <cellStyle name="40% - Accent5 2 25" xfId="8892" xr:uid="{00000000-0005-0000-0000-0000C1220000}"/>
    <cellStyle name="40% - Accent5 2 26" xfId="8893" xr:uid="{00000000-0005-0000-0000-0000C2220000}"/>
    <cellStyle name="40% - Accent5 2 27" xfId="8894" xr:uid="{00000000-0005-0000-0000-0000C3220000}"/>
    <cellStyle name="40% - Accent5 2 27 2" xfId="8895" xr:uid="{00000000-0005-0000-0000-0000C4220000}"/>
    <cellStyle name="40% - Accent5 2 27 2 2" xfId="8896" xr:uid="{00000000-0005-0000-0000-0000C5220000}"/>
    <cellStyle name="40% - Accent5 2 27 2 3" xfId="8897" xr:uid="{00000000-0005-0000-0000-0000C6220000}"/>
    <cellStyle name="40% - Accent5 2 27 2 4" xfId="8898" xr:uid="{00000000-0005-0000-0000-0000C7220000}"/>
    <cellStyle name="40% - Accent5 2 27 2 5" xfId="8899" xr:uid="{00000000-0005-0000-0000-0000C8220000}"/>
    <cellStyle name="40% - Accent5 2 27 2 6" xfId="8900" xr:uid="{00000000-0005-0000-0000-0000C9220000}"/>
    <cellStyle name="40% - Accent5 2 28" xfId="8901" xr:uid="{00000000-0005-0000-0000-0000CA220000}"/>
    <cellStyle name="40% - Accent5 2 28 2" xfId="8902" xr:uid="{00000000-0005-0000-0000-0000CB220000}"/>
    <cellStyle name="40% - Accent5 2 28 3" xfId="8903" xr:uid="{00000000-0005-0000-0000-0000CC220000}"/>
    <cellStyle name="40% - Accent5 2 28 4" xfId="8904" xr:uid="{00000000-0005-0000-0000-0000CD220000}"/>
    <cellStyle name="40% - Accent5 2 28 5" xfId="8905" xr:uid="{00000000-0005-0000-0000-0000CE220000}"/>
    <cellStyle name="40% - Accent5 2 28 6" xfId="8906" xr:uid="{00000000-0005-0000-0000-0000CF220000}"/>
    <cellStyle name="40% - Accent5 2 29" xfId="8907" xr:uid="{00000000-0005-0000-0000-0000D0220000}"/>
    <cellStyle name="40% - Accent5 2 29 2" xfId="8908" xr:uid="{00000000-0005-0000-0000-0000D1220000}"/>
    <cellStyle name="40% - Accent5 2 29 3" xfId="8909" xr:uid="{00000000-0005-0000-0000-0000D2220000}"/>
    <cellStyle name="40% - Accent5 2 29 4" xfId="8910" xr:uid="{00000000-0005-0000-0000-0000D3220000}"/>
    <cellStyle name="40% - Accent5 2 29 5" xfId="8911" xr:uid="{00000000-0005-0000-0000-0000D4220000}"/>
    <cellStyle name="40% - Accent5 2 29 6" xfId="8912" xr:uid="{00000000-0005-0000-0000-0000D5220000}"/>
    <cellStyle name="40% - Accent5 2 3" xfId="8913" xr:uid="{00000000-0005-0000-0000-0000D6220000}"/>
    <cellStyle name="40% - Accent5 2 30" xfId="8914" xr:uid="{00000000-0005-0000-0000-0000D7220000}"/>
    <cellStyle name="40% - Accent5 2 30 2" xfId="8915" xr:uid="{00000000-0005-0000-0000-0000D8220000}"/>
    <cellStyle name="40% - Accent5 2 30 3" xfId="8916" xr:uid="{00000000-0005-0000-0000-0000D9220000}"/>
    <cellStyle name="40% - Accent5 2 30 4" xfId="8917" xr:uid="{00000000-0005-0000-0000-0000DA220000}"/>
    <cellStyle name="40% - Accent5 2 30 5" xfId="8918" xr:uid="{00000000-0005-0000-0000-0000DB220000}"/>
    <cellStyle name="40% - Accent5 2 30 6" xfId="8919" xr:uid="{00000000-0005-0000-0000-0000DC220000}"/>
    <cellStyle name="40% - Accent5 2 31" xfId="8920" xr:uid="{00000000-0005-0000-0000-0000DD220000}"/>
    <cellStyle name="40% - Accent5 2 31 2" xfId="8921" xr:uid="{00000000-0005-0000-0000-0000DE220000}"/>
    <cellStyle name="40% - Accent5 2 31 3" xfId="8922" xr:uid="{00000000-0005-0000-0000-0000DF220000}"/>
    <cellStyle name="40% - Accent5 2 31 4" xfId="8923" xr:uid="{00000000-0005-0000-0000-0000E0220000}"/>
    <cellStyle name="40% - Accent5 2 31 5" xfId="8924" xr:uid="{00000000-0005-0000-0000-0000E1220000}"/>
    <cellStyle name="40% - Accent5 2 31 6" xfId="8925" xr:uid="{00000000-0005-0000-0000-0000E2220000}"/>
    <cellStyle name="40% - Accent5 2 32" xfId="8926" xr:uid="{00000000-0005-0000-0000-0000E3220000}"/>
    <cellStyle name="40% - Accent5 2 33" xfId="8927" xr:uid="{00000000-0005-0000-0000-0000E4220000}"/>
    <cellStyle name="40% - Accent5 2 34" xfId="8928" xr:uid="{00000000-0005-0000-0000-0000E5220000}"/>
    <cellStyle name="40% - Accent5 2 35" xfId="8929" xr:uid="{00000000-0005-0000-0000-0000E6220000}"/>
    <cellStyle name="40% - Accent5 2 36" xfId="8930" xr:uid="{00000000-0005-0000-0000-0000E7220000}"/>
    <cellStyle name="40% - Accent5 2 37" xfId="8931" xr:uid="{00000000-0005-0000-0000-0000E8220000}"/>
    <cellStyle name="40% - Accent5 2 38" xfId="8932" xr:uid="{00000000-0005-0000-0000-0000E9220000}"/>
    <cellStyle name="40% - Accent5 2 39" xfId="8933" xr:uid="{00000000-0005-0000-0000-0000EA220000}"/>
    <cellStyle name="40% - Accent5 2 4" xfId="8934" xr:uid="{00000000-0005-0000-0000-0000EB220000}"/>
    <cellStyle name="40% - Accent5 2 40" xfId="8935" xr:uid="{00000000-0005-0000-0000-0000EC220000}"/>
    <cellStyle name="40% - Accent5 2 40 2" xfId="8936" xr:uid="{00000000-0005-0000-0000-0000ED220000}"/>
    <cellStyle name="40% - Accent5 2 40 3" xfId="8937" xr:uid="{00000000-0005-0000-0000-0000EE220000}"/>
    <cellStyle name="40% - Accent5 2 40 4" xfId="8938" xr:uid="{00000000-0005-0000-0000-0000EF220000}"/>
    <cellStyle name="40% - Accent5 2 40 5" xfId="8939" xr:uid="{00000000-0005-0000-0000-0000F0220000}"/>
    <cellStyle name="40% - Accent5 2 40 6" xfId="8940" xr:uid="{00000000-0005-0000-0000-0000F1220000}"/>
    <cellStyle name="40% - Accent5 2 40 7" xfId="8941" xr:uid="{00000000-0005-0000-0000-0000F2220000}"/>
    <cellStyle name="40% - Accent5 2 40 8" xfId="8942" xr:uid="{00000000-0005-0000-0000-0000F3220000}"/>
    <cellStyle name="40% - Accent5 2 41" xfId="8943" xr:uid="{00000000-0005-0000-0000-0000F4220000}"/>
    <cellStyle name="40% - Accent5 2 41 2" xfId="8944" xr:uid="{00000000-0005-0000-0000-0000F5220000}"/>
    <cellStyle name="40% - Accent5 2 41 3" xfId="8945" xr:uid="{00000000-0005-0000-0000-0000F6220000}"/>
    <cellStyle name="40% - Accent5 2 41 4" xfId="8946" xr:uid="{00000000-0005-0000-0000-0000F7220000}"/>
    <cellStyle name="40% - Accent5 2 41 5" xfId="8947" xr:uid="{00000000-0005-0000-0000-0000F8220000}"/>
    <cellStyle name="40% - Accent5 2 41 6" xfId="8948" xr:uid="{00000000-0005-0000-0000-0000F9220000}"/>
    <cellStyle name="40% - Accent5 2 41 7" xfId="8949" xr:uid="{00000000-0005-0000-0000-0000FA220000}"/>
    <cellStyle name="40% - Accent5 2 41 8" xfId="8950" xr:uid="{00000000-0005-0000-0000-0000FB220000}"/>
    <cellStyle name="40% - Accent5 2 42" xfId="8951" xr:uid="{00000000-0005-0000-0000-0000FC220000}"/>
    <cellStyle name="40% - Accent5 2 42 2" xfId="8952" xr:uid="{00000000-0005-0000-0000-0000FD220000}"/>
    <cellStyle name="40% - Accent5 2 42 3" xfId="8953" xr:uid="{00000000-0005-0000-0000-0000FE220000}"/>
    <cellStyle name="40% - Accent5 2 42 4" xfId="8954" xr:uid="{00000000-0005-0000-0000-0000FF220000}"/>
    <cellStyle name="40% - Accent5 2 42 5" xfId="8955" xr:uid="{00000000-0005-0000-0000-000000230000}"/>
    <cellStyle name="40% - Accent5 2 42 6" xfId="8956" xr:uid="{00000000-0005-0000-0000-000001230000}"/>
    <cellStyle name="40% - Accent5 2 42 7" xfId="8957" xr:uid="{00000000-0005-0000-0000-000002230000}"/>
    <cellStyle name="40% - Accent5 2 42 8" xfId="8958" xr:uid="{00000000-0005-0000-0000-000003230000}"/>
    <cellStyle name="40% - Accent5 2 43" xfId="8959" xr:uid="{00000000-0005-0000-0000-000004230000}"/>
    <cellStyle name="40% - Accent5 2 43 10" xfId="8960" xr:uid="{00000000-0005-0000-0000-000005230000}"/>
    <cellStyle name="40% - Accent5 2 43 11" xfId="8961" xr:uid="{00000000-0005-0000-0000-000006230000}"/>
    <cellStyle name="40% - Accent5 2 43 12" xfId="8962" xr:uid="{00000000-0005-0000-0000-000007230000}"/>
    <cellStyle name="40% - Accent5 2 43 13" xfId="8963" xr:uid="{00000000-0005-0000-0000-000008230000}"/>
    <cellStyle name="40% - Accent5 2 43 14" xfId="8964" xr:uid="{00000000-0005-0000-0000-000009230000}"/>
    <cellStyle name="40% - Accent5 2 43 15" xfId="8965" xr:uid="{00000000-0005-0000-0000-00000A230000}"/>
    <cellStyle name="40% - Accent5 2 43 16" xfId="8966" xr:uid="{00000000-0005-0000-0000-00000B230000}"/>
    <cellStyle name="40% - Accent5 2 43 17" xfId="8967" xr:uid="{00000000-0005-0000-0000-00000C230000}"/>
    <cellStyle name="40% - Accent5 2 43 18" xfId="8968" xr:uid="{00000000-0005-0000-0000-00000D230000}"/>
    <cellStyle name="40% - Accent5 2 43 19" xfId="8969" xr:uid="{00000000-0005-0000-0000-00000E230000}"/>
    <cellStyle name="40% - Accent5 2 43 2" xfId="8970" xr:uid="{00000000-0005-0000-0000-00000F230000}"/>
    <cellStyle name="40% - Accent5 2 43 2 2" xfId="8971" xr:uid="{00000000-0005-0000-0000-000010230000}"/>
    <cellStyle name="40% - Accent5 2 43 20" xfId="8972" xr:uid="{00000000-0005-0000-0000-000011230000}"/>
    <cellStyle name="40% - Accent5 2 43 21" xfId="8973" xr:uid="{00000000-0005-0000-0000-000012230000}"/>
    <cellStyle name="40% - Accent5 2 43 22" xfId="8974" xr:uid="{00000000-0005-0000-0000-000013230000}"/>
    <cellStyle name="40% - Accent5 2 43 23" xfId="8975" xr:uid="{00000000-0005-0000-0000-000014230000}"/>
    <cellStyle name="40% - Accent5 2 43 24" xfId="8976" xr:uid="{00000000-0005-0000-0000-000015230000}"/>
    <cellStyle name="40% - Accent5 2 43 25" xfId="8977" xr:uid="{00000000-0005-0000-0000-000016230000}"/>
    <cellStyle name="40% - Accent5 2 43 26" xfId="8978" xr:uid="{00000000-0005-0000-0000-000017230000}"/>
    <cellStyle name="40% - Accent5 2 43 27" xfId="8979" xr:uid="{00000000-0005-0000-0000-000018230000}"/>
    <cellStyle name="40% - Accent5 2 43 28" xfId="8980" xr:uid="{00000000-0005-0000-0000-000019230000}"/>
    <cellStyle name="40% - Accent5 2 43 29" xfId="8981" xr:uid="{00000000-0005-0000-0000-00001A230000}"/>
    <cellStyle name="40% - Accent5 2 43 3" xfId="8982" xr:uid="{00000000-0005-0000-0000-00001B230000}"/>
    <cellStyle name="40% - Accent5 2 43 4" xfId="8983" xr:uid="{00000000-0005-0000-0000-00001C230000}"/>
    <cellStyle name="40% - Accent5 2 43 5" xfId="8984" xr:uid="{00000000-0005-0000-0000-00001D230000}"/>
    <cellStyle name="40% - Accent5 2 43 6" xfId="8985" xr:uid="{00000000-0005-0000-0000-00001E230000}"/>
    <cellStyle name="40% - Accent5 2 43 7" xfId="8986" xr:uid="{00000000-0005-0000-0000-00001F230000}"/>
    <cellStyle name="40% - Accent5 2 43 8" xfId="8987" xr:uid="{00000000-0005-0000-0000-000020230000}"/>
    <cellStyle name="40% - Accent5 2 43 9" xfId="8988" xr:uid="{00000000-0005-0000-0000-000021230000}"/>
    <cellStyle name="40% - Accent5 2 44" xfId="8989" xr:uid="{00000000-0005-0000-0000-000022230000}"/>
    <cellStyle name="40% - Accent5 2 44 2" xfId="8990" xr:uid="{00000000-0005-0000-0000-000023230000}"/>
    <cellStyle name="40% - Accent5 2 45" xfId="8991" xr:uid="{00000000-0005-0000-0000-000024230000}"/>
    <cellStyle name="40% - Accent5 2 46" xfId="8992" xr:uid="{00000000-0005-0000-0000-000025230000}"/>
    <cellStyle name="40% - Accent5 2 47" xfId="8993" xr:uid="{00000000-0005-0000-0000-000026230000}"/>
    <cellStyle name="40% - Accent5 2 48" xfId="8994" xr:uid="{00000000-0005-0000-0000-000027230000}"/>
    <cellStyle name="40% - Accent5 2 49" xfId="8995" xr:uid="{00000000-0005-0000-0000-000028230000}"/>
    <cellStyle name="40% - Accent5 2 5" xfId="8996" xr:uid="{00000000-0005-0000-0000-000029230000}"/>
    <cellStyle name="40% - Accent5 2 50" xfId="8997" xr:uid="{00000000-0005-0000-0000-00002A230000}"/>
    <cellStyle name="40% - Accent5 2 51" xfId="8998" xr:uid="{00000000-0005-0000-0000-00002B230000}"/>
    <cellStyle name="40% - Accent5 2 52" xfId="8999" xr:uid="{00000000-0005-0000-0000-00002C230000}"/>
    <cellStyle name="40% - Accent5 2 53" xfId="9000" xr:uid="{00000000-0005-0000-0000-00002D230000}"/>
    <cellStyle name="40% - Accent5 2 54" xfId="9001" xr:uid="{00000000-0005-0000-0000-00002E230000}"/>
    <cellStyle name="40% - Accent5 2 55" xfId="9002" xr:uid="{00000000-0005-0000-0000-00002F230000}"/>
    <cellStyle name="40% - Accent5 2 56" xfId="9003" xr:uid="{00000000-0005-0000-0000-000030230000}"/>
    <cellStyle name="40% - Accent5 2 57" xfId="9004" xr:uid="{00000000-0005-0000-0000-000031230000}"/>
    <cellStyle name="40% - Accent5 2 58" xfId="9005" xr:uid="{00000000-0005-0000-0000-000032230000}"/>
    <cellStyle name="40% - Accent5 2 59" xfId="9006" xr:uid="{00000000-0005-0000-0000-000033230000}"/>
    <cellStyle name="40% - Accent5 2 6" xfId="9007" xr:uid="{00000000-0005-0000-0000-000034230000}"/>
    <cellStyle name="40% - Accent5 2 60" xfId="9008" xr:uid="{00000000-0005-0000-0000-000035230000}"/>
    <cellStyle name="40% - Accent5 2 61" xfId="9009" xr:uid="{00000000-0005-0000-0000-000036230000}"/>
    <cellStyle name="40% - Accent5 2 62" xfId="9010" xr:uid="{00000000-0005-0000-0000-000037230000}"/>
    <cellStyle name="40% - Accent5 2 63" xfId="9011" xr:uid="{00000000-0005-0000-0000-000038230000}"/>
    <cellStyle name="40% - Accent5 2 64" xfId="9012" xr:uid="{00000000-0005-0000-0000-000039230000}"/>
    <cellStyle name="40% - Accent5 2 65" xfId="9013" xr:uid="{00000000-0005-0000-0000-00003A230000}"/>
    <cellStyle name="40% - Accent5 2 66" xfId="9014" xr:uid="{00000000-0005-0000-0000-00003B230000}"/>
    <cellStyle name="40% - Accent5 2 67" xfId="9015" xr:uid="{00000000-0005-0000-0000-00003C230000}"/>
    <cellStyle name="40% - Accent5 2 68" xfId="9016" xr:uid="{00000000-0005-0000-0000-00003D230000}"/>
    <cellStyle name="40% - Accent5 2 69" xfId="9017" xr:uid="{00000000-0005-0000-0000-00003E230000}"/>
    <cellStyle name="40% - Accent5 2 7" xfId="9018" xr:uid="{00000000-0005-0000-0000-00003F230000}"/>
    <cellStyle name="40% - Accent5 2 7 2" xfId="9019" xr:uid="{00000000-0005-0000-0000-000040230000}"/>
    <cellStyle name="40% - Accent5 2 7 3" xfId="9020" xr:uid="{00000000-0005-0000-0000-000041230000}"/>
    <cellStyle name="40% - Accent5 2 70" xfId="9021" xr:uid="{00000000-0005-0000-0000-000042230000}"/>
    <cellStyle name="40% - Accent5 2 71" xfId="9022" xr:uid="{00000000-0005-0000-0000-000043230000}"/>
    <cellStyle name="40% - Accent5 2 71 2" xfId="9023" xr:uid="{00000000-0005-0000-0000-000044230000}"/>
    <cellStyle name="40% - Accent5 2 8" xfId="9024" xr:uid="{00000000-0005-0000-0000-000045230000}"/>
    <cellStyle name="40% - Accent5 2 9" xfId="9025" xr:uid="{00000000-0005-0000-0000-000046230000}"/>
    <cellStyle name="40% - Accent5 20" xfId="9026" xr:uid="{00000000-0005-0000-0000-000047230000}"/>
    <cellStyle name="40% - Accent5 20 2" xfId="9027" xr:uid="{00000000-0005-0000-0000-000048230000}"/>
    <cellStyle name="40% - Accent5 20 2 2" xfId="9028" xr:uid="{00000000-0005-0000-0000-000049230000}"/>
    <cellStyle name="40% - Accent5 20 2 3" xfId="9029" xr:uid="{00000000-0005-0000-0000-00004A230000}"/>
    <cellStyle name="40% - Accent5 20 2 4" xfId="9030" xr:uid="{00000000-0005-0000-0000-00004B230000}"/>
    <cellStyle name="40% - Accent5 20 2 5" xfId="9031" xr:uid="{00000000-0005-0000-0000-00004C230000}"/>
    <cellStyle name="40% - Accent5 20 2 6" xfId="9032" xr:uid="{00000000-0005-0000-0000-00004D230000}"/>
    <cellStyle name="40% - Accent5 21" xfId="9033" xr:uid="{00000000-0005-0000-0000-00004E230000}"/>
    <cellStyle name="40% - Accent5 21 2" xfId="9034" xr:uid="{00000000-0005-0000-0000-00004F230000}"/>
    <cellStyle name="40% - Accent5 21 2 2" xfId="9035" xr:uid="{00000000-0005-0000-0000-000050230000}"/>
    <cellStyle name="40% - Accent5 21 2 3" xfId="9036" xr:uid="{00000000-0005-0000-0000-000051230000}"/>
    <cellStyle name="40% - Accent5 21 2 4" xfId="9037" xr:uid="{00000000-0005-0000-0000-000052230000}"/>
    <cellStyle name="40% - Accent5 21 2 5" xfId="9038" xr:uid="{00000000-0005-0000-0000-000053230000}"/>
    <cellStyle name="40% - Accent5 21 2 6" xfId="9039" xr:uid="{00000000-0005-0000-0000-000054230000}"/>
    <cellStyle name="40% - Accent5 22" xfId="9040" xr:uid="{00000000-0005-0000-0000-000055230000}"/>
    <cellStyle name="40% - Accent5 22 2" xfId="9041" xr:uid="{00000000-0005-0000-0000-000056230000}"/>
    <cellStyle name="40% - Accent5 22 2 2" xfId="9042" xr:uid="{00000000-0005-0000-0000-000057230000}"/>
    <cellStyle name="40% - Accent5 22 2 3" xfId="9043" xr:uid="{00000000-0005-0000-0000-000058230000}"/>
    <cellStyle name="40% - Accent5 22 2 4" xfId="9044" xr:uid="{00000000-0005-0000-0000-000059230000}"/>
    <cellStyle name="40% - Accent5 22 2 5" xfId="9045" xr:uid="{00000000-0005-0000-0000-00005A230000}"/>
    <cellStyle name="40% - Accent5 22 2 6" xfId="9046" xr:uid="{00000000-0005-0000-0000-00005B230000}"/>
    <cellStyle name="40% - Accent5 23" xfId="9047" xr:uid="{00000000-0005-0000-0000-00005C230000}"/>
    <cellStyle name="40% - Accent5 23 2" xfId="9048" xr:uid="{00000000-0005-0000-0000-00005D230000}"/>
    <cellStyle name="40% - Accent5 23 2 2" xfId="9049" xr:uid="{00000000-0005-0000-0000-00005E230000}"/>
    <cellStyle name="40% - Accent5 23 2 3" xfId="9050" xr:uid="{00000000-0005-0000-0000-00005F230000}"/>
    <cellStyle name="40% - Accent5 23 2 4" xfId="9051" xr:uid="{00000000-0005-0000-0000-000060230000}"/>
    <cellStyle name="40% - Accent5 23 2 5" xfId="9052" xr:uid="{00000000-0005-0000-0000-000061230000}"/>
    <cellStyle name="40% - Accent5 23 2 6" xfId="9053" xr:uid="{00000000-0005-0000-0000-000062230000}"/>
    <cellStyle name="40% - Accent5 24" xfId="9054" xr:uid="{00000000-0005-0000-0000-000063230000}"/>
    <cellStyle name="40% - Accent5 24 2" xfId="9055" xr:uid="{00000000-0005-0000-0000-000064230000}"/>
    <cellStyle name="40% - Accent5 24 2 2" xfId="9056" xr:uid="{00000000-0005-0000-0000-000065230000}"/>
    <cellStyle name="40% - Accent5 24 2 3" xfId="9057" xr:uid="{00000000-0005-0000-0000-000066230000}"/>
    <cellStyle name="40% - Accent5 24 2 4" xfId="9058" xr:uid="{00000000-0005-0000-0000-000067230000}"/>
    <cellStyle name="40% - Accent5 24 2 5" xfId="9059" xr:uid="{00000000-0005-0000-0000-000068230000}"/>
    <cellStyle name="40% - Accent5 24 2 6" xfId="9060" xr:uid="{00000000-0005-0000-0000-000069230000}"/>
    <cellStyle name="40% - Accent5 25" xfId="9061" xr:uid="{00000000-0005-0000-0000-00006A230000}"/>
    <cellStyle name="40% - Accent5 25 2" xfId="9062" xr:uid="{00000000-0005-0000-0000-00006B230000}"/>
    <cellStyle name="40% - Accent5 25 2 2" xfId="9063" xr:uid="{00000000-0005-0000-0000-00006C230000}"/>
    <cellStyle name="40% - Accent5 25 2 3" xfId="9064" xr:uid="{00000000-0005-0000-0000-00006D230000}"/>
    <cellStyle name="40% - Accent5 25 2 4" xfId="9065" xr:uid="{00000000-0005-0000-0000-00006E230000}"/>
    <cellStyle name="40% - Accent5 25 2 5" xfId="9066" xr:uid="{00000000-0005-0000-0000-00006F230000}"/>
    <cellStyle name="40% - Accent5 25 2 6" xfId="9067" xr:uid="{00000000-0005-0000-0000-000070230000}"/>
    <cellStyle name="40% - Accent5 26" xfId="9068" xr:uid="{00000000-0005-0000-0000-000071230000}"/>
    <cellStyle name="40% - Accent5 26 2" xfId="9069" xr:uid="{00000000-0005-0000-0000-000072230000}"/>
    <cellStyle name="40% - Accent5 26 2 2" xfId="9070" xr:uid="{00000000-0005-0000-0000-000073230000}"/>
    <cellStyle name="40% - Accent5 26 2 3" xfId="9071" xr:uid="{00000000-0005-0000-0000-000074230000}"/>
    <cellStyle name="40% - Accent5 26 2 4" xfId="9072" xr:uid="{00000000-0005-0000-0000-000075230000}"/>
    <cellStyle name="40% - Accent5 26 2 5" xfId="9073" xr:uid="{00000000-0005-0000-0000-000076230000}"/>
    <cellStyle name="40% - Accent5 26 2 6" xfId="9074" xr:uid="{00000000-0005-0000-0000-000077230000}"/>
    <cellStyle name="40% - Accent5 27" xfId="9075" xr:uid="{00000000-0005-0000-0000-000078230000}"/>
    <cellStyle name="40% - Accent5 28" xfId="9076" xr:uid="{00000000-0005-0000-0000-000079230000}"/>
    <cellStyle name="40% - Accent5 28 2" xfId="9077" xr:uid="{00000000-0005-0000-0000-00007A230000}"/>
    <cellStyle name="40% - Accent5 28 2 2" xfId="9078" xr:uid="{00000000-0005-0000-0000-00007B230000}"/>
    <cellStyle name="40% - Accent5 28 3" xfId="9079" xr:uid="{00000000-0005-0000-0000-00007C230000}"/>
    <cellStyle name="40% - Accent5 28 4" xfId="9080" xr:uid="{00000000-0005-0000-0000-00007D230000}"/>
    <cellStyle name="40% - Accent5 28 5" xfId="9081" xr:uid="{00000000-0005-0000-0000-00007E230000}"/>
    <cellStyle name="40% - Accent5 28 6" xfId="9082" xr:uid="{00000000-0005-0000-0000-00007F230000}"/>
    <cellStyle name="40% - Accent5 29" xfId="9083" xr:uid="{00000000-0005-0000-0000-000080230000}"/>
    <cellStyle name="40% - Accent5 29 2" xfId="9084" xr:uid="{00000000-0005-0000-0000-000081230000}"/>
    <cellStyle name="40% - Accent5 29 2 2" xfId="9085" xr:uid="{00000000-0005-0000-0000-000082230000}"/>
    <cellStyle name="40% - Accent5 29 3" xfId="9086" xr:uid="{00000000-0005-0000-0000-000083230000}"/>
    <cellStyle name="40% - Accent5 29 4" xfId="9087" xr:uid="{00000000-0005-0000-0000-000084230000}"/>
    <cellStyle name="40% - Accent5 29 5" xfId="9088" xr:uid="{00000000-0005-0000-0000-000085230000}"/>
    <cellStyle name="40% - Accent5 29 6" xfId="9089" xr:uid="{00000000-0005-0000-0000-000086230000}"/>
    <cellStyle name="40% - Accent5 3" xfId="9090" xr:uid="{00000000-0005-0000-0000-000087230000}"/>
    <cellStyle name="40% - Accent5 3 2" xfId="9091" xr:uid="{00000000-0005-0000-0000-000088230000}"/>
    <cellStyle name="40% - Accent5 3 2 2" xfId="9092" xr:uid="{00000000-0005-0000-0000-000089230000}"/>
    <cellStyle name="40% - Accent5 3 2 3" xfId="9093" xr:uid="{00000000-0005-0000-0000-00008A230000}"/>
    <cellStyle name="40% - Accent5 3 2 4" xfId="9094" xr:uid="{00000000-0005-0000-0000-00008B230000}"/>
    <cellStyle name="40% - Accent5 3 2 5" xfId="9095" xr:uid="{00000000-0005-0000-0000-00008C230000}"/>
    <cellStyle name="40% - Accent5 3 2 6" xfId="9096" xr:uid="{00000000-0005-0000-0000-00008D230000}"/>
    <cellStyle name="40% - Accent5 3 2 7" xfId="9097" xr:uid="{00000000-0005-0000-0000-00008E230000}"/>
    <cellStyle name="40% - Accent5 3 2 8" xfId="9098" xr:uid="{00000000-0005-0000-0000-00008F230000}"/>
    <cellStyle name="40% - Accent5 3 2 9" xfId="9099" xr:uid="{00000000-0005-0000-0000-000090230000}"/>
    <cellStyle name="40% - Accent5 3 3" xfId="9100" xr:uid="{00000000-0005-0000-0000-000091230000}"/>
    <cellStyle name="40% - Accent5 3 4" xfId="9101" xr:uid="{00000000-0005-0000-0000-000092230000}"/>
    <cellStyle name="40% - Accent5 3 5" xfId="9102" xr:uid="{00000000-0005-0000-0000-000093230000}"/>
    <cellStyle name="40% - Accent5 30" xfId="9103" xr:uid="{00000000-0005-0000-0000-000094230000}"/>
    <cellStyle name="40% - Accent5 31" xfId="9104" xr:uid="{00000000-0005-0000-0000-000095230000}"/>
    <cellStyle name="40% - Accent5 32" xfId="9105" xr:uid="{00000000-0005-0000-0000-000096230000}"/>
    <cellStyle name="40% - Accent5 33" xfId="9106" xr:uid="{00000000-0005-0000-0000-000097230000}"/>
    <cellStyle name="40% - Accent5 34" xfId="9107" xr:uid="{00000000-0005-0000-0000-000098230000}"/>
    <cellStyle name="40% - Accent5 35" xfId="9108" xr:uid="{00000000-0005-0000-0000-000099230000}"/>
    <cellStyle name="40% - Accent5 36" xfId="9109" xr:uid="{00000000-0005-0000-0000-00009A230000}"/>
    <cellStyle name="40% - Accent5 37" xfId="9110" xr:uid="{00000000-0005-0000-0000-00009B230000}"/>
    <cellStyle name="40% - Accent5 38" xfId="9111" xr:uid="{00000000-0005-0000-0000-00009C230000}"/>
    <cellStyle name="40% - Accent5 39" xfId="9112" xr:uid="{00000000-0005-0000-0000-00009D230000}"/>
    <cellStyle name="40% - Accent5 4" xfId="9113" xr:uid="{00000000-0005-0000-0000-00009E230000}"/>
    <cellStyle name="40% - Accent5 4 2" xfId="9114" xr:uid="{00000000-0005-0000-0000-00009F230000}"/>
    <cellStyle name="40% - Accent5 4 2 2" xfId="9115" xr:uid="{00000000-0005-0000-0000-0000A0230000}"/>
    <cellStyle name="40% - Accent5 4 2 3" xfId="9116" xr:uid="{00000000-0005-0000-0000-0000A1230000}"/>
    <cellStyle name="40% - Accent5 4 2 4" xfId="9117" xr:uid="{00000000-0005-0000-0000-0000A2230000}"/>
    <cellStyle name="40% - Accent5 4 2 5" xfId="9118" xr:uid="{00000000-0005-0000-0000-0000A3230000}"/>
    <cellStyle name="40% - Accent5 4 2 6" xfId="9119" xr:uid="{00000000-0005-0000-0000-0000A4230000}"/>
    <cellStyle name="40% - Accent5 4 3" xfId="9120" xr:uid="{00000000-0005-0000-0000-0000A5230000}"/>
    <cellStyle name="40% - Accent5 4 3 2" xfId="9121" xr:uid="{00000000-0005-0000-0000-0000A6230000}"/>
    <cellStyle name="40% - Accent5 4 3 3" xfId="9122" xr:uid="{00000000-0005-0000-0000-0000A7230000}"/>
    <cellStyle name="40% - Accent5 4 3 4" xfId="9123" xr:uid="{00000000-0005-0000-0000-0000A8230000}"/>
    <cellStyle name="40% - Accent5 4 3 5" xfId="9124" xr:uid="{00000000-0005-0000-0000-0000A9230000}"/>
    <cellStyle name="40% - Accent5 4 3 6" xfId="9125" xr:uid="{00000000-0005-0000-0000-0000AA230000}"/>
    <cellStyle name="40% - Accent5 4 3 7" xfId="9126" xr:uid="{00000000-0005-0000-0000-0000AB230000}"/>
    <cellStyle name="40% - Accent5 4 3 8" xfId="9127" xr:uid="{00000000-0005-0000-0000-0000AC230000}"/>
    <cellStyle name="40% - Accent5 4 4" xfId="9128" xr:uid="{00000000-0005-0000-0000-0000AD230000}"/>
    <cellStyle name="40% - Accent5 4 4 2" xfId="9129" xr:uid="{00000000-0005-0000-0000-0000AE230000}"/>
    <cellStyle name="40% - Accent5 4 4 3" xfId="9130" xr:uid="{00000000-0005-0000-0000-0000AF230000}"/>
    <cellStyle name="40% - Accent5 4 4 4" xfId="9131" xr:uid="{00000000-0005-0000-0000-0000B0230000}"/>
    <cellStyle name="40% - Accent5 4 4 5" xfId="9132" xr:uid="{00000000-0005-0000-0000-0000B1230000}"/>
    <cellStyle name="40% - Accent5 4 4 6" xfId="9133" xr:uid="{00000000-0005-0000-0000-0000B2230000}"/>
    <cellStyle name="40% - Accent5 4 4 7" xfId="9134" xr:uid="{00000000-0005-0000-0000-0000B3230000}"/>
    <cellStyle name="40% - Accent5 4 4 8" xfId="9135" xr:uid="{00000000-0005-0000-0000-0000B4230000}"/>
    <cellStyle name="40% - Accent5 4 5" xfId="9136" xr:uid="{00000000-0005-0000-0000-0000B5230000}"/>
    <cellStyle name="40% - Accent5 4 5 2" xfId="9137" xr:uid="{00000000-0005-0000-0000-0000B6230000}"/>
    <cellStyle name="40% - Accent5 4 5 3" xfId="9138" xr:uid="{00000000-0005-0000-0000-0000B7230000}"/>
    <cellStyle name="40% - Accent5 4 5 4" xfId="9139" xr:uid="{00000000-0005-0000-0000-0000B8230000}"/>
    <cellStyle name="40% - Accent5 4 5 5" xfId="9140" xr:uid="{00000000-0005-0000-0000-0000B9230000}"/>
    <cellStyle name="40% - Accent5 4 5 6" xfId="9141" xr:uid="{00000000-0005-0000-0000-0000BA230000}"/>
    <cellStyle name="40% - Accent5 4 5 7" xfId="9142" xr:uid="{00000000-0005-0000-0000-0000BB230000}"/>
    <cellStyle name="40% - Accent5 4 5 8" xfId="9143" xr:uid="{00000000-0005-0000-0000-0000BC230000}"/>
    <cellStyle name="40% - Accent5 40" xfId="9144" xr:uid="{00000000-0005-0000-0000-0000BD230000}"/>
    <cellStyle name="40% - Accent5 41" xfId="9145" xr:uid="{00000000-0005-0000-0000-0000BE230000}"/>
    <cellStyle name="40% - Accent5 42" xfId="9146" xr:uid="{00000000-0005-0000-0000-0000BF230000}"/>
    <cellStyle name="40% - Accent5 43" xfId="9147" xr:uid="{00000000-0005-0000-0000-0000C0230000}"/>
    <cellStyle name="40% - Accent5 44" xfId="9148" xr:uid="{00000000-0005-0000-0000-0000C1230000}"/>
    <cellStyle name="40% - Accent5 45" xfId="9149" xr:uid="{00000000-0005-0000-0000-0000C2230000}"/>
    <cellStyle name="40% - Accent5 46" xfId="9150" xr:uid="{00000000-0005-0000-0000-0000C3230000}"/>
    <cellStyle name="40% - Accent5 47" xfId="9151" xr:uid="{00000000-0005-0000-0000-0000C4230000}"/>
    <cellStyle name="40% - Accent5 48" xfId="9152" xr:uid="{00000000-0005-0000-0000-0000C5230000}"/>
    <cellStyle name="40% - Accent5 49" xfId="9153" xr:uid="{00000000-0005-0000-0000-0000C6230000}"/>
    <cellStyle name="40% - Accent5 5" xfId="9154" xr:uid="{00000000-0005-0000-0000-0000C7230000}"/>
    <cellStyle name="40% - Accent5 5 2" xfId="9155" xr:uid="{00000000-0005-0000-0000-0000C8230000}"/>
    <cellStyle name="40% - Accent5 5 2 2" xfId="9156" xr:uid="{00000000-0005-0000-0000-0000C9230000}"/>
    <cellStyle name="40% - Accent5 5 2 3" xfId="9157" xr:uid="{00000000-0005-0000-0000-0000CA230000}"/>
    <cellStyle name="40% - Accent5 5 2 4" xfId="9158" xr:uid="{00000000-0005-0000-0000-0000CB230000}"/>
    <cellStyle name="40% - Accent5 5 2 5" xfId="9159" xr:uid="{00000000-0005-0000-0000-0000CC230000}"/>
    <cellStyle name="40% - Accent5 5 2 6" xfId="9160" xr:uid="{00000000-0005-0000-0000-0000CD230000}"/>
    <cellStyle name="40% - Accent5 5 3" xfId="9161" xr:uid="{00000000-0005-0000-0000-0000CE230000}"/>
    <cellStyle name="40% - Accent5 5 3 2" xfId="9162" xr:uid="{00000000-0005-0000-0000-0000CF230000}"/>
    <cellStyle name="40% - Accent5 5 3 3" xfId="9163" xr:uid="{00000000-0005-0000-0000-0000D0230000}"/>
    <cellStyle name="40% - Accent5 5 3 4" xfId="9164" xr:uid="{00000000-0005-0000-0000-0000D1230000}"/>
    <cellStyle name="40% - Accent5 5 3 5" xfId="9165" xr:uid="{00000000-0005-0000-0000-0000D2230000}"/>
    <cellStyle name="40% - Accent5 5 3 6" xfId="9166" xr:uid="{00000000-0005-0000-0000-0000D3230000}"/>
    <cellStyle name="40% - Accent5 5 3 7" xfId="9167" xr:uid="{00000000-0005-0000-0000-0000D4230000}"/>
    <cellStyle name="40% - Accent5 5 3 8" xfId="9168" xr:uid="{00000000-0005-0000-0000-0000D5230000}"/>
    <cellStyle name="40% - Accent5 5 4" xfId="9169" xr:uid="{00000000-0005-0000-0000-0000D6230000}"/>
    <cellStyle name="40% - Accent5 5 4 2" xfId="9170" xr:uid="{00000000-0005-0000-0000-0000D7230000}"/>
    <cellStyle name="40% - Accent5 5 4 3" xfId="9171" xr:uid="{00000000-0005-0000-0000-0000D8230000}"/>
    <cellStyle name="40% - Accent5 5 4 4" xfId="9172" xr:uid="{00000000-0005-0000-0000-0000D9230000}"/>
    <cellStyle name="40% - Accent5 5 4 5" xfId="9173" xr:uid="{00000000-0005-0000-0000-0000DA230000}"/>
    <cellStyle name="40% - Accent5 5 4 6" xfId="9174" xr:uid="{00000000-0005-0000-0000-0000DB230000}"/>
    <cellStyle name="40% - Accent5 5 4 7" xfId="9175" xr:uid="{00000000-0005-0000-0000-0000DC230000}"/>
    <cellStyle name="40% - Accent5 5 4 8" xfId="9176" xr:uid="{00000000-0005-0000-0000-0000DD230000}"/>
    <cellStyle name="40% - Accent5 5 5" xfId="9177" xr:uid="{00000000-0005-0000-0000-0000DE230000}"/>
    <cellStyle name="40% - Accent5 5 5 2" xfId="9178" xr:uid="{00000000-0005-0000-0000-0000DF230000}"/>
    <cellStyle name="40% - Accent5 5 5 3" xfId="9179" xr:uid="{00000000-0005-0000-0000-0000E0230000}"/>
    <cellStyle name="40% - Accent5 5 5 4" xfId="9180" xr:uid="{00000000-0005-0000-0000-0000E1230000}"/>
    <cellStyle name="40% - Accent5 5 5 5" xfId="9181" xr:uid="{00000000-0005-0000-0000-0000E2230000}"/>
    <cellStyle name="40% - Accent5 5 5 6" xfId="9182" xr:uid="{00000000-0005-0000-0000-0000E3230000}"/>
    <cellStyle name="40% - Accent5 5 5 7" xfId="9183" xr:uid="{00000000-0005-0000-0000-0000E4230000}"/>
    <cellStyle name="40% - Accent5 5 5 8" xfId="9184" xr:uid="{00000000-0005-0000-0000-0000E5230000}"/>
    <cellStyle name="40% - Accent5 50" xfId="9185" xr:uid="{00000000-0005-0000-0000-0000E6230000}"/>
    <cellStyle name="40% - Accent5 51" xfId="9186" xr:uid="{00000000-0005-0000-0000-0000E7230000}"/>
    <cellStyle name="40% - Accent5 52" xfId="9187" xr:uid="{00000000-0005-0000-0000-0000E8230000}"/>
    <cellStyle name="40% - Accent5 53" xfId="9188" xr:uid="{00000000-0005-0000-0000-0000E9230000}"/>
    <cellStyle name="40% - Accent5 54" xfId="9189" xr:uid="{00000000-0005-0000-0000-0000EA230000}"/>
    <cellStyle name="40% - Accent5 55" xfId="9190" xr:uid="{00000000-0005-0000-0000-0000EB230000}"/>
    <cellStyle name="40% - Accent5 56" xfId="9191" xr:uid="{00000000-0005-0000-0000-0000EC230000}"/>
    <cellStyle name="40% - Accent5 57" xfId="9192" xr:uid="{00000000-0005-0000-0000-0000ED230000}"/>
    <cellStyle name="40% - Accent5 58" xfId="9193" xr:uid="{00000000-0005-0000-0000-0000EE230000}"/>
    <cellStyle name="40% - Accent5 59" xfId="9194" xr:uid="{00000000-0005-0000-0000-0000EF230000}"/>
    <cellStyle name="40% - Accent5 6" xfId="9195" xr:uid="{00000000-0005-0000-0000-0000F0230000}"/>
    <cellStyle name="40% - Accent5 6 2" xfId="9196" xr:uid="{00000000-0005-0000-0000-0000F1230000}"/>
    <cellStyle name="40% - Accent5 6 2 2" xfId="9197" xr:uid="{00000000-0005-0000-0000-0000F2230000}"/>
    <cellStyle name="40% - Accent5 6 2 3" xfId="9198" xr:uid="{00000000-0005-0000-0000-0000F3230000}"/>
    <cellStyle name="40% - Accent5 6 2 4" xfId="9199" xr:uid="{00000000-0005-0000-0000-0000F4230000}"/>
    <cellStyle name="40% - Accent5 6 2 5" xfId="9200" xr:uid="{00000000-0005-0000-0000-0000F5230000}"/>
    <cellStyle name="40% - Accent5 6 2 6" xfId="9201" xr:uid="{00000000-0005-0000-0000-0000F6230000}"/>
    <cellStyle name="40% - Accent5 60" xfId="9202" xr:uid="{00000000-0005-0000-0000-0000F7230000}"/>
    <cellStyle name="40% - Accent5 61" xfId="9203" xr:uid="{00000000-0005-0000-0000-0000F8230000}"/>
    <cellStyle name="40% - Accent5 62" xfId="9204" xr:uid="{00000000-0005-0000-0000-0000F9230000}"/>
    <cellStyle name="40% - Accent5 63" xfId="9205" xr:uid="{00000000-0005-0000-0000-0000FA230000}"/>
    <cellStyle name="40% - Accent5 7" xfId="9206" xr:uid="{00000000-0005-0000-0000-0000FB230000}"/>
    <cellStyle name="40% - Accent5 7 2" xfId="9207" xr:uid="{00000000-0005-0000-0000-0000FC230000}"/>
    <cellStyle name="40% - Accent5 7 2 2" xfId="9208" xr:uid="{00000000-0005-0000-0000-0000FD230000}"/>
    <cellStyle name="40% - Accent5 7 2 3" xfId="9209" xr:uid="{00000000-0005-0000-0000-0000FE230000}"/>
    <cellStyle name="40% - Accent5 7 2 4" xfId="9210" xr:uid="{00000000-0005-0000-0000-0000FF230000}"/>
    <cellStyle name="40% - Accent5 7 2 5" xfId="9211" xr:uid="{00000000-0005-0000-0000-000000240000}"/>
    <cellStyle name="40% - Accent5 7 2 6" xfId="9212" xr:uid="{00000000-0005-0000-0000-000001240000}"/>
    <cellStyle name="40% - Accent5 8" xfId="9213" xr:uid="{00000000-0005-0000-0000-000002240000}"/>
    <cellStyle name="40% - Accent5 8 2" xfId="9214" xr:uid="{00000000-0005-0000-0000-000003240000}"/>
    <cellStyle name="40% - Accent5 8 2 2" xfId="9215" xr:uid="{00000000-0005-0000-0000-000004240000}"/>
    <cellStyle name="40% - Accent5 8 2 3" xfId="9216" xr:uid="{00000000-0005-0000-0000-000005240000}"/>
    <cellStyle name="40% - Accent5 8 2 4" xfId="9217" xr:uid="{00000000-0005-0000-0000-000006240000}"/>
    <cellStyle name="40% - Accent5 8 2 5" xfId="9218" xr:uid="{00000000-0005-0000-0000-000007240000}"/>
    <cellStyle name="40% - Accent5 8 2 6" xfId="9219" xr:uid="{00000000-0005-0000-0000-000008240000}"/>
    <cellStyle name="40% - Accent5 9" xfId="9220" xr:uid="{00000000-0005-0000-0000-000009240000}"/>
    <cellStyle name="40% - Accent5 9 2" xfId="9221" xr:uid="{00000000-0005-0000-0000-00000A240000}"/>
    <cellStyle name="40% - Accent5 9 2 2" xfId="9222" xr:uid="{00000000-0005-0000-0000-00000B240000}"/>
    <cellStyle name="40% - Accent5 9 2 3" xfId="9223" xr:uid="{00000000-0005-0000-0000-00000C240000}"/>
    <cellStyle name="40% - Accent5 9 2 4" xfId="9224" xr:uid="{00000000-0005-0000-0000-00000D240000}"/>
    <cellStyle name="40% - Accent5 9 2 5" xfId="9225" xr:uid="{00000000-0005-0000-0000-00000E240000}"/>
    <cellStyle name="40% - Accent5 9 2 6" xfId="9226" xr:uid="{00000000-0005-0000-0000-00000F240000}"/>
    <cellStyle name="40% - Accent6 10" xfId="9227" xr:uid="{00000000-0005-0000-0000-000010240000}"/>
    <cellStyle name="40% - Accent6 10 2" xfId="9228" xr:uid="{00000000-0005-0000-0000-000011240000}"/>
    <cellStyle name="40% - Accent6 10 2 2" xfId="9229" xr:uid="{00000000-0005-0000-0000-000012240000}"/>
    <cellStyle name="40% - Accent6 10 2 3" xfId="9230" xr:uid="{00000000-0005-0000-0000-000013240000}"/>
    <cellStyle name="40% - Accent6 10 2 4" xfId="9231" xr:uid="{00000000-0005-0000-0000-000014240000}"/>
    <cellStyle name="40% - Accent6 10 2 5" xfId="9232" xr:uid="{00000000-0005-0000-0000-000015240000}"/>
    <cellStyle name="40% - Accent6 10 2 6" xfId="9233" xr:uid="{00000000-0005-0000-0000-000016240000}"/>
    <cellStyle name="40% - Accent6 11" xfId="9234" xr:uid="{00000000-0005-0000-0000-000017240000}"/>
    <cellStyle name="40% - Accent6 11 2" xfId="9235" xr:uid="{00000000-0005-0000-0000-000018240000}"/>
    <cellStyle name="40% - Accent6 11 2 2" xfId="9236" xr:uid="{00000000-0005-0000-0000-000019240000}"/>
    <cellStyle name="40% - Accent6 11 2 3" xfId="9237" xr:uid="{00000000-0005-0000-0000-00001A240000}"/>
    <cellStyle name="40% - Accent6 11 2 4" xfId="9238" xr:uid="{00000000-0005-0000-0000-00001B240000}"/>
    <cellStyle name="40% - Accent6 11 2 5" xfId="9239" xr:uid="{00000000-0005-0000-0000-00001C240000}"/>
    <cellStyle name="40% - Accent6 11 2 6" xfId="9240" xr:uid="{00000000-0005-0000-0000-00001D240000}"/>
    <cellStyle name="40% - Accent6 12" xfId="9241" xr:uid="{00000000-0005-0000-0000-00001E240000}"/>
    <cellStyle name="40% - Accent6 12 2" xfId="9242" xr:uid="{00000000-0005-0000-0000-00001F240000}"/>
    <cellStyle name="40% - Accent6 12 2 2" xfId="9243" xr:uid="{00000000-0005-0000-0000-000020240000}"/>
    <cellStyle name="40% - Accent6 12 2 3" xfId="9244" xr:uid="{00000000-0005-0000-0000-000021240000}"/>
    <cellStyle name="40% - Accent6 12 2 4" xfId="9245" xr:uid="{00000000-0005-0000-0000-000022240000}"/>
    <cellStyle name="40% - Accent6 12 2 5" xfId="9246" xr:uid="{00000000-0005-0000-0000-000023240000}"/>
    <cellStyle name="40% - Accent6 12 2 6" xfId="9247" xr:uid="{00000000-0005-0000-0000-000024240000}"/>
    <cellStyle name="40% - Accent6 13" xfId="9248" xr:uid="{00000000-0005-0000-0000-000025240000}"/>
    <cellStyle name="40% - Accent6 13 2" xfId="9249" xr:uid="{00000000-0005-0000-0000-000026240000}"/>
    <cellStyle name="40% - Accent6 13 2 2" xfId="9250" xr:uid="{00000000-0005-0000-0000-000027240000}"/>
    <cellStyle name="40% - Accent6 13 2 3" xfId="9251" xr:uid="{00000000-0005-0000-0000-000028240000}"/>
    <cellStyle name="40% - Accent6 13 2 4" xfId="9252" xr:uid="{00000000-0005-0000-0000-000029240000}"/>
    <cellStyle name="40% - Accent6 13 2 5" xfId="9253" xr:uid="{00000000-0005-0000-0000-00002A240000}"/>
    <cellStyle name="40% - Accent6 13 2 6" xfId="9254" xr:uid="{00000000-0005-0000-0000-00002B240000}"/>
    <cellStyle name="40% - Accent6 14" xfId="9255" xr:uid="{00000000-0005-0000-0000-00002C240000}"/>
    <cellStyle name="40% - Accent6 14 2" xfId="9256" xr:uid="{00000000-0005-0000-0000-00002D240000}"/>
    <cellStyle name="40% - Accent6 14 2 2" xfId="9257" xr:uid="{00000000-0005-0000-0000-00002E240000}"/>
    <cellStyle name="40% - Accent6 14 2 3" xfId="9258" xr:uid="{00000000-0005-0000-0000-00002F240000}"/>
    <cellStyle name="40% - Accent6 14 2 4" xfId="9259" xr:uid="{00000000-0005-0000-0000-000030240000}"/>
    <cellStyle name="40% - Accent6 14 2 5" xfId="9260" xr:uid="{00000000-0005-0000-0000-000031240000}"/>
    <cellStyle name="40% - Accent6 14 2 6" xfId="9261" xr:uid="{00000000-0005-0000-0000-000032240000}"/>
    <cellStyle name="40% - Accent6 15" xfId="9262" xr:uid="{00000000-0005-0000-0000-000033240000}"/>
    <cellStyle name="40% - Accent6 15 2" xfId="9263" xr:uid="{00000000-0005-0000-0000-000034240000}"/>
    <cellStyle name="40% - Accent6 15 2 2" xfId="9264" xr:uid="{00000000-0005-0000-0000-000035240000}"/>
    <cellStyle name="40% - Accent6 15 2 3" xfId="9265" xr:uid="{00000000-0005-0000-0000-000036240000}"/>
    <cellStyle name="40% - Accent6 15 2 4" xfId="9266" xr:uid="{00000000-0005-0000-0000-000037240000}"/>
    <cellStyle name="40% - Accent6 15 2 5" xfId="9267" xr:uid="{00000000-0005-0000-0000-000038240000}"/>
    <cellStyle name="40% - Accent6 15 2 6" xfId="9268" xr:uid="{00000000-0005-0000-0000-000039240000}"/>
    <cellStyle name="40% - Accent6 16" xfId="9269" xr:uid="{00000000-0005-0000-0000-00003A240000}"/>
    <cellStyle name="40% - Accent6 16 2" xfId="9270" xr:uid="{00000000-0005-0000-0000-00003B240000}"/>
    <cellStyle name="40% - Accent6 16 2 2" xfId="9271" xr:uid="{00000000-0005-0000-0000-00003C240000}"/>
    <cellStyle name="40% - Accent6 16 2 3" xfId="9272" xr:uid="{00000000-0005-0000-0000-00003D240000}"/>
    <cellStyle name="40% - Accent6 16 2 4" xfId="9273" xr:uid="{00000000-0005-0000-0000-00003E240000}"/>
    <cellStyle name="40% - Accent6 16 2 5" xfId="9274" xr:uid="{00000000-0005-0000-0000-00003F240000}"/>
    <cellStyle name="40% - Accent6 16 2 6" xfId="9275" xr:uid="{00000000-0005-0000-0000-000040240000}"/>
    <cellStyle name="40% - Accent6 17" xfId="9276" xr:uid="{00000000-0005-0000-0000-000041240000}"/>
    <cellStyle name="40% - Accent6 17 2" xfId="9277" xr:uid="{00000000-0005-0000-0000-000042240000}"/>
    <cellStyle name="40% - Accent6 17 2 2" xfId="9278" xr:uid="{00000000-0005-0000-0000-000043240000}"/>
    <cellStyle name="40% - Accent6 17 2 3" xfId="9279" xr:uid="{00000000-0005-0000-0000-000044240000}"/>
    <cellStyle name="40% - Accent6 17 2 4" xfId="9280" xr:uid="{00000000-0005-0000-0000-000045240000}"/>
    <cellStyle name="40% - Accent6 17 2 5" xfId="9281" xr:uid="{00000000-0005-0000-0000-000046240000}"/>
    <cellStyle name="40% - Accent6 17 2 6" xfId="9282" xr:uid="{00000000-0005-0000-0000-000047240000}"/>
    <cellStyle name="40% - Accent6 18" xfId="9283" xr:uid="{00000000-0005-0000-0000-000048240000}"/>
    <cellStyle name="40% - Accent6 18 2" xfId="9284" xr:uid="{00000000-0005-0000-0000-000049240000}"/>
    <cellStyle name="40% - Accent6 18 2 2" xfId="9285" xr:uid="{00000000-0005-0000-0000-00004A240000}"/>
    <cellStyle name="40% - Accent6 18 2 3" xfId="9286" xr:uid="{00000000-0005-0000-0000-00004B240000}"/>
    <cellStyle name="40% - Accent6 18 2 4" xfId="9287" xr:uid="{00000000-0005-0000-0000-00004C240000}"/>
    <cellStyle name="40% - Accent6 18 2 5" xfId="9288" xr:uid="{00000000-0005-0000-0000-00004D240000}"/>
    <cellStyle name="40% - Accent6 18 2 6" xfId="9289" xr:uid="{00000000-0005-0000-0000-00004E240000}"/>
    <cellStyle name="40% - Accent6 19" xfId="9290" xr:uid="{00000000-0005-0000-0000-00004F240000}"/>
    <cellStyle name="40% - Accent6 19 2" xfId="9291" xr:uid="{00000000-0005-0000-0000-000050240000}"/>
    <cellStyle name="40% - Accent6 19 2 2" xfId="9292" xr:uid="{00000000-0005-0000-0000-000051240000}"/>
    <cellStyle name="40% - Accent6 19 2 3" xfId="9293" xr:uid="{00000000-0005-0000-0000-000052240000}"/>
    <cellStyle name="40% - Accent6 19 2 4" xfId="9294" xr:uid="{00000000-0005-0000-0000-000053240000}"/>
    <cellStyle name="40% - Accent6 19 2 5" xfId="9295" xr:uid="{00000000-0005-0000-0000-000054240000}"/>
    <cellStyle name="40% - Accent6 19 2 6" xfId="9296" xr:uid="{00000000-0005-0000-0000-000055240000}"/>
    <cellStyle name="40% - Accent6 2" xfId="9297" xr:uid="{00000000-0005-0000-0000-000056240000}"/>
    <cellStyle name="40% - Accent6 2 10" xfId="9298" xr:uid="{00000000-0005-0000-0000-000057240000}"/>
    <cellStyle name="40% - Accent6 2 11" xfId="9299" xr:uid="{00000000-0005-0000-0000-000058240000}"/>
    <cellStyle name="40% - Accent6 2 12" xfId="9300" xr:uid="{00000000-0005-0000-0000-000059240000}"/>
    <cellStyle name="40% - Accent6 2 13" xfId="9301" xr:uid="{00000000-0005-0000-0000-00005A240000}"/>
    <cellStyle name="40% - Accent6 2 14" xfId="9302" xr:uid="{00000000-0005-0000-0000-00005B240000}"/>
    <cellStyle name="40% - Accent6 2 15" xfId="9303" xr:uid="{00000000-0005-0000-0000-00005C240000}"/>
    <cellStyle name="40% - Accent6 2 16" xfId="9304" xr:uid="{00000000-0005-0000-0000-00005D240000}"/>
    <cellStyle name="40% - Accent6 2 17" xfId="9305" xr:uid="{00000000-0005-0000-0000-00005E240000}"/>
    <cellStyle name="40% - Accent6 2 18" xfId="9306" xr:uid="{00000000-0005-0000-0000-00005F240000}"/>
    <cellStyle name="40% - Accent6 2 19" xfId="9307" xr:uid="{00000000-0005-0000-0000-000060240000}"/>
    <cellStyle name="40% - Accent6 2 2" xfId="9308" xr:uid="{00000000-0005-0000-0000-000061240000}"/>
    <cellStyle name="40% - Accent6 2 2 10" xfId="9309" xr:uid="{00000000-0005-0000-0000-000062240000}"/>
    <cellStyle name="40% - Accent6 2 2 11" xfId="9310" xr:uid="{00000000-0005-0000-0000-000063240000}"/>
    <cellStyle name="40% - Accent6 2 2 11 2" xfId="9311" xr:uid="{00000000-0005-0000-0000-000064240000}"/>
    <cellStyle name="40% - Accent6 2 2 11 3" xfId="9312" xr:uid="{00000000-0005-0000-0000-000065240000}"/>
    <cellStyle name="40% - Accent6 2 2 11 4" xfId="9313" xr:uid="{00000000-0005-0000-0000-000066240000}"/>
    <cellStyle name="40% - Accent6 2 2 11 5" xfId="9314" xr:uid="{00000000-0005-0000-0000-000067240000}"/>
    <cellStyle name="40% - Accent6 2 2 11 6" xfId="9315" xr:uid="{00000000-0005-0000-0000-000068240000}"/>
    <cellStyle name="40% - Accent6 2 2 11 7" xfId="9316" xr:uid="{00000000-0005-0000-0000-000069240000}"/>
    <cellStyle name="40% - Accent6 2 2 11 8" xfId="9317" xr:uid="{00000000-0005-0000-0000-00006A240000}"/>
    <cellStyle name="40% - Accent6 2 2 12" xfId="9318" xr:uid="{00000000-0005-0000-0000-00006B240000}"/>
    <cellStyle name="40% - Accent6 2 2 12 2" xfId="9319" xr:uid="{00000000-0005-0000-0000-00006C240000}"/>
    <cellStyle name="40% - Accent6 2 2 12 3" xfId="9320" xr:uid="{00000000-0005-0000-0000-00006D240000}"/>
    <cellStyle name="40% - Accent6 2 2 12 4" xfId="9321" xr:uid="{00000000-0005-0000-0000-00006E240000}"/>
    <cellStyle name="40% - Accent6 2 2 12 5" xfId="9322" xr:uid="{00000000-0005-0000-0000-00006F240000}"/>
    <cellStyle name="40% - Accent6 2 2 12 6" xfId="9323" xr:uid="{00000000-0005-0000-0000-000070240000}"/>
    <cellStyle name="40% - Accent6 2 2 12 7" xfId="9324" xr:uid="{00000000-0005-0000-0000-000071240000}"/>
    <cellStyle name="40% - Accent6 2 2 12 8" xfId="9325" xr:uid="{00000000-0005-0000-0000-000072240000}"/>
    <cellStyle name="40% - Accent6 2 2 13" xfId="9326" xr:uid="{00000000-0005-0000-0000-000073240000}"/>
    <cellStyle name="40% - Accent6 2 2 13 2" xfId="9327" xr:uid="{00000000-0005-0000-0000-000074240000}"/>
    <cellStyle name="40% - Accent6 2 2 13 3" xfId="9328" xr:uid="{00000000-0005-0000-0000-000075240000}"/>
    <cellStyle name="40% - Accent6 2 2 13 4" xfId="9329" xr:uid="{00000000-0005-0000-0000-000076240000}"/>
    <cellStyle name="40% - Accent6 2 2 13 5" xfId="9330" xr:uid="{00000000-0005-0000-0000-000077240000}"/>
    <cellStyle name="40% - Accent6 2 2 13 6" xfId="9331" xr:uid="{00000000-0005-0000-0000-000078240000}"/>
    <cellStyle name="40% - Accent6 2 2 13 7" xfId="9332" xr:uid="{00000000-0005-0000-0000-000079240000}"/>
    <cellStyle name="40% - Accent6 2 2 13 8" xfId="9333" xr:uid="{00000000-0005-0000-0000-00007A240000}"/>
    <cellStyle name="40% - Accent6 2 2 14" xfId="9334" xr:uid="{00000000-0005-0000-0000-00007B240000}"/>
    <cellStyle name="40% - Accent6 2 2 14 10" xfId="9335" xr:uid="{00000000-0005-0000-0000-00007C240000}"/>
    <cellStyle name="40% - Accent6 2 2 14 11" xfId="9336" xr:uid="{00000000-0005-0000-0000-00007D240000}"/>
    <cellStyle name="40% - Accent6 2 2 14 12" xfId="9337" xr:uid="{00000000-0005-0000-0000-00007E240000}"/>
    <cellStyle name="40% - Accent6 2 2 14 13" xfId="9338" xr:uid="{00000000-0005-0000-0000-00007F240000}"/>
    <cellStyle name="40% - Accent6 2 2 14 14" xfId="9339" xr:uid="{00000000-0005-0000-0000-000080240000}"/>
    <cellStyle name="40% - Accent6 2 2 14 15" xfId="9340" xr:uid="{00000000-0005-0000-0000-000081240000}"/>
    <cellStyle name="40% - Accent6 2 2 14 16" xfId="9341" xr:uid="{00000000-0005-0000-0000-000082240000}"/>
    <cellStyle name="40% - Accent6 2 2 14 17" xfId="9342" xr:uid="{00000000-0005-0000-0000-000083240000}"/>
    <cellStyle name="40% - Accent6 2 2 14 18" xfId="9343" xr:uid="{00000000-0005-0000-0000-000084240000}"/>
    <cellStyle name="40% - Accent6 2 2 14 19" xfId="9344" xr:uid="{00000000-0005-0000-0000-000085240000}"/>
    <cellStyle name="40% - Accent6 2 2 14 2" xfId="9345" xr:uid="{00000000-0005-0000-0000-000086240000}"/>
    <cellStyle name="40% - Accent6 2 2 14 2 2" xfId="9346" xr:uid="{00000000-0005-0000-0000-000087240000}"/>
    <cellStyle name="40% - Accent6 2 2 14 20" xfId="9347" xr:uid="{00000000-0005-0000-0000-000088240000}"/>
    <cellStyle name="40% - Accent6 2 2 14 21" xfId="9348" xr:uid="{00000000-0005-0000-0000-000089240000}"/>
    <cellStyle name="40% - Accent6 2 2 14 22" xfId="9349" xr:uid="{00000000-0005-0000-0000-00008A240000}"/>
    <cellStyle name="40% - Accent6 2 2 14 23" xfId="9350" xr:uid="{00000000-0005-0000-0000-00008B240000}"/>
    <cellStyle name="40% - Accent6 2 2 14 24" xfId="9351" xr:uid="{00000000-0005-0000-0000-00008C240000}"/>
    <cellStyle name="40% - Accent6 2 2 14 25" xfId="9352" xr:uid="{00000000-0005-0000-0000-00008D240000}"/>
    <cellStyle name="40% - Accent6 2 2 14 26" xfId="9353" xr:uid="{00000000-0005-0000-0000-00008E240000}"/>
    <cellStyle name="40% - Accent6 2 2 14 27" xfId="9354" xr:uid="{00000000-0005-0000-0000-00008F240000}"/>
    <cellStyle name="40% - Accent6 2 2 14 28" xfId="9355" xr:uid="{00000000-0005-0000-0000-000090240000}"/>
    <cellStyle name="40% - Accent6 2 2 14 29" xfId="9356" xr:uid="{00000000-0005-0000-0000-000091240000}"/>
    <cellStyle name="40% - Accent6 2 2 14 3" xfId="9357" xr:uid="{00000000-0005-0000-0000-000092240000}"/>
    <cellStyle name="40% - Accent6 2 2 14 4" xfId="9358" xr:uid="{00000000-0005-0000-0000-000093240000}"/>
    <cellStyle name="40% - Accent6 2 2 14 5" xfId="9359" xr:uid="{00000000-0005-0000-0000-000094240000}"/>
    <cellStyle name="40% - Accent6 2 2 14 6" xfId="9360" xr:uid="{00000000-0005-0000-0000-000095240000}"/>
    <cellStyle name="40% - Accent6 2 2 14 7" xfId="9361" xr:uid="{00000000-0005-0000-0000-000096240000}"/>
    <cellStyle name="40% - Accent6 2 2 14 8" xfId="9362" xr:uid="{00000000-0005-0000-0000-000097240000}"/>
    <cellStyle name="40% - Accent6 2 2 14 9" xfId="9363" xr:uid="{00000000-0005-0000-0000-000098240000}"/>
    <cellStyle name="40% - Accent6 2 2 15" xfId="9364" xr:uid="{00000000-0005-0000-0000-000099240000}"/>
    <cellStyle name="40% - Accent6 2 2 15 2" xfId="9365" xr:uid="{00000000-0005-0000-0000-00009A240000}"/>
    <cellStyle name="40% - Accent6 2 2 16" xfId="9366" xr:uid="{00000000-0005-0000-0000-00009B240000}"/>
    <cellStyle name="40% - Accent6 2 2 17" xfId="9367" xr:uid="{00000000-0005-0000-0000-00009C240000}"/>
    <cellStyle name="40% - Accent6 2 2 18" xfId="9368" xr:uid="{00000000-0005-0000-0000-00009D240000}"/>
    <cellStyle name="40% - Accent6 2 2 19" xfId="9369" xr:uid="{00000000-0005-0000-0000-00009E240000}"/>
    <cellStyle name="40% - Accent6 2 2 2" xfId="9370" xr:uid="{00000000-0005-0000-0000-00009F240000}"/>
    <cellStyle name="40% - Accent6 2 2 2 10" xfId="9371" xr:uid="{00000000-0005-0000-0000-0000A0240000}"/>
    <cellStyle name="40% - Accent6 2 2 2 11" xfId="9372" xr:uid="{00000000-0005-0000-0000-0000A1240000}"/>
    <cellStyle name="40% - Accent6 2 2 2 11 10" xfId="9373" xr:uid="{00000000-0005-0000-0000-0000A2240000}"/>
    <cellStyle name="40% - Accent6 2 2 2 11 11" xfId="9374" xr:uid="{00000000-0005-0000-0000-0000A3240000}"/>
    <cellStyle name="40% - Accent6 2 2 2 11 12" xfId="9375" xr:uid="{00000000-0005-0000-0000-0000A4240000}"/>
    <cellStyle name="40% - Accent6 2 2 2 11 13" xfId="9376" xr:uid="{00000000-0005-0000-0000-0000A5240000}"/>
    <cellStyle name="40% - Accent6 2 2 2 11 14" xfId="9377" xr:uid="{00000000-0005-0000-0000-0000A6240000}"/>
    <cellStyle name="40% - Accent6 2 2 2 11 15" xfId="9378" xr:uid="{00000000-0005-0000-0000-0000A7240000}"/>
    <cellStyle name="40% - Accent6 2 2 2 11 16" xfId="9379" xr:uid="{00000000-0005-0000-0000-0000A8240000}"/>
    <cellStyle name="40% - Accent6 2 2 2 11 17" xfId="9380" xr:uid="{00000000-0005-0000-0000-0000A9240000}"/>
    <cellStyle name="40% - Accent6 2 2 2 11 18" xfId="9381" xr:uid="{00000000-0005-0000-0000-0000AA240000}"/>
    <cellStyle name="40% - Accent6 2 2 2 11 19" xfId="9382" xr:uid="{00000000-0005-0000-0000-0000AB240000}"/>
    <cellStyle name="40% - Accent6 2 2 2 11 2" xfId="9383" xr:uid="{00000000-0005-0000-0000-0000AC240000}"/>
    <cellStyle name="40% - Accent6 2 2 2 11 2 2" xfId="9384" xr:uid="{00000000-0005-0000-0000-0000AD240000}"/>
    <cellStyle name="40% - Accent6 2 2 2 11 20" xfId="9385" xr:uid="{00000000-0005-0000-0000-0000AE240000}"/>
    <cellStyle name="40% - Accent6 2 2 2 11 21" xfId="9386" xr:uid="{00000000-0005-0000-0000-0000AF240000}"/>
    <cellStyle name="40% - Accent6 2 2 2 11 22" xfId="9387" xr:uid="{00000000-0005-0000-0000-0000B0240000}"/>
    <cellStyle name="40% - Accent6 2 2 2 11 23" xfId="9388" xr:uid="{00000000-0005-0000-0000-0000B1240000}"/>
    <cellStyle name="40% - Accent6 2 2 2 11 24" xfId="9389" xr:uid="{00000000-0005-0000-0000-0000B2240000}"/>
    <cellStyle name="40% - Accent6 2 2 2 11 25" xfId="9390" xr:uid="{00000000-0005-0000-0000-0000B3240000}"/>
    <cellStyle name="40% - Accent6 2 2 2 11 26" xfId="9391" xr:uid="{00000000-0005-0000-0000-0000B4240000}"/>
    <cellStyle name="40% - Accent6 2 2 2 11 27" xfId="9392" xr:uid="{00000000-0005-0000-0000-0000B5240000}"/>
    <cellStyle name="40% - Accent6 2 2 2 11 28" xfId="9393" xr:uid="{00000000-0005-0000-0000-0000B6240000}"/>
    <cellStyle name="40% - Accent6 2 2 2 11 29" xfId="9394" xr:uid="{00000000-0005-0000-0000-0000B7240000}"/>
    <cellStyle name="40% - Accent6 2 2 2 11 3" xfId="9395" xr:uid="{00000000-0005-0000-0000-0000B8240000}"/>
    <cellStyle name="40% - Accent6 2 2 2 11 4" xfId="9396" xr:uid="{00000000-0005-0000-0000-0000B9240000}"/>
    <cellStyle name="40% - Accent6 2 2 2 11 5" xfId="9397" xr:uid="{00000000-0005-0000-0000-0000BA240000}"/>
    <cellStyle name="40% - Accent6 2 2 2 11 6" xfId="9398" xr:uid="{00000000-0005-0000-0000-0000BB240000}"/>
    <cellStyle name="40% - Accent6 2 2 2 11 7" xfId="9399" xr:uid="{00000000-0005-0000-0000-0000BC240000}"/>
    <cellStyle name="40% - Accent6 2 2 2 11 8" xfId="9400" xr:uid="{00000000-0005-0000-0000-0000BD240000}"/>
    <cellStyle name="40% - Accent6 2 2 2 11 9" xfId="9401" xr:uid="{00000000-0005-0000-0000-0000BE240000}"/>
    <cellStyle name="40% - Accent6 2 2 2 12" xfId="9402" xr:uid="{00000000-0005-0000-0000-0000BF240000}"/>
    <cellStyle name="40% - Accent6 2 2 2 12 2" xfId="9403" xr:uid="{00000000-0005-0000-0000-0000C0240000}"/>
    <cellStyle name="40% - Accent6 2 2 2 13" xfId="9404" xr:uid="{00000000-0005-0000-0000-0000C1240000}"/>
    <cellStyle name="40% - Accent6 2 2 2 14" xfId="9405" xr:uid="{00000000-0005-0000-0000-0000C2240000}"/>
    <cellStyle name="40% - Accent6 2 2 2 15" xfId="9406" xr:uid="{00000000-0005-0000-0000-0000C3240000}"/>
    <cellStyle name="40% - Accent6 2 2 2 16" xfId="9407" xr:uid="{00000000-0005-0000-0000-0000C4240000}"/>
    <cellStyle name="40% - Accent6 2 2 2 17" xfId="9408" xr:uid="{00000000-0005-0000-0000-0000C5240000}"/>
    <cellStyle name="40% - Accent6 2 2 2 18" xfId="9409" xr:uid="{00000000-0005-0000-0000-0000C6240000}"/>
    <cellStyle name="40% - Accent6 2 2 2 19" xfId="9410" xr:uid="{00000000-0005-0000-0000-0000C7240000}"/>
    <cellStyle name="40% - Accent6 2 2 2 2" xfId="9411" xr:uid="{00000000-0005-0000-0000-0000C8240000}"/>
    <cellStyle name="40% - Accent6 2 2 2 2 10" xfId="9412" xr:uid="{00000000-0005-0000-0000-0000C9240000}"/>
    <cellStyle name="40% - Accent6 2 2 2 2 11" xfId="9413" xr:uid="{00000000-0005-0000-0000-0000CA240000}"/>
    <cellStyle name="40% - Accent6 2 2 2 2 12" xfId="9414" xr:uid="{00000000-0005-0000-0000-0000CB240000}"/>
    <cellStyle name="40% - Accent6 2 2 2 2 13" xfId="9415" xr:uid="{00000000-0005-0000-0000-0000CC240000}"/>
    <cellStyle name="40% - Accent6 2 2 2 2 14" xfId="9416" xr:uid="{00000000-0005-0000-0000-0000CD240000}"/>
    <cellStyle name="40% - Accent6 2 2 2 2 15" xfId="9417" xr:uid="{00000000-0005-0000-0000-0000CE240000}"/>
    <cellStyle name="40% - Accent6 2 2 2 2 16" xfId="9418" xr:uid="{00000000-0005-0000-0000-0000CF240000}"/>
    <cellStyle name="40% - Accent6 2 2 2 2 17" xfId="9419" xr:uid="{00000000-0005-0000-0000-0000D0240000}"/>
    <cellStyle name="40% - Accent6 2 2 2 2 18" xfId="9420" xr:uid="{00000000-0005-0000-0000-0000D1240000}"/>
    <cellStyle name="40% - Accent6 2 2 2 2 19" xfId="9421" xr:uid="{00000000-0005-0000-0000-0000D2240000}"/>
    <cellStyle name="40% - Accent6 2 2 2 2 2" xfId="9422" xr:uid="{00000000-0005-0000-0000-0000D3240000}"/>
    <cellStyle name="40% - Accent6 2 2 2 2 2 10" xfId="9423" xr:uid="{00000000-0005-0000-0000-0000D4240000}"/>
    <cellStyle name="40% - Accent6 2 2 2 2 2 11" xfId="9424" xr:uid="{00000000-0005-0000-0000-0000D5240000}"/>
    <cellStyle name="40% - Accent6 2 2 2 2 2 12" xfId="9425" xr:uid="{00000000-0005-0000-0000-0000D6240000}"/>
    <cellStyle name="40% - Accent6 2 2 2 2 2 13" xfId="9426" xr:uid="{00000000-0005-0000-0000-0000D7240000}"/>
    <cellStyle name="40% - Accent6 2 2 2 2 2 14" xfId="9427" xr:uid="{00000000-0005-0000-0000-0000D8240000}"/>
    <cellStyle name="40% - Accent6 2 2 2 2 2 15" xfId="9428" xr:uid="{00000000-0005-0000-0000-0000D9240000}"/>
    <cellStyle name="40% - Accent6 2 2 2 2 2 16" xfId="9429" xr:uid="{00000000-0005-0000-0000-0000DA240000}"/>
    <cellStyle name="40% - Accent6 2 2 2 2 2 17" xfId="9430" xr:uid="{00000000-0005-0000-0000-0000DB240000}"/>
    <cellStyle name="40% - Accent6 2 2 2 2 2 18" xfId="9431" xr:uid="{00000000-0005-0000-0000-0000DC240000}"/>
    <cellStyle name="40% - Accent6 2 2 2 2 2 19" xfId="9432" xr:uid="{00000000-0005-0000-0000-0000DD240000}"/>
    <cellStyle name="40% - Accent6 2 2 2 2 2 2" xfId="9433" xr:uid="{00000000-0005-0000-0000-0000DE240000}"/>
    <cellStyle name="40% - Accent6 2 2 2 2 2 2 10" xfId="9434" xr:uid="{00000000-0005-0000-0000-0000DF240000}"/>
    <cellStyle name="40% - Accent6 2 2 2 2 2 2 11" xfId="9435" xr:uid="{00000000-0005-0000-0000-0000E0240000}"/>
    <cellStyle name="40% - Accent6 2 2 2 2 2 2 12" xfId="9436" xr:uid="{00000000-0005-0000-0000-0000E1240000}"/>
    <cellStyle name="40% - Accent6 2 2 2 2 2 2 13" xfId="9437" xr:uid="{00000000-0005-0000-0000-0000E2240000}"/>
    <cellStyle name="40% - Accent6 2 2 2 2 2 2 14" xfId="9438" xr:uid="{00000000-0005-0000-0000-0000E3240000}"/>
    <cellStyle name="40% - Accent6 2 2 2 2 2 2 15" xfId="9439" xr:uid="{00000000-0005-0000-0000-0000E4240000}"/>
    <cellStyle name="40% - Accent6 2 2 2 2 2 2 16" xfId="9440" xr:uid="{00000000-0005-0000-0000-0000E5240000}"/>
    <cellStyle name="40% - Accent6 2 2 2 2 2 2 17" xfId="9441" xr:uid="{00000000-0005-0000-0000-0000E6240000}"/>
    <cellStyle name="40% - Accent6 2 2 2 2 2 2 18" xfId="9442" xr:uid="{00000000-0005-0000-0000-0000E7240000}"/>
    <cellStyle name="40% - Accent6 2 2 2 2 2 2 19" xfId="9443" xr:uid="{00000000-0005-0000-0000-0000E8240000}"/>
    <cellStyle name="40% - Accent6 2 2 2 2 2 2 2" xfId="9444" xr:uid="{00000000-0005-0000-0000-0000E9240000}"/>
    <cellStyle name="40% - Accent6 2 2 2 2 2 2 2 10" xfId="9445" xr:uid="{00000000-0005-0000-0000-0000EA240000}"/>
    <cellStyle name="40% - Accent6 2 2 2 2 2 2 2 11" xfId="9446" xr:uid="{00000000-0005-0000-0000-0000EB240000}"/>
    <cellStyle name="40% - Accent6 2 2 2 2 2 2 2 12" xfId="9447" xr:uid="{00000000-0005-0000-0000-0000EC240000}"/>
    <cellStyle name="40% - Accent6 2 2 2 2 2 2 2 13" xfId="9448" xr:uid="{00000000-0005-0000-0000-0000ED240000}"/>
    <cellStyle name="40% - Accent6 2 2 2 2 2 2 2 14" xfId="9449" xr:uid="{00000000-0005-0000-0000-0000EE240000}"/>
    <cellStyle name="40% - Accent6 2 2 2 2 2 2 2 15" xfId="9450" xr:uid="{00000000-0005-0000-0000-0000EF240000}"/>
    <cellStyle name="40% - Accent6 2 2 2 2 2 2 2 16" xfId="9451" xr:uid="{00000000-0005-0000-0000-0000F0240000}"/>
    <cellStyle name="40% - Accent6 2 2 2 2 2 2 2 17" xfId="9452" xr:uid="{00000000-0005-0000-0000-0000F1240000}"/>
    <cellStyle name="40% - Accent6 2 2 2 2 2 2 2 18" xfId="9453" xr:uid="{00000000-0005-0000-0000-0000F2240000}"/>
    <cellStyle name="40% - Accent6 2 2 2 2 2 2 2 19" xfId="9454" xr:uid="{00000000-0005-0000-0000-0000F3240000}"/>
    <cellStyle name="40% - Accent6 2 2 2 2 2 2 2 2" xfId="9455" xr:uid="{00000000-0005-0000-0000-0000F4240000}"/>
    <cellStyle name="40% - Accent6 2 2 2 2 2 2 2 2 2" xfId="9456" xr:uid="{00000000-0005-0000-0000-0000F5240000}"/>
    <cellStyle name="40% - Accent6 2 2 2 2 2 2 2 2 2 2" xfId="9457" xr:uid="{00000000-0005-0000-0000-0000F6240000}"/>
    <cellStyle name="40% - Accent6 2 2 2 2 2 2 2 2 2 2 2" xfId="9458" xr:uid="{00000000-0005-0000-0000-0000F7240000}"/>
    <cellStyle name="40% - Accent6 2 2 2 2 2 2 2 2 2 3" xfId="9459" xr:uid="{00000000-0005-0000-0000-0000F8240000}"/>
    <cellStyle name="40% - Accent6 2 2 2 2 2 2 2 2 3" xfId="9460" xr:uid="{00000000-0005-0000-0000-0000F9240000}"/>
    <cellStyle name="40% - Accent6 2 2 2 2 2 2 2 2 3 2" xfId="9461" xr:uid="{00000000-0005-0000-0000-0000FA240000}"/>
    <cellStyle name="40% - Accent6 2 2 2 2 2 2 2 20" xfId="9462" xr:uid="{00000000-0005-0000-0000-0000FB240000}"/>
    <cellStyle name="40% - Accent6 2 2 2 2 2 2 2 21" xfId="9463" xr:uid="{00000000-0005-0000-0000-0000FC240000}"/>
    <cellStyle name="40% - Accent6 2 2 2 2 2 2 2 22" xfId="9464" xr:uid="{00000000-0005-0000-0000-0000FD240000}"/>
    <cellStyle name="40% - Accent6 2 2 2 2 2 2 2 23" xfId="9465" xr:uid="{00000000-0005-0000-0000-0000FE240000}"/>
    <cellStyle name="40% - Accent6 2 2 2 2 2 2 2 24" xfId="9466" xr:uid="{00000000-0005-0000-0000-0000FF240000}"/>
    <cellStyle name="40% - Accent6 2 2 2 2 2 2 2 25" xfId="9467" xr:uid="{00000000-0005-0000-0000-000000250000}"/>
    <cellStyle name="40% - Accent6 2 2 2 2 2 2 2 26" xfId="9468" xr:uid="{00000000-0005-0000-0000-000001250000}"/>
    <cellStyle name="40% - Accent6 2 2 2 2 2 2 2 27" xfId="9469" xr:uid="{00000000-0005-0000-0000-000002250000}"/>
    <cellStyle name="40% - Accent6 2 2 2 2 2 2 2 28" xfId="9470" xr:uid="{00000000-0005-0000-0000-000003250000}"/>
    <cellStyle name="40% - Accent6 2 2 2 2 2 2 2 29" xfId="9471" xr:uid="{00000000-0005-0000-0000-000004250000}"/>
    <cellStyle name="40% - Accent6 2 2 2 2 2 2 2 3" xfId="9472" xr:uid="{00000000-0005-0000-0000-000005250000}"/>
    <cellStyle name="40% - Accent6 2 2 2 2 2 2 2 30" xfId="9473" xr:uid="{00000000-0005-0000-0000-000006250000}"/>
    <cellStyle name="40% - Accent6 2 2 2 2 2 2 2 30 2" xfId="9474" xr:uid="{00000000-0005-0000-0000-000007250000}"/>
    <cellStyle name="40% - Accent6 2 2 2 2 2 2 2 4" xfId="9475" xr:uid="{00000000-0005-0000-0000-000008250000}"/>
    <cellStyle name="40% - Accent6 2 2 2 2 2 2 2 5" xfId="9476" xr:uid="{00000000-0005-0000-0000-000009250000}"/>
    <cellStyle name="40% - Accent6 2 2 2 2 2 2 2 6" xfId="9477" xr:uid="{00000000-0005-0000-0000-00000A250000}"/>
    <cellStyle name="40% - Accent6 2 2 2 2 2 2 2 7" xfId="9478" xr:uid="{00000000-0005-0000-0000-00000B250000}"/>
    <cellStyle name="40% - Accent6 2 2 2 2 2 2 2 8" xfId="9479" xr:uid="{00000000-0005-0000-0000-00000C250000}"/>
    <cellStyle name="40% - Accent6 2 2 2 2 2 2 2 9" xfId="9480" xr:uid="{00000000-0005-0000-0000-00000D250000}"/>
    <cellStyle name="40% - Accent6 2 2 2 2 2 2 20" xfId="9481" xr:uid="{00000000-0005-0000-0000-00000E250000}"/>
    <cellStyle name="40% - Accent6 2 2 2 2 2 2 21" xfId="9482" xr:uid="{00000000-0005-0000-0000-00000F250000}"/>
    <cellStyle name="40% - Accent6 2 2 2 2 2 2 22" xfId="9483" xr:uid="{00000000-0005-0000-0000-000010250000}"/>
    <cellStyle name="40% - Accent6 2 2 2 2 2 2 23" xfId="9484" xr:uid="{00000000-0005-0000-0000-000011250000}"/>
    <cellStyle name="40% - Accent6 2 2 2 2 2 2 24" xfId="9485" xr:uid="{00000000-0005-0000-0000-000012250000}"/>
    <cellStyle name="40% - Accent6 2 2 2 2 2 2 25" xfId="9486" xr:uid="{00000000-0005-0000-0000-000013250000}"/>
    <cellStyle name="40% - Accent6 2 2 2 2 2 2 26" xfId="9487" xr:uid="{00000000-0005-0000-0000-000014250000}"/>
    <cellStyle name="40% - Accent6 2 2 2 2 2 2 27" xfId="9488" xr:uid="{00000000-0005-0000-0000-000015250000}"/>
    <cellStyle name="40% - Accent6 2 2 2 2 2 2 28" xfId="9489" xr:uid="{00000000-0005-0000-0000-000016250000}"/>
    <cellStyle name="40% - Accent6 2 2 2 2 2 2 29" xfId="9490" xr:uid="{00000000-0005-0000-0000-000017250000}"/>
    <cellStyle name="40% - Accent6 2 2 2 2 2 2 3" xfId="9491" xr:uid="{00000000-0005-0000-0000-000018250000}"/>
    <cellStyle name="40% - Accent6 2 2 2 2 2 2 3 2" xfId="9492" xr:uid="{00000000-0005-0000-0000-000019250000}"/>
    <cellStyle name="40% - Accent6 2 2 2 2 2 2 30" xfId="9493" xr:uid="{00000000-0005-0000-0000-00001A250000}"/>
    <cellStyle name="40% - Accent6 2 2 2 2 2 2 30 2" xfId="9494" xr:uid="{00000000-0005-0000-0000-00001B250000}"/>
    <cellStyle name="40% - Accent6 2 2 2 2 2 2 4" xfId="9495" xr:uid="{00000000-0005-0000-0000-00001C250000}"/>
    <cellStyle name="40% - Accent6 2 2 2 2 2 2 5" xfId="9496" xr:uid="{00000000-0005-0000-0000-00001D250000}"/>
    <cellStyle name="40% - Accent6 2 2 2 2 2 2 6" xfId="9497" xr:uid="{00000000-0005-0000-0000-00001E250000}"/>
    <cellStyle name="40% - Accent6 2 2 2 2 2 2 7" xfId="9498" xr:uid="{00000000-0005-0000-0000-00001F250000}"/>
    <cellStyle name="40% - Accent6 2 2 2 2 2 2 8" xfId="9499" xr:uid="{00000000-0005-0000-0000-000020250000}"/>
    <cellStyle name="40% - Accent6 2 2 2 2 2 2 9" xfId="9500" xr:uid="{00000000-0005-0000-0000-000021250000}"/>
    <cellStyle name="40% - Accent6 2 2 2 2 2 20" xfId="9501" xr:uid="{00000000-0005-0000-0000-000022250000}"/>
    <cellStyle name="40% - Accent6 2 2 2 2 2 21" xfId="9502" xr:uid="{00000000-0005-0000-0000-000023250000}"/>
    <cellStyle name="40% - Accent6 2 2 2 2 2 22" xfId="9503" xr:uid="{00000000-0005-0000-0000-000024250000}"/>
    <cellStyle name="40% - Accent6 2 2 2 2 2 23" xfId="9504" xr:uid="{00000000-0005-0000-0000-000025250000}"/>
    <cellStyle name="40% - Accent6 2 2 2 2 2 24" xfId="9505" xr:uid="{00000000-0005-0000-0000-000026250000}"/>
    <cellStyle name="40% - Accent6 2 2 2 2 2 25" xfId="9506" xr:uid="{00000000-0005-0000-0000-000027250000}"/>
    <cellStyle name="40% - Accent6 2 2 2 2 2 26" xfId="9507" xr:uid="{00000000-0005-0000-0000-000028250000}"/>
    <cellStyle name="40% - Accent6 2 2 2 2 2 27" xfId="9508" xr:uid="{00000000-0005-0000-0000-000029250000}"/>
    <cellStyle name="40% - Accent6 2 2 2 2 2 28" xfId="9509" xr:uid="{00000000-0005-0000-0000-00002A250000}"/>
    <cellStyle name="40% - Accent6 2 2 2 2 2 29" xfId="9510" xr:uid="{00000000-0005-0000-0000-00002B250000}"/>
    <cellStyle name="40% - Accent6 2 2 2 2 2 3" xfId="9511" xr:uid="{00000000-0005-0000-0000-00002C250000}"/>
    <cellStyle name="40% - Accent6 2 2 2 2 2 3 2" xfId="9512" xr:uid="{00000000-0005-0000-0000-00002D250000}"/>
    <cellStyle name="40% - Accent6 2 2 2 2 2 30" xfId="9513" xr:uid="{00000000-0005-0000-0000-00002E250000}"/>
    <cellStyle name="40% - Accent6 2 2 2 2 2 31" xfId="9514" xr:uid="{00000000-0005-0000-0000-00002F250000}"/>
    <cellStyle name="40% - Accent6 2 2 2 2 2 31 2" xfId="9515" xr:uid="{00000000-0005-0000-0000-000030250000}"/>
    <cellStyle name="40% - Accent6 2 2 2 2 2 4" xfId="9516" xr:uid="{00000000-0005-0000-0000-000031250000}"/>
    <cellStyle name="40% - Accent6 2 2 2 2 2 5" xfId="9517" xr:uid="{00000000-0005-0000-0000-000032250000}"/>
    <cellStyle name="40% - Accent6 2 2 2 2 2 6" xfId="9518" xr:uid="{00000000-0005-0000-0000-000033250000}"/>
    <cellStyle name="40% - Accent6 2 2 2 2 2 7" xfId="9519" xr:uid="{00000000-0005-0000-0000-000034250000}"/>
    <cellStyle name="40% - Accent6 2 2 2 2 2 8" xfId="9520" xr:uid="{00000000-0005-0000-0000-000035250000}"/>
    <cellStyle name="40% - Accent6 2 2 2 2 2 9" xfId="9521" xr:uid="{00000000-0005-0000-0000-000036250000}"/>
    <cellStyle name="40% - Accent6 2 2 2 2 20" xfId="9522" xr:uid="{00000000-0005-0000-0000-000037250000}"/>
    <cellStyle name="40% - Accent6 2 2 2 2 21" xfId="9523" xr:uid="{00000000-0005-0000-0000-000038250000}"/>
    <cellStyle name="40% - Accent6 2 2 2 2 22" xfId="9524" xr:uid="{00000000-0005-0000-0000-000039250000}"/>
    <cellStyle name="40% - Accent6 2 2 2 2 23" xfId="9525" xr:uid="{00000000-0005-0000-0000-00003A250000}"/>
    <cellStyle name="40% - Accent6 2 2 2 2 24" xfId="9526" xr:uid="{00000000-0005-0000-0000-00003B250000}"/>
    <cellStyle name="40% - Accent6 2 2 2 2 25" xfId="9527" xr:uid="{00000000-0005-0000-0000-00003C250000}"/>
    <cellStyle name="40% - Accent6 2 2 2 2 26" xfId="9528" xr:uid="{00000000-0005-0000-0000-00003D250000}"/>
    <cellStyle name="40% - Accent6 2 2 2 2 27" xfId="9529" xr:uid="{00000000-0005-0000-0000-00003E250000}"/>
    <cellStyle name="40% - Accent6 2 2 2 2 28" xfId="9530" xr:uid="{00000000-0005-0000-0000-00003F250000}"/>
    <cellStyle name="40% - Accent6 2 2 2 2 29" xfId="9531" xr:uid="{00000000-0005-0000-0000-000040250000}"/>
    <cellStyle name="40% - Accent6 2 2 2 2 3" xfId="9532" xr:uid="{00000000-0005-0000-0000-000041250000}"/>
    <cellStyle name="40% - Accent6 2 2 2 2 30" xfId="9533" xr:uid="{00000000-0005-0000-0000-000042250000}"/>
    <cellStyle name="40% - Accent6 2 2 2 2 31" xfId="9534" xr:uid="{00000000-0005-0000-0000-000043250000}"/>
    <cellStyle name="40% - Accent6 2 2 2 2 32" xfId="9535" xr:uid="{00000000-0005-0000-0000-000044250000}"/>
    <cellStyle name="40% - Accent6 2 2 2 2 33" xfId="9536" xr:uid="{00000000-0005-0000-0000-000045250000}"/>
    <cellStyle name="40% - Accent6 2 2 2 2 34" xfId="9537" xr:uid="{00000000-0005-0000-0000-000046250000}"/>
    <cellStyle name="40% - Accent6 2 2 2 2 34 2" xfId="9538" xr:uid="{00000000-0005-0000-0000-000047250000}"/>
    <cellStyle name="40% - Accent6 2 2 2 2 4" xfId="9539" xr:uid="{00000000-0005-0000-0000-000048250000}"/>
    <cellStyle name="40% - Accent6 2 2 2 2 5" xfId="9540" xr:uid="{00000000-0005-0000-0000-000049250000}"/>
    <cellStyle name="40% - Accent6 2 2 2 2 6" xfId="9541" xr:uid="{00000000-0005-0000-0000-00004A250000}"/>
    <cellStyle name="40% - Accent6 2 2 2 2 6 10" xfId="9542" xr:uid="{00000000-0005-0000-0000-00004B250000}"/>
    <cellStyle name="40% - Accent6 2 2 2 2 6 11" xfId="9543" xr:uid="{00000000-0005-0000-0000-00004C250000}"/>
    <cellStyle name="40% - Accent6 2 2 2 2 6 12" xfId="9544" xr:uid="{00000000-0005-0000-0000-00004D250000}"/>
    <cellStyle name="40% - Accent6 2 2 2 2 6 13" xfId="9545" xr:uid="{00000000-0005-0000-0000-00004E250000}"/>
    <cellStyle name="40% - Accent6 2 2 2 2 6 14" xfId="9546" xr:uid="{00000000-0005-0000-0000-00004F250000}"/>
    <cellStyle name="40% - Accent6 2 2 2 2 6 15" xfId="9547" xr:uid="{00000000-0005-0000-0000-000050250000}"/>
    <cellStyle name="40% - Accent6 2 2 2 2 6 16" xfId="9548" xr:uid="{00000000-0005-0000-0000-000051250000}"/>
    <cellStyle name="40% - Accent6 2 2 2 2 6 17" xfId="9549" xr:uid="{00000000-0005-0000-0000-000052250000}"/>
    <cellStyle name="40% - Accent6 2 2 2 2 6 18" xfId="9550" xr:uid="{00000000-0005-0000-0000-000053250000}"/>
    <cellStyle name="40% - Accent6 2 2 2 2 6 19" xfId="9551" xr:uid="{00000000-0005-0000-0000-000054250000}"/>
    <cellStyle name="40% - Accent6 2 2 2 2 6 2" xfId="9552" xr:uid="{00000000-0005-0000-0000-000055250000}"/>
    <cellStyle name="40% - Accent6 2 2 2 2 6 2 2" xfId="9553" xr:uid="{00000000-0005-0000-0000-000056250000}"/>
    <cellStyle name="40% - Accent6 2 2 2 2 6 20" xfId="9554" xr:uid="{00000000-0005-0000-0000-000057250000}"/>
    <cellStyle name="40% - Accent6 2 2 2 2 6 21" xfId="9555" xr:uid="{00000000-0005-0000-0000-000058250000}"/>
    <cellStyle name="40% - Accent6 2 2 2 2 6 22" xfId="9556" xr:uid="{00000000-0005-0000-0000-000059250000}"/>
    <cellStyle name="40% - Accent6 2 2 2 2 6 23" xfId="9557" xr:uid="{00000000-0005-0000-0000-00005A250000}"/>
    <cellStyle name="40% - Accent6 2 2 2 2 6 24" xfId="9558" xr:uid="{00000000-0005-0000-0000-00005B250000}"/>
    <cellStyle name="40% - Accent6 2 2 2 2 6 25" xfId="9559" xr:uid="{00000000-0005-0000-0000-00005C250000}"/>
    <cellStyle name="40% - Accent6 2 2 2 2 6 26" xfId="9560" xr:uid="{00000000-0005-0000-0000-00005D250000}"/>
    <cellStyle name="40% - Accent6 2 2 2 2 6 27" xfId="9561" xr:uid="{00000000-0005-0000-0000-00005E250000}"/>
    <cellStyle name="40% - Accent6 2 2 2 2 6 28" xfId="9562" xr:uid="{00000000-0005-0000-0000-00005F250000}"/>
    <cellStyle name="40% - Accent6 2 2 2 2 6 29" xfId="9563" xr:uid="{00000000-0005-0000-0000-000060250000}"/>
    <cellStyle name="40% - Accent6 2 2 2 2 6 3" xfId="9564" xr:uid="{00000000-0005-0000-0000-000061250000}"/>
    <cellStyle name="40% - Accent6 2 2 2 2 6 4" xfId="9565" xr:uid="{00000000-0005-0000-0000-000062250000}"/>
    <cellStyle name="40% - Accent6 2 2 2 2 6 5" xfId="9566" xr:uid="{00000000-0005-0000-0000-000063250000}"/>
    <cellStyle name="40% - Accent6 2 2 2 2 6 6" xfId="9567" xr:uid="{00000000-0005-0000-0000-000064250000}"/>
    <cellStyle name="40% - Accent6 2 2 2 2 6 7" xfId="9568" xr:uid="{00000000-0005-0000-0000-000065250000}"/>
    <cellStyle name="40% - Accent6 2 2 2 2 6 8" xfId="9569" xr:uid="{00000000-0005-0000-0000-000066250000}"/>
    <cellStyle name="40% - Accent6 2 2 2 2 6 9" xfId="9570" xr:uid="{00000000-0005-0000-0000-000067250000}"/>
    <cellStyle name="40% - Accent6 2 2 2 2 7" xfId="9571" xr:uid="{00000000-0005-0000-0000-000068250000}"/>
    <cellStyle name="40% - Accent6 2 2 2 2 7 2" xfId="9572" xr:uid="{00000000-0005-0000-0000-000069250000}"/>
    <cellStyle name="40% - Accent6 2 2 2 2 8" xfId="9573" xr:uid="{00000000-0005-0000-0000-00006A250000}"/>
    <cellStyle name="40% - Accent6 2 2 2 2 9" xfId="9574" xr:uid="{00000000-0005-0000-0000-00006B250000}"/>
    <cellStyle name="40% - Accent6 2 2 2 20" xfId="9575" xr:uid="{00000000-0005-0000-0000-00006C250000}"/>
    <cellStyle name="40% - Accent6 2 2 2 21" xfId="9576" xr:uid="{00000000-0005-0000-0000-00006D250000}"/>
    <cellStyle name="40% - Accent6 2 2 2 22" xfId="9577" xr:uid="{00000000-0005-0000-0000-00006E250000}"/>
    <cellStyle name="40% - Accent6 2 2 2 23" xfId="9578" xr:uid="{00000000-0005-0000-0000-00006F250000}"/>
    <cellStyle name="40% - Accent6 2 2 2 24" xfId="9579" xr:uid="{00000000-0005-0000-0000-000070250000}"/>
    <cellStyle name="40% - Accent6 2 2 2 25" xfId="9580" xr:uid="{00000000-0005-0000-0000-000071250000}"/>
    <cellStyle name="40% - Accent6 2 2 2 26" xfId="9581" xr:uid="{00000000-0005-0000-0000-000072250000}"/>
    <cellStyle name="40% - Accent6 2 2 2 27" xfId="9582" xr:uid="{00000000-0005-0000-0000-000073250000}"/>
    <cellStyle name="40% - Accent6 2 2 2 28" xfId="9583" xr:uid="{00000000-0005-0000-0000-000074250000}"/>
    <cellStyle name="40% - Accent6 2 2 2 29" xfId="9584" xr:uid="{00000000-0005-0000-0000-000075250000}"/>
    <cellStyle name="40% - Accent6 2 2 2 3" xfId="9585" xr:uid="{00000000-0005-0000-0000-000076250000}"/>
    <cellStyle name="40% - Accent6 2 2 2 30" xfId="9586" xr:uid="{00000000-0005-0000-0000-000077250000}"/>
    <cellStyle name="40% - Accent6 2 2 2 31" xfId="9587" xr:uid="{00000000-0005-0000-0000-000078250000}"/>
    <cellStyle name="40% - Accent6 2 2 2 32" xfId="9588" xr:uid="{00000000-0005-0000-0000-000079250000}"/>
    <cellStyle name="40% - Accent6 2 2 2 33" xfId="9589" xr:uid="{00000000-0005-0000-0000-00007A250000}"/>
    <cellStyle name="40% - Accent6 2 2 2 34" xfId="9590" xr:uid="{00000000-0005-0000-0000-00007B250000}"/>
    <cellStyle name="40% - Accent6 2 2 2 35" xfId="9591" xr:uid="{00000000-0005-0000-0000-00007C250000}"/>
    <cellStyle name="40% - Accent6 2 2 2 36" xfId="9592" xr:uid="{00000000-0005-0000-0000-00007D250000}"/>
    <cellStyle name="40% - Accent6 2 2 2 37" xfId="9593" xr:uid="{00000000-0005-0000-0000-00007E250000}"/>
    <cellStyle name="40% - Accent6 2 2 2 38" xfId="9594" xr:uid="{00000000-0005-0000-0000-00007F250000}"/>
    <cellStyle name="40% - Accent6 2 2 2 39" xfId="9595" xr:uid="{00000000-0005-0000-0000-000080250000}"/>
    <cellStyle name="40% - Accent6 2 2 2 39 2" xfId="9596" xr:uid="{00000000-0005-0000-0000-000081250000}"/>
    <cellStyle name="40% - Accent6 2 2 2 4" xfId="9597" xr:uid="{00000000-0005-0000-0000-000082250000}"/>
    <cellStyle name="40% - Accent6 2 2 2 5" xfId="9598" xr:uid="{00000000-0005-0000-0000-000083250000}"/>
    <cellStyle name="40% - Accent6 2 2 2 6" xfId="9599" xr:uid="{00000000-0005-0000-0000-000084250000}"/>
    <cellStyle name="40% - Accent6 2 2 2 7" xfId="9600" xr:uid="{00000000-0005-0000-0000-000085250000}"/>
    <cellStyle name="40% - Accent6 2 2 2 8" xfId="9601" xr:uid="{00000000-0005-0000-0000-000086250000}"/>
    <cellStyle name="40% - Accent6 2 2 2 9" xfId="9602" xr:uid="{00000000-0005-0000-0000-000087250000}"/>
    <cellStyle name="40% - Accent6 2 2 20" xfId="9603" xr:uid="{00000000-0005-0000-0000-000088250000}"/>
    <cellStyle name="40% - Accent6 2 2 21" xfId="9604" xr:uid="{00000000-0005-0000-0000-000089250000}"/>
    <cellStyle name="40% - Accent6 2 2 22" xfId="9605" xr:uid="{00000000-0005-0000-0000-00008A250000}"/>
    <cellStyle name="40% - Accent6 2 2 23" xfId="9606" xr:uid="{00000000-0005-0000-0000-00008B250000}"/>
    <cellStyle name="40% - Accent6 2 2 24" xfId="9607" xr:uid="{00000000-0005-0000-0000-00008C250000}"/>
    <cellStyle name="40% - Accent6 2 2 25" xfId="9608" xr:uid="{00000000-0005-0000-0000-00008D250000}"/>
    <cellStyle name="40% - Accent6 2 2 26" xfId="9609" xr:uid="{00000000-0005-0000-0000-00008E250000}"/>
    <cellStyle name="40% - Accent6 2 2 27" xfId="9610" xr:uid="{00000000-0005-0000-0000-00008F250000}"/>
    <cellStyle name="40% - Accent6 2 2 28" xfId="9611" xr:uid="{00000000-0005-0000-0000-000090250000}"/>
    <cellStyle name="40% - Accent6 2 2 29" xfId="9612" xr:uid="{00000000-0005-0000-0000-000091250000}"/>
    <cellStyle name="40% - Accent6 2 2 3" xfId="9613" xr:uid="{00000000-0005-0000-0000-000092250000}"/>
    <cellStyle name="40% - Accent6 2 2 30" xfId="9614" xr:uid="{00000000-0005-0000-0000-000093250000}"/>
    <cellStyle name="40% - Accent6 2 2 31" xfId="9615" xr:uid="{00000000-0005-0000-0000-000094250000}"/>
    <cellStyle name="40% - Accent6 2 2 32" xfId="9616" xr:uid="{00000000-0005-0000-0000-000095250000}"/>
    <cellStyle name="40% - Accent6 2 2 33" xfId="9617" xr:uid="{00000000-0005-0000-0000-000096250000}"/>
    <cellStyle name="40% - Accent6 2 2 34" xfId="9618" xr:uid="{00000000-0005-0000-0000-000097250000}"/>
    <cellStyle name="40% - Accent6 2 2 35" xfId="9619" xr:uid="{00000000-0005-0000-0000-000098250000}"/>
    <cellStyle name="40% - Accent6 2 2 36" xfId="9620" xr:uid="{00000000-0005-0000-0000-000099250000}"/>
    <cellStyle name="40% - Accent6 2 2 37" xfId="9621" xr:uid="{00000000-0005-0000-0000-00009A250000}"/>
    <cellStyle name="40% - Accent6 2 2 38" xfId="9622" xr:uid="{00000000-0005-0000-0000-00009B250000}"/>
    <cellStyle name="40% - Accent6 2 2 39" xfId="9623" xr:uid="{00000000-0005-0000-0000-00009C250000}"/>
    <cellStyle name="40% - Accent6 2 2 4" xfId="9624" xr:uid="{00000000-0005-0000-0000-00009D250000}"/>
    <cellStyle name="40% - Accent6 2 2 40" xfId="9625" xr:uid="{00000000-0005-0000-0000-00009E250000}"/>
    <cellStyle name="40% - Accent6 2 2 41" xfId="9626" xr:uid="{00000000-0005-0000-0000-00009F250000}"/>
    <cellStyle name="40% - Accent6 2 2 42" xfId="9627" xr:uid="{00000000-0005-0000-0000-0000A0250000}"/>
    <cellStyle name="40% - Accent6 2 2 42 2" xfId="9628" xr:uid="{00000000-0005-0000-0000-0000A1250000}"/>
    <cellStyle name="40% - Accent6 2 2 5" xfId="9629" xr:uid="{00000000-0005-0000-0000-0000A2250000}"/>
    <cellStyle name="40% - Accent6 2 2 6" xfId="9630" xr:uid="{00000000-0005-0000-0000-0000A3250000}"/>
    <cellStyle name="40% - Accent6 2 2 7" xfId="9631" xr:uid="{00000000-0005-0000-0000-0000A4250000}"/>
    <cellStyle name="40% - Accent6 2 2 8" xfId="9632" xr:uid="{00000000-0005-0000-0000-0000A5250000}"/>
    <cellStyle name="40% - Accent6 2 2 9" xfId="9633" xr:uid="{00000000-0005-0000-0000-0000A6250000}"/>
    <cellStyle name="40% - Accent6 2 20" xfId="9634" xr:uid="{00000000-0005-0000-0000-0000A7250000}"/>
    <cellStyle name="40% - Accent6 2 21" xfId="9635" xr:uid="{00000000-0005-0000-0000-0000A8250000}"/>
    <cellStyle name="40% - Accent6 2 22" xfId="9636" xr:uid="{00000000-0005-0000-0000-0000A9250000}"/>
    <cellStyle name="40% - Accent6 2 23" xfId="9637" xr:uid="{00000000-0005-0000-0000-0000AA250000}"/>
    <cellStyle name="40% - Accent6 2 24" xfId="9638" xr:uid="{00000000-0005-0000-0000-0000AB250000}"/>
    <cellStyle name="40% - Accent6 2 25" xfId="9639" xr:uid="{00000000-0005-0000-0000-0000AC250000}"/>
    <cellStyle name="40% - Accent6 2 26" xfId="9640" xr:uid="{00000000-0005-0000-0000-0000AD250000}"/>
    <cellStyle name="40% - Accent6 2 27" xfId="9641" xr:uid="{00000000-0005-0000-0000-0000AE250000}"/>
    <cellStyle name="40% - Accent6 2 27 2" xfId="9642" xr:uid="{00000000-0005-0000-0000-0000AF250000}"/>
    <cellStyle name="40% - Accent6 2 27 2 2" xfId="9643" xr:uid="{00000000-0005-0000-0000-0000B0250000}"/>
    <cellStyle name="40% - Accent6 2 27 2 3" xfId="9644" xr:uid="{00000000-0005-0000-0000-0000B1250000}"/>
    <cellStyle name="40% - Accent6 2 27 2 4" xfId="9645" xr:uid="{00000000-0005-0000-0000-0000B2250000}"/>
    <cellStyle name="40% - Accent6 2 27 2 5" xfId="9646" xr:uid="{00000000-0005-0000-0000-0000B3250000}"/>
    <cellStyle name="40% - Accent6 2 27 2 6" xfId="9647" xr:uid="{00000000-0005-0000-0000-0000B4250000}"/>
    <cellStyle name="40% - Accent6 2 28" xfId="9648" xr:uid="{00000000-0005-0000-0000-0000B5250000}"/>
    <cellStyle name="40% - Accent6 2 28 2" xfId="9649" xr:uid="{00000000-0005-0000-0000-0000B6250000}"/>
    <cellStyle name="40% - Accent6 2 28 3" xfId="9650" xr:uid="{00000000-0005-0000-0000-0000B7250000}"/>
    <cellStyle name="40% - Accent6 2 28 4" xfId="9651" xr:uid="{00000000-0005-0000-0000-0000B8250000}"/>
    <cellStyle name="40% - Accent6 2 28 5" xfId="9652" xr:uid="{00000000-0005-0000-0000-0000B9250000}"/>
    <cellStyle name="40% - Accent6 2 28 6" xfId="9653" xr:uid="{00000000-0005-0000-0000-0000BA250000}"/>
    <cellStyle name="40% - Accent6 2 29" xfId="9654" xr:uid="{00000000-0005-0000-0000-0000BB250000}"/>
    <cellStyle name="40% - Accent6 2 29 2" xfId="9655" xr:uid="{00000000-0005-0000-0000-0000BC250000}"/>
    <cellStyle name="40% - Accent6 2 29 3" xfId="9656" xr:uid="{00000000-0005-0000-0000-0000BD250000}"/>
    <cellStyle name="40% - Accent6 2 29 4" xfId="9657" xr:uid="{00000000-0005-0000-0000-0000BE250000}"/>
    <cellStyle name="40% - Accent6 2 29 5" xfId="9658" xr:uid="{00000000-0005-0000-0000-0000BF250000}"/>
    <cellStyle name="40% - Accent6 2 29 6" xfId="9659" xr:uid="{00000000-0005-0000-0000-0000C0250000}"/>
    <cellStyle name="40% - Accent6 2 3" xfId="9660" xr:uid="{00000000-0005-0000-0000-0000C1250000}"/>
    <cellStyle name="40% - Accent6 2 30" xfId="9661" xr:uid="{00000000-0005-0000-0000-0000C2250000}"/>
    <cellStyle name="40% - Accent6 2 30 2" xfId="9662" xr:uid="{00000000-0005-0000-0000-0000C3250000}"/>
    <cellStyle name="40% - Accent6 2 30 3" xfId="9663" xr:uid="{00000000-0005-0000-0000-0000C4250000}"/>
    <cellStyle name="40% - Accent6 2 30 4" xfId="9664" xr:uid="{00000000-0005-0000-0000-0000C5250000}"/>
    <cellStyle name="40% - Accent6 2 30 5" xfId="9665" xr:uid="{00000000-0005-0000-0000-0000C6250000}"/>
    <cellStyle name="40% - Accent6 2 30 6" xfId="9666" xr:uid="{00000000-0005-0000-0000-0000C7250000}"/>
    <cellStyle name="40% - Accent6 2 31" xfId="9667" xr:uid="{00000000-0005-0000-0000-0000C8250000}"/>
    <cellStyle name="40% - Accent6 2 31 2" xfId="9668" xr:uid="{00000000-0005-0000-0000-0000C9250000}"/>
    <cellStyle name="40% - Accent6 2 31 3" xfId="9669" xr:uid="{00000000-0005-0000-0000-0000CA250000}"/>
    <cellStyle name="40% - Accent6 2 31 4" xfId="9670" xr:uid="{00000000-0005-0000-0000-0000CB250000}"/>
    <cellStyle name="40% - Accent6 2 31 5" xfId="9671" xr:uid="{00000000-0005-0000-0000-0000CC250000}"/>
    <cellStyle name="40% - Accent6 2 31 6" xfId="9672" xr:uid="{00000000-0005-0000-0000-0000CD250000}"/>
    <cellStyle name="40% - Accent6 2 32" xfId="9673" xr:uid="{00000000-0005-0000-0000-0000CE250000}"/>
    <cellStyle name="40% - Accent6 2 33" xfId="9674" xr:uid="{00000000-0005-0000-0000-0000CF250000}"/>
    <cellStyle name="40% - Accent6 2 34" xfId="9675" xr:uid="{00000000-0005-0000-0000-0000D0250000}"/>
    <cellStyle name="40% - Accent6 2 35" xfId="9676" xr:uid="{00000000-0005-0000-0000-0000D1250000}"/>
    <cellStyle name="40% - Accent6 2 36" xfId="9677" xr:uid="{00000000-0005-0000-0000-0000D2250000}"/>
    <cellStyle name="40% - Accent6 2 37" xfId="9678" xr:uid="{00000000-0005-0000-0000-0000D3250000}"/>
    <cellStyle name="40% - Accent6 2 38" xfId="9679" xr:uid="{00000000-0005-0000-0000-0000D4250000}"/>
    <cellStyle name="40% - Accent6 2 39" xfId="9680" xr:uid="{00000000-0005-0000-0000-0000D5250000}"/>
    <cellStyle name="40% - Accent6 2 4" xfId="9681" xr:uid="{00000000-0005-0000-0000-0000D6250000}"/>
    <cellStyle name="40% - Accent6 2 40" xfId="9682" xr:uid="{00000000-0005-0000-0000-0000D7250000}"/>
    <cellStyle name="40% - Accent6 2 40 2" xfId="9683" xr:uid="{00000000-0005-0000-0000-0000D8250000}"/>
    <cellStyle name="40% - Accent6 2 40 3" xfId="9684" xr:uid="{00000000-0005-0000-0000-0000D9250000}"/>
    <cellStyle name="40% - Accent6 2 40 4" xfId="9685" xr:uid="{00000000-0005-0000-0000-0000DA250000}"/>
    <cellStyle name="40% - Accent6 2 40 5" xfId="9686" xr:uid="{00000000-0005-0000-0000-0000DB250000}"/>
    <cellStyle name="40% - Accent6 2 40 6" xfId="9687" xr:uid="{00000000-0005-0000-0000-0000DC250000}"/>
    <cellStyle name="40% - Accent6 2 40 7" xfId="9688" xr:uid="{00000000-0005-0000-0000-0000DD250000}"/>
    <cellStyle name="40% - Accent6 2 40 8" xfId="9689" xr:uid="{00000000-0005-0000-0000-0000DE250000}"/>
    <cellStyle name="40% - Accent6 2 41" xfId="9690" xr:uid="{00000000-0005-0000-0000-0000DF250000}"/>
    <cellStyle name="40% - Accent6 2 41 2" xfId="9691" xr:uid="{00000000-0005-0000-0000-0000E0250000}"/>
    <cellStyle name="40% - Accent6 2 41 3" xfId="9692" xr:uid="{00000000-0005-0000-0000-0000E1250000}"/>
    <cellStyle name="40% - Accent6 2 41 4" xfId="9693" xr:uid="{00000000-0005-0000-0000-0000E2250000}"/>
    <cellStyle name="40% - Accent6 2 41 5" xfId="9694" xr:uid="{00000000-0005-0000-0000-0000E3250000}"/>
    <cellStyle name="40% - Accent6 2 41 6" xfId="9695" xr:uid="{00000000-0005-0000-0000-0000E4250000}"/>
    <cellStyle name="40% - Accent6 2 41 7" xfId="9696" xr:uid="{00000000-0005-0000-0000-0000E5250000}"/>
    <cellStyle name="40% - Accent6 2 41 8" xfId="9697" xr:uid="{00000000-0005-0000-0000-0000E6250000}"/>
    <cellStyle name="40% - Accent6 2 42" xfId="9698" xr:uid="{00000000-0005-0000-0000-0000E7250000}"/>
    <cellStyle name="40% - Accent6 2 42 2" xfId="9699" xr:uid="{00000000-0005-0000-0000-0000E8250000}"/>
    <cellStyle name="40% - Accent6 2 42 3" xfId="9700" xr:uid="{00000000-0005-0000-0000-0000E9250000}"/>
    <cellStyle name="40% - Accent6 2 42 4" xfId="9701" xr:uid="{00000000-0005-0000-0000-0000EA250000}"/>
    <cellStyle name="40% - Accent6 2 42 5" xfId="9702" xr:uid="{00000000-0005-0000-0000-0000EB250000}"/>
    <cellStyle name="40% - Accent6 2 42 6" xfId="9703" xr:uid="{00000000-0005-0000-0000-0000EC250000}"/>
    <cellStyle name="40% - Accent6 2 42 7" xfId="9704" xr:uid="{00000000-0005-0000-0000-0000ED250000}"/>
    <cellStyle name="40% - Accent6 2 42 8" xfId="9705" xr:uid="{00000000-0005-0000-0000-0000EE250000}"/>
    <cellStyle name="40% - Accent6 2 43" xfId="9706" xr:uid="{00000000-0005-0000-0000-0000EF250000}"/>
    <cellStyle name="40% - Accent6 2 43 10" xfId="9707" xr:uid="{00000000-0005-0000-0000-0000F0250000}"/>
    <cellStyle name="40% - Accent6 2 43 11" xfId="9708" xr:uid="{00000000-0005-0000-0000-0000F1250000}"/>
    <cellStyle name="40% - Accent6 2 43 12" xfId="9709" xr:uid="{00000000-0005-0000-0000-0000F2250000}"/>
    <cellStyle name="40% - Accent6 2 43 13" xfId="9710" xr:uid="{00000000-0005-0000-0000-0000F3250000}"/>
    <cellStyle name="40% - Accent6 2 43 14" xfId="9711" xr:uid="{00000000-0005-0000-0000-0000F4250000}"/>
    <cellStyle name="40% - Accent6 2 43 15" xfId="9712" xr:uid="{00000000-0005-0000-0000-0000F5250000}"/>
    <cellStyle name="40% - Accent6 2 43 16" xfId="9713" xr:uid="{00000000-0005-0000-0000-0000F6250000}"/>
    <cellStyle name="40% - Accent6 2 43 17" xfId="9714" xr:uid="{00000000-0005-0000-0000-0000F7250000}"/>
    <cellStyle name="40% - Accent6 2 43 18" xfId="9715" xr:uid="{00000000-0005-0000-0000-0000F8250000}"/>
    <cellStyle name="40% - Accent6 2 43 19" xfId="9716" xr:uid="{00000000-0005-0000-0000-0000F9250000}"/>
    <cellStyle name="40% - Accent6 2 43 2" xfId="9717" xr:uid="{00000000-0005-0000-0000-0000FA250000}"/>
    <cellStyle name="40% - Accent6 2 43 2 2" xfId="9718" xr:uid="{00000000-0005-0000-0000-0000FB250000}"/>
    <cellStyle name="40% - Accent6 2 43 20" xfId="9719" xr:uid="{00000000-0005-0000-0000-0000FC250000}"/>
    <cellStyle name="40% - Accent6 2 43 21" xfId="9720" xr:uid="{00000000-0005-0000-0000-0000FD250000}"/>
    <cellStyle name="40% - Accent6 2 43 22" xfId="9721" xr:uid="{00000000-0005-0000-0000-0000FE250000}"/>
    <cellStyle name="40% - Accent6 2 43 23" xfId="9722" xr:uid="{00000000-0005-0000-0000-0000FF250000}"/>
    <cellStyle name="40% - Accent6 2 43 24" xfId="9723" xr:uid="{00000000-0005-0000-0000-000000260000}"/>
    <cellStyle name="40% - Accent6 2 43 25" xfId="9724" xr:uid="{00000000-0005-0000-0000-000001260000}"/>
    <cellStyle name="40% - Accent6 2 43 26" xfId="9725" xr:uid="{00000000-0005-0000-0000-000002260000}"/>
    <cellStyle name="40% - Accent6 2 43 27" xfId="9726" xr:uid="{00000000-0005-0000-0000-000003260000}"/>
    <cellStyle name="40% - Accent6 2 43 28" xfId="9727" xr:uid="{00000000-0005-0000-0000-000004260000}"/>
    <cellStyle name="40% - Accent6 2 43 29" xfId="9728" xr:uid="{00000000-0005-0000-0000-000005260000}"/>
    <cellStyle name="40% - Accent6 2 43 3" xfId="9729" xr:uid="{00000000-0005-0000-0000-000006260000}"/>
    <cellStyle name="40% - Accent6 2 43 4" xfId="9730" xr:uid="{00000000-0005-0000-0000-000007260000}"/>
    <cellStyle name="40% - Accent6 2 43 5" xfId="9731" xr:uid="{00000000-0005-0000-0000-000008260000}"/>
    <cellStyle name="40% - Accent6 2 43 6" xfId="9732" xr:uid="{00000000-0005-0000-0000-000009260000}"/>
    <cellStyle name="40% - Accent6 2 43 7" xfId="9733" xr:uid="{00000000-0005-0000-0000-00000A260000}"/>
    <cellStyle name="40% - Accent6 2 43 8" xfId="9734" xr:uid="{00000000-0005-0000-0000-00000B260000}"/>
    <cellStyle name="40% - Accent6 2 43 9" xfId="9735" xr:uid="{00000000-0005-0000-0000-00000C260000}"/>
    <cellStyle name="40% - Accent6 2 44" xfId="9736" xr:uid="{00000000-0005-0000-0000-00000D260000}"/>
    <cellStyle name="40% - Accent6 2 44 2" xfId="9737" xr:uid="{00000000-0005-0000-0000-00000E260000}"/>
    <cellStyle name="40% - Accent6 2 45" xfId="9738" xr:uid="{00000000-0005-0000-0000-00000F260000}"/>
    <cellStyle name="40% - Accent6 2 46" xfId="9739" xr:uid="{00000000-0005-0000-0000-000010260000}"/>
    <cellStyle name="40% - Accent6 2 47" xfId="9740" xr:uid="{00000000-0005-0000-0000-000011260000}"/>
    <cellStyle name="40% - Accent6 2 48" xfId="9741" xr:uid="{00000000-0005-0000-0000-000012260000}"/>
    <cellStyle name="40% - Accent6 2 49" xfId="9742" xr:uid="{00000000-0005-0000-0000-000013260000}"/>
    <cellStyle name="40% - Accent6 2 5" xfId="9743" xr:uid="{00000000-0005-0000-0000-000014260000}"/>
    <cellStyle name="40% - Accent6 2 50" xfId="9744" xr:uid="{00000000-0005-0000-0000-000015260000}"/>
    <cellStyle name="40% - Accent6 2 51" xfId="9745" xr:uid="{00000000-0005-0000-0000-000016260000}"/>
    <cellStyle name="40% - Accent6 2 52" xfId="9746" xr:uid="{00000000-0005-0000-0000-000017260000}"/>
    <cellStyle name="40% - Accent6 2 53" xfId="9747" xr:uid="{00000000-0005-0000-0000-000018260000}"/>
    <cellStyle name="40% - Accent6 2 54" xfId="9748" xr:uid="{00000000-0005-0000-0000-000019260000}"/>
    <cellStyle name="40% - Accent6 2 55" xfId="9749" xr:uid="{00000000-0005-0000-0000-00001A260000}"/>
    <cellStyle name="40% - Accent6 2 56" xfId="9750" xr:uid="{00000000-0005-0000-0000-00001B260000}"/>
    <cellStyle name="40% - Accent6 2 57" xfId="9751" xr:uid="{00000000-0005-0000-0000-00001C260000}"/>
    <cellStyle name="40% - Accent6 2 58" xfId="9752" xr:uid="{00000000-0005-0000-0000-00001D260000}"/>
    <cellStyle name="40% - Accent6 2 59" xfId="9753" xr:uid="{00000000-0005-0000-0000-00001E260000}"/>
    <cellStyle name="40% - Accent6 2 6" xfId="9754" xr:uid="{00000000-0005-0000-0000-00001F260000}"/>
    <cellStyle name="40% - Accent6 2 60" xfId="9755" xr:uid="{00000000-0005-0000-0000-000020260000}"/>
    <cellStyle name="40% - Accent6 2 61" xfId="9756" xr:uid="{00000000-0005-0000-0000-000021260000}"/>
    <cellStyle name="40% - Accent6 2 62" xfId="9757" xr:uid="{00000000-0005-0000-0000-000022260000}"/>
    <cellStyle name="40% - Accent6 2 63" xfId="9758" xr:uid="{00000000-0005-0000-0000-000023260000}"/>
    <cellStyle name="40% - Accent6 2 64" xfId="9759" xr:uid="{00000000-0005-0000-0000-000024260000}"/>
    <cellStyle name="40% - Accent6 2 65" xfId="9760" xr:uid="{00000000-0005-0000-0000-000025260000}"/>
    <cellStyle name="40% - Accent6 2 66" xfId="9761" xr:uid="{00000000-0005-0000-0000-000026260000}"/>
    <cellStyle name="40% - Accent6 2 67" xfId="9762" xr:uid="{00000000-0005-0000-0000-000027260000}"/>
    <cellStyle name="40% - Accent6 2 68" xfId="9763" xr:uid="{00000000-0005-0000-0000-000028260000}"/>
    <cellStyle name="40% - Accent6 2 69" xfId="9764" xr:uid="{00000000-0005-0000-0000-000029260000}"/>
    <cellStyle name="40% - Accent6 2 7" xfId="9765" xr:uid="{00000000-0005-0000-0000-00002A260000}"/>
    <cellStyle name="40% - Accent6 2 7 2" xfId="9766" xr:uid="{00000000-0005-0000-0000-00002B260000}"/>
    <cellStyle name="40% - Accent6 2 7 3" xfId="9767" xr:uid="{00000000-0005-0000-0000-00002C260000}"/>
    <cellStyle name="40% - Accent6 2 70" xfId="9768" xr:uid="{00000000-0005-0000-0000-00002D260000}"/>
    <cellStyle name="40% - Accent6 2 71" xfId="9769" xr:uid="{00000000-0005-0000-0000-00002E260000}"/>
    <cellStyle name="40% - Accent6 2 71 2" xfId="9770" xr:uid="{00000000-0005-0000-0000-00002F260000}"/>
    <cellStyle name="40% - Accent6 2 8" xfId="9771" xr:uid="{00000000-0005-0000-0000-000030260000}"/>
    <cellStyle name="40% - Accent6 2 9" xfId="9772" xr:uid="{00000000-0005-0000-0000-000031260000}"/>
    <cellStyle name="40% - Accent6 20" xfId="9773" xr:uid="{00000000-0005-0000-0000-000032260000}"/>
    <cellStyle name="40% - Accent6 20 2" xfId="9774" xr:uid="{00000000-0005-0000-0000-000033260000}"/>
    <cellStyle name="40% - Accent6 20 2 2" xfId="9775" xr:uid="{00000000-0005-0000-0000-000034260000}"/>
    <cellStyle name="40% - Accent6 20 2 3" xfId="9776" xr:uid="{00000000-0005-0000-0000-000035260000}"/>
    <cellStyle name="40% - Accent6 20 2 4" xfId="9777" xr:uid="{00000000-0005-0000-0000-000036260000}"/>
    <cellStyle name="40% - Accent6 20 2 5" xfId="9778" xr:uid="{00000000-0005-0000-0000-000037260000}"/>
    <cellStyle name="40% - Accent6 20 2 6" xfId="9779" xr:uid="{00000000-0005-0000-0000-000038260000}"/>
    <cellStyle name="40% - Accent6 21" xfId="9780" xr:uid="{00000000-0005-0000-0000-000039260000}"/>
    <cellStyle name="40% - Accent6 21 2" xfId="9781" xr:uid="{00000000-0005-0000-0000-00003A260000}"/>
    <cellStyle name="40% - Accent6 21 2 2" xfId="9782" xr:uid="{00000000-0005-0000-0000-00003B260000}"/>
    <cellStyle name="40% - Accent6 21 2 3" xfId="9783" xr:uid="{00000000-0005-0000-0000-00003C260000}"/>
    <cellStyle name="40% - Accent6 21 2 4" xfId="9784" xr:uid="{00000000-0005-0000-0000-00003D260000}"/>
    <cellStyle name="40% - Accent6 21 2 5" xfId="9785" xr:uid="{00000000-0005-0000-0000-00003E260000}"/>
    <cellStyle name="40% - Accent6 21 2 6" xfId="9786" xr:uid="{00000000-0005-0000-0000-00003F260000}"/>
    <cellStyle name="40% - Accent6 22" xfId="9787" xr:uid="{00000000-0005-0000-0000-000040260000}"/>
    <cellStyle name="40% - Accent6 22 2" xfId="9788" xr:uid="{00000000-0005-0000-0000-000041260000}"/>
    <cellStyle name="40% - Accent6 22 2 2" xfId="9789" xr:uid="{00000000-0005-0000-0000-000042260000}"/>
    <cellStyle name="40% - Accent6 22 2 3" xfId="9790" xr:uid="{00000000-0005-0000-0000-000043260000}"/>
    <cellStyle name="40% - Accent6 22 2 4" xfId="9791" xr:uid="{00000000-0005-0000-0000-000044260000}"/>
    <cellStyle name="40% - Accent6 22 2 5" xfId="9792" xr:uid="{00000000-0005-0000-0000-000045260000}"/>
    <cellStyle name="40% - Accent6 22 2 6" xfId="9793" xr:uid="{00000000-0005-0000-0000-000046260000}"/>
    <cellStyle name="40% - Accent6 23" xfId="9794" xr:uid="{00000000-0005-0000-0000-000047260000}"/>
    <cellStyle name="40% - Accent6 23 2" xfId="9795" xr:uid="{00000000-0005-0000-0000-000048260000}"/>
    <cellStyle name="40% - Accent6 23 2 2" xfId="9796" xr:uid="{00000000-0005-0000-0000-000049260000}"/>
    <cellStyle name="40% - Accent6 23 2 3" xfId="9797" xr:uid="{00000000-0005-0000-0000-00004A260000}"/>
    <cellStyle name="40% - Accent6 23 2 4" xfId="9798" xr:uid="{00000000-0005-0000-0000-00004B260000}"/>
    <cellStyle name="40% - Accent6 23 2 5" xfId="9799" xr:uid="{00000000-0005-0000-0000-00004C260000}"/>
    <cellStyle name="40% - Accent6 23 2 6" xfId="9800" xr:uid="{00000000-0005-0000-0000-00004D260000}"/>
    <cellStyle name="40% - Accent6 24" xfId="9801" xr:uid="{00000000-0005-0000-0000-00004E260000}"/>
    <cellStyle name="40% - Accent6 24 2" xfId="9802" xr:uid="{00000000-0005-0000-0000-00004F260000}"/>
    <cellStyle name="40% - Accent6 24 2 2" xfId="9803" xr:uid="{00000000-0005-0000-0000-000050260000}"/>
    <cellStyle name="40% - Accent6 24 2 3" xfId="9804" xr:uid="{00000000-0005-0000-0000-000051260000}"/>
    <cellStyle name="40% - Accent6 24 2 4" xfId="9805" xr:uid="{00000000-0005-0000-0000-000052260000}"/>
    <cellStyle name="40% - Accent6 24 2 5" xfId="9806" xr:uid="{00000000-0005-0000-0000-000053260000}"/>
    <cellStyle name="40% - Accent6 24 2 6" xfId="9807" xr:uid="{00000000-0005-0000-0000-000054260000}"/>
    <cellStyle name="40% - Accent6 25" xfId="9808" xr:uid="{00000000-0005-0000-0000-000055260000}"/>
    <cellStyle name="40% - Accent6 25 2" xfId="9809" xr:uid="{00000000-0005-0000-0000-000056260000}"/>
    <cellStyle name="40% - Accent6 25 2 2" xfId="9810" xr:uid="{00000000-0005-0000-0000-000057260000}"/>
    <cellStyle name="40% - Accent6 25 2 3" xfId="9811" xr:uid="{00000000-0005-0000-0000-000058260000}"/>
    <cellStyle name="40% - Accent6 25 2 4" xfId="9812" xr:uid="{00000000-0005-0000-0000-000059260000}"/>
    <cellStyle name="40% - Accent6 25 2 5" xfId="9813" xr:uid="{00000000-0005-0000-0000-00005A260000}"/>
    <cellStyle name="40% - Accent6 25 2 6" xfId="9814" xr:uid="{00000000-0005-0000-0000-00005B260000}"/>
    <cellStyle name="40% - Accent6 26" xfId="9815" xr:uid="{00000000-0005-0000-0000-00005C260000}"/>
    <cellStyle name="40% - Accent6 26 2" xfId="9816" xr:uid="{00000000-0005-0000-0000-00005D260000}"/>
    <cellStyle name="40% - Accent6 26 2 2" xfId="9817" xr:uid="{00000000-0005-0000-0000-00005E260000}"/>
    <cellStyle name="40% - Accent6 26 2 3" xfId="9818" xr:uid="{00000000-0005-0000-0000-00005F260000}"/>
    <cellStyle name="40% - Accent6 26 2 4" xfId="9819" xr:uid="{00000000-0005-0000-0000-000060260000}"/>
    <cellStyle name="40% - Accent6 26 2 5" xfId="9820" xr:uid="{00000000-0005-0000-0000-000061260000}"/>
    <cellStyle name="40% - Accent6 26 2 6" xfId="9821" xr:uid="{00000000-0005-0000-0000-000062260000}"/>
    <cellStyle name="40% - Accent6 27" xfId="9822" xr:uid="{00000000-0005-0000-0000-000063260000}"/>
    <cellStyle name="40% - Accent6 28" xfId="9823" xr:uid="{00000000-0005-0000-0000-000064260000}"/>
    <cellStyle name="40% - Accent6 28 2" xfId="9824" xr:uid="{00000000-0005-0000-0000-000065260000}"/>
    <cellStyle name="40% - Accent6 28 2 2" xfId="9825" xr:uid="{00000000-0005-0000-0000-000066260000}"/>
    <cellStyle name="40% - Accent6 28 3" xfId="9826" xr:uid="{00000000-0005-0000-0000-000067260000}"/>
    <cellStyle name="40% - Accent6 28 4" xfId="9827" xr:uid="{00000000-0005-0000-0000-000068260000}"/>
    <cellStyle name="40% - Accent6 28 5" xfId="9828" xr:uid="{00000000-0005-0000-0000-000069260000}"/>
    <cellStyle name="40% - Accent6 28 6" xfId="9829" xr:uid="{00000000-0005-0000-0000-00006A260000}"/>
    <cellStyle name="40% - Accent6 29" xfId="9830" xr:uid="{00000000-0005-0000-0000-00006B260000}"/>
    <cellStyle name="40% - Accent6 29 2" xfId="9831" xr:uid="{00000000-0005-0000-0000-00006C260000}"/>
    <cellStyle name="40% - Accent6 29 2 2" xfId="9832" xr:uid="{00000000-0005-0000-0000-00006D260000}"/>
    <cellStyle name="40% - Accent6 29 3" xfId="9833" xr:uid="{00000000-0005-0000-0000-00006E260000}"/>
    <cellStyle name="40% - Accent6 29 4" xfId="9834" xr:uid="{00000000-0005-0000-0000-00006F260000}"/>
    <cellStyle name="40% - Accent6 29 5" xfId="9835" xr:uid="{00000000-0005-0000-0000-000070260000}"/>
    <cellStyle name="40% - Accent6 29 6" xfId="9836" xr:uid="{00000000-0005-0000-0000-000071260000}"/>
    <cellStyle name="40% - Accent6 3" xfId="9837" xr:uid="{00000000-0005-0000-0000-000072260000}"/>
    <cellStyle name="40% - Accent6 3 2" xfId="9838" xr:uid="{00000000-0005-0000-0000-000073260000}"/>
    <cellStyle name="40% - Accent6 3 2 2" xfId="9839" xr:uid="{00000000-0005-0000-0000-000074260000}"/>
    <cellStyle name="40% - Accent6 3 2 3" xfId="9840" xr:uid="{00000000-0005-0000-0000-000075260000}"/>
    <cellStyle name="40% - Accent6 3 2 4" xfId="9841" xr:uid="{00000000-0005-0000-0000-000076260000}"/>
    <cellStyle name="40% - Accent6 3 2 5" xfId="9842" xr:uid="{00000000-0005-0000-0000-000077260000}"/>
    <cellStyle name="40% - Accent6 3 2 6" xfId="9843" xr:uid="{00000000-0005-0000-0000-000078260000}"/>
    <cellStyle name="40% - Accent6 3 2 7" xfId="9844" xr:uid="{00000000-0005-0000-0000-000079260000}"/>
    <cellStyle name="40% - Accent6 3 2 8" xfId="9845" xr:uid="{00000000-0005-0000-0000-00007A260000}"/>
    <cellStyle name="40% - Accent6 3 2 9" xfId="9846" xr:uid="{00000000-0005-0000-0000-00007B260000}"/>
    <cellStyle name="40% - Accent6 3 3" xfId="9847" xr:uid="{00000000-0005-0000-0000-00007C260000}"/>
    <cellStyle name="40% - Accent6 3 4" xfId="9848" xr:uid="{00000000-0005-0000-0000-00007D260000}"/>
    <cellStyle name="40% - Accent6 3 5" xfId="9849" xr:uid="{00000000-0005-0000-0000-00007E260000}"/>
    <cellStyle name="40% - Accent6 30" xfId="9850" xr:uid="{00000000-0005-0000-0000-00007F260000}"/>
    <cellStyle name="40% - Accent6 31" xfId="9851" xr:uid="{00000000-0005-0000-0000-000080260000}"/>
    <cellStyle name="40% - Accent6 32" xfId="9852" xr:uid="{00000000-0005-0000-0000-000081260000}"/>
    <cellStyle name="40% - Accent6 33" xfId="9853" xr:uid="{00000000-0005-0000-0000-000082260000}"/>
    <cellStyle name="40% - Accent6 34" xfId="9854" xr:uid="{00000000-0005-0000-0000-000083260000}"/>
    <cellStyle name="40% - Accent6 35" xfId="9855" xr:uid="{00000000-0005-0000-0000-000084260000}"/>
    <cellStyle name="40% - Accent6 36" xfId="9856" xr:uid="{00000000-0005-0000-0000-000085260000}"/>
    <cellStyle name="40% - Accent6 37" xfId="9857" xr:uid="{00000000-0005-0000-0000-000086260000}"/>
    <cellStyle name="40% - Accent6 38" xfId="9858" xr:uid="{00000000-0005-0000-0000-000087260000}"/>
    <cellStyle name="40% - Accent6 39" xfId="9859" xr:uid="{00000000-0005-0000-0000-000088260000}"/>
    <cellStyle name="40% - Accent6 4" xfId="9860" xr:uid="{00000000-0005-0000-0000-000089260000}"/>
    <cellStyle name="40% - Accent6 4 2" xfId="9861" xr:uid="{00000000-0005-0000-0000-00008A260000}"/>
    <cellStyle name="40% - Accent6 4 2 2" xfId="9862" xr:uid="{00000000-0005-0000-0000-00008B260000}"/>
    <cellStyle name="40% - Accent6 4 2 3" xfId="9863" xr:uid="{00000000-0005-0000-0000-00008C260000}"/>
    <cellStyle name="40% - Accent6 4 2 4" xfId="9864" xr:uid="{00000000-0005-0000-0000-00008D260000}"/>
    <cellStyle name="40% - Accent6 4 2 5" xfId="9865" xr:uid="{00000000-0005-0000-0000-00008E260000}"/>
    <cellStyle name="40% - Accent6 4 2 6" xfId="9866" xr:uid="{00000000-0005-0000-0000-00008F260000}"/>
    <cellStyle name="40% - Accent6 4 3" xfId="9867" xr:uid="{00000000-0005-0000-0000-000090260000}"/>
    <cellStyle name="40% - Accent6 4 3 2" xfId="9868" xr:uid="{00000000-0005-0000-0000-000091260000}"/>
    <cellStyle name="40% - Accent6 4 3 3" xfId="9869" xr:uid="{00000000-0005-0000-0000-000092260000}"/>
    <cellStyle name="40% - Accent6 4 3 4" xfId="9870" xr:uid="{00000000-0005-0000-0000-000093260000}"/>
    <cellStyle name="40% - Accent6 4 3 5" xfId="9871" xr:uid="{00000000-0005-0000-0000-000094260000}"/>
    <cellStyle name="40% - Accent6 4 3 6" xfId="9872" xr:uid="{00000000-0005-0000-0000-000095260000}"/>
    <cellStyle name="40% - Accent6 4 3 7" xfId="9873" xr:uid="{00000000-0005-0000-0000-000096260000}"/>
    <cellStyle name="40% - Accent6 4 3 8" xfId="9874" xr:uid="{00000000-0005-0000-0000-000097260000}"/>
    <cellStyle name="40% - Accent6 4 4" xfId="9875" xr:uid="{00000000-0005-0000-0000-000098260000}"/>
    <cellStyle name="40% - Accent6 4 4 2" xfId="9876" xr:uid="{00000000-0005-0000-0000-000099260000}"/>
    <cellStyle name="40% - Accent6 4 4 3" xfId="9877" xr:uid="{00000000-0005-0000-0000-00009A260000}"/>
    <cellStyle name="40% - Accent6 4 4 4" xfId="9878" xr:uid="{00000000-0005-0000-0000-00009B260000}"/>
    <cellStyle name="40% - Accent6 4 4 5" xfId="9879" xr:uid="{00000000-0005-0000-0000-00009C260000}"/>
    <cellStyle name="40% - Accent6 4 4 6" xfId="9880" xr:uid="{00000000-0005-0000-0000-00009D260000}"/>
    <cellStyle name="40% - Accent6 4 4 7" xfId="9881" xr:uid="{00000000-0005-0000-0000-00009E260000}"/>
    <cellStyle name="40% - Accent6 4 4 8" xfId="9882" xr:uid="{00000000-0005-0000-0000-00009F260000}"/>
    <cellStyle name="40% - Accent6 4 5" xfId="9883" xr:uid="{00000000-0005-0000-0000-0000A0260000}"/>
    <cellStyle name="40% - Accent6 4 5 2" xfId="9884" xr:uid="{00000000-0005-0000-0000-0000A1260000}"/>
    <cellStyle name="40% - Accent6 4 5 3" xfId="9885" xr:uid="{00000000-0005-0000-0000-0000A2260000}"/>
    <cellStyle name="40% - Accent6 4 5 4" xfId="9886" xr:uid="{00000000-0005-0000-0000-0000A3260000}"/>
    <cellStyle name="40% - Accent6 4 5 5" xfId="9887" xr:uid="{00000000-0005-0000-0000-0000A4260000}"/>
    <cellStyle name="40% - Accent6 4 5 6" xfId="9888" xr:uid="{00000000-0005-0000-0000-0000A5260000}"/>
    <cellStyle name="40% - Accent6 4 5 7" xfId="9889" xr:uid="{00000000-0005-0000-0000-0000A6260000}"/>
    <cellStyle name="40% - Accent6 4 5 8" xfId="9890" xr:uid="{00000000-0005-0000-0000-0000A7260000}"/>
    <cellStyle name="40% - Accent6 40" xfId="9891" xr:uid="{00000000-0005-0000-0000-0000A8260000}"/>
    <cellStyle name="40% - Accent6 41" xfId="9892" xr:uid="{00000000-0005-0000-0000-0000A9260000}"/>
    <cellStyle name="40% - Accent6 42" xfId="9893" xr:uid="{00000000-0005-0000-0000-0000AA260000}"/>
    <cellStyle name="40% - Accent6 43" xfId="9894" xr:uid="{00000000-0005-0000-0000-0000AB260000}"/>
    <cellStyle name="40% - Accent6 44" xfId="9895" xr:uid="{00000000-0005-0000-0000-0000AC260000}"/>
    <cellStyle name="40% - Accent6 45" xfId="9896" xr:uid="{00000000-0005-0000-0000-0000AD260000}"/>
    <cellStyle name="40% - Accent6 46" xfId="9897" xr:uid="{00000000-0005-0000-0000-0000AE260000}"/>
    <cellStyle name="40% - Accent6 47" xfId="9898" xr:uid="{00000000-0005-0000-0000-0000AF260000}"/>
    <cellStyle name="40% - Accent6 48" xfId="9899" xr:uid="{00000000-0005-0000-0000-0000B0260000}"/>
    <cellStyle name="40% - Accent6 49" xfId="9900" xr:uid="{00000000-0005-0000-0000-0000B1260000}"/>
    <cellStyle name="40% - Accent6 5" xfId="9901" xr:uid="{00000000-0005-0000-0000-0000B2260000}"/>
    <cellStyle name="40% - Accent6 5 2" xfId="9902" xr:uid="{00000000-0005-0000-0000-0000B3260000}"/>
    <cellStyle name="40% - Accent6 5 2 2" xfId="9903" xr:uid="{00000000-0005-0000-0000-0000B4260000}"/>
    <cellStyle name="40% - Accent6 5 2 3" xfId="9904" xr:uid="{00000000-0005-0000-0000-0000B5260000}"/>
    <cellStyle name="40% - Accent6 5 2 4" xfId="9905" xr:uid="{00000000-0005-0000-0000-0000B6260000}"/>
    <cellStyle name="40% - Accent6 5 2 5" xfId="9906" xr:uid="{00000000-0005-0000-0000-0000B7260000}"/>
    <cellStyle name="40% - Accent6 5 2 6" xfId="9907" xr:uid="{00000000-0005-0000-0000-0000B8260000}"/>
    <cellStyle name="40% - Accent6 5 3" xfId="9908" xr:uid="{00000000-0005-0000-0000-0000B9260000}"/>
    <cellStyle name="40% - Accent6 5 3 2" xfId="9909" xr:uid="{00000000-0005-0000-0000-0000BA260000}"/>
    <cellStyle name="40% - Accent6 5 3 3" xfId="9910" xr:uid="{00000000-0005-0000-0000-0000BB260000}"/>
    <cellStyle name="40% - Accent6 5 3 4" xfId="9911" xr:uid="{00000000-0005-0000-0000-0000BC260000}"/>
    <cellStyle name="40% - Accent6 5 3 5" xfId="9912" xr:uid="{00000000-0005-0000-0000-0000BD260000}"/>
    <cellStyle name="40% - Accent6 5 3 6" xfId="9913" xr:uid="{00000000-0005-0000-0000-0000BE260000}"/>
    <cellStyle name="40% - Accent6 5 3 7" xfId="9914" xr:uid="{00000000-0005-0000-0000-0000BF260000}"/>
    <cellStyle name="40% - Accent6 5 3 8" xfId="9915" xr:uid="{00000000-0005-0000-0000-0000C0260000}"/>
    <cellStyle name="40% - Accent6 5 4" xfId="9916" xr:uid="{00000000-0005-0000-0000-0000C1260000}"/>
    <cellStyle name="40% - Accent6 5 4 2" xfId="9917" xr:uid="{00000000-0005-0000-0000-0000C2260000}"/>
    <cellStyle name="40% - Accent6 5 4 3" xfId="9918" xr:uid="{00000000-0005-0000-0000-0000C3260000}"/>
    <cellStyle name="40% - Accent6 5 4 4" xfId="9919" xr:uid="{00000000-0005-0000-0000-0000C4260000}"/>
    <cellStyle name="40% - Accent6 5 4 5" xfId="9920" xr:uid="{00000000-0005-0000-0000-0000C5260000}"/>
    <cellStyle name="40% - Accent6 5 4 6" xfId="9921" xr:uid="{00000000-0005-0000-0000-0000C6260000}"/>
    <cellStyle name="40% - Accent6 5 4 7" xfId="9922" xr:uid="{00000000-0005-0000-0000-0000C7260000}"/>
    <cellStyle name="40% - Accent6 5 4 8" xfId="9923" xr:uid="{00000000-0005-0000-0000-0000C8260000}"/>
    <cellStyle name="40% - Accent6 5 5" xfId="9924" xr:uid="{00000000-0005-0000-0000-0000C9260000}"/>
    <cellStyle name="40% - Accent6 5 5 2" xfId="9925" xr:uid="{00000000-0005-0000-0000-0000CA260000}"/>
    <cellStyle name="40% - Accent6 5 5 3" xfId="9926" xr:uid="{00000000-0005-0000-0000-0000CB260000}"/>
    <cellStyle name="40% - Accent6 5 5 4" xfId="9927" xr:uid="{00000000-0005-0000-0000-0000CC260000}"/>
    <cellStyle name="40% - Accent6 5 5 5" xfId="9928" xr:uid="{00000000-0005-0000-0000-0000CD260000}"/>
    <cellStyle name="40% - Accent6 5 5 6" xfId="9929" xr:uid="{00000000-0005-0000-0000-0000CE260000}"/>
    <cellStyle name="40% - Accent6 5 5 7" xfId="9930" xr:uid="{00000000-0005-0000-0000-0000CF260000}"/>
    <cellStyle name="40% - Accent6 5 5 8" xfId="9931" xr:uid="{00000000-0005-0000-0000-0000D0260000}"/>
    <cellStyle name="40% - Accent6 50" xfId="9932" xr:uid="{00000000-0005-0000-0000-0000D1260000}"/>
    <cellStyle name="40% - Accent6 51" xfId="9933" xr:uid="{00000000-0005-0000-0000-0000D2260000}"/>
    <cellStyle name="40% - Accent6 52" xfId="9934" xr:uid="{00000000-0005-0000-0000-0000D3260000}"/>
    <cellStyle name="40% - Accent6 53" xfId="9935" xr:uid="{00000000-0005-0000-0000-0000D4260000}"/>
    <cellStyle name="40% - Accent6 54" xfId="9936" xr:uid="{00000000-0005-0000-0000-0000D5260000}"/>
    <cellStyle name="40% - Accent6 55" xfId="9937" xr:uid="{00000000-0005-0000-0000-0000D6260000}"/>
    <cellStyle name="40% - Accent6 56" xfId="9938" xr:uid="{00000000-0005-0000-0000-0000D7260000}"/>
    <cellStyle name="40% - Accent6 57" xfId="9939" xr:uid="{00000000-0005-0000-0000-0000D8260000}"/>
    <cellStyle name="40% - Accent6 58" xfId="9940" xr:uid="{00000000-0005-0000-0000-0000D9260000}"/>
    <cellStyle name="40% - Accent6 59" xfId="9941" xr:uid="{00000000-0005-0000-0000-0000DA260000}"/>
    <cellStyle name="40% - Accent6 6" xfId="9942" xr:uid="{00000000-0005-0000-0000-0000DB260000}"/>
    <cellStyle name="40% - Accent6 6 2" xfId="9943" xr:uid="{00000000-0005-0000-0000-0000DC260000}"/>
    <cellStyle name="40% - Accent6 6 2 2" xfId="9944" xr:uid="{00000000-0005-0000-0000-0000DD260000}"/>
    <cellStyle name="40% - Accent6 6 2 3" xfId="9945" xr:uid="{00000000-0005-0000-0000-0000DE260000}"/>
    <cellStyle name="40% - Accent6 6 2 4" xfId="9946" xr:uid="{00000000-0005-0000-0000-0000DF260000}"/>
    <cellStyle name="40% - Accent6 6 2 5" xfId="9947" xr:uid="{00000000-0005-0000-0000-0000E0260000}"/>
    <cellStyle name="40% - Accent6 6 2 6" xfId="9948" xr:uid="{00000000-0005-0000-0000-0000E1260000}"/>
    <cellStyle name="40% - Accent6 60" xfId="9949" xr:uid="{00000000-0005-0000-0000-0000E2260000}"/>
    <cellStyle name="40% - Accent6 61" xfId="9950" xr:uid="{00000000-0005-0000-0000-0000E3260000}"/>
    <cellStyle name="40% - Accent6 62" xfId="9951" xr:uid="{00000000-0005-0000-0000-0000E4260000}"/>
    <cellStyle name="40% - Accent6 63" xfId="9952" xr:uid="{00000000-0005-0000-0000-0000E5260000}"/>
    <cellStyle name="40% - Accent6 7" xfId="9953" xr:uid="{00000000-0005-0000-0000-0000E6260000}"/>
    <cellStyle name="40% - Accent6 7 2" xfId="9954" xr:uid="{00000000-0005-0000-0000-0000E7260000}"/>
    <cellStyle name="40% - Accent6 7 2 2" xfId="9955" xr:uid="{00000000-0005-0000-0000-0000E8260000}"/>
    <cellStyle name="40% - Accent6 7 2 3" xfId="9956" xr:uid="{00000000-0005-0000-0000-0000E9260000}"/>
    <cellStyle name="40% - Accent6 7 2 4" xfId="9957" xr:uid="{00000000-0005-0000-0000-0000EA260000}"/>
    <cellStyle name="40% - Accent6 7 2 5" xfId="9958" xr:uid="{00000000-0005-0000-0000-0000EB260000}"/>
    <cellStyle name="40% - Accent6 7 2 6" xfId="9959" xr:uid="{00000000-0005-0000-0000-0000EC260000}"/>
    <cellStyle name="40% - Accent6 8" xfId="9960" xr:uid="{00000000-0005-0000-0000-0000ED260000}"/>
    <cellStyle name="40% - Accent6 8 2" xfId="9961" xr:uid="{00000000-0005-0000-0000-0000EE260000}"/>
    <cellStyle name="40% - Accent6 8 2 2" xfId="9962" xr:uid="{00000000-0005-0000-0000-0000EF260000}"/>
    <cellStyle name="40% - Accent6 8 2 3" xfId="9963" xr:uid="{00000000-0005-0000-0000-0000F0260000}"/>
    <cellStyle name="40% - Accent6 8 2 4" xfId="9964" xr:uid="{00000000-0005-0000-0000-0000F1260000}"/>
    <cellStyle name="40% - Accent6 8 2 5" xfId="9965" xr:uid="{00000000-0005-0000-0000-0000F2260000}"/>
    <cellStyle name="40% - Accent6 8 2 6" xfId="9966" xr:uid="{00000000-0005-0000-0000-0000F3260000}"/>
    <cellStyle name="40% - Accent6 9" xfId="9967" xr:uid="{00000000-0005-0000-0000-0000F4260000}"/>
    <cellStyle name="40% - Accent6 9 2" xfId="9968" xr:uid="{00000000-0005-0000-0000-0000F5260000}"/>
    <cellStyle name="40% - Accent6 9 2 2" xfId="9969" xr:uid="{00000000-0005-0000-0000-0000F6260000}"/>
    <cellStyle name="40% - Accent6 9 2 3" xfId="9970" xr:uid="{00000000-0005-0000-0000-0000F7260000}"/>
    <cellStyle name="40% - Accent6 9 2 4" xfId="9971" xr:uid="{00000000-0005-0000-0000-0000F8260000}"/>
    <cellStyle name="40% - Accent6 9 2 5" xfId="9972" xr:uid="{00000000-0005-0000-0000-0000F9260000}"/>
    <cellStyle name="40% - Accent6 9 2 6" xfId="9973" xr:uid="{00000000-0005-0000-0000-0000FA260000}"/>
    <cellStyle name="40% - Akzent1" xfId="9974" xr:uid="{00000000-0005-0000-0000-0000FB260000}"/>
    <cellStyle name="40% - Akzent2" xfId="9975" xr:uid="{00000000-0005-0000-0000-0000FC260000}"/>
    <cellStyle name="40% - Akzent3" xfId="9976" xr:uid="{00000000-0005-0000-0000-0000FD260000}"/>
    <cellStyle name="40% - Akzent4" xfId="9977" xr:uid="{00000000-0005-0000-0000-0000FE260000}"/>
    <cellStyle name="40% - Akzent5" xfId="9978" xr:uid="{00000000-0005-0000-0000-0000FF260000}"/>
    <cellStyle name="40% - Akzent6" xfId="9979" xr:uid="{00000000-0005-0000-0000-000000270000}"/>
    <cellStyle name="5x indented GHG Textfiels" xfId="9980" xr:uid="{00000000-0005-0000-0000-000001270000}"/>
    <cellStyle name="5x indented GHG Textfiels 2" xfId="9981" xr:uid="{00000000-0005-0000-0000-000002270000}"/>
    <cellStyle name="60% - Accent1 10" xfId="9982" xr:uid="{00000000-0005-0000-0000-000003270000}"/>
    <cellStyle name="60% - Accent1 10 2" xfId="9983" xr:uid="{00000000-0005-0000-0000-000004270000}"/>
    <cellStyle name="60% - Accent1 10 2 2" xfId="9984" xr:uid="{00000000-0005-0000-0000-000005270000}"/>
    <cellStyle name="60% - Accent1 10 2 3" xfId="9985" xr:uid="{00000000-0005-0000-0000-000006270000}"/>
    <cellStyle name="60% - Accent1 10 2 4" xfId="9986" xr:uid="{00000000-0005-0000-0000-000007270000}"/>
    <cellStyle name="60% - Accent1 10 2 5" xfId="9987" xr:uid="{00000000-0005-0000-0000-000008270000}"/>
    <cellStyle name="60% - Accent1 10 2 6" xfId="9988" xr:uid="{00000000-0005-0000-0000-000009270000}"/>
    <cellStyle name="60% - Accent1 11" xfId="9989" xr:uid="{00000000-0005-0000-0000-00000A270000}"/>
    <cellStyle name="60% - Accent1 11 2" xfId="9990" xr:uid="{00000000-0005-0000-0000-00000B270000}"/>
    <cellStyle name="60% - Accent1 11 2 2" xfId="9991" xr:uid="{00000000-0005-0000-0000-00000C270000}"/>
    <cellStyle name="60% - Accent1 11 2 3" xfId="9992" xr:uid="{00000000-0005-0000-0000-00000D270000}"/>
    <cellStyle name="60% - Accent1 11 2 4" xfId="9993" xr:uid="{00000000-0005-0000-0000-00000E270000}"/>
    <cellStyle name="60% - Accent1 11 2 5" xfId="9994" xr:uid="{00000000-0005-0000-0000-00000F270000}"/>
    <cellStyle name="60% - Accent1 11 2 6" xfId="9995" xr:uid="{00000000-0005-0000-0000-000010270000}"/>
    <cellStyle name="60% - Accent1 12" xfId="9996" xr:uid="{00000000-0005-0000-0000-000011270000}"/>
    <cellStyle name="60% - Accent1 12 2" xfId="9997" xr:uid="{00000000-0005-0000-0000-000012270000}"/>
    <cellStyle name="60% - Accent1 12 2 2" xfId="9998" xr:uid="{00000000-0005-0000-0000-000013270000}"/>
    <cellStyle name="60% - Accent1 12 2 3" xfId="9999" xr:uid="{00000000-0005-0000-0000-000014270000}"/>
    <cellStyle name="60% - Accent1 12 2 4" xfId="10000" xr:uid="{00000000-0005-0000-0000-000015270000}"/>
    <cellStyle name="60% - Accent1 12 2 5" xfId="10001" xr:uid="{00000000-0005-0000-0000-000016270000}"/>
    <cellStyle name="60% - Accent1 12 2 6" xfId="10002" xr:uid="{00000000-0005-0000-0000-000017270000}"/>
    <cellStyle name="60% - Accent1 13" xfId="10003" xr:uid="{00000000-0005-0000-0000-000018270000}"/>
    <cellStyle name="60% - Accent1 13 2" xfId="10004" xr:uid="{00000000-0005-0000-0000-000019270000}"/>
    <cellStyle name="60% - Accent1 13 2 2" xfId="10005" xr:uid="{00000000-0005-0000-0000-00001A270000}"/>
    <cellStyle name="60% - Accent1 13 2 3" xfId="10006" xr:uid="{00000000-0005-0000-0000-00001B270000}"/>
    <cellStyle name="60% - Accent1 13 2 4" xfId="10007" xr:uid="{00000000-0005-0000-0000-00001C270000}"/>
    <cellStyle name="60% - Accent1 13 2 5" xfId="10008" xr:uid="{00000000-0005-0000-0000-00001D270000}"/>
    <cellStyle name="60% - Accent1 13 2 6" xfId="10009" xr:uid="{00000000-0005-0000-0000-00001E270000}"/>
    <cellStyle name="60% - Accent1 14" xfId="10010" xr:uid="{00000000-0005-0000-0000-00001F270000}"/>
    <cellStyle name="60% - Accent1 14 2" xfId="10011" xr:uid="{00000000-0005-0000-0000-000020270000}"/>
    <cellStyle name="60% - Accent1 14 2 2" xfId="10012" xr:uid="{00000000-0005-0000-0000-000021270000}"/>
    <cellStyle name="60% - Accent1 14 2 3" xfId="10013" xr:uid="{00000000-0005-0000-0000-000022270000}"/>
    <cellStyle name="60% - Accent1 14 2 4" xfId="10014" xr:uid="{00000000-0005-0000-0000-000023270000}"/>
    <cellStyle name="60% - Accent1 14 2 5" xfId="10015" xr:uid="{00000000-0005-0000-0000-000024270000}"/>
    <cellStyle name="60% - Accent1 14 2 6" xfId="10016" xr:uid="{00000000-0005-0000-0000-000025270000}"/>
    <cellStyle name="60% - Accent1 15" xfId="10017" xr:uid="{00000000-0005-0000-0000-000026270000}"/>
    <cellStyle name="60% - Accent1 15 2" xfId="10018" xr:uid="{00000000-0005-0000-0000-000027270000}"/>
    <cellStyle name="60% - Accent1 15 2 2" xfId="10019" xr:uid="{00000000-0005-0000-0000-000028270000}"/>
    <cellStyle name="60% - Accent1 15 2 3" xfId="10020" xr:uid="{00000000-0005-0000-0000-000029270000}"/>
    <cellStyle name="60% - Accent1 15 2 4" xfId="10021" xr:uid="{00000000-0005-0000-0000-00002A270000}"/>
    <cellStyle name="60% - Accent1 15 2 5" xfId="10022" xr:uid="{00000000-0005-0000-0000-00002B270000}"/>
    <cellStyle name="60% - Accent1 15 2 6" xfId="10023" xr:uid="{00000000-0005-0000-0000-00002C270000}"/>
    <cellStyle name="60% - Accent1 16" xfId="10024" xr:uid="{00000000-0005-0000-0000-00002D270000}"/>
    <cellStyle name="60% - Accent1 16 2" xfId="10025" xr:uid="{00000000-0005-0000-0000-00002E270000}"/>
    <cellStyle name="60% - Accent1 16 2 2" xfId="10026" xr:uid="{00000000-0005-0000-0000-00002F270000}"/>
    <cellStyle name="60% - Accent1 16 2 3" xfId="10027" xr:uid="{00000000-0005-0000-0000-000030270000}"/>
    <cellStyle name="60% - Accent1 16 2 4" xfId="10028" xr:uid="{00000000-0005-0000-0000-000031270000}"/>
    <cellStyle name="60% - Accent1 16 2 5" xfId="10029" xr:uid="{00000000-0005-0000-0000-000032270000}"/>
    <cellStyle name="60% - Accent1 16 2 6" xfId="10030" xr:uid="{00000000-0005-0000-0000-000033270000}"/>
    <cellStyle name="60% - Accent1 17" xfId="10031" xr:uid="{00000000-0005-0000-0000-000034270000}"/>
    <cellStyle name="60% - Accent1 17 2" xfId="10032" xr:uid="{00000000-0005-0000-0000-000035270000}"/>
    <cellStyle name="60% - Accent1 17 2 2" xfId="10033" xr:uid="{00000000-0005-0000-0000-000036270000}"/>
    <cellStyle name="60% - Accent1 17 2 3" xfId="10034" xr:uid="{00000000-0005-0000-0000-000037270000}"/>
    <cellStyle name="60% - Accent1 17 2 4" xfId="10035" xr:uid="{00000000-0005-0000-0000-000038270000}"/>
    <cellStyle name="60% - Accent1 17 2 5" xfId="10036" xr:uid="{00000000-0005-0000-0000-000039270000}"/>
    <cellStyle name="60% - Accent1 17 2 6" xfId="10037" xr:uid="{00000000-0005-0000-0000-00003A270000}"/>
    <cellStyle name="60% - Accent1 18" xfId="10038" xr:uid="{00000000-0005-0000-0000-00003B270000}"/>
    <cellStyle name="60% - Accent1 18 2" xfId="10039" xr:uid="{00000000-0005-0000-0000-00003C270000}"/>
    <cellStyle name="60% - Accent1 18 2 2" xfId="10040" xr:uid="{00000000-0005-0000-0000-00003D270000}"/>
    <cellStyle name="60% - Accent1 18 2 3" xfId="10041" xr:uid="{00000000-0005-0000-0000-00003E270000}"/>
    <cellStyle name="60% - Accent1 18 2 4" xfId="10042" xr:uid="{00000000-0005-0000-0000-00003F270000}"/>
    <cellStyle name="60% - Accent1 18 2 5" xfId="10043" xr:uid="{00000000-0005-0000-0000-000040270000}"/>
    <cellStyle name="60% - Accent1 18 2 6" xfId="10044" xr:uid="{00000000-0005-0000-0000-000041270000}"/>
    <cellStyle name="60% - Accent1 19" xfId="10045" xr:uid="{00000000-0005-0000-0000-000042270000}"/>
    <cellStyle name="60% - Accent1 19 2" xfId="10046" xr:uid="{00000000-0005-0000-0000-000043270000}"/>
    <cellStyle name="60% - Accent1 19 2 2" xfId="10047" xr:uid="{00000000-0005-0000-0000-000044270000}"/>
    <cellStyle name="60% - Accent1 19 2 3" xfId="10048" xr:uid="{00000000-0005-0000-0000-000045270000}"/>
    <cellStyle name="60% - Accent1 19 2 4" xfId="10049" xr:uid="{00000000-0005-0000-0000-000046270000}"/>
    <cellStyle name="60% - Accent1 19 2 5" xfId="10050" xr:uid="{00000000-0005-0000-0000-000047270000}"/>
    <cellStyle name="60% - Accent1 19 2 6" xfId="10051" xr:uid="{00000000-0005-0000-0000-000048270000}"/>
    <cellStyle name="60% - Accent1 2" xfId="10052" xr:uid="{00000000-0005-0000-0000-000049270000}"/>
    <cellStyle name="60% - Accent1 2 10" xfId="10053" xr:uid="{00000000-0005-0000-0000-00004A270000}"/>
    <cellStyle name="60% - Accent1 2 11" xfId="10054" xr:uid="{00000000-0005-0000-0000-00004B270000}"/>
    <cellStyle name="60% - Accent1 2 12" xfId="10055" xr:uid="{00000000-0005-0000-0000-00004C270000}"/>
    <cellStyle name="60% - Accent1 2 13" xfId="10056" xr:uid="{00000000-0005-0000-0000-00004D270000}"/>
    <cellStyle name="60% - Accent1 2 14" xfId="10057" xr:uid="{00000000-0005-0000-0000-00004E270000}"/>
    <cellStyle name="60% - Accent1 2 15" xfId="10058" xr:uid="{00000000-0005-0000-0000-00004F270000}"/>
    <cellStyle name="60% - Accent1 2 16" xfId="10059" xr:uid="{00000000-0005-0000-0000-000050270000}"/>
    <cellStyle name="60% - Accent1 2 17" xfId="10060" xr:uid="{00000000-0005-0000-0000-000051270000}"/>
    <cellStyle name="60% - Accent1 2 18" xfId="10061" xr:uid="{00000000-0005-0000-0000-000052270000}"/>
    <cellStyle name="60% - Accent1 2 19" xfId="10062" xr:uid="{00000000-0005-0000-0000-000053270000}"/>
    <cellStyle name="60% - Accent1 2 2" xfId="10063" xr:uid="{00000000-0005-0000-0000-000054270000}"/>
    <cellStyle name="60% - Accent1 2 2 10" xfId="10064" xr:uid="{00000000-0005-0000-0000-000055270000}"/>
    <cellStyle name="60% - Accent1 2 2 11" xfId="10065" xr:uid="{00000000-0005-0000-0000-000056270000}"/>
    <cellStyle name="60% - Accent1 2 2 12" xfId="10066" xr:uid="{00000000-0005-0000-0000-000057270000}"/>
    <cellStyle name="60% - Accent1 2 2 13" xfId="10067" xr:uid="{00000000-0005-0000-0000-000058270000}"/>
    <cellStyle name="60% - Accent1 2 2 14" xfId="10068" xr:uid="{00000000-0005-0000-0000-000059270000}"/>
    <cellStyle name="60% - Accent1 2 2 14 10" xfId="10069" xr:uid="{00000000-0005-0000-0000-00005A270000}"/>
    <cellStyle name="60% - Accent1 2 2 14 11" xfId="10070" xr:uid="{00000000-0005-0000-0000-00005B270000}"/>
    <cellStyle name="60% - Accent1 2 2 14 12" xfId="10071" xr:uid="{00000000-0005-0000-0000-00005C270000}"/>
    <cellStyle name="60% - Accent1 2 2 14 13" xfId="10072" xr:uid="{00000000-0005-0000-0000-00005D270000}"/>
    <cellStyle name="60% - Accent1 2 2 14 14" xfId="10073" xr:uid="{00000000-0005-0000-0000-00005E270000}"/>
    <cellStyle name="60% - Accent1 2 2 14 15" xfId="10074" xr:uid="{00000000-0005-0000-0000-00005F270000}"/>
    <cellStyle name="60% - Accent1 2 2 14 16" xfId="10075" xr:uid="{00000000-0005-0000-0000-000060270000}"/>
    <cellStyle name="60% - Accent1 2 2 14 17" xfId="10076" xr:uid="{00000000-0005-0000-0000-000061270000}"/>
    <cellStyle name="60% - Accent1 2 2 14 18" xfId="10077" xr:uid="{00000000-0005-0000-0000-000062270000}"/>
    <cellStyle name="60% - Accent1 2 2 14 19" xfId="10078" xr:uid="{00000000-0005-0000-0000-000063270000}"/>
    <cellStyle name="60% - Accent1 2 2 14 2" xfId="10079" xr:uid="{00000000-0005-0000-0000-000064270000}"/>
    <cellStyle name="60% - Accent1 2 2 14 2 2" xfId="10080" xr:uid="{00000000-0005-0000-0000-000065270000}"/>
    <cellStyle name="60% - Accent1 2 2 14 20" xfId="10081" xr:uid="{00000000-0005-0000-0000-000066270000}"/>
    <cellStyle name="60% - Accent1 2 2 14 21" xfId="10082" xr:uid="{00000000-0005-0000-0000-000067270000}"/>
    <cellStyle name="60% - Accent1 2 2 14 22" xfId="10083" xr:uid="{00000000-0005-0000-0000-000068270000}"/>
    <cellStyle name="60% - Accent1 2 2 14 23" xfId="10084" xr:uid="{00000000-0005-0000-0000-000069270000}"/>
    <cellStyle name="60% - Accent1 2 2 14 24" xfId="10085" xr:uid="{00000000-0005-0000-0000-00006A270000}"/>
    <cellStyle name="60% - Accent1 2 2 14 25" xfId="10086" xr:uid="{00000000-0005-0000-0000-00006B270000}"/>
    <cellStyle name="60% - Accent1 2 2 14 26" xfId="10087" xr:uid="{00000000-0005-0000-0000-00006C270000}"/>
    <cellStyle name="60% - Accent1 2 2 14 27" xfId="10088" xr:uid="{00000000-0005-0000-0000-00006D270000}"/>
    <cellStyle name="60% - Accent1 2 2 14 28" xfId="10089" xr:uid="{00000000-0005-0000-0000-00006E270000}"/>
    <cellStyle name="60% - Accent1 2 2 14 29" xfId="10090" xr:uid="{00000000-0005-0000-0000-00006F270000}"/>
    <cellStyle name="60% - Accent1 2 2 14 3" xfId="10091" xr:uid="{00000000-0005-0000-0000-000070270000}"/>
    <cellStyle name="60% - Accent1 2 2 14 4" xfId="10092" xr:uid="{00000000-0005-0000-0000-000071270000}"/>
    <cellStyle name="60% - Accent1 2 2 14 5" xfId="10093" xr:uid="{00000000-0005-0000-0000-000072270000}"/>
    <cellStyle name="60% - Accent1 2 2 14 6" xfId="10094" xr:uid="{00000000-0005-0000-0000-000073270000}"/>
    <cellStyle name="60% - Accent1 2 2 14 7" xfId="10095" xr:uid="{00000000-0005-0000-0000-000074270000}"/>
    <cellStyle name="60% - Accent1 2 2 14 8" xfId="10096" xr:uid="{00000000-0005-0000-0000-000075270000}"/>
    <cellStyle name="60% - Accent1 2 2 14 9" xfId="10097" xr:uid="{00000000-0005-0000-0000-000076270000}"/>
    <cellStyle name="60% - Accent1 2 2 15" xfId="10098" xr:uid="{00000000-0005-0000-0000-000077270000}"/>
    <cellStyle name="60% - Accent1 2 2 15 2" xfId="10099" xr:uid="{00000000-0005-0000-0000-000078270000}"/>
    <cellStyle name="60% - Accent1 2 2 16" xfId="10100" xr:uid="{00000000-0005-0000-0000-000079270000}"/>
    <cellStyle name="60% - Accent1 2 2 17" xfId="10101" xr:uid="{00000000-0005-0000-0000-00007A270000}"/>
    <cellStyle name="60% - Accent1 2 2 18" xfId="10102" xr:uid="{00000000-0005-0000-0000-00007B270000}"/>
    <cellStyle name="60% - Accent1 2 2 19" xfId="10103" xr:uid="{00000000-0005-0000-0000-00007C270000}"/>
    <cellStyle name="60% - Accent1 2 2 2" xfId="10104" xr:uid="{00000000-0005-0000-0000-00007D270000}"/>
    <cellStyle name="60% - Accent1 2 2 2 10" xfId="10105" xr:uid="{00000000-0005-0000-0000-00007E270000}"/>
    <cellStyle name="60% - Accent1 2 2 2 11" xfId="10106" xr:uid="{00000000-0005-0000-0000-00007F270000}"/>
    <cellStyle name="60% - Accent1 2 2 2 11 10" xfId="10107" xr:uid="{00000000-0005-0000-0000-000080270000}"/>
    <cellStyle name="60% - Accent1 2 2 2 11 11" xfId="10108" xr:uid="{00000000-0005-0000-0000-000081270000}"/>
    <cellStyle name="60% - Accent1 2 2 2 11 12" xfId="10109" xr:uid="{00000000-0005-0000-0000-000082270000}"/>
    <cellStyle name="60% - Accent1 2 2 2 11 13" xfId="10110" xr:uid="{00000000-0005-0000-0000-000083270000}"/>
    <cellStyle name="60% - Accent1 2 2 2 11 14" xfId="10111" xr:uid="{00000000-0005-0000-0000-000084270000}"/>
    <cellStyle name="60% - Accent1 2 2 2 11 15" xfId="10112" xr:uid="{00000000-0005-0000-0000-000085270000}"/>
    <cellStyle name="60% - Accent1 2 2 2 11 16" xfId="10113" xr:uid="{00000000-0005-0000-0000-000086270000}"/>
    <cellStyle name="60% - Accent1 2 2 2 11 17" xfId="10114" xr:uid="{00000000-0005-0000-0000-000087270000}"/>
    <cellStyle name="60% - Accent1 2 2 2 11 18" xfId="10115" xr:uid="{00000000-0005-0000-0000-000088270000}"/>
    <cellStyle name="60% - Accent1 2 2 2 11 19" xfId="10116" xr:uid="{00000000-0005-0000-0000-000089270000}"/>
    <cellStyle name="60% - Accent1 2 2 2 11 2" xfId="10117" xr:uid="{00000000-0005-0000-0000-00008A270000}"/>
    <cellStyle name="60% - Accent1 2 2 2 11 2 2" xfId="10118" xr:uid="{00000000-0005-0000-0000-00008B270000}"/>
    <cellStyle name="60% - Accent1 2 2 2 11 20" xfId="10119" xr:uid="{00000000-0005-0000-0000-00008C270000}"/>
    <cellStyle name="60% - Accent1 2 2 2 11 21" xfId="10120" xr:uid="{00000000-0005-0000-0000-00008D270000}"/>
    <cellStyle name="60% - Accent1 2 2 2 11 22" xfId="10121" xr:uid="{00000000-0005-0000-0000-00008E270000}"/>
    <cellStyle name="60% - Accent1 2 2 2 11 23" xfId="10122" xr:uid="{00000000-0005-0000-0000-00008F270000}"/>
    <cellStyle name="60% - Accent1 2 2 2 11 24" xfId="10123" xr:uid="{00000000-0005-0000-0000-000090270000}"/>
    <cellStyle name="60% - Accent1 2 2 2 11 25" xfId="10124" xr:uid="{00000000-0005-0000-0000-000091270000}"/>
    <cellStyle name="60% - Accent1 2 2 2 11 26" xfId="10125" xr:uid="{00000000-0005-0000-0000-000092270000}"/>
    <cellStyle name="60% - Accent1 2 2 2 11 27" xfId="10126" xr:uid="{00000000-0005-0000-0000-000093270000}"/>
    <cellStyle name="60% - Accent1 2 2 2 11 28" xfId="10127" xr:uid="{00000000-0005-0000-0000-000094270000}"/>
    <cellStyle name="60% - Accent1 2 2 2 11 29" xfId="10128" xr:uid="{00000000-0005-0000-0000-000095270000}"/>
    <cellStyle name="60% - Accent1 2 2 2 11 3" xfId="10129" xr:uid="{00000000-0005-0000-0000-000096270000}"/>
    <cellStyle name="60% - Accent1 2 2 2 11 4" xfId="10130" xr:uid="{00000000-0005-0000-0000-000097270000}"/>
    <cellStyle name="60% - Accent1 2 2 2 11 5" xfId="10131" xr:uid="{00000000-0005-0000-0000-000098270000}"/>
    <cellStyle name="60% - Accent1 2 2 2 11 6" xfId="10132" xr:uid="{00000000-0005-0000-0000-000099270000}"/>
    <cellStyle name="60% - Accent1 2 2 2 11 7" xfId="10133" xr:uid="{00000000-0005-0000-0000-00009A270000}"/>
    <cellStyle name="60% - Accent1 2 2 2 11 8" xfId="10134" xr:uid="{00000000-0005-0000-0000-00009B270000}"/>
    <cellStyle name="60% - Accent1 2 2 2 11 9" xfId="10135" xr:uid="{00000000-0005-0000-0000-00009C270000}"/>
    <cellStyle name="60% - Accent1 2 2 2 12" xfId="10136" xr:uid="{00000000-0005-0000-0000-00009D270000}"/>
    <cellStyle name="60% - Accent1 2 2 2 12 2" xfId="10137" xr:uid="{00000000-0005-0000-0000-00009E270000}"/>
    <cellStyle name="60% - Accent1 2 2 2 13" xfId="10138" xr:uid="{00000000-0005-0000-0000-00009F270000}"/>
    <cellStyle name="60% - Accent1 2 2 2 14" xfId="10139" xr:uid="{00000000-0005-0000-0000-0000A0270000}"/>
    <cellStyle name="60% - Accent1 2 2 2 15" xfId="10140" xr:uid="{00000000-0005-0000-0000-0000A1270000}"/>
    <cellStyle name="60% - Accent1 2 2 2 16" xfId="10141" xr:uid="{00000000-0005-0000-0000-0000A2270000}"/>
    <cellStyle name="60% - Accent1 2 2 2 17" xfId="10142" xr:uid="{00000000-0005-0000-0000-0000A3270000}"/>
    <cellStyle name="60% - Accent1 2 2 2 18" xfId="10143" xr:uid="{00000000-0005-0000-0000-0000A4270000}"/>
    <cellStyle name="60% - Accent1 2 2 2 19" xfId="10144" xr:uid="{00000000-0005-0000-0000-0000A5270000}"/>
    <cellStyle name="60% - Accent1 2 2 2 2" xfId="10145" xr:uid="{00000000-0005-0000-0000-0000A6270000}"/>
    <cellStyle name="60% - Accent1 2 2 2 2 10" xfId="10146" xr:uid="{00000000-0005-0000-0000-0000A7270000}"/>
    <cellStyle name="60% - Accent1 2 2 2 2 11" xfId="10147" xr:uid="{00000000-0005-0000-0000-0000A8270000}"/>
    <cellStyle name="60% - Accent1 2 2 2 2 12" xfId="10148" xr:uid="{00000000-0005-0000-0000-0000A9270000}"/>
    <cellStyle name="60% - Accent1 2 2 2 2 13" xfId="10149" xr:uid="{00000000-0005-0000-0000-0000AA270000}"/>
    <cellStyle name="60% - Accent1 2 2 2 2 14" xfId="10150" xr:uid="{00000000-0005-0000-0000-0000AB270000}"/>
    <cellStyle name="60% - Accent1 2 2 2 2 15" xfId="10151" xr:uid="{00000000-0005-0000-0000-0000AC270000}"/>
    <cellStyle name="60% - Accent1 2 2 2 2 16" xfId="10152" xr:uid="{00000000-0005-0000-0000-0000AD270000}"/>
    <cellStyle name="60% - Accent1 2 2 2 2 17" xfId="10153" xr:uid="{00000000-0005-0000-0000-0000AE270000}"/>
    <cellStyle name="60% - Accent1 2 2 2 2 18" xfId="10154" xr:uid="{00000000-0005-0000-0000-0000AF270000}"/>
    <cellStyle name="60% - Accent1 2 2 2 2 19" xfId="10155" xr:uid="{00000000-0005-0000-0000-0000B0270000}"/>
    <cellStyle name="60% - Accent1 2 2 2 2 2" xfId="10156" xr:uid="{00000000-0005-0000-0000-0000B1270000}"/>
    <cellStyle name="60% - Accent1 2 2 2 2 2 10" xfId="10157" xr:uid="{00000000-0005-0000-0000-0000B2270000}"/>
    <cellStyle name="60% - Accent1 2 2 2 2 2 11" xfId="10158" xr:uid="{00000000-0005-0000-0000-0000B3270000}"/>
    <cellStyle name="60% - Accent1 2 2 2 2 2 12" xfId="10159" xr:uid="{00000000-0005-0000-0000-0000B4270000}"/>
    <cellStyle name="60% - Accent1 2 2 2 2 2 13" xfId="10160" xr:uid="{00000000-0005-0000-0000-0000B5270000}"/>
    <cellStyle name="60% - Accent1 2 2 2 2 2 14" xfId="10161" xr:uid="{00000000-0005-0000-0000-0000B6270000}"/>
    <cellStyle name="60% - Accent1 2 2 2 2 2 15" xfId="10162" xr:uid="{00000000-0005-0000-0000-0000B7270000}"/>
    <cellStyle name="60% - Accent1 2 2 2 2 2 16" xfId="10163" xr:uid="{00000000-0005-0000-0000-0000B8270000}"/>
    <cellStyle name="60% - Accent1 2 2 2 2 2 17" xfId="10164" xr:uid="{00000000-0005-0000-0000-0000B9270000}"/>
    <cellStyle name="60% - Accent1 2 2 2 2 2 18" xfId="10165" xr:uid="{00000000-0005-0000-0000-0000BA270000}"/>
    <cellStyle name="60% - Accent1 2 2 2 2 2 19" xfId="10166" xr:uid="{00000000-0005-0000-0000-0000BB270000}"/>
    <cellStyle name="60% - Accent1 2 2 2 2 2 2" xfId="10167" xr:uid="{00000000-0005-0000-0000-0000BC270000}"/>
    <cellStyle name="60% - Accent1 2 2 2 2 2 2 10" xfId="10168" xr:uid="{00000000-0005-0000-0000-0000BD270000}"/>
    <cellStyle name="60% - Accent1 2 2 2 2 2 2 11" xfId="10169" xr:uid="{00000000-0005-0000-0000-0000BE270000}"/>
    <cellStyle name="60% - Accent1 2 2 2 2 2 2 12" xfId="10170" xr:uid="{00000000-0005-0000-0000-0000BF270000}"/>
    <cellStyle name="60% - Accent1 2 2 2 2 2 2 13" xfId="10171" xr:uid="{00000000-0005-0000-0000-0000C0270000}"/>
    <cellStyle name="60% - Accent1 2 2 2 2 2 2 14" xfId="10172" xr:uid="{00000000-0005-0000-0000-0000C1270000}"/>
    <cellStyle name="60% - Accent1 2 2 2 2 2 2 15" xfId="10173" xr:uid="{00000000-0005-0000-0000-0000C2270000}"/>
    <cellStyle name="60% - Accent1 2 2 2 2 2 2 16" xfId="10174" xr:uid="{00000000-0005-0000-0000-0000C3270000}"/>
    <cellStyle name="60% - Accent1 2 2 2 2 2 2 17" xfId="10175" xr:uid="{00000000-0005-0000-0000-0000C4270000}"/>
    <cellStyle name="60% - Accent1 2 2 2 2 2 2 18" xfId="10176" xr:uid="{00000000-0005-0000-0000-0000C5270000}"/>
    <cellStyle name="60% - Accent1 2 2 2 2 2 2 19" xfId="10177" xr:uid="{00000000-0005-0000-0000-0000C6270000}"/>
    <cellStyle name="60% - Accent1 2 2 2 2 2 2 2" xfId="10178" xr:uid="{00000000-0005-0000-0000-0000C7270000}"/>
    <cellStyle name="60% - Accent1 2 2 2 2 2 2 2 10" xfId="10179" xr:uid="{00000000-0005-0000-0000-0000C8270000}"/>
    <cellStyle name="60% - Accent1 2 2 2 2 2 2 2 11" xfId="10180" xr:uid="{00000000-0005-0000-0000-0000C9270000}"/>
    <cellStyle name="60% - Accent1 2 2 2 2 2 2 2 12" xfId="10181" xr:uid="{00000000-0005-0000-0000-0000CA270000}"/>
    <cellStyle name="60% - Accent1 2 2 2 2 2 2 2 13" xfId="10182" xr:uid="{00000000-0005-0000-0000-0000CB270000}"/>
    <cellStyle name="60% - Accent1 2 2 2 2 2 2 2 14" xfId="10183" xr:uid="{00000000-0005-0000-0000-0000CC270000}"/>
    <cellStyle name="60% - Accent1 2 2 2 2 2 2 2 15" xfId="10184" xr:uid="{00000000-0005-0000-0000-0000CD270000}"/>
    <cellStyle name="60% - Accent1 2 2 2 2 2 2 2 16" xfId="10185" xr:uid="{00000000-0005-0000-0000-0000CE270000}"/>
    <cellStyle name="60% - Accent1 2 2 2 2 2 2 2 17" xfId="10186" xr:uid="{00000000-0005-0000-0000-0000CF270000}"/>
    <cellStyle name="60% - Accent1 2 2 2 2 2 2 2 18" xfId="10187" xr:uid="{00000000-0005-0000-0000-0000D0270000}"/>
    <cellStyle name="60% - Accent1 2 2 2 2 2 2 2 19" xfId="10188" xr:uid="{00000000-0005-0000-0000-0000D1270000}"/>
    <cellStyle name="60% - Accent1 2 2 2 2 2 2 2 2" xfId="10189" xr:uid="{00000000-0005-0000-0000-0000D2270000}"/>
    <cellStyle name="60% - Accent1 2 2 2 2 2 2 2 2 2" xfId="10190" xr:uid="{00000000-0005-0000-0000-0000D3270000}"/>
    <cellStyle name="60% - Accent1 2 2 2 2 2 2 2 2 2 2" xfId="10191" xr:uid="{00000000-0005-0000-0000-0000D4270000}"/>
    <cellStyle name="60% - Accent1 2 2 2 2 2 2 2 2 2 2 2" xfId="10192" xr:uid="{00000000-0005-0000-0000-0000D5270000}"/>
    <cellStyle name="60% - Accent1 2 2 2 2 2 2 2 2 2 3" xfId="10193" xr:uid="{00000000-0005-0000-0000-0000D6270000}"/>
    <cellStyle name="60% - Accent1 2 2 2 2 2 2 2 2 3" xfId="10194" xr:uid="{00000000-0005-0000-0000-0000D7270000}"/>
    <cellStyle name="60% - Accent1 2 2 2 2 2 2 2 2 3 2" xfId="10195" xr:uid="{00000000-0005-0000-0000-0000D8270000}"/>
    <cellStyle name="60% - Accent1 2 2 2 2 2 2 2 20" xfId="10196" xr:uid="{00000000-0005-0000-0000-0000D9270000}"/>
    <cellStyle name="60% - Accent1 2 2 2 2 2 2 2 21" xfId="10197" xr:uid="{00000000-0005-0000-0000-0000DA270000}"/>
    <cellStyle name="60% - Accent1 2 2 2 2 2 2 2 22" xfId="10198" xr:uid="{00000000-0005-0000-0000-0000DB270000}"/>
    <cellStyle name="60% - Accent1 2 2 2 2 2 2 2 23" xfId="10199" xr:uid="{00000000-0005-0000-0000-0000DC270000}"/>
    <cellStyle name="60% - Accent1 2 2 2 2 2 2 2 24" xfId="10200" xr:uid="{00000000-0005-0000-0000-0000DD270000}"/>
    <cellStyle name="60% - Accent1 2 2 2 2 2 2 2 25" xfId="10201" xr:uid="{00000000-0005-0000-0000-0000DE270000}"/>
    <cellStyle name="60% - Accent1 2 2 2 2 2 2 2 26" xfId="10202" xr:uid="{00000000-0005-0000-0000-0000DF270000}"/>
    <cellStyle name="60% - Accent1 2 2 2 2 2 2 2 27" xfId="10203" xr:uid="{00000000-0005-0000-0000-0000E0270000}"/>
    <cellStyle name="60% - Accent1 2 2 2 2 2 2 2 28" xfId="10204" xr:uid="{00000000-0005-0000-0000-0000E1270000}"/>
    <cellStyle name="60% - Accent1 2 2 2 2 2 2 2 29" xfId="10205" xr:uid="{00000000-0005-0000-0000-0000E2270000}"/>
    <cellStyle name="60% - Accent1 2 2 2 2 2 2 2 3" xfId="10206" xr:uid="{00000000-0005-0000-0000-0000E3270000}"/>
    <cellStyle name="60% - Accent1 2 2 2 2 2 2 2 30" xfId="10207" xr:uid="{00000000-0005-0000-0000-0000E4270000}"/>
    <cellStyle name="60% - Accent1 2 2 2 2 2 2 2 30 2" xfId="10208" xr:uid="{00000000-0005-0000-0000-0000E5270000}"/>
    <cellStyle name="60% - Accent1 2 2 2 2 2 2 2 4" xfId="10209" xr:uid="{00000000-0005-0000-0000-0000E6270000}"/>
    <cellStyle name="60% - Accent1 2 2 2 2 2 2 2 5" xfId="10210" xr:uid="{00000000-0005-0000-0000-0000E7270000}"/>
    <cellStyle name="60% - Accent1 2 2 2 2 2 2 2 6" xfId="10211" xr:uid="{00000000-0005-0000-0000-0000E8270000}"/>
    <cellStyle name="60% - Accent1 2 2 2 2 2 2 2 7" xfId="10212" xr:uid="{00000000-0005-0000-0000-0000E9270000}"/>
    <cellStyle name="60% - Accent1 2 2 2 2 2 2 2 8" xfId="10213" xr:uid="{00000000-0005-0000-0000-0000EA270000}"/>
    <cellStyle name="60% - Accent1 2 2 2 2 2 2 2 9" xfId="10214" xr:uid="{00000000-0005-0000-0000-0000EB270000}"/>
    <cellStyle name="60% - Accent1 2 2 2 2 2 2 20" xfId="10215" xr:uid="{00000000-0005-0000-0000-0000EC270000}"/>
    <cellStyle name="60% - Accent1 2 2 2 2 2 2 21" xfId="10216" xr:uid="{00000000-0005-0000-0000-0000ED270000}"/>
    <cellStyle name="60% - Accent1 2 2 2 2 2 2 22" xfId="10217" xr:uid="{00000000-0005-0000-0000-0000EE270000}"/>
    <cellStyle name="60% - Accent1 2 2 2 2 2 2 23" xfId="10218" xr:uid="{00000000-0005-0000-0000-0000EF270000}"/>
    <cellStyle name="60% - Accent1 2 2 2 2 2 2 24" xfId="10219" xr:uid="{00000000-0005-0000-0000-0000F0270000}"/>
    <cellStyle name="60% - Accent1 2 2 2 2 2 2 25" xfId="10220" xr:uid="{00000000-0005-0000-0000-0000F1270000}"/>
    <cellStyle name="60% - Accent1 2 2 2 2 2 2 26" xfId="10221" xr:uid="{00000000-0005-0000-0000-0000F2270000}"/>
    <cellStyle name="60% - Accent1 2 2 2 2 2 2 27" xfId="10222" xr:uid="{00000000-0005-0000-0000-0000F3270000}"/>
    <cellStyle name="60% - Accent1 2 2 2 2 2 2 28" xfId="10223" xr:uid="{00000000-0005-0000-0000-0000F4270000}"/>
    <cellStyle name="60% - Accent1 2 2 2 2 2 2 29" xfId="10224" xr:uid="{00000000-0005-0000-0000-0000F5270000}"/>
    <cellStyle name="60% - Accent1 2 2 2 2 2 2 3" xfId="10225" xr:uid="{00000000-0005-0000-0000-0000F6270000}"/>
    <cellStyle name="60% - Accent1 2 2 2 2 2 2 3 2" xfId="10226" xr:uid="{00000000-0005-0000-0000-0000F7270000}"/>
    <cellStyle name="60% - Accent1 2 2 2 2 2 2 30" xfId="10227" xr:uid="{00000000-0005-0000-0000-0000F8270000}"/>
    <cellStyle name="60% - Accent1 2 2 2 2 2 2 30 2" xfId="10228" xr:uid="{00000000-0005-0000-0000-0000F9270000}"/>
    <cellStyle name="60% - Accent1 2 2 2 2 2 2 4" xfId="10229" xr:uid="{00000000-0005-0000-0000-0000FA270000}"/>
    <cellStyle name="60% - Accent1 2 2 2 2 2 2 5" xfId="10230" xr:uid="{00000000-0005-0000-0000-0000FB270000}"/>
    <cellStyle name="60% - Accent1 2 2 2 2 2 2 6" xfId="10231" xr:uid="{00000000-0005-0000-0000-0000FC270000}"/>
    <cellStyle name="60% - Accent1 2 2 2 2 2 2 7" xfId="10232" xr:uid="{00000000-0005-0000-0000-0000FD270000}"/>
    <cellStyle name="60% - Accent1 2 2 2 2 2 2 8" xfId="10233" xr:uid="{00000000-0005-0000-0000-0000FE270000}"/>
    <cellStyle name="60% - Accent1 2 2 2 2 2 2 9" xfId="10234" xr:uid="{00000000-0005-0000-0000-0000FF270000}"/>
    <cellStyle name="60% - Accent1 2 2 2 2 2 20" xfId="10235" xr:uid="{00000000-0005-0000-0000-000000280000}"/>
    <cellStyle name="60% - Accent1 2 2 2 2 2 21" xfId="10236" xr:uid="{00000000-0005-0000-0000-000001280000}"/>
    <cellStyle name="60% - Accent1 2 2 2 2 2 22" xfId="10237" xr:uid="{00000000-0005-0000-0000-000002280000}"/>
    <cellStyle name="60% - Accent1 2 2 2 2 2 23" xfId="10238" xr:uid="{00000000-0005-0000-0000-000003280000}"/>
    <cellStyle name="60% - Accent1 2 2 2 2 2 24" xfId="10239" xr:uid="{00000000-0005-0000-0000-000004280000}"/>
    <cellStyle name="60% - Accent1 2 2 2 2 2 25" xfId="10240" xr:uid="{00000000-0005-0000-0000-000005280000}"/>
    <cellStyle name="60% - Accent1 2 2 2 2 2 26" xfId="10241" xr:uid="{00000000-0005-0000-0000-000006280000}"/>
    <cellStyle name="60% - Accent1 2 2 2 2 2 27" xfId="10242" xr:uid="{00000000-0005-0000-0000-000007280000}"/>
    <cellStyle name="60% - Accent1 2 2 2 2 2 28" xfId="10243" xr:uid="{00000000-0005-0000-0000-000008280000}"/>
    <cellStyle name="60% - Accent1 2 2 2 2 2 29" xfId="10244" xr:uid="{00000000-0005-0000-0000-000009280000}"/>
    <cellStyle name="60% - Accent1 2 2 2 2 2 3" xfId="10245" xr:uid="{00000000-0005-0000-0000-00000A280000}"/>
    <cellStyle name="60% - Accent1 2 2 2 2 2 3 2" xfId="10246" xr:uid="{00000000-0005-0000-0000-00000B280000}"/>
    <cellStyle name="60% - Accent1 2 2 2 2 2 30" xfId="10247" xr:uid="{00000000-0005-0000-0000-00000C280000}"/>
    <cellStyle name="60% - Accent1 2 2 2 2 2 31" xfId="10248" xr:uid="{00000000-0005-0000-0000-00000D280000}"/>
    <cellStyle name="60% - Accent1 2 2 2 2 2 31 2" xfId="10249" xr:uid="{00000000-0005-0000-0000-00000E280000}"/>
    <cellStyle name="60% - Accent1 2 2 2 2 2 4" xfId="10250" xr:uid="{00000000-0005-0000-0000-00000F280000}"/>
    <cellStyle name="60% - Accent1 2 2 2 2 2 5" xfId="10251" xr:uid="{00000000-0005-0000-0000-000010280000}"/>
    <cellStyle name="60% - Accent1 2 2 2 2 2 6" xfId="10252" xr:uid="{00000000-0005-0000-0000-000011280000}"/>
    <cellStyle name="60% - Accent1 2 2 2 2 2 7" xfId="10253" xr:uid="{00000000-0005-0000-0000-000012280000}"/>
    <cellStyle name="60% - Accent1 2 2 2 2 2 8" xfId="10254" xr:uid="{00000000-0005-0000-0000-000013280000}"/>
    <cellStyle name="60% - Accent1 2 2 2 2 2 9" xfId="10255" xr:uid="{00000000-0005-0000-0000-000014280000}"/>
    <cellStyle name="60% - Accent1 2 2 2 2 20" xfId="10256" xr:uid="{00000000-0005-0000-0000-000015280000}"/>
    <cellStyle name="60% - Accent1 2 2 2 2 21" xfId="10257" xr:uid="{00000000-0005-0000-0000-000016280000}"/>
    <cellStyle name="60% - Accent1 2 2 2 2 22" xfId="10258" xr:uid="{00000000-0005-0000-0000-000017280000}"/>
    <cellStyle name="60% - Accent1 2 2 2 2 23" xfId="10259" xr:uid="{00000000-0005-0000-0000-000018280000}"/>
    <cellStyle name="60% - Accent1 2 2 2 2 24" xfId="10260" xr:uid="{00000000-0005-0000-0000-000019280000}"/>
    <cellStyle name="60% - Accent1 2 2 2 2 25" xfId="10261" xr:uid="{00000000-0005-0000-0000-00001A280000}"/>
    <cellStyle name="60% - Accent1 2 2 2 2 26" xfId="10262" xr:uid="{00000000-0005-0000-0000-00001B280000}"/>
    <cellStyle name="60% - Accent1 2 2 2 2 27" xfId="10263" xr:uid="{00000000-0005-0000-0000-00001C280000}"/>
    <cellStyle name="60% - Accent1 2 2 2 2 28" xfId="10264" xr:uid="{00000000-0005-0000-0000-00001D280000}"/>
    <cellStyle name="60% - Accent1 2 2 2 2 29" xfId="10265" xr:uid="{00000000-0005-0000-0000-00001E280000}"/>
    <cellStyle name="60% - Accent1 2 2 2 2 3" xfId="10266" xr:uid="{00000000-0005-0000-0000-00001F280000}"/>
    <cellStyle name="60% - Accent1 2 2 2 2 30" xfId="10267" xr:uid="{00000000-0005-0000-0000-000020280000}"/>
    <cellStyle name="60% - Accent1 2 2 2 2 31" xfId="10268" xr:uid="{00000000-0005-0000-0000-000021280000}"/>
    <cellStyle name="60% - Accent1 2 2 2 2 32" xfId="10269" xr:uid="{00000000-0005-0000-0000-000022280000}"/>
    <cellStyle name="60% - Accent1 2 2 2 2 33" xfId="10270" xr:uid="{00000000-0005-0000-0000-000023280000}"/>
    <cellStyle name="60% - Accent1 2 2 2 2 34" xfId="10271" xr:uid="{00000000-0005-0000-0000-000024280000}"/>
    <cellStyle name="60% - Accent1 2 2 2 2 34 2" xfId="10272" xr:uid="{00000000-0005-0000-0000-000025280000}"/>
    <cellStyle name="60% - Accent1 2 2 2 2 4" xfId="10273" xr:uid="{00000000-0005-0000-0000-000026280000}"/>
    <cellStyle name="60% - Accent1 2 2 2 2 5" xfId="10274" xr:uid="{00000000-0005-0000-0000-000027280000}"/>
    <cellStyle name="60% - Accent1 2 2 2 2 6" xfId="10275" xr:uid="{00000000-0005-0000-0000-000028280000}"/>
    <cellStyle name="60% - Accent1 2 2 2 2 6 10" xfId="10276" xr:uid="{00000000-0005-0000-0000-000029280000}"/>
    <cellStyle name="60% - Accent1 2 2 2 2 6 11" xfId="10277" xr:uid="{00000000-0005-0000-0000-00002A280000}"/>
    <cellStyle name="60% - Accent1 2 2 2 2 6 12" xfId="10278" xr:uid="{00000000-0005-0000-0000-00002B280000}"/>
    <cellStyle name="60% - Accent1 2 2 2 2 6 13" xfId="10279" xr:uid="{00000000-0005-0000-0000-00002C280000}"/>
    <cellStyle name="60% - Accent1 2 2 2 2 6 14" xfId="10280" xr:uid="{00000000-0005-0000-0000-00002D280000}"/>
    <cellStyle name="60% - Accent1 2 2 2 2 6 15" xfId="10281" xr:uid="{00000000-0005-0000-0000-00002E280000}"/>
    <cellStyle name="60% - Accent1 2 2 2 2 6 16" xfId="10282" xr:uid="{00000000-0005-0000-0000-00002F280000}"/>
    <cellStyle name="60% - Accent1 2 2 2 2 6 17" xfId="10283" xr:uid="{00000000-0005-0000-0000-000030280000}"/>
    <cellStyle name="60% - Accent1 2 2 2 2 6 18" xfId="10284" xr:uid="{00000000-0005-0000-0000-000031280000}"/>
    <cellStyle name="60% - Accent1 2 2 2 2 6 19" xfId="10285" xr:uid="{00000000-0005-0000-0000-000032280000}"/>
    <cellStyle name="60% - Accent1 2 2 2 2 6 2" xfId="10286" xr:uid="{00000000-0005-0000-0000-000033280000}"/>
    <cellStyle name="60% - Accent1 2 2 2 2 6 2 2" xfId="10287" xr:uid="{00000000-0005-0000-0000-000034280000}"/>
    <cellStyle name="60% - Accent1 2 2 2 2 6 20" xfId="10288" xr:uid="{00000000-0005-0000-0000-000035280000}"/>
    <cellStyle name="60% - Accent1 2 2 2 2 6 21" xfId="10289" xr:uid="{00000000-0005-0000-0000-000036280000}"/>
    <cellStyle name="60% - Accent1 2 2 2 2 6 22" xfId="10290" xr:uid="{00000000-0005-0000-0000-000037280000}"/>
    <cellStyle name="60% - Accent1 2 2 2 2 6 23" xfId="10291" xr:uid="{00000000-0005-0000-0000-000038280000}"/>
    <cellStyle name="60% - Accent1 2 2 2 2 6 24" xfId="10292" xr:uid="{00000000-0005-0000-0000-000039280000}"/>
    <cellStyle name="60% - Accent1 2 2 2 2 6 25" xfId="10293" xr:uid="{00000000-0005-0000-0000-00003A280000}"/>
    <cellStyle name="60% - Accent1 2 2 2 2 6 26" xfId="10294" xr:uid="{00000000-0005-0000-0000-00003B280000}"/>
    <cellStyle name="60% - Accent1 2 2 2 2 6 27" xfId="10295" xr:uid="{00000000-0005-0000-0000-00003C280000}"/>
    <cellStyle name="60% - Accent1 2 2 2 2 6 28" xfId="10296" xr:uid="{00000000-0005-0000-0000-00003D280000}"/>
    <cellStyle name="60% - Accent1 2 2 2 2 6 29" xfId="10297" xr:uid="{00000000-0005-0000-0000-00003E280000}"/>
    <cellStyle name="60% - Accent1 2 2 2 2 6 3" xfId="10298" xr:uid="{00000000-0005-0000-0000-00003F280000}"/>
    <cellStyle name="60% - Accent1 2 2 2 2 6 4" xfId="10299" xr:uid="{00000000-0005-0000-0000-000040280000}"/>
    <cellStyle name="60% - Accent1 2 2 2 2 6 5" xfId="10300" xr:uid="{00000000-0005-0000-0000-000041280000}"/>
    <cellStyle name="60% - Accent1 2 2 2 2 6 6" xfId="10301" xr:uid="{00000000-0005-0000-0000-000042280000}"/>
    <cellStyle name="60% - Accent1 2 2 2 2 6 7" xfId="10302" xr:uid="{00000000-0005-0000-0000-000043280000}"/>
    <cellStyle name="60% - Accent1 2 2 2 2 6 8" xfId="10303" xr:uid="{00000000-0005-0000-0000-000044280000}"/>
    <cellStyle name="60% - Accent1 2 2 2 2 6 9" xfId="10304" xr:uid="{00000000-0005-0000-0000-000045280000}"/>
    <cellStyle name="60% - Accent1 2 2 2 2 7" xfId="10305" xr:uid="{00000000-0005-0000-0000-000046280000}"/>
    <cellStyle name="60% - Accent1 2 2 2 2 7 2" xfId="10306" xr:uid="{00000000-0005-0000-0000-000047280000}"/>
    <cellStyle name="60% - Accent1 2 2 2 2 8" xfId="10307" xr:uid="{00000000-0005-0000-0000-000048280000}"/>
    <cellStyle name="60% - Accent1 2 2 2 2 9" xfId="10308" xr:uid="{00000000-0005-0000-0000-000049280000}"/>
    <cellStyle name="60% - Accent1 2 2 2 20" xfId="10309" xr:uid="{00000000-0005-0000-0000-00004A280000}"/>
    <cellStyle name="60% - Accent1 2 2 2 21" xfId="10310" xr:uid="{00000000-0005-0000-0000-00004B280000}"/>
    <cellStyle name="60% - Accent1 2 2 2 22" xfId="10311" xr:uid="{00000000-0005-0000-0000-00004C280000}"/>
    <cellStyle name="60% - Accent1 2 2 2 23" xfId="10312" xr:uid="{00000000-0005-0000-0000-00004D280000}"/>
    <cellStyle name="60% - Accent1 2 2 2 24" xfId="10313" xr:uid="{00000000-0005-0000-0000-00004E280000}"/>
    <cellStyle name="60% - Accent1 2 2 2 25" xfId="10314" xr:uid="{00000000-0005-0000-0000-00004F280000}"/>
    <cellStyle name="60% - Accent1 2 2 2 26" xfId="10315" xr:uid="{00000000-0005-0000-0000-000050280000}"/>
    <cellStyle name="60% - Accent1 2 2 2 27" xfId="10316" xr:uid="{00000000-0005-0000-0000-000051280000}"/>
    <cellStyle name="60% - Accent1 2 2 2 28" xfId="10317" xr:uid="{00000000-0005-0000-0000-000052280000}"/>
    <cellStyle name="60% - Accent1 2 2 2 29" xfId="10318" xr:uid="{00000000-0005-0000-0000-000053280000}"/>
    <cellStyle name="60% - Accent1 2 2 2 3" xfId="10319" xr:uid="{00000000-0005-0000-0000-000054280000}"/>
    <cellStyle name="60% - Accent1 2 2 2 30" xfId="10320" xr:uid="{00000000-0005-0000-0000-000055280000}"/>
    <cellStyle name="60% - Accent1 2 2 2 31" xfId="10321" xr:uid="{00000000-0005-0000-0000-000056280000}"/>
    <cellStyle name="60% - Accent1 2 2 2 32" xfId="10322" xr:uid="{00000000-0005-0000-0000-000057280000}"/>
    <cellStyle name="60% - Accent1 2 2 2 33" xfId="10323" xr:uid="{00000000-0005-0000-0000-000058280000}"/>
    <cellStyle name="60% - Accent1 2 2 2 34" xfId="10324" xr:uid="{00000000-0005-0000-0000-000059280000}"/>
    <cellStyle name="60% - Accent1 2 2 2 35" xfId="10325" xr:uid="{00000000-0005-0000-0000-00005A280000}"/>
    <cellStyle name="60% - Accent1 2 2 2 36" xfId="10326" xr:uid="{00000000-0005-0000-0000-00005B280000}"/>
    <cellStyle name="60% - Accent1 2 2 2 37" xfId="10327" xr:uid="{00000000-0005-0000-0000-00005C280000}"/>
    <cellStyle name="60% - Accent1 2 2 2 38" xfId="10328" xr:uid="{00000000-0005-0000-0000-00005D280000}"/>
    <cellStyle name="60% - Accent1 2 2 2 39" xfId="10329" xr:uid="{00000000-0005-0000-0000-00005E280000}"/>
    <cellStyle name="60% - Accent1 2 2 2 39 2" xfId="10330" xr:uid="{00000000-0005-0000-0000-00005F280000}"/>
    <cellStyle name="60% - Accent1 2 2 2 4" xfId="10331" xr:uid="{00000000-0005-0000-0000-000060280000}"/>
    <cellStyle name="60% - Accent1 2 2 2 5" xfId="10332" xr:uid="{00000000-0005-0000-0000-000061280000}"/>
    <cellStyle name="60% - Accent1 2 2 2 6" xfId="10333" xr:uid="{00000000-0005-0000-0000-000062280000}"/>
    <cellStyle name="60% - Accent1 2 2 2 7" xfId="10334" xr:uid="{00000000-0005-0000-0000-000063280000}"/>
    <cellStyle name="60% - Accent1 2 2 2 8" xfId="10335" xr:uid="{00000000-0005-0000-0000-000064280000}"/>
    <cellStyle name="60% - Accent1 2 2 2 9" xfId="10336" xr:uid="{00000000-0005-0000-0000-000065280000}"/>
    <cellStyle name="60% - Accent1 2 2 20" xfId="10337" xr:uid="{00000000-0005-0000-0000-000066280000}"/>
    <cellStyle name="60% - Accent1 2 2 21" xfId="10338" xr:uid="{00000000-0005-0000-0000-000067280000}"/>
    <cellStyle name="60% - Accent1 2 2 22" xfId="10339" xr:uid="{00000000-0005-0000-0000-000068280000}"/>
    <cellStyle name="60% - Accent1 2 2 23" xfId="10340" xr:uid="{00000000-0005-0000-0000-000069280000}"/>
    <cellStyle name="60% - Accent1 2 2 24" xfId="10341" xr:uid="{00000000-0005-0000-0000-00006A280000}"/>
    <cellStyle name="60% - Accent1 2 2 25" xfId="10342" xr:uid="{00000000-0005-0000-0000-00006B280000}"/>
    <cellStyle name="60% - Accent1 2 2 26" xfId="10343" xr:uid="{00000000-0005-0000-0000-00006C280000}"/>
    <cellStyle name="60% - Accent1 2 2 27" xfId="10344" xr:uid="{00000000-0005-0000-0000-00006D280000}"/>
    <cellStyle name="60% - Accent1 2 2 28" xfId="10345" xr:uid="{00000000-0005-0000-0000-00006E280000}"/>
    <cellStyle name="60% - Accent1 2 2 29" xfId="10346" xr:uid="{00000000-0005-0000-0000-00006F280000}"/>
    <cellStyle name="60% - Accent1 2 2 3" xfId="10347" xr:uid="{00000000-0005-0000-0000-000070280000}"/>
    <cellStyle name="60% - Accent1 2 2 30" xfId="10348" xr:uid="{00000000-0005-0000-0000-000071280000}"/>
    <cellStyle name="60% - Accent1 2 2 31" xfId="10349" xr:uid="{00000000-0005-0000-0000-000072280000}"/>
    <cellStyle name="60% - Accent1 2 2 32" xfId="10350" xr:uid="{00000000-0005-0000-0000-000073280000}"/>
    <cellStyle name="60% - Accent1 2 2 33" xfId="10351" xr:uid="{00000000-0005-0000-0000-000074280000}"/>
    <cellStyle name="60% - Accent1 2 2 34" xfId="10352" xr:uid="{00000000-0005-0000-0000-000075280000}"/>
    <cellStyle name="60% - Accent1 2 2 35" xfId="10353" xr:uid="{00000000-0005-0000-0000-000076280000}"/>
    <cellStyle name="60% - Accent1 2 2 36" xfId="10354" xr:uid="{00000000-0005-0000-0000-000077280000}"/>
    <cellStyle name="60% - Accent1 2 2 37" xfId="10355" xr:uid="{00000000-0005-0000-0000-000078280000}"/>
    <cellStyle name="60% - Accent1 2 2 38" xfId="10356" xr:uid="{00000000-0005-0000-0000-000079280000}"/>
    <cellStyle name="60% - Accent1 2 2 39" xfId="10357" xr:uid="{00000000-0005-0000-0000-00007A280000}"/>
    <cellStyle name="60% - Accent1 2 2 4" xfId="10358" xr:uid="{00000000-0005-0000-0000-00007B280000}"/>
    <cellStyle name="60% - Accent1 2 2 40" xfId="10359" xr:uid="{00000000-0005-0000-0000-00007C280000}"/>
    <cellStyle name="60% - Accent1 2 2 41" xfId="10360" xr:uid="{00000000-0005-0000-0000-00007D280000}"/>
    <cellStyle name="60% - Accent1 2 2 42" xfId="10361" xr:uid="{00000000-0005-0000-0000-00007E280000}"/>
    <cellStyle name="60% - Accent1 2 2 42 2" xfId="10362" xr:uid="{00000000-0005-0000-0000-00007F280000}"/>
    <cellStyle name="60% - Accent1 2 2 5" xfId="10363" xr:uid="{00000000-0005-0000-0000-000080280000}"/>
    <cellStyle name="60% - Accent1 2 2 6" xfId="10364" xr:uid="{00000000-0005-0000-0000-000081280000}"/>
    <cellStyle name="60% - Accent1 2 2 7" xfId="10365" xr:uid="{00000000-0005-0000-0000-000082280000}"/>
    <cellStyle name="60% - Accent1 2 2 8" xfId="10366" xr:uid="{00000000-0005-0000-0000-000083280000}"/>
    <cellStyle name="60% - Accent1 2 2 9" xfId="10367" xr:uid="{00000000-0005-0000-0000-000084280000}"/>
    <cellStyle name="60% - Accent1 2 20" xfId="10368" xr:uid="{00000000-0005-0000-0000-000085280000}"/>
    <cellStyle name="60% - Accent1 2 21" xfId="10369" xr:uid="{00000000-0005-0000-0000-000086280000}"/>
    <cellStyle name="60% - Accent1 2 22" xfId="10370" xr:uid="{00000000-0005-0000-0000-000087280000}"/>
    <cellStyle name="60% - Accent1 2 23" xfId="10371" xr:uid="{00000000-0005-0000-0000-000088280000}"/>
    <cellStyle name="60% - Accent1 2 24" xfId="10372" xr:uid="{00000000-0005-0000-0000-000089280000}"/>
    <cellStyle name="60% - Accent1 2 25" xfId="10373" xr:uid="{00000000-0005-0000-0000-00008A280000}"/>
    <cellStyle name="60% - Accent1 2 26" xfId="10374" xr:uid="{00000000-0005-0000-0000-00008B280000}"/>
    <cellStyle name="60% - Accent1 2 27" xfId="10375" xr:uid="{00000000-0005-0000-0000-00008C280000}"/>
    <cellStyle name="60% - Accent1 2 27 2" xfId="10376" xr:uid="{00000000-0005-0000-0000-00008D280000}"/>
    <cellStyle name="60% - Accent1 2 27 2 2" xfId="10377" xr:uid="{00000000-0005-0000-0000-00008E280000}"/>
    <cellStyle name="60% - Accent1 2 27 2 3" xfId="10378" xr:uid="{00000000-0005-0000-0000-00008F280000}"/>
    <cellStyle name="60% - Accent1 2 27 2 4" xfId="10379" xr:uid="{00000000-0005-0000-0000-000090280000}"/>
    <cellStyle name="60% - Accent1 2 27 2 5" xfId="10380" xr:uid="{00000000-0005-0000-0000-000091280000}"/>
    <cellStyle name="60% - Accent1 2 27 2 6" xfId="10381" xr:uid="{00000000-0005-0000-0000-000092280000}"/>
    <cellStyle name="60% - Accent1 2 28" xfId="10382" xr:uid="{00000000-0005-0000-0000-000093280000}"/>
    <cellStyle name="60% - Accent1 2 28 2" xfId="10383" xr:uid="{00000000-0005-0000-0000-000094280000}"/>
    <cellStyle name="60% - Accent1 2 28 3" xfId="10384" xr:uid="{00000000-0005-0000-0000-000095280000}"/>
    <cellStyle name="60% - Accent1 2 28 4" xfId="10385" xr:uid="{00000000-0005-0000-0000-000096280000}"/>
    <cellStyle name="60% - Accent1 2 28 5" xfId="10386" xr:uid="{00000000-0005-0000-0000-000097280000}"/>
    <cellStyle name="60% - Accent1 2 28 6" xfId="10387" xr:uid="{00000000-0005-0000-0000-000098280000}"/>
    <cellStyle name="60% - Accent1 2 29" xfId="10388" xr:uid="{00000000-0005-0000-0000-000099280000}"/>
    <cellStyle name="60% - Accent1 2 29 2" xfId="10389" xr:uid="{00000000-0005-0000-0000-00009A280000}"/>
    <cellStyle name="60% - Accent1 2 29 3" xfId="10390" xr:uid="{00000000-0005-0000-0000-00009B280000}"/>
    <cellStyle name="60% - Accent1 2 29 4" xfId="10391" xr:uid="{00000000-0005-0000-0000-00009C280000}"/>
    <cellStyle name="60% - Accent1 2 29 5" xfId="10392" xr:uid="{00000000-0005-0000-0000-00009D280000}"/>
    <cellStyle name="60% - Accent1 2 29 6" xfId="10393" xr:uid="{00000000-0005-0000-0000-00009E280000}"/>
    <cellStyle name="60% - Accent1 2 3" xfId="10394" xr:uid="{00000000-0005-0000-0000-00009F280000}"/>
    <cellStyle name="60% - Accent1 2 30" xfId="10395" xr:uid="{00000000-0005-0000-0000-0000A0280000}"/>
    <cellStyle name="60% - Accent1 2 30 2" xfId="10396" xr:uid="{00000000-0005-0000-0000-0000A1280000}"/>
    <cellStyle name="60% - Accent1 2 30 3" xfId="10397" xr:uid="{00000000-0005-0000-0000-0000A2280000}"/>
    <cellStyle name="60% - Accent1 2 30 4" xfId="10398" xr:uid="{00000000-0005-0000-0000-0000A3280000}"/>
    <cellStyle name="60% - Accent1 2 30 5" xfId="10399" xr:uid="{00000000-0005-0000-0000-0000A4280000}"/>
    <cellStyle name="60% - Accent1 2 30 6" xfId="10400" xr:uid="{00000000-0005-0000-0000-0000A5280000}"/>
    <cellStyle name="60% - Accent1 2 31" xfId="10401" xr:uid="{00000000-0005-0000-0000-0000A6280000}"/>
    <cellStyle name="60% - Accent1 2 31 2" xfId="10402" xr:uid="{00000000-0005-0000-0000-0000A7280000}"/>
    <cellStyle name="60% - Accent1 2 31 3" xfId="10403" xr:uid="{00000000-0005-0000-0000-0000A8280000}"/>
    <cellStyle name="60% - Accent1 2 31 4" xfId="10404" xr:uid="{00000000-0005-0000-0000-0000A9280000}"/>
    <cellStyle name="60% - Accent1 2 31 5" xfId="10405" xr:uid="{00000000-0005-0000-0000-0000AA280000}"/>
    <cellStyle name="60% - Accent1 2 31 6" xfId="10406" xr:uid="{00000000-0005-0000-0000-0000AB280000}"/>
    <cellStyle name="60% - Accent1 2 32" xfId="10407" xr:uid="{00000000-0005-0000-0000-0000AC280000}"/>
    <cellStyle name="60% - Accent1 2 33" xfId="10408" xr:uid="{00000000-0005-0000-0000-0000AD280000}"/>
    <cellStyle name="60% - Accent1 2 34" xfId="10409" xr:uid="{00000000-0005-0000-0000-0000AE280000}"/>
    <cellStyle name="60% - Accent1 2 35" xfId="10410" xr:uid="{00000000-0005-0000-0000-0000AF280000}"/>
    <cellStyle name="60% - Accent1 2 36" xfId="10411" xr:uid="{00000000-0005-0000-0000-0000B0280000}"/>
    <cellStyle name="60% - Accent1 2 37" xfId="10412" xr:uid="{00000000-0005-0000-0000-0000B1280000}"/>
    <cellStyle name="60% - Accent1 2 38" xfId="10413" xr:uid="{00000000-0005-0000-0000-0000B2280000}"/>
    <cellStyle name="60% - Accent1 2 39" xfId="10414" xr:uid="{00000000-0005-0000-0000-0000B3280000}"/>
    <cellStyle name="60% - Accent1 2 4" xfId="10415" xr:uid="{00000000-0005-0000-0000-0000B4280000}"/>
    <cellStyle name="60% - Accent1 2 40" xfId="10416" xr:uid="{00000000-0005-0000-0000-0000B5280000}"/>
    <cellStyle name="60% - Accent1 2 41" xfId="10417" xr:uid="{00000000-0005-0000-0000-0000B6280000}"/>
    <cellStyle name="60% - Accent1 2 42" xfId="10418" xr:uid="{00000000-0005-0000-0000-0000B7280000}"/>
    <cellStyle name="60% - Accent1 2 43" xfId="10419" xr:uid="{00000000-0005-0000-0000-0000B8280000}"/>
    <cellStyle name="60% - Accent1 2 43 10" xfId="10420" xr:uid="{00000000-0005-0000-0000-0000B9280000}"/>
    <cellStyle name="60% - Accent1 2 43 11" xfId="10421" xr:uid="{00000000-0005-0000-0000-0000BA280000}"/>
    <cellStyle name="60% - Accent1 2 43 12" xfId="10422" xr:uid="{00000000-0005-0000-0000-0000BB280000}"/>
    <cellStyle name="60% - Accent1 2 43 13" xfId="10423" xr:uid="{00000000-0005-0000-0000-0000BC280000}"/>
    <cellStyle name="60% - Accent1 2 43 14" xfId="10424" xr:uid="{00000000-0005-0000-0000-0000BD280000}"/>
    <cellStyle name="60% - Accent1 2 43 15" xfId="10425" xr:uid="{00000000-0005-0000-0000-0000BE280000}"/>
    <cellStyle name="60% - Accent1 2 43 16" xfId="10426" xr:uid="{00000000-0005-0000-0000-0000BF280000}"/>
    <cellStyle name="60% - Accent1 2 43 17" xfId="10427" xr:uid="{00000000-0005-0000-0000-0000C0280000}"/>
    <cellStyle name="60% - Accent1 2 43 18" xfId="10428" xr:uid="{00000000-0005-0000-0000-0000C1280000}"/>
    <cellStyle name="60% - Accent1 2 43 19" xfId="10429" xr:uid="{00000000-0005-0000-0000-0000C2280000}"/>
    <cellStyle name="60% - Accent1 2 43 2" xfId="10430" xr:uid="{00000000-0005-0000-0000-0000C3280000}"/>
    <cellStyle name="60% - Accent1 2 43 2 2" xfId="10431" xr:uid="{00000000-0005-0000-0000-0000C4280000}"/>
    <cellStyle name="60% - Accent1 2 43 20" xfId="10432" xr:uid="{00000000-0005-0000-0000-0000C5280000}"/>
    <cellStyle name="60% - Accent1 2 43 21" xfId="10433" xr:uid="{00000000-0005-0000-0000-0000C6280000}"/>
    <cellStyle name="60% - Accent1 2 43 22" xfId="10434" xr:uid="{00000000-0005-0000-0000-0000C7280000}"/>
    <cellStyle name="60% - Accent1 2 43 23" xfId="10435" xr:uid="{00000000-0005-0000-0000-0000C8280000}"/>
    <cellStyle name="60% - Accent1 2 43 24" xfId="10436" xr:uid="{00000000-0005-0000-0000-0000C9280000}"/>
    <cellStyle name="60% - Accent1 2 43 25" xfId="10437" xr:uid="{00000000-0005-0000-0000-0000CA280000}"/>
    <cellStyle name="60% - Accent1 2 43 26" xfId="10438" xr:uid="{00000000-0005-0000-0000-0000CB280000}"/>
    <cellStyle name="60% - Accent1 2 43 27" xfId="10439" xr:uid="{00000000-0005-0000-0000-0000CC280000}"/>
    <cellStyle name="60% - Accent1 2 43 28" xfId="10440" xr:uid="{00000000-0005-0000-0000-0000CD280000}"/>
    <cellStyle name="60% - Accent1 2 43 29" xfId="10441" xr:uid="{00000000-0005-0000-0000-0000CE280000}"/>
    <cellStyle name="60% - Accent1 2 43 3" xfId="10442" xr:uid="{00000000-0005-0000-0000-0000CF280000}"/>
    <cellStyle name="60% - Accent1 2 43 4" xfId="10443" xr:uid="{00000000-0005-0000-0000-0000D0280000}"/>
    <cellStyle name="60% - Accent1 2 43 5" xfId="10444" xr:uid="{00000000-0005-0000-0000-0000D1280000}"/>
    <cellStyle name="60% - Accent1 2 43 6" xfId="10445" xr:uid="{00000000-0005-0000-0000-0000D2280000}"/>
    <cellStyle name="60% - Accent1 2 43 7" xfId="10446" xr:uid="{00000000-0005-0000-0000-0000D3280000}"/>
    <cellStyle name="60% - Accent1 2 43 8" xfId="10447" xr:uid="{00000000-0005-0000-0000-0000D4280000}"/>
    <cellStyle name="60% - Accent1 2 43 9" xfId="10448" xr:uid="{00000000-0005-0000-0000-0000D5280000}"/>
    <cellStyle name="60% - Accent1 2 44" xfId="10449" xr:uid="{00000000-0005-0000-0000-0000D6280000}"/>
    <cellStyle name="60% - Accent1 2 44 2" xfId="10450" xr:uid="{00000000-0005-0000-0000-0000D7280000}"/>
    <cellStyle name="60% - Accent1 2 45" xfId="10451" xr:uid="{00000000-0005-0000-0000-0000D8280000}"/>
    <cellStyle name="60% - Accent1 2 46" xfId="10452" xr:uid="{00000000-0005-0000-0000-0000D9280000}"/>
    <cellStyle name="60% - Accent1 2 47" xfId="10453" xr:uid="{00000000-0005-0000-0000-0000DA280000}"/>
    <cellStyle name="60% - Accent1 2 48" xfId="10454" xr:uid="{00000000-0005-0000-0000-0000DB280000}"/>
    <cellStyle name="60% - Accent1 2 49" xfId="10455" xr:uid="{00000000-0005-0000-0000-0000DC280000}"/>
    <cellStyle name="60% - Accent1 2 5" xfId="10456" xr:uid="{00000000-0005-0000-0000-0000DD280000}"/>
    <cellStyle name="60% - Accent1 2 50" xfId="10457" xr:uid="{00000000-0005-0000-0000-0000DE280000}"/>
    <cellStyle name="60% - Accent1 2 51" xfId="10458" xr:uid="{00000000-0005-0000-0000-0000DF280000}"/>
    <cellStyle name="60% - Accent1 2 52" xfId="10459" xr:uid="{00000000-0005-0000-0000-0000E0280000}"/>
    <cellStyle name="60% - Accent1 2 53" xfId="10460" xr:uid="{00000000-0005-0000-0000-0000E1280000}"/>
    <cellStyle name="60% - Accent1 2 54" xfId="10461" xr:uid="{00000000-0005-0000-0000-0000E2280000}"/>
    <cellStyle name="60% - Accent1 2 55" xfId="10462" xr:uid="{00000000-0005-0000-0000-0000E3280000}"/>
    <cellStyle name="60% - Accent1 2 56" xfId="10463" xr:uid="{00000000-0005-0000-0000-0000E4280000}"/>
    <cellStyle name="60% - Accent1 2 57" xfId="10464" xr:uid="{00000000-0005-0000-0000-0000E5280000}"/>
    <cellStyle name="60% - Accent1 2 58" xfId="10465" xr:uid="{00000000-0005-0000-0000-0000E6280000}"/>
    <cellStyle name="60% - Accent1 2 59" xfId="10466" xr:uid="{00000000-0005-0000-0000-0000E7280000}"/>
    <cellStyle name="60% - Accent1 2 6" xfId="10467" xr:uid="{00000000-0005-0000-0000-0000E8280000}"/>
    <cellStyle name="60% - Accent1 2 60" xfId="10468" xr:uid="{00000000-0005-0000-0000-0000E9280000}"/>
    <cellStyle name="60% - Accent1 2 61" xfId="10469" xr:uid="{00000000-0005-0000-0000-0000EA280000}"/>
    <cellStyle name="60% - Accent1 2 62" xfId="10470" xr:uid="{00000000-0005-0000-0000-0000EB280000}"/>
    <cellStyle name="60% - Accent1 2 63" xfId="10471" xr:uid="{00000000-0005-0000-0000-0000EC280000}"/>
    <cellStyle name="60% - Accent1 2 64" xfId="10472" xr:uid="{00000000-0005-0000-0000-0000ED280000}"/>
    <cellStyle name="60% - Accent1 2 65" xfId="10473" xr:uid="{00000000-0005-0000-0000-0000EE280000}"/>
    <cellStyle name="60% - Accent1 2 66" xfId="10474" xr:uid="{00000000-0005-0000-0000-0000EF280000}"/>
    <cellStyle name="60% - Accent1 2 67" xfId="10475" xr:uid="{00000000-0005-0000-0000-0000F0280000}"/>
    <cellStyle name="60% - Accent1 2 68" xfId="10476" xr:uid="{00000000-0005-0000-0000-0000F1280000}"/>
    <cellStyle name="60% - Accent1 2 69" xfId="10477" xr:uid="{00000000-0005-0000-0000-0000F2280000}"/>
    <cellStyle name="60% - Accent1 2 7" xfId="10478" xr:uid="{00000000-0005-0000-0000-0000F3280000}"/>
    <cellStyle name="60% - Accent1 2 7 2" xfId="10479" xr:uid="{00000000-0005-0000-0000-0000F4280000}"/>
    <cellStyle name="60% - Accent1 2 7 3" xfId="10480" xr:uid="{00000000-0005-0000-0000-0000F5280000}"/>
    <cellStyle name="60% - Accent1 2 70" xfId="10481" xr:uid="{00000000-0005-0000-0000-0000F6280000}"/>
    <cellStyle name="60% - Accent1 2 71" xfId="10482" xr:uid="{00000000-0005-0000-0000-0000F7280000}"/>
    <cellStyle name="60% - Accent1 2 71 2" xfId="10483" xr:uid="{00000000-0005-0000-0000-0000F8280000}"/>
    <cellStyle name="60% - Accent1 2 8" xfId="10484" xr:uid="{00000000-0005-0000-0000-0000F9280000}"/>
    <cellStyle name="60% - Accent1 2 9" xfId="10485" xr:uid="{00000000-0005-0000-0000-0000FA280000}"/>
    <cellStyle name="60% - Accent1 20" xfId="10486" xr:uid="{00000000-0005-0000-0000-0000FB280000}"/>
    <cellStyle name="60% - Accent1 20 2" xfId="10487" xr:uid="{00000000-0005-0000-0000-0000FC280000}"/>
    <cellStyle name="60% - Accent1 20 2 2" xfId="10488" xr:uid="{00000000-0005-0000-0000-0000FD280000}"/>
    <cellStyle name="60% - Accent1 20 2 3" xfId="10489" xr:uid="{00000000-0005-0000-0000-0000FE280000}"/>
    <cellStyle name="60% - Accent1 20 2 4" xfId="10490" xr:uid="{00000000-0005-0000-0000-0000FF280000}"/>
    <cellStyle name="60% - Accent1 20 2 5" xfId="10491" xr:uid="{00000000-0005-0000-0000-000000290000}"/>
    <cellStyle name="60% - Accent1 20 2 6" xfId="10492" xr:uid="{00000000-0005-0000-0000-000001290000}"/>
    <cellStyle name="60% - Accent1 21" xfId="10493" xr:uid="{00000000-0005-0000-0000-000002290000}"/>
    <cellStyle name="60% - Accent1 21 2" xfId="10494" xr:uid="{00000000-0005-0000-0000-000003290000}"/>
    <cellStyle name="60% - Accent1 21 2 2" xfId="10495" xr:uid="{00000000-0005-0000-0000-000004290000}"/>
    <cellStyle name="60% - Accent1 21 2 3" xfId="10496" xr:uid="{00000000-0005-0000-0000-000005290000}"/>
    <cellStyle name="60% - Accent1 21 2 4" xfId="10497" xr:uid="{00000000-0005-0000-0000-000006290000}"/>
    <cellStyle name="60% - Accent1 21 2 5" xfId="10498" xr:uid="{00000000-0005-0000-0000-000007290000}"/>
    <cellStyle name="60% - Accent1 21 2 6" xfId="10499" xr:uid="{00000000-0005-0000-0000-000008290000}"/>
    <cellStyle name="60% - Accent1 22" xfId="10500" xr:uid="{00000000-0005-0000-0000-000009290000}"/>
    <cellStyle name="60% - Accent1 22 2" xfId="10501" xr:uid="{00000000-0005-0000-0000-00000A290000}"/>
    <cellStyle name="60% - Accent1 22 2 2" xfId="10502" xr:uid="{00000000-0005-0000-0000-00000B290000}"/>
    <cellStyle name="60% - Accent1 22 2 3" xfId="10503" xr:uid="{00000000-0005-0000-0000-00000C290000}"/>
    <cellStyle name="60% - Accent1 22 2 4" xfId="10504" xr:uid="{00000000-0005-0000-0000-00000D290000}"/>
    <cellStyle name="60% - Accent1 22 2 5" xfId="10505" xr:uid="{00000000-0005-0000-0000-00000E290000}"/>
    <cellStyle name="60% - Accent1 22 2 6" xfId="10506" xr:uid="{00000000-0005-0000-0000-00000F290000}"/>
    <cellStyle name="60% - Accent1 23" xfId="10507" xr:uid="{00000000-0005-0000-0000-000010290000}"/>
    <cellStyle name="60% - Accent1 23 2" xfId="10508" xr:uid="{00000000-0005-0000-0000-000011290000}"/>
    <cellStyle name="60% - Accent1 23 2 2" xfId="10509" xr:uid="{00000000-0005-0000-0000-000012290000}"/>
    <cellStyle name="60% - Accent1 23 2 3" xfId="10510" xr:uid="{00000000-0005-0000-0000-000013290000}"/>
    <cellStyle name="60% - Accent1 23 2 4" xfId="10511" xr:uid="{00000000-0005-0000-0000-000014290000}"/>
    <cellStyle name="60% - Accent1 23 2 5" xfId="10512" xr:uid="{00000000-0005-0000-0000-000015290000}"/>
    <cellStyle name="60% - Accent1 23 2 6" xfId="10513" xr:uid="{00000000-0005-0000-0000-000016290000}"/>
    <cellStyle name="60% - Accent1 24" xfId="10514" xr:uid="{00000000-0005-0000-0000-000017290000}"/>
    <cellStyle name="60% - Accent1 24 2" xfId="10515" xr:uid="{00000000-0005-0000-0000-000018290000}"/>
    <cellStyle name="60% - Accent1 24 2 2" xfId="10516" xr:uid="{00000000-0005-0000-0000-000019290000}"/>
    <cellStyle name="60% - Accent1 24 2 3" xfId="10517" xr:uid="{00000000-0005-0000-0000-00001A290000}"/>
    <cellStyle name="60% - Accent1 24 2 4" xfId="10518" xr:uid="{00000000-0005-0000-0000-00001B290000}"/>
    <cellStyle name="60% - Accent1 24 2 5" xfId="10519" xr:uid="{00000000-0005-0000-0000-00001C290000}"/>
    <cellStyle name="60% - Accent1 24 2 6" xfId="10520" xr:uid="{00000000-0005-0000-0000-00001D290000}"/>
    <cellStyle name="60% - Accent1 25" xfId="10521" xr:uid="{00000000-0005-0000-0000-00001E290000}"/>
    <cellStyle name="60% - Accent1 25 2" xfId="10522" xr:uid="{00000000-0005-0000-0000-00001F290000}"/>
    <cellStyle name="60% - Accent1 25 2 2" xfId="10523" xr:uid="{00000000-0005-0000-0000-000020290000}"/>
    <cellStyle name="60% - Accent1 25 2 3" xfId="10524" xr:uid="{00000000-0005-0000-0000-000021290000}"/>
    <cellStyle name="60% - Accent1 25 2 4" xfId="10525" xr:uid="{00000000-0005-0000-0000-000022290000}"/>
    <cellStyle name="60% - Accent1 25 2 5" xfId="10526" xr:uid="{00000000-0005-0000-0000-000023290000}"/>
    <cellStyle name="60% - Accent1 25 2 6" xfId="10527" xr:uid="{00000000-0005-0000-0000-000024290000}"/>
    <cellStyle name="60% - Accent1 26" xfId="10528" xr:uid="{00000000-0005-0000-0000-000025290000}"/>
    <cellStyle name="60% - Accent1 26 2" xfId="10529" xr:uid="{00000000-0005-0000-0000-000026290000}"/>
    <cellStyle name="60% - Accent1 26 2 2" xfId="10530" xr:uid="{00000000-0005-0000-0000-000027290000}"/>
    <cellStyle name="60% - Accent1 26 2 3" xfId="10531" xr:uid="{00000000-0005-0000-0000-000028290000}"/>
    <cellStyle name="60% - Accent1 26 2 4" xfId="10532" xr:uid="{00000000-0005-0000-0000-000029290000}"/>
    <cellStyle name="60% - Accent1 26 2 5" xfId="10533" xr:uid="{00000000-0005-0000-0000-00002A290000}"/>
    <cellStyle name="60% - Accent1 26 2 6" xfId="10534" xr:uid="{00000000-0005-0000-0000-00002B290000}"/>
    <cellStyle name="60% - Accent1 27" xfId="10535" xr:uid="{00000000-0005-0000-0000-00002C290000}"/>
    <cellStyle name="60% - Accent1 28" xfId="10536" xr:uid="{00000000-0005-0000-0000-00002D290000}"/>
    <cellStyle name="60% - Accent1 28 2" xfId="10537" xr:uid="{00000000-0005-0000-0000-00002E290000}"/>
    <cellStyle name="60% - Accent1 28 2 2" xfId="10538" xr:uid="{00000000-0005-0000-0000-00002F290000}"/>
    <cellStyle name="60% - Accent1 28 3" xfId="10539" xr:uid="{00000000-0005-0000-0000-000030290000}"/>
    <cellStyle name="60% - Accent1 28 4" xfId="10540" xr:uid="{00000000-0005-0000-0000-000031290000}"/>
    <cellStyle name="60% - Accent1 28 5" xfId="10541" xr:uid="{00000000-0005-0000-0000-000032290000}"/>
    <cellStyle name="60% - Accent1 28 6" xfId="10542" xr:uid="{00000000-0005-0000-0000-000033290000}"/>
    <cellStyle name="60% - Accent1 29" xfId="10543" xr:uid="{00000000-0005-0000-0000-000034290000}"/>
    <cellStyle name="60% - Accent1 29 2" xfId="10544" xr:uid="{00000000-0005-0000-0000-000035290000}"/>
    <cellStyle name="60% - Accent1 29 2 2" xfId="10545" xr:uid="{00000000-0005-0000-0000-000036290000}"/>
    <cellStyle name="60% - Accent1 29 3" xfId="10546" xr:uid="{00000000-0005-0000-0000-000037290000}"/>
    <cellStyle name="60% - Accent1 29 4" xfId="10547" xr:uid="{00000000-0005-0000-0000-000038290000}"/>
    <cellStyle name="60% - Accent1 29 5" xfId="10548" xr:uid="{00000000-0005-0000-0000-000039290000}"/>
    <cellStyle name="60% - Accent1 29 6" xfId="10549" xr:uid="{00000000-0005-0000-0000-00003A290000}"/>
    <cellStyle name="60% - Accent1 3" xfId="10550" xr:uid="{00000000-0005-0000-0000-00003B290000}"/>
    <cellStyle name="60% - Accent1 3 2" xfId="10551" xr:uid="{00000000-0005-0000-0000-00003C290000}"/>
    <cellStyle name="60% - Accent1 3 2 2" xfId="10552" xr:uid="{00000000-0005-0000-0000-00003D290000}"/>
    <cellStyle name="60% - Accent1 3 2 3" xfId="10553" xr:uid="{00000000-0005-0000-0000-00003E290000}"/>
    <cellStyle name="60% - Accent1 3 2 4" xfId="10554" xr:uid="{00000000-0005-0000-0000-00003F290000}"/>
    <cellStyle name="60% - Accent1 3 2 5" xfId="10555" xr:uid="{00000000-0005-0000-0000-000040290000}"/>
    <cellStyle name="60% - Accent1 3 2 6" xfId="10556" xr:uid="{00000000-0005-0000-0000-000041290000}"/>
    <cellStyle name="60% - Accent1 3 2 7" xfId="10557" xr:uid="{00000000-0005-0000-0000-000042290000}"/>
    <cellStyle name="60% - Accent1 3 2 8" xfId="10558" xr:uid="{00000000-0005-0000-0000-000043290000}"/>
    <cellStyle name="60% - Accent1 3 2 9" xfId="10559" xr:uid="{00000000-0005-0000-0000-000044290000}"/>
    <cellStyle name="60% - Accent1 3 3" xfId="10560" xr:uid="{00000000-0005-0000-0000-000045290000}"/>
    <cellStyle name="60% - Accent1 3 4" xfId="10561" xr:uid="{00000000-0005-0000-0000-000046290000}"/>
    <cellStyle name="60% - Accent1 3 5" xfId="10562" xr:uid="{00000000-0005-0000-0000-000047290000}"/>
    <cellStyle name="60% - Accent1 30" xfId="10563" xr:uid="{00000000-0005-0000-0000-000048290000}"/>
    <cellStyle name="60% - Accent1 31" xfId="10564" xr:uid="{00000000-0005-0000-0000-000049290000}"/>
    <cellStyle name="60% - Accent1 32" xfId="10565" xr:uid="{00000000-0005-0000-0000-00004A290000}"/>
    <cellStyle name="60% - Accent1 33" xfId="10566" xr:uid="{00000000-0005-0000-0000-00004B290000}"/>
    <cellStyle name="60% - Accent1 34" xfId="10567" xr:uid="{00000000-0005-0000-0000-00004C290000}"/>
    <cellStyle name="60% - Accent1 35" xfId="10568" xr:uid="{00000000-0005-0000-0000-00004D290000}"/>
    <cellStyle name="60% - Accent1 36" xfId="10569" xr:uid="{00000000-0005-0000-0000-00004E290000}"/>
    <cellStyle name="60% - Accent1 37" xfId="10570" xr:uid="{00000000-0005-0000-0000-00004F290000}"/>
    <cellStyle name="60% - Accent1 38" xfId="10571" xr:uid="{00000000-0005-0000-0000-000050290000}"/>
    <cellStyle name="60% - Accent1 39" xfId="10572" xr:uid="{00000000-0005-0000-0000-000051290000}"/>
    <cellStyle name="60% - Accent1 4" xfId="10573" xr:uid="{00000000-0005-0000-0000-000052290000}"/>
    <cellStyle name="60% - Accent1 4 2" xfId="10574" xr:uid="{00000000-0005-0000-0000-000053290000}"/>
    <cellStyle name="60% - Accent1 4 2 2" xfId="10575" xr:uid="{00000000-0005-0000-0000-000054290000}"/>
    <cellStyle name="60% - Accent1 4 2 3" xfId="10576" xr:uid="{00000000-0005-0000-0000-000055290000}"/>
    <cellStyle name="60% - Accent1 4 2 4" xfId="10577" xr:uid="{00000000-0005-0000-0000-000056290000}"/>
    <cellStyle name="60% - Accent1 4 2 5" xfId="10578" xr:uid="{00000000-0005-0000-0000-000057290000}"/>
    <cellStyle name="60% - Accent1 4 2 6" xfId="10579" xr:uid="{00000000-0005-0000-0000-000058290000}"/>
    <cellStyle name="60% - Accent1 4 3" xfId="10580" xr:uid="{00000000-0005-0000-0000-000059290000}"/>
    <cellStyle name="60% - Accent1 4 4" xfId="10581" xr:uid="{00000000-0005-0000-0000-00005A290000}"/>
    <cellStyle name="60% - Accent1 4 5" xfId="10582" xr:uid="{00000000-0005-0000-0000-00005B290000}"/>
    <cellStyle name="60% - Accent1 40" xfId="10583" xr:uid="{00000000-0005-0000-0000-00005C290000}"/>
    <cellStyle name="60% - Accent1 41" xfId="10584" xr:uid="{00000000-0005-0000-0000-00005D290000}"/>
    <cellStyle name="60% - Accent1 42" xfId="10585" xr:uid="{00000000-0005-0000-0000-00005E290000}"/>
    <cellStyle name="60% - Accent1 43" xfId="10586" xr:uid="{00000000-0005-0000-0000-00005F290000}"/>
    <cellStyle name="60% - Accent1 44" xfId="10587" xr:uid="{00000000-0005-0000-0000-000060290000}"/>
    <cellStyle name="60% - Accent1 45" xfId="10588" xr:uid="{00000000-0005-0000-0000-000061290000}"/>
    <cellStyle name="60% - Accent1 46" xfId="10589" xr:uid="{00000000-0005-0000-0000-000062290000}"/>
    <cellStyle name="60% - Accent1 47" xfId="10590" xr:uid="{00000000-0005-0000-0000-000063290000}"/>
    <cellStyle name="60% - Accent1 48" xfId="10591" xr:uid="{00000000-0005-0000-0000-000064290000}"/>
    <cellStyle name="60% - Accent1 49" xfId="10592" xr:uid="{00000000-0005-0000-0000-000065290000}"/>
    <cellStyle name="60% - Accent1 5" xfId="10593" xr:uid="{00000000-0005-0000-0000-000066290000}"/>
    <cellStyle name="60% - Accent1 5 2" xfId="10594" xr:uid="{00000000-0005-0000-0000-000067290000}"/>
    <cellStyle name="60% - Accent1 5 2 2" xfId="10595" xr:uid="{00000000-0005-0000-0000-000068290000}"/>
    <cellStyle name="60% - Accent1 5 2 3" xfId="10596" xr:uid="{00000000-0005-0000-0000-000069290000}"/>
    <cellStyle name="60% - Accent1 5 2 4" xfId="10597" xr:uid="{00000000-0005-0000-0000-00006A290000}"/>
    <cellStyle name="60% - Accent1 5 2 5" xfId="10598" xr:uid="{00000000-0005-0000-0000-00006B290000}"/>
    <cellStyle name="60% - Accent1 5 2 6" xfId="10599" xr:uid="{00000000-0005-0000-0000-00006C290000}"/>
    <cellStyle name="60% - Accent1 5 3" xfId="10600" xr:uid="{00000000-0005-0000-0000-00006D290000}"/>
    <cellStyle name="60% - Accent1 5 4" xfId="10601" xr:uid="{00000000-0005-0000-0000-00006E290000}"/>
    <cellStyle name="60% - Accent1 5 5" xfId="10602" xr:uid="{00000000-0005-0000-0000-00006F290000}"/>
    <cellStyle name="60% - Accent1 50" xfId="10603" xr:uid="{00000000-0005-0000-0000-000070290000}"/>
    <cellStyle name="60% - Accent1 51" xfId="10604" xr:uid="{00000000-0005-0000-0000-000071290000}"/>
    <cellStyle name="60% - Accent1 52" xfId="10605" xr:uid="{00000000-0005-0000-0000-000072290000}"/>
    <cellStyle name="60% - Accent1 53" xfId="10606" xr:uid="{00000000-0005-0000-0000-000073290000}"/>
    <cellStyle name="60% - Accent1 54" xfId="10607" xr:uid="{00000000-0005-0000-0000-000074290000}"/>
    <cellStyle name="60% - Accent1 55" xfId="10608" xr:uid="{00000000-0005-0000-0000-000075290000}"/>
    <cellStyle name="60% - Accent1 56" xfId="10609" xr:uid="{00000000-0005-0000-0000-000076290000}"/>
    <cellStyle name="60% - Accent1 57" xfId="10610" xr:uid="{00000000-0005-0000-0000-000077290000}"/>
    <cellStyle name="60% - Accent1 58" xfId="10611" xr:uid="{00000000-0005-0000-0000-000078290000}"/>
    <cellStyle name="60% - Accent1 59" xfId="10612" xr:uid="{00000000-0005-0000-0000-000079290000}"/>
    <cellStyle name="60% - Accent1 6" xfId="10613" xr:uid="{00000000-0005-0000-0000-00007A290000}"/>
    <cellStyle name="60% - Accent1 6 2" xfId="10614" xr:uid="{00000000-0005-0000-0000-00007B290000}"/>
    <cellStyle name="60% - Accent1 6 2 2" xfId="10615" xr:uid="{00000000-0005-0000-0000-00007C290000}"/>
    <cellStyle name="60% - Accent1 6 2 3" xfId="10616" xr:uid="{00000000-0005-0000-0000-00007D290000}"/>
    <cellStyle name="60% - Accent1 6 2 4" xfId="10617" xr:uid="{00000000-0005-0000-0000-00007E290000}"/>
    <cellStyle name="60% - Accent1 6 2 5" xfId="10618" xr:uid="{00000000-0005-0000-0000-00007F290000}"/>
    <cellStyle name="60% - Accent1 6 2 6" xfId="10619" xr:uid="{00000000-0005-0000-0000-000080290000}"/>
    <cellStyle name="60% - Accent1 60" xfId="10620" xr:uid="{00000000-0005-0000-0000-000081290000}"/>
    <cellStyle name="60% - Accent1 61" xfId="10621" xr:uid="{00000000-0005-0000-0000-000082290000}"/>
    <cellStyle name="60% - Accent1 62" xfId="10622" xr:uid="{00000000-0005-0000-0000-000083290000}"/>
    <cellStyle name="60% - Accent1 63" xfId="10623" xr:uid="{00000000-0005-0000-0000-000084290000}"/>
    <cellStyle name="60% - Accent1 64" xfId="10624" xr:uid="{00000000-0005-0000-0000-000085290000}"/>
    <cellStyle name="60% - Accent1 7" xfId="10625" xr:uid="{00000000-0005-0000-0000-000086290000}"/>
    <cellStyle name="60% - Accent1 7 2" xfId="10626" xr:uid="{00000000-0005-0000-0000-000087290000}"/>
    <cellStyle name="60% - Accent1 7 2 2" xfId="10627" xr:uid="{00000000-0005-0000-0000-000088290000}"/>
    <cellStyle name="60% - Accent1 7 2 3" xfId="10628" xr:uid="{00000000-0005-0000-0000-000089290000}"/>
    <cellStyle name="60% - Accent1 7 2 4" xfId="10629" xr:uid="{00000000-0005-0000-0000-00008A290000}"/>
    <cellStyle name="60% - Accent1 7 2 5" xfId="10630" xr:uid="{00000000-0005-0000-0000-00008B290000}"/>
    <cellStyle name="60% - Accent1 7 2 6" xfId="10631" xr:uid="{00000000-0005-0000-0000-00008C290000}"/>
    <cellStyle name="60% - Accent1 8" xfId="10632" xr:uid="{00000000-0005-0000-0000-00008D290000}"/>
    <cellStyle name="60% - Accent1 8 2" xfId="10633" xr:uid="{00000000-0005-0000-0000-00008E290000}"/>
    <cellStyle name="60% - Accent1 8 2 2" xfId="10634" xr:uid="{00000000-0005-0000-0000-00008F290000}"/>
    <cellStyle name="60% - Accent1 8 2 3" xfId="10635" xr:uid="{00000000-0005-0000-0000-000090290000}"/>
    <cellStyle name="60% - Accent1 8 2 4" xfId="10636" xr:uid="{00000000-0005-0000-0000-000091290000}"/>
    <cellStyle name="60% - Accent1 8 2 5" xfId="10637" xr:uid="{00000000-0005-0000-0000-000092290000}"/>
    <cellStyle name="60% - Accent1 8 2 6" xfId="10638" xr:uid="{00000000-0005-0000-0000-000093290000}"/>
    <cellStyle name="60% - Accent1 9" xfId="10639" xr:uid="{00000000-0005-0000-0000-000094290000}"/>
    <cellStyle name="60% - Accent1 9 2" xfId="10640" xr:uid="{00000000-0005-0000-0000-000095290000}"/>
    <cellStyle name="60% - Accent1 9 2 2" xfId="10641" xr:uid="{00000000-0005-0000-0000-000096290000}"/>
    <cellStyle name="60% - Accent1 9 2 3" xfId="10642" xr:uid="{00000000-0005-0000-0000-000097290000}"/>
    <cellStyle name="60% - Accent1 9 2 4" xfId="10643" xr:uid="{00000000-0005-0000-0000-000098290000}"/>
    <cellStyle name="60% - Accent1 9 2 5" xfId="10644" xr:uid="{00000000-0005-0000-0000-000099290000}"/>
    <cellStyle name="60% - Accent1 9 2 6" xfId="10645" xr:uid="{00000000-0005-0000-0000-00009A290000}"/>
    <cellStyle name="60% - Accent2 10" xfId="10646" xr:uid="{00000000-0005-0000-0000-00009B290000}"/>
    <cellStyle name="60% - Accent2 10 2" xfId="10647" xr:uid="{00000000-0005-0000-0000-00009C290000}"/>
    <cellStyle name="60% - Accent2 10 2 2" xfId="10648" xr:uid="{00000000-0005-0000-0000-00009D290000}"/>
    <cellStyle name="60% - Accent2 10 2 3" xfId="10649" xr:uid="{00000000-0005-0000-0000-00009E290000}"/>
    <cellStyle name="60% - Accent2 10 2 4" xfId="10650" xr:uid="{00000000-0005-0000-0000-00009F290000}"/>
    <cellStyle name="60% - Accent2 10 2 5" xfId="10651" xr:uid="{00000000-0005-0000-0000-0000A0290000}"/>
    <cellStyle name="60% - Accent2 10 2 6" xfId="10652" xr:uid="{00000000-0005-0000-0000-0000A1290000}"/>
    <cellStyle name="60% - Accent2 11" xfId="10653" xr:uid="{00000000-0005-0000-0000-0000A2290000}"/>
    <cellStyle name="60% - Accent2 11 2" xfId="10654" xr:uid="{00000000-0005-0000-0000-0000A3290000}"/>
    <cellStyle name="60% - Accent2 11 2 2" xfId="10655" xr:uid="{00000000-0005-0000-0000-0000A4290000}"/>
    <cellStyle name="60% - Accent2 11 2 3" xfId="10656" xr:uid="{00000000-0005-0000-0000-0000A5290000}"/>
    <cellStyle name="60% - Accent2 11 2 4" xfId="10657" xr:uid="{00000000-0005-0000-0000-0000A6290000}"/>
    <cellStyle name="60% - Accent2 11 2 5" xfId="10658" xr:uid="{00000000-0005-0000-0000-0000A7290000}"/>
    <cellStyle name="60% - Accent2 11 2 6" xfId="10659" xr:uid="{00000000-0005-0000-0000-0000A8290000}"/>
    <cellStyle name="60% - Accent2 12" xfId="10660" xr:uid="{00000000-0005-0000-0000-0000A9290000}"/>
    <cellStyle name="60% - Accent2 12 2" xfId="10661" xr:uid="{00000000-0005-0000-0000-0000AA290000}"/>
    <cellStyle name="60% - Accent2 12 2 2" xfId="10662" xr:uid="{00000000-0005-0000-0000-0000AB290000}"/>
    <cellStyle name="60% - Accent2 12 2 3" xfId="10663" xr:uid="{00000000-0005-0000-0000-0000AC290000}"/>
    <cellStyle name="60% - Accent2 12 2 4" xfId="10664" xr:uid="{00000000-0005-0000-0000-0000AD290000}"/>
    <cellStyle name="60% - Accent2 12 2 5" xfId="10665" xr:uid="{00000000-0005-0000-0000-0000AE290000}"/>
    <cellStyle name="60% - Accent2 12 2 6" xfId="10666" xr:uid="{00000000-0005-0000-0000-0000AF290000}"/>
    <cellStyle name="60% - Accent2 13" xfId="10667" xr:uid="{00000000-0005-0000-0000-0000B0290000}"/>
    <cellStyle name="60% - Accent2 13 2" xfId="10668" xr:uid="{00000000-0005-0000-0000-0000B1290000}"/>
    <cellStyle name="60% - Accent2 13 2 2" xfId="10669" xr:uid="{00000000-0005-0000-0000-0000B2290000}"/>
    <cellStyle name="60% - Accent2 13 2 3" xfId="10670" xr:uid="{00000000-0005-0000-0000-0000B3290000}"/>
    <cellStyle name="60% - Accent2 13 2 4" xfId="10671" xr:uid="{00000000-0005-0000-0000-0000B4290000}"/>
    <cellStyle name="60% - Accent2 13 2 5" xfId="10672" xr:uid="{00000000-0005-0000-0000-0000B5290000}"/>
    <cellStyle name="60% - Accent2 13 2 6" xfId="10673" xr:uid="{00000000-0005-0000-0000-0000B6290000}"/>
    <cellStyle name="60% - Accent2 14" xfId="10674" xr:uid="{00000000-0005-0000-0000-0000B7290000}"/>
    <cellStyle name="60% - Accent2 14 2" xfId="10675" xr:uid="{00000000-0005-0000-0000-0000B8290000}"/>
    <cellStyle name="60% - Accent2 14 2 2" xfId="10676" xr:uid="{00000000-0005-0000-0000-0000B9290000}"/>
    <cellStyle name="60% - Accent2 14 2 3" xfId="10677" xr:uid="{00000000-0005-0000-0000-0000BA290000}"/>
    <cellStyle name="60% - Accent2 14 2 4" xfId="10678" xr:uid="{00000000-0005-0000-0000-0000BB290000}"/>
    <cellStyle name="60% - Accent2 14 2 5" xfId="10679" xr:uid="{00000000-0005-0000-0000-0000BC290000}"/>
    <cellStyle name="60% - Accent2 14 2 6" xfId="10680" xr:uid="{00000000-0005-0000-0000-0000BD290000}"/>
    <cellStyle name="60% - Accent2 15" xfId="10681" xr:uid="{00000000-0005-0000-0000-0000BE290000}"/>
    <cellStyle name="60% - Accent2 15 2" xfId="10682" xr:uid="{00000000-0005-0000-0000-0000BF290000}"/>
    <cellStyle name="60% - Accent2 15 2 2" xfId="10683" xr:uid="{00000000-0005-0000-0000-0000C0290000}"/>
    <cellStyle name="60% - Accent2 15 2 3" xfId="10684" xr:uid="{00000000-0005-0000-0000-0000C1290000}"/>
    <cellStyle name="60% - Accent2 15 2 4" xfId="10685" xr:uid="{00000000-0005-0000-0000-0000C2290000}"/>
    <cellStyle name="60% - Accent2 15 2 5" xfId="10686" xr:uid="{00000000-0005-0000-0000-0000C3290000}"/>
    <cellStyle name="60% - Accent2 15 2 6" xfId="10687" xr:uid="{00000000-0005-0000-0000-0000C4290000}"/>
    <cellStyle name="60% - Accent2 16" xfId="10688" xr:uid="{00000000-0005-0000-0000-0000C5290000}"/>
    <cellStyle name="60% - Accent2 16 2" xfId="10689" xr:uid="{00000000-0005-0000-0000-0000C6290000}"/>
    <cellStyle name="60% - Accent2 16 2 2" xfId="10690" xr:uid="{00000000-0005-0000-0000-0000C7290000}"/>
    <cellStyle name="60% - Accent2 16 2 3" xfId="10691" xr:uid="{00000000-0005-0000-0000-0000C8290000}"/>
    <cellStyle name="60% - Accent2 16 2 4" xfId="10692" xr:uid="{00000000-0005-0000-0000-0000C9290000}"/>
    <cellStyle name="60% - Accent2 16 2 5" xfId="10693" xr:uid="{00000000-0005-0000-0000-0000CA290000}"/>
    <cellStyle name="60% - Accent2 16 2 6" xfId="10694" xr:uid="{00000000-0005-0000-0000-0000CB290000}"/>
    <cellStyle name="60% - Accent2 17" xfId="10695" xr:uid="{00000000-0005-0000-0000-0000CC290000}"/>
    <cellStyle name="60% - Accent2 17 2" xfId="10696" xr:uid="{00000000-0005-0000-0000-0000CD290000}"/>
    <cellStyle name="60% - Accent2 17 2 2" xfId="10697" xr:uid="{00000000-0005-0000-0000-0000CE290000}"/>
    <cellStyle name="60% - Accent2 17 2 3" xfId="10698" xr:uid="{00000000-0005-0000-0000-0000CF290000}"/>
    <cellStyle name="60% - Accent2 17 2 4" xfId="10699" xr:uid="{00000000-0005-0000-0000-0000D0290000}"/>
    <cellStyle name="60% - Accent2 17 2 5" xfId="10700" xr:uid="{00000000-0005-0000-0000-0000D1290000}"/>
    <cellStyle name="60% - Accent2 17 2 6" xfId="10701" xr:uid="{00000000-0005-0000-0000-0000D2290000}"/>
    <cellStyle name="60% - Accent2 18" xfId="10702" xr:uid="{00000000-0005-0000-0000-0000D3290000}"/>
    <cellStyle name="60% - Accent2 18 2" xfId="10703" xr:uid="{00000000-0005-0000-0000-0000D4290000}"/>
    <cellStyle name="60% - Accent2 18 2 2" xfId="10704" xr:uid="{00000000-0005-0000-0000-0000D5290000}"/>
    <cellStyle name="60% - Accent2 18 2 3" xfId="10705" xr:uid="{00000000-0005-0000-0000-0000D6290000}"/>
    <cellStyle name="60% - Accent2 18 2 4" xfId="10706" xr:uid="{00000000-0005-0000-0000-0000D7290000}"/>
    <cellStyle name="60% - Accent2 18 2 5" xfId="10707" xr:uid="{00000000-0005-0000-0000-0000D8290000}"/>
    <cellStyle name="60% - Accent2 18 2 6" xfId="10708" xr:uid="{00000000-0005-0000-0000-0000D9290000}"/>
    <cellStyle name="60% - Accent2 19" xfId="10709" xr:uid="{00000000-0005-0000-0000-0000DA290000}"/>
    <cellStyle name="60% - Accent2 19 2" xfId="10710" xr:uid="{00000000-0005-0000-0000-0000DB290000}"/>
    <cellStyle name="60% - Accent2 19 2 2" xfId="10711" xr:uid="{00000000-0005-0000-0000-0000DC290000}"/>
    <cellStyle name="60% - Accent2 19 2 3" xfId="10712" xr:uid="{00000000-0005-0000-0000-0000DD290000}"/>
    <cellStyle name="60% - Accent2 19 2 4" xfId="10713" xr:uid="{00000000-0005-0000-0000-0000DE290000}"/>
    <cellStyle name="60% - Accent2 19 2 5" xfId="10714" xr:uid="{00000000-0005-0000-0000-0000DF290000}"/>
    <cellStyle name="60% - Accent2 19 2 6" xfId="10715" xr:uid="{00000000-0005-0000-0000-0000E0290000}"/>
    <cellStyle name="60% - Accent2 2" xfId="10716" xr:uid="{00000000-0005-0000-0000-0000E1290000}"/>
    <cellStyle name="60% - Accent2 2 10" xfId="10717" xr:uid="{00000000-0005-0000-0000-0000E2290000}"/>
    <cellStyle name="60% - Accent2 2 11" xfId="10718" xr:uid="{00000000-0005-0000-0000-0000E3290000}"/>
    <cellStyle name="60% - Accent2 2 12" xfId="10719" xr:uid="{00000000-0005-0000-0000-0000E4290000}"/>
    <cellStyle name="60% - Accent2 2 13" xfId="10720" xr:uid="{00000000-0005-0000-0000-0000E5290000}"/>
    <cellStyle name="60% - Accent2 2 14" xfId="10721" xr:uid="{00000000-0005-0000-0000-0000E6290000}"/>
    <cellStyle name="60% - Accent2 2 15" xfId="10722" xr:uid="{00000000-0005-0000-0000-0000E7290000}"/>
    <cellStyle name="60% - Accent2 2 16" xfId="10723" xr:uid="{00000000-0005-0000-0000-0000E8290000}"/>
    <cellStyle name="60% - Accent2 2 17" xfId="10724" xr:uid="{00000000-0005-0000-0000-0000E9290000}"/>
    <cellStyle name="60% - Accent2 2 18" xfId="10725" xr:uid="{00000000-0005-0000-0000-0000EA290000}"/>
    <cellStyle name="60% - Accent2 2 19" xfId="10726" xr:uid="{00000000-0005-0000-0000-0000EB290000}"/>
    <cellStyle name="60% - Accent2 2 2" xfId="10727" xr:uid="{00000000-0005-0000-0000-0000EC290000}"/>
    <cellStyle name="60% - Accent2 2 2 10" xfId="10728" xr:uid="{00000000-0005-0000-0000-0000ED290000}"/>
    <cellStyle name="60% - Accent2 2 2 11" xfId="10729" xr:uid="{00000000-0005-0000-0000-0000EE290000}"/>
    <cellStyle name="60% - Accent2 2 2 12" xfId="10730" xr:uid="{00000000-0005-0000-0000-0000EF290000}"/>
    <cellStyle name="60% - Accent2 2 2 13" xfId="10731" xr:uid="{00000000-0005-0000-0000-0000F0290000}"/>
    <cellStyle name="60% - Accent2 2 2 14" xfId="10732" xr:uid="{00000000-0005-0000-0000-0000F1290000}"/>
    <cellStyle name="60% - Accent2 2 2 14 10" xfId="10733" xr:uid="{00000000-0005-0000-0000-0000F2290000}"/>
    <cellStyle name="60% - Accent2 2 2 14 11" xfId="10734" xr:uid="{00000000-0005-0000-0000-0000F3290000}"/>
    <cellStyle name="60% - Accent2 2 2 14 12" xfId="10735" xr:uid="{00000000-0005-0000-0000-0000F4290000}"/>
    <cellStyle name="60% - Accent2 2 2 14 13" xfId="10736" xr:uid="{00000000-0005-0000-0000-0000F5290000}"/>
    <cellStyle name="60% - Accent2 2 2 14 14" xfId="10737" xr:uid="{00000000-0005-0000-0000-0000F6290000}"/>
    <cellStyle name="60% - Accent2 2 2 14 15" xfId="10738" xr:uid="{00000000-0005-0000-0000-0000F7290000}"/>
    <cellStyle name="60% - Accent2 2 2 14 16" xfId="10739" xr:uid="{00000000-0005-0000-0000-0000F8290000}"/>
    <cellStyle name="60% - Accent2 2 2 14 17" xfId="10740" xr:uid="{00000000-0005-0000-0000-0000F9290000}"/>
    <cellStyle name="60% - Accent2 2 2 14 18" xfId="10741" xr:uid="{00000000-0005-0000-0000-0000FA290000}"/>
    <cellStyle name="60% - Accent2 2 2 14 19" xfId="10742" xr:uid="{00000000-0005-0000-0000-0000FB290000}"/>
    <cellStyle name="60% - Accent2 2 2 14 2" xfId="10743" xr:uid="{00000000-0005-0000-0000-0000FC290000}"/>
    <cellStyle name="60% - Accent2 2 2 14 2 2" xfId="10744" xr:uid="{00000000-0005-0000-0000-0000FD290000}"/>
    <cellStyle name="60% - Accent2 2 2 14 20" xfId="10745" xr:uid="{00000000-0005-0000-0000-0000FE290000}"/>
    <cellStyle name="60% - Accent2 2 2 14 21" xfId="10746" xr:uid="{00000000-0005-0000-0000-0000FF290000}"/>
    <cellStyle name="60% - Accent2 2 2 14 22" xfId="10747" xr:uid="{00000000-0005-0000-0000-0000002A0000}"/>
    <cellStyle name="60% - Accent2 2 2 14 23" xfId="10748" xr:uid="{00000000-0005-0000-0000-0000012A0000}"/>
    <cellStyle name="60% - Accent2 2 2 14 24" xfId="10749" xr:uid="{00000000-0005-0000-0000-0000022A0000}"/>
    <cellStyle name="60% - Accent2 2 2 14 25" xfId="10750" xr:uid="{00000000-0005-0000-0000-0000032A0000}"/>
    <cellStyle name="60% - Accent2 2 2 14 26" xfId="10751" xr:uid="{00000000-0005-0000-0000-0000042A0000}"/>
    <cellStyle name="60% - Accent2 2 2 14 27" xfId="10752" xr:uid="{00000000-0005-0000-0000-0000052A0000}"/>
    <cellStyle name="60% - Accent2 2 2 14 28" xfId="10753" xr:uid="{00000000-0005-0000-0000-0000062A0000}"/>
    <cellStyle name="60% - Accent2 2 2 14 29" xfId="10754" xr:uid="{00000000-0005-0000-0000-0000072A0000}"/>
    <cellStyle name="60% - Accent2 2 2 14 3" xfId="10755" xr:uid="{00000000-0005-0000-0000-0000082A0000}"/>
    <cellStyle name="60% - Accent2 2 2 14 4" xfId="10756" xr:uid="{00000000-0005-0000-0000-0000092A0000}"/>
    <cellStyle name="60% - Accent2 2 2 14 5" xfId="10757" xr:uid="{00000000-0005-0000-0000-00000A2A0000}"/>
    <cellStyle name="60% - Accent2 2 2 14 6" xfId="10758" xr:uid="{00000000-0005-0000-0000-00000B2A0000}"/>
    <cellStyle name="60% - Accent2 2 2 14 7" xfId="10759" xr:uid="{00000000-0005-0000-0000-00000C2A0000}"/>
    <cellStyle name="60% - Accent2 2 2 14 8" xfId="10760" xr:uid="{00000000-0005-0000-0000-00000D2A0000}"/>
    <cellStyle name="60% - Accent2 2 2 14 9" xfId="10761" xr:uid="{00000000-0005-0000-0000-00000E2A0000}"/>
    <cellStyle name="60% - Accent2 2 2 15" xfId="10762" xr:uid="{00000000-0005-0000-0000-00000F2A0000}"/>
    <cellStyle name="60% - Accent2 2 2 15 2" xfId="10763" xr:uid="{00000000-0005-0000-0000-0000102A0000}"/>
    <cellStyle name="60% - Accent2 2 2 16" xfId="10764" xr:uid="{00000000-0005-0000-0000-0000112A0000}"/>
    <cellStyle name="60% - Accent2 2 2 17" xfId="10765" xr:uid="{00000000-0005-0000-0000-0000122A0000}"/>
    <cellStyle name="60% - Accent2 2 2 18" xfId="10766" xr:uid="{00000000-0005-0000-0000-0000132A0000}"/>
    <cellStyle name="60% - Accent2 2 2 19" xfId="10767" xr:uid="{00000000-0005-0000-0000-0000142A0000}"/>
    <cellStyle name="60% - Accent2 2 2 2" xfId="10768" xr:uid="{00000000-0005-0000-0000-0000152A0000}"/>
    <cellStyle name="60% - Accent2 2 2 2 10" xfId="10769" xr:uid="{00000000-0005-0000-0000-0000162A0000}"/>
    <cellStyle name="60% - Accent2 2 2 2 11" xfId="10770" xr:uid="{00000000-0005-0000-0000-0000172A0000}"/>
    <cellStyle name="60% - Accent2 2 2 2 11 10" xfId="10771" xr:uid="{00000000-0005-0000-0000-0000182A0000}"/>
    <cellStyle name="60% - Accent2 2 2 2 11 11" xfId="10772" xr:uid="{00000000-0005-0000-0000-0000192A0000}"/>
    <cellStyle name="60% - Accent2 2 2 2 11 12" xfId="10773" xr:uid="{00000000-0005-0000-0000-00001A2A0000}"/>
    <cellStyle name="60% - Accent2 2 2 2 11 13" xfId="10774" xr:uid="{00000000-0005-0000-0000-00001B2A0000}"/>
    <cellStyle name="60% - Accent2 2 2 2 11 14" xfId="10775" xr:uid="{00000000-0005-0000-0000-00001C2A0000}"/>
    <cellStyle name="60% - Accent2 2 2 2 11 15" xfId="10776" xr:uid="{00000000-0005-0000-0000-00001D2A0000}"/>
    <cellStyle name="60% - Accent2 2 2 2 11 16" xfId="10777" xr:uid="{00000000-0005-0000-0000-00001E2A0000}"/>
    <cellStyle name="60% - Accent2 2 2 2 11 17" xfId="10778" xr:uid="{00000000-0005-0000-0000-00001F2A0000}"/>
    <cellStyle name="60% - Accent2 2 2 2 11 18" xfId="10779" xr:uid="{00000000-0005-0000-0000-0000202A0000}"/>
    <cellStyle name="60% - Accent2 2 2 2 11 19" xfId="10780" xr:uid="{00000000-0005-0000-0000-0000212A0000}"/>
    <cellStyle name="60% - Accent2 2 2 2 11 2" xfId="10781" xr:uid="{00000000-0005-0000-0000-0000222A0000}"/>
    <cellStyle name="60% - Accent2 2 2 2 11 2 2" xfId="10782" xr:uid="{00000000-0005-0000-0000-0000232A0000}"/>
    <cellStyle name="60% - Accent2 2 2 2 11 20" xfId="10783" xr:uid="{00000000-0005-0000-0000-0000242A0000}"/>
    <cellStyle name="60% - Accent2 2 2 2 11 21" xfId="10784" xr:uid="{00000000-0005-0000-0000-0000252A0000}"/>
    <cellStyle name="60% - Accent2 2 2 2 11 22" xfId="10785" xr:uid="{00000000-0005-0000-0000-0000262A0000}"/>
    <cellStyle name="60% - Accent2 2 2 2 11 23" xfId="10786" xr:uid="{00000000-0005-0000-0000-0000272A0000}"/>
    <cellStyle name="60% - Accent2 2 2 2 11 24" xfId="10787" xr:uid="{00000000-0005-0000-0000-0000282A0000}"/>
    <cellStyle name="60% - Accent2 2 2 2 11 25" xfId="10788" xr:uid="{00000000-0005-0000-0000-0000292A0000}"/>
    <cellStyle name="60% - Accent2 2 2 2 11 26" xfId="10789" xr:uid="{00000000-0005-0000-0000-00002A2A0000}"/>
    <cellStyle name="60% - Accent2 2 2 2 11 27" xfId="10790" xr:uid="{00000000-0005-0000-0000-00002B2A0000}"/>
    <cellStyle name="60% - Accent2 2 2 2 11 28" xfId="10791" xr:uid="{00000000-0005-0000-0000-00002C2A0000}"/>
    <cellStyle name="60% - Accent2 2 2 2 11 29" xfId="10792" xr:uid="{00000000-0005-0000-0000-00002D2A0000}"/>
    <cellStyle name="60% - Accent2 2 2 2 11 3" xfId="10793" xr:uid="{00000000-0005-0000-0000-00002E2A0000}"/>
    <cellStyle name="60% - Accent2 2 2 2 11 4" xfId="10794" xr:uid="{00000000-0005-0000-0000-00002F2A0000}"/>
    <cellStyle name="60% - Accent2 2 2 2 11 5" xfId="10795" xr:uid="{00000000-0005-0000-0000-0000302A0000}"/>
    <cellStyle name="60% - Accent2 2 2 2 11 6" xfId="10796" xr:uid="{00000000-0005-0000-0000-0000312A0000}"/>
    <cellStyle name="60% - Accent2 2 2 2 11 7" xfId="10797" xr:uid="{00000000-0005-0000-0000-0000322A0000}"/>
    <cellStyle name="60% - Accent2 2 2 2 11 8" xfId="10798" xr:uid="{00000000-0005-0000-0000-0000332A0000}"/>
    <cellStyle name="60% - Accent2 2 2 2 11 9" xfId="10799" xr:uid="{00000000-0005-0000-0000-0000342A0000}"/>
    <cellStyle name="60% - Accent2 2 2 2 12" xfId="10800" xr:uid="{00000000-0005-0000-0000-0000352A0000}"/>
    <cellStyle name="60% - Accent2 2 2 2 12 2" xfId="10801" xr:uid="{00000000-0005-0000-0000-0000362A0000}"/>
    <cellStyle name="60% - Accent2 2 2 2 13" xfId="10802" xr:uid="{00000000-0005-0000-0000-0000372A0000}"/>
    <cellStyle name="60% - Accent2 2 2 2 14" xfId="10803" xr:uid="{00000000-0005-0000-0000-0000382A0000}"/>
    <cellStyle name="60% - Accent2 2 2 2 15" xfId="10804" xr:uid="{00000000-0005-0000-0000-0000392A0000}"/>
    <cellStyle name="60% - Accent2 2 2 2 16" xfId="10805" xr:uid="{00000000-0005-0000-0000-00003A2A0000}"/>
    <cellStyle name="60% - Accent2 2 2 2 17" xfId="10806" xr:uid="{00000000-0005-0000-0000-00003B2A0000}"/>
    <cellStyle name="60% - Accent2 2 2 2 18" xfId="10807" xr:uid="{00000000-0005-0000-0000-00003C2A0000}"/>
    <cellStyle name="60% - Accent2 2 2 2 19" xfId="10808" xr:uid="{00000000-0005-0000-0000-00003D2A0000}"/>
    <cellStyle name="60% - Accent2 2 2 2 2" xfId="10809" xr:uid="{00000000-0005-0000-0000-00003E2A0000}"/>
    <cellStyle name="60% - Accent2 2 2 2 2 10" xfId="10810" xr:uid="{00000000-0005-0000-0000-00003F2A0000}"/>
    <cellStyle name="60% - Accent2 2 2 2 2 11" xfId="10811" xr:uid="{00000000-0005-0000-0000-0000402A0000}"/>
    <cellStyle name="60% - Accent2 2 2 2 2 12" xfId="10812" xr:uid="{00000000-0005-0000-0000-0000412A0000}"/>
    <cellStyle name="60% - Accent2 2 2 2 2 13" xfId="10813" xr:uid="{00000000-0005-0000-0000-0000422A0000}"/>
    <cellStyle name="60% - Accent2 2 2 2 2 14" xfId="10814" xr:uid="{00000000-0005-0000-0000-0000432A0000}"/>
    <cellStyle name="60% - Accent2 2 2 2 2 15" xfId="10815" xr:uid="{00000000-0005-0000-0000-0000442A0000}"/>
    <cellStyle name="60% - Accent2 2 2 2 2 16" xfId="10816" xr:uid="{00000000-0005-0000-0000-0000452A0000}"/>
    <cellStyle name="60% - Accent2 2 2 2 2 17" xfId="10817" xr:uid="{00000000-0005-0000-0000-0000462A0000}"/>
    <cellStyle name="60% - Accent2 2 2 2 2 18" xfId="10818" xr:uid="{00000000-0005-0000-0000-0000472A0000}"/>
    <cellStyle name="60% - Accent2 2 2 2 2 19" xfId="10819" xr:uid="{00000000-0005-0000-0000-0000482A0000}"/>
    <cellStyle name="60% - Accent2 2 2 2 2 2" xfId="10820" xr:uid="{00000000-0005-0000-0000-0000492A0000}"/>
    <cellStyle name="60% - Accent2 2 2 2 2 2 10" xfId="10821" xr:uid="{00000000-0005-0000-0000-00004A2A0000}"/>
    <cellStyle name="60% - Accent2 2 2 2 2 2 11" xfId="10822" xr:uid="{00000000-0005-0000-0000-00004B2A0000}"/>
    <cellStyle name="60% - Accent2 2 2 2 2 2 12" xfId="10823" xr:uid="{00000000-0005-0000-0000-00004C2A0000}"/>
    <cellStyle name="60% - Accent2 2 2 2 2 2 13" xfId="10824" xr:uid="{00000000-0005-0000-0000-00004D2A0000}"/>
    <cellStyle name="60% - Accent2 2 2 2 2 2 14" xfId="10825" xr:uid="{00000000-0005-0000-0000-00004E2A0000}"/>
    <cellStyle name="60% - Accent2 2 2 2 2 2 15" xfId="10826" xr:uid="{00000000-0005-0000-0000-00004F2A0000}"/>
    <cellStyle name="60% - Accent2 2 2 2 2 2 16" xfId="10827" xr:uid="{00000000-0005-0000-0000-0000502A0000}"/>
    <cellStyle name="60% - Accent2 2 2 2 2 2 17" xfId="10828" xr:uid="{00000000-0005-0000-0000-0000512A0000}"/>
    <cellStyle name="60% - Accent2 2 2 2 2 2 18" xfId="10829" xr:uid="{00000000-0005-0000-0000-0000522A0000}"/>
    <cellStyle name="60% - Accent2 2 2 2 2 2 19" xfId="10830" xr:uid="{00000000-0005-0000-0000-0000532A0000}"/>
    <cellStyle name="60% - Accent2 2 2 2 2 2 2" xfId="10831" xr:uid="{00000000-0005-0000-0000-0000542A0000}"/>
    <cellStyle name="60% - Accent2 2 2 2 2 2 2 10" xfId="10832" xr:uid="{00000000-0005-0000-0000-0000552A0000}"/>
    <cellStyle name="60% - Accent2 2 2 2 2 2 2 11" xfId="10833" xr:uid="{00000000-0005-0000-0000-0000562A0000}"/>
    <cellStyle name="60% - Accent2 2 2 2 2 2 2 12" xfId="10834" xr:uid="{00000000-0005-0000-0000-0000572A0000}"/>
    <cellStyle name="60% - Accent2 2 2 2 2 2 2 13" xfId="10835" xr:uid="{00000000-0005-0000-0000-0000582A0000}"/>
    <cellStyle name="60% - Accent2 2 2 2 2 2 2 14" xfId="10836" xr:uid="{00000000-0005-0000-0000-0000592A0000}"/>
    <cellStyle name="60% - Accent2 2 2 2 2 2 2 15" xfId="10837" xr:uid="{00000000-0005-0000-0000-00005A2A0000}"/>
    <cellStyle name="60% - Accent2 2 2 2 2 2 2 16" xfId="10838" xr:uid="{00000000-0005-0000-0000-00005B2A0000}"/>
    <cellStyle name="60% - Accent2 2 2 2 2 2 2 17" xfId="10839" xr:uid="{00000000-0005-0000-0000-00005C2A0000}"/>
    <cellStyle name="60% - Accent2 2 2 2 2 2 2 18" xfId="10840" xr:uid="{00000000-0005-0000-0000-00005D2A0000}"/>
    <cellStyle name="60% - Accent2 2 2 2 2 2 2 19" xfId="10841" xr:uid="{00000000-0005-0000-0000-00005E2A0000}"/>
    <cellStyle name="60% - Accent2 2 2 2 2 2 2 2" xfId="10842" xr:uid="{00000000-0005-0000-0000-00005F2A0000}"/>
    <cellStyle name="60% - Accent2 2 2 2 2 2 2 2 10" xfId="10843" xr:uid="{00000000-0005-0000-0000-0000602A0000}"/>
    <cellStyle name="60% - Accent2 2 2 2 2 2 2 2 11" xfId="10844" xr:uid="{00000000-0005-0000-0000-0000612A0000}"/>
    <cellStyle name="60% - Accent2 2 2 2 2 2 2 2 12" xfId="10845" xr:uid="{00000000-0005-0000-0000-0000622A0000}"/>
    <cellStyle name="60% - Accent2 2 2 2 2 2 2 2 13" xfId="10846" xr:uid="{00000000-0005-0000-0000-0000632A0000}"/>
    <cellStyle name="60% - Accent2 2 2 2 2 2 2 2 14" xfId="10847" xr:uid="{00000000-0005-0000-0000-0000642A0000}"/>
    <cellStyle name="60% - Accent2 2 2 2 2 2 2 2 15" xfId="10848" xr:uid="{00000000-0005-0000-0000-0000652A0000}"/>
    <cellStyle name="60% - Accent2 2 2 2 2 2 2 2 16" xfId="10849" xr:uid="{00000000-0005-0000-0000-0000662A0000}"/>
    <cellStyle name="60% - Accent2 2 2 2 2 2 2 2 17" xfId="10850" xr:uid="{00000000-0005-0000-0000-0000672A0000}"/>
    <cellStyle name="60% - Accent2 2 2 2 2 2 2 2 18" xfId="10851" xr:uid="{00000000-0005-0000-0000-0000682A0000}"/>
    <cellStyle name="60% - Accent2 2 2 2 2 2 2 2 19" xfId="10852" xr:uid="{00000000-0005-0000-0000-0000692A0000}"/>
    <cellStyle name="60% - Accent2 2 2 2 2 2 2 2 2" xfId="10853" xr:uid="{00000000-0005-0000-0000-00006A2A0000}"/>
    <cellStyle name="60% - Accent2 2 2 2 2 2 2 2 2 2" xfId="10854" xr:uid="{00000000-0005-0000-0000-00006B2A0000}"/>
    <cellStyle name="60% - Accent2 2 2 2 2 2 2 2 2 2 2" xfId="10855" xr:uid="{00000000-0005-0000-0000-00006C2A0000}"/>
    <cellStyle name="60% - Accent2 2 2 2 2 2 2 2 2 2 2 2" xfId="10856" xr:uid="{00000000-0005-0000-0000-00006D2A0000}"/>
    <cellStyle name="60% - Accent2 2 2 2 2 2 2 2 2 2 3" xfId="10857" xr:uid="{00000000-0005-0000-0000-00006E2A0000}"/>
    <cellStyle name="60% - Accent2 2 2 2 2 2 2 2 2 3" xfId="10858" xr:uid="{00000000-0005-0000-0000-00006F2A0000}"/>
    <cellStyle name="60% - Accent2 2 2 2 2 2 2 2 2 3 2" xfId="10859" xr:uid="{00000000-0005-0000-0000-0000702A0000}"/>
    <cellStyle name="60% - Accent2 2 2 2 2 2 2 2 20" xfId="10860" xr:uid="{00000000-0005-0000-0000-0000712A0000}"/>
    <cellStyle name="60% - Accent2 2 2 2 2 2 2 2 21" xfId="10861" xr:uid="{00000000-0005-0000-0000-0000722A0000}"/>
    <cellStyle name="60% - Accent2 2 2 2 2 2 2 2 22" xfId="10862" xr:uid="{00000000-0005-0000-0000-0000732A0000}"/>
    <cellStyle name="60% - Accent2 2 2 2 2 2 2 2 23" xfId="10863" xr:uid="{00000000-0005-0000-0000-0000742A0000}"/>
    <cellStyle name="60% - Accent2 2 2 2 2 2 2 2 24" xfId="10864" xr:uid="{00000000-0005-0000-0000-0000752A0000}"/>
    <cellStyle name="60% - Accent2 2 2 2 2 2 2 2 25" xfId="10865" xr:uid="{00000000-0005-0000-0000-0000762A0000}"/>
    <cellStyle name="60% - Accent2 2 2 2 2 2 2 2 26" xfId="10866" xr:uid="{00000000-0005-0000-0000-0000772A0000}"/>
    <cellStyle name="60% - Accent2 2 2 2 2 2 2 2 27" xfId="10867" xr:uid="{00000000-0005-0000-0000-0000782A0000}"/>
    <cellStyle name="60% - Accent2 2 2 2 2 2 2 2 28" xfId="10868" xr:uid="{00000000-0005-0000-0000-0000792A0000}"/>
    <cellStyle name="60% - Accent2 2 2 2 2 2 2 2 29" xfId="10869" xr:uid="{00000000-0005-0000-0000-00007A2A0000}"/>
    <cellStyle name="60% - Accent2 2 2 2 2 2 2 2 3" xfId="10870" xr:uid="{00000000-0005-0000-0000-00007B2A0000}"/>
    <cellStyle name="60% - Accent2 2 2 2 2 2 2 2 30" xfId="10871" xr:uid="{00000000-0005-0000-0000-00007C2A0000}"/>
    <cellStyle name="60% - Accent2 2 2 2 2 2 2 2 30 2" xfId="10872" xr:uid="{00000000-0005-0000-0000-00007D2A0000}"/>
    <cellStyle name="60% - Accent2 2 2 2 2 2 2 2 4" xfId="10873" xr:uid="{00000000-0005-0000-0000-00007E2A0000}"/>
    <cellStyle name="60% - Accent2 2 2 2 2 2 2 2 5" xfId="10874" xr:uid="{00000000-0005-0000-0000-00007F2A0000}"/>
    <cellStyle name="60% - Accent2 2 2 2 2 2 2 2 6" xfId="10875" xr:uid="{00000000-0005-0000-0000-0000802A0000}"/>
    <cellStyle name="60% - Accent2 2 2 2 2 2 2 2 7" xfId="10876" xr:uid="{00000000-0005-0000-0000-0000812A0000}"/>
    <cellStyle name="60% - Accent2 2 2 2 2 2 2 2 8" xfId="10877" xr:uid="{00000000-0005-0000-0000-0000822A0000}"/>
    <cellStyle name="60% - Accent2 2 2 2 2 2 2 2 9" xfId="10878" xr:uid="{00000000-0005-0000-0000-0000832A0000}"/>
    <cellStyle name="60% - Accent2 2 2 2 2 2 2 20" xfId="10879" xr:uid="{00000000-0005-0000-0000-0000842A0000}"/>
    <cellStyle name="60% - Accent2 2 2 2 2 2 2 21" xfId="10880" xr:uid="{00000000-0005-0000-0000-0000852A0000}"/>
    <cellStyle name="60% - Accent2 2 2 2 2 2 2 22" xfId="10881" xr:uid="{00000000-0005-0000-0000-0000862A0000}"/>
    <cellStyle name="60% - Accent2 2 2 2 2 2 2 23" xfId="10882" xr:uid="{00000000-0005-0000-0000-0000872A0000}"/>
    <cellStyle name="60% - Accent2 2 2 2 2 2 2 24" xfId="10883" xr:uid="{00000000-0005-0000-0000-0000882A0000}"/>
    <cellStyle name="60% - Accent2 2 2 2 2 2 2 25" xfId="10884" xr:uid="{00000000-0005-0000-0000-0000892A0000}"/>
    <cellStyle name="60% - Accent2 2 2 2 2 2 2 26" xfId="10885" xr:uid="{00000000-0005-0000-0000-00008A2A0000}"/>
    <cellStyle name="60% - Accent2 2 2 2 2 2 2 27" xfId="10886" xr:uid="{00000000-0005-0000-0000-00008B2A0000}"/>
    <cellStyle name="60% - Accent2 2 2 2 2 2 2 28" xfId="10887" xr:uid="{00000000-0005-0000-0000-00008C2A0000}"/>
    <cellStyle name="60% - Accent2 2 2 2 2 2 2 29" xfId="10888" xr:uid="{00000000-0005-0000-0000-00008D2A0000}"/>
    <cellStyle name="60% - Accent2 2 2 2 2 2 2 3" xfId="10889" xr:uid="{00000000-0005-0000-0000-00008E2A0000}"/>
    <cellStyle name="60% - Accent2 2 2 2 2 2 2 3 2" xfId="10890" xr:uid="{00000000-0005-0000-0000-00008F2A0000}"/>
    <cellStyle name="60% - Accent2 2 2 2 2 2 2 30" xfId="10891" xr:uid="{00000000-0005-0000-0000-0000902A0000}"/>
    <cellStyle name="60% - Accent2 2 2 2 2 2 2 30 2" xfId="10892" xr:uid="{00000000-0005-0000-0000-0000912A0000}"/>
    <cellStyle name="60% - Accent2 2 2 2 2 2 2 4" xfId="10893" xr:uid="{00000000-0005-0000-0000-0000922A0000}"/>
    <cellStyle name="60% - Accent2 2 2 2 2 2 2 5" xfId="10894" xr:uid="{00000000-0005-0000-0000-0000932A0000}"/>
    <cellStyle name="60% - Accent2 2 2 2 2 2 2 6" xfId="10895" xr:uid="{00000000-0005-0000-0000-0000942A0000}"/>
    <cellStyle name="60% - Accent2 2 2 2 2 2 2 7" xfId="10896" xr:uid="{00000000-0005-0000-0000-0000952A0000}"/>
    <cellStyle name="60% - Accent2 2 2 2 2 2 2 8" xfId="10897" xr:uid="{00000000-0005-0000-0000-0000962A0000}"/>
    <cellStyle name="60% - Accent2 2 2 2 2 2 2 9" xfId="10898" xr:uid="{00000000-0005-0000-0000-0000972A0000}"/>
    <cellStyle name="60% - Accent2 2 2 2 2 2 20" xfId="10899" xr:uid="{00000000-0005-0000-0000-0000982A0000}"/>
    <cellStyle name="60% - Accent2 2 2 2 2 2 21" xfId="10900" xr:uid="{00000000-0005-0000-0000-0000992A0000}"/>
    <cellStyle name="60% - Accent2 2 2 2 2 2 22" xfId="10901" xr:uid="{00000000-0005-0000-0000-00009A2A0000}"/>
    <cellStyle name="60% - Accent2 2 2 2 2 2 23" xfId="10902" xr:uid="{00000000-0005-0000-0000-00009B2A0000}"/>
    <cellStyle name="60% - Accent2 2 2 2 2 2 24" xfId="10903" xr:uid="{00000000-0005-0000-0000-00009C2A0000}"/>
    <cellStyle name="60% - Accent2 2 2 2 2 2 25" xfId="10904" xr:uid="{00000000-0005-0000-0000-00009D2A0000}"/>
    <cellStyle name="60% - Accent2 2 2 2 2 2 26" xfId="10905" xr:uid="{00000000-0005-0000-0000-00009E2A0000}"/>
    <cellStyle name="60% - Accent2 2 2 2 2 2 27" xfId="10906" xr:uid="{00000000-0005-0000-0000-00009F2A0000}"/>
    <cellStyle name="60% - Accent2 2 2 2 2 2 28" xfId="10907" xr:uid="{00000000-0005-0000-0000-0000A02A0000}"/>
    <cellStyle name="60% - Accent2 2 2 2 2 2 29" xfId="10908" xr:uid="{00000000-0005-0000-0000-0000A12A0000}"/>
    <cellStyle name="60% - Accent2 2 2 2 2 2 3" xfId="10909" xr:uid="{00000000-0005-0000-0000-0000A22A0000}"/>
    <cellStyle name="60% - Accent2 2 2 2 2 2 3 2" xfId="10910" xr:uid="{00000000-0005-0000-0000-0000A32A0000}"/>
    <cellStyle name="60% - Accent2 2 2 2 2 2 30" xfId="10911" xr:uid="{00000000-0005-0000-0000-0000A42A0000}"/>
    <cellStyle name="60% - Accent2 2 2 2 2 2 31" xfId="10912" xr:uid="{00000000-0005-0000-0000-0000A52A0000}"/>
    <cellStyle name="60% - Accent2 2 2 2 2 2 31 2" xfId="10913" xr:uid="{00000000-0005-0000-0000-0000A62A0000}"/>
    <cellStyle name="60% - Accent2 2 2 2 2 2 4" xfId="10914" xr:uid="{00000000-0005-0000-0000-0000A72A0000}"/>
    <cellStyle name="60% - Accent2 2 2 2 2 2 5" xfId="10915" xr:uid="{00000000-0005-0000-0000-0000A82A0000}"/>
    <cellStyle name="60% - Accent2 2 2 2 2 2 6" xfId="10916" xr:uid="{00000000-0005-0000-0000-0000A92A0000}"/>
    <cellStyle name="60% - Accent2 2 2 2 2 2 7" xfId="10917" xr:uid="{00000000-0005-0000-0000-0000AA2A0000}"/>
    <cellStyle name="60% - Accent2 2 2 2 2 2 8" xfId="10918" xr:uid="{00000000-0005-0000-0000-0000AB2A0000}"/>
    <cellStyle name="60% - Accent2 2 2 2 2 2 9" xfId="10919" xr:uid="{00000000-0005-0000-0000-0000AC2A0000}"/>
    <cellStyle name="60% - Accent2 2 2 2 2 20" xfId="10920" xr:uid="{00000000-0005-0000-0000-0000AD2A0000}"/>
    <cellStyle name="60% - Accent2 2 2 2 2 21" xfId="10921" xr:uid="{00000000-0005-0000-0000-0000AE2A0000}"/>
    <cellStyle name="60% - Accent2 2 2 2 2 22" xfId="10922" xr:uid="{00000000-0005-0000-0000-0000AF2A0000}"/>
    <cellStyle name="60% - Accent2 2 2 2 2 23" xfId="10923" xr:uid="{00000000-0005-0000-0000-0000B02A0000}"/>
    <cellStyle name="60% - Accent2 2 2 2 2 24" xfId="10924" xr:uid="{00000000-0005-0000-0000-0000B12A0000}"/>
    <cellStyle name="60% - Accent2 2 2 2 2 25" xfId="10925" xr:uid="{00000000-0005-0000-0000-0000B22A0000}"/>
    <cellStyle name="60% - Accent2 2 2 2 2 26" xfId="10926" xr:uid="{00000000-0005-0000-0000-0000B32A0000}"/>
    <cellStyle name="60% - Accent2 2 2 2 2 27" xfId="10927" xr:uid="{00000000-0005-0000-0000-0000B42A0000}"/>
    <cellStyle name="60% - Accent2 2 2 2 2 28" xfId="10928" xr:uid="{00000000-0005-0000-0000-0000B52A0000}"/>
    <cellStyle name="60% - Accent2 2 2 2 2 29" xfId="10929" xr:uid="{00000000-0005-0000-0000-0000B62A0000}"/>
    <cellStyle name="60% - Accent2 2 2 2 2 3" xfId="10930" xr:uid="{00000000-0005-0000-0000-0000B72A0000}"/>
    <cellStyle name="60% - Accent2 2 2 2 2 30" xfId="10931" xr:uid="{00000000-0005-0000-0000-0000B82A0000}"/>
    <cellStyle name="60% - Accent2 2 2 2 2 31" xfId="10932" xr:uid="{00000000-0005-0000-0000-0000B92A0000}"/>
    <cellStyle name="60% - Accent2 2 2 2 2 32" xfId="10933" xr:uid="{00000000-0005-0000-0000-0000BA2A0000}"/>
    <cellStyle name="60% - Accent2 2 2 2 2 33" xfId="10934" xr:uid="{00000000-0005-0000-0000-0000BB2A0000}"/>
    <cellStyle name="60% - Accent2 2 2 2 2 34" xfId="10935" xr:uid="{00000000-0005-0000-0000-0000BC2A0000}"/>
    <cellStyle name="60% - Accent2 2 2 2 2 34 2" xfId="10936" xr:uid="{00000000-0005-0000-0000-0000BD2A0000}"/>
    <cellStyle name="60% - Accent2 2 2 2 2 4" xfId="10937" xr:uid="{00000000-0005-0000-0000-0000BE2A0000}"/>
    <cellStyle name="60% - Accent2 2 2 2 2 5" xfId="10938" xr:uid="{00000000-0005-0000-0000-0000BF2A0000}"/>
    <cellStyle name="60% - Accent2 2 2 2 2 6" xfId="10939" xr:uid="{00000000-0005-0000-0000-0000C02A0000}"/>
    <cellStyle name="60% - Accent2 2 2 2 2 6 10" xfId="10940" xr:uid="{00000000-0005-0000-0000-0000C12A0000}"/>
    <cellStyle name="60% - Accent2 2 2 2 2 6 11" xfId="10941" xr:uid="{00000000-0005-0000-0000-0000C22A0000}"/>
    <cellStyle name="60% - Accent2 2 2 2 2 6 12" xfId="10942" xr:uid="{00000000-0005-0000-0000-0000C32A0000}"/>
    <cellStyle name="60% - Accent2 2 2 2 2 6 13" xfId="10943" xr:uid="{00000000-0005-0000-0000-0000C42A0000}"/>
    <cellStyle name="60% - Accent2 2 2 2 2 6 14" xfId="10944" xr:uid="{00000000-0005-0000-0000-0000C52A0000}"/>
    <cellStyle name="60% - Accent2 2 2 2 2 6 15" xfId="10945" xr:uid="{00000000-0005-0000-0000-0000C62A0000}"/>
    <cellStyle name="60% - Accent2 2 2 2 2 6 16" xfId="10946" xr:uid="{00000000-0005-0000-0000-0000C72A0000}"/>
    <cellStyle name="60% - Accent2 2 2 2 2 6 17" xfId="10947" xr:uid="{00000000-0005-0000-0000-0000C82A0000}"/>
    <cellStyle name="60% - Accent2 2 2 2 2 6 18" xfId="10948" xr:uid="{00000000-0005-0000-0000-0000C92A0000}"/>
    <cellStyle name="60% - Accent2 2 2 2 2 6 19" xfId="10949" xr:uid="{00000000-0005-0000-0000-0000CA2A0000}"/>
    <cellStyle name="60% - Accent2 2 2 2 2 6 2" xfId="10950" xr:uid="{00000000-0005-0000-0000-0000CB2A0000}"/>
    <cellStyle name="60% - Accent2 2 2 2 2 6 2 2" xfId="10951" xr:uid="{00000000-0005-0000-0000-0000CC2A0000}"/>
    <cellStyle name="60% - Accent2 2 2 2 2 6 20" xfId="10952" xr:uid="{00000000-0005-0000-0000-0000CD2A0000}"/>
    <cellStyle name="60% - Accent2 2 2 2 2 6 21" xfId="10953" xr:uid="{00000000-0005-0000-0000-0000CE2A0000}"/>
    <cellStyle name="60% - Accent2 2 2 2 2 6 22" xfId="10954" xr:uid="{00000000-0005-0000-0000-0000CF2A0000}"/>
    <cellStyle name="60% - Accent2 2 2 2 2 6 23" xfId="10955" xr:uid="{00000000-0005-0000-0000-0000D02A0000}"/>
    <cellStyle name="60% - Accent2 2 2 2 2 6 24" xfId="10956" xr:uid="{00000000-0005-0000-0000-0000D12A0000}"/>
    <cellStyle name="60% - Accent2 2 2 2 2 6 25" xfId="10957" xr:uid="{00000000-0005-0000-0000-0000D22A0000}"/>
    <cellStyle name="60% - Accent2 2 2 2 2 6 26" xfId="10958" xr:uid="{00000000-0005-0000-0000-0000D32A0000}"/>
    <cellStyle name="60% - Accent2 2 2 2 2 6 27" xfId="10959" xr:uid="{00000000-0005-0000-0000-0000D42A0000}"/>
    <cellStyle name="60% - Accent2 2 2 2 2 6 28" xfId="10960" xr:uid="{00000000-0005-0000-0000-0000D52A0000}"/>
    <cellStyle name="60% - Accent2 2 2 2 2 6 29" xfId="10961" xr:uid="{00000000-0005-0000-0000-0000D62A0000}"/>
    <cellStyle name="60% - Accent2 2 2 2 2 6 3" xfId="10962" xr:uid="{00000000-0005-0000-0000-0000D72A0000}"/>
    <cellStyle name="60% - Accent2 2 2 2 2 6 4" xfId="10963" xr:uid="{00000000-0005-0000-0000-0000D82A0000}"/>
    <cellStyle name="60% - Accent2 2 2 2 2 6 5" xfId="10964" xr:uid="{00000000-0005-0000-0000-0000D92A0000}"/>
    <cellStyle name="60% - Accent2 2 2 2 2 6 6" xfId="10965" xr:uid="{00000000-0005-0000-0000-0000DA2A0000}"/>
    <cellStyle name="60% - Accent2 2 2 2 2 6 7" xfId="10966" xr:uid="{00000000-0005-0000-0000-0000DB2A0000}"/>
    <cellStyle name="60% - Accent2 2 2 2 2 6 8" xfId="10967" xr:uid="{00000000-0005-0000-0000-0000DC2A0000}"/>
    <cellStyle name="60% - Accent2 2 2 2 2 6 9" xfId="10968" xr:uid="{00000000-0005-0000-0000-0000DD2A0000}"/>
    <cellStyle name="60% - Accent2 2 2 2 2 7" xfId="10969" xr:uid="{00000000-0005-0000-0000-0000DE2A0000}"/>
    <cellStyle name="60% - Accent2 2 2 2 2 7 2" xfId="10970" xr:uid="{00000000-0005-0000-0000-0000DF2A0000}"/>
    <cellStyle name="60% - Accent2 2 2 2 2 8" xfId="10971" xr:uid="{00000000-0005-0000-0000-0000E02A0000}"/>
    <cellStyle name="60% - Accent2 2 2 2 2 9" xfId="10972" xr:uid="{00000000-0005-0000-0000-0000E12A0000}"/>
    <cellStyle name="60% - Accent2 2 2 2 20" xfId="10973" xr:uid="{00000000-0005-0000-0000-0000E22A0000}"/>
    <cellStyle name="60% - Accent2 2 2 2 21" xfId="10974" xr:uid="{00000000-0005-0000-0000-0000E32A0000}"/>
    <cellStyle name="60% - Accent2 2 2 2 22" xfId="10975" xr:uid="{00000000-0005-0000-0000-0000E42A0000}"/>
    <cellStyle name="60% - Accent2 2 2 2 23" xfId="10976" xr:uid="{00000000-0005-0000-0000-0000E52A0000}"/>
    <cellStyle name="60% - Accent2 2 2 2 24" xfId="10977" xr:uid="{00000000-0005-0000-0000-0000E62A0000}"/>
    <cellStyle name="60% - Accent2 2 2 2 25" xfId="10978" xr:uid="{00000000-0005-0000-0000-0000E72A0000}"/>
    <cellStyle name="60% - Accent2 2 2 2 26" xfId="10979" xr:uid="{00000000-0005-0000-0000-0000E82A0000}"/>
    <cellStyle name="60% - Accent2 2 2 2 27" xfId="10980" xr:uid="{00000000-0005-0000-0000-0000E92A0000}"/>
    <cellStyle name="60% - Accent2 2 2 2 28" xfId="10981" xr:uid="{00000000-0005-0000-0000-0000EA2A0000}"/>
    <cellStyle name="60% - Accent2 2 2 2 29" xfId="10982" xr:uid="{00000000-0005-0000-0000-0000EB2A0000}"/>
    <cellStyle name="60% - Accent2 2 2 2 3" xfId="10983" xr:uid="{00000000-0005-0000-0000-0000EC2A0000}"/>
    <cellStyle name="60% - Accent2 2 2 2 30" xfId="10984" xr:uid="{00000000-0005-0000-0000-0000ED2A0000}"/>
    <cellStyle name="60% - Accent2 2 2 2 31" xfId="10985" xr:uid="{00000000-0005-0000-0000-0000EE2A0000}"/>
    <cellStyle name="60% - Accent2 2 2 2 32" xfId="10986" xr:uid="{00000000-0005-0000-0000-0000EF2A0000}"/>
    <cellStyle name="60% - Accent2 2 2 2 33" xfId="10987" xr:uid="{00000000-0005-0000-0000-0000F02A0000}"/>
    <cellStyle name="60% - Accent2 2 2 2 34" xfId="10988" xr:uid="{00000000-0005-0000-0000-0000F12A0000}"/>
    <cellStyle name="60% - Accent2 2 2 2 35" xfId="10989" xr:uid="{00000000-0005-0000-0000-0000F22A0000}"/>
    <cellStyle name="60% - Accent2 2 2 2 36" xfId="10990" xr:uid="{00000000-0005-0000-0000-0000F32A0000}"/>
    <cellStyle name="60% - Accent2 2 2 2 37" xfId="10991" xr:uid="{00000000-0005-0000-0000-0000F42A0000}"/>
    <cellStyle name="60% - Accent2 2 2 2 38" xfId="10992" xr:uid="{00000000-0005-0000-0000-0000F52A0000}"/>
    <cellStyle name="60% - Accent2 2 2 2 39" xfId="10993" xr:uid="{00000000-0005-0000-0000-0000F62A0000}"/>
    <cellStyle name="60% - Accent2 2 2 2 39 2" xfId="10994" xr:uid="{00000000-0005-0000-0000-0000F72A0000}"/>
    <cellStyle name="60% - Accent2 2 2 2 4" xfId="10995" xr:uid="{00000000-0005-0000-0000-0000F82A0000}"/>
    <cellStyle name="60% - Accent2 2 2 2 5" xfId="10996" xr:uid="{00000000-0005-0000-0000-0000F92A0000}"/>
    <cellStyle name="60% - Accent2 2 2 2 6" xfId="10997" xr:uid="{00000000-0005-0000-0000-0000FA2A0000}"/>
    <cellStyle name="60% - Accent2 2 2 2 7" xfId="10998" xr:uid="{00000000-0005-0000-0000-0000FB2A0000}"/>
    <cellStyle name="60% - Accent2 2 2 2 8" xfId="10999" xr:uid="{00000000-0005-0000-0000-0000FC2A0000}"/>
    <cellStyle name="60% - Accent2 2 2 2 9" xfId="11000" xr:uid="{00000000-0005-0000-0000-0000FD2A0000}"/>
    <cellStyle name="60% - Accent2 2 2 20" xfId="11001" xr:uid="{00000000-0005-0000-0000-0000FE2A0000}"/>
    <cellStyle name="60% - Accent2 2 2 21" xfId="11002" xr:uid="{00000000-0005-0000-0000-0000FF2A0000}"/>
    <cellStyle name="60% - Accent2 2 2 22" xfId="11003" xr:uid="{00000000-0005-0000-0000-0000002B0000}"/>
    <cellStyle name="60% - Accent2 2 2 23" xfId="11004" xr:uid="{00000000-0005-0000-0000-0000012B0000}"/>
    <cellStyle name="60% - Accent2 2 2 24" xfId="11005" xr:uid="{00000000-0005-0000-0000-0000022B0000}"/>
    <cellStyle name="60% - Accent2 2 2 25" xfId="11006" xr:uid="{00000000-0005-0000-0000-0000032B0000}"/>
    <cellStyle name="60% - Accent2 2 2 26" xfId="11007" xr:uid="{00000000-0005-0000-0000-0000042B0000}"/>
    <cellStyle name="60% - Accent2 2 2 27" xfId="11008" xr:uid="{00000000-0005-0000-0000-0000052B0000}"/>
    <cellStyle name="60% - Accent2 2 2 28" xfId="11009" xr:uid="{00000000-0005-0000-0000-0000062B0000}"/>
    <cellStyle name="60% - Accent2 2 2 29" xfId="11010" xr:uid="{00000000-0005-0000-0000-0000072B0000}"/>
    <cellStyle name="60% - Accent2 2 2 3" xfId="11011" xr:uid="{00000000-0005-0000-0000-0000082B0000}"/>
    <cellStyle name="60% - Accent2 2 2 30" xfId="11012" xr:uid="{00000000-0005-0000-0000-0000092B0000}"/>
    <cellStyle name="60% - Accent2 2 2 31" xfId="11013" xr:uid="{00000000-0005-0000-0000-00000A2B0000}"/>
    <cellStyle name="60% - Accent2 2 2 32" xfId="11014" xr:uid="{00000000-0005-0000-0000-00000B2B0000}"/>
    <cellStyle name="60% - Accent2 2 2 33" xfId="11015" xr:uid="{00000000-0005-0000-0000-00000C2B0000}"/>
    <cellStyle name="60% - Accent2 2 2 34" xfId="11016" xr:uid="{00000000-0005-0000-0000-00000D2B0000}"/>
    <cellStyle name="60% - Accent2 2 2 35" xfId="11017" xr:uid="{00000000-0005-0000-0000-00000E2B0000}"/>
    <cellStyle name="60% - Accent2 2 2 36" xfId="11018" xr:uid="{00000000-0005-0000-0000-00000F2B0000}"/>
    <cellStyle name="60% - Accent2 2 2 37" xfId="11019" xr:uid="{00000000-0005-0000-0000-0000102B0000}"/>
    <cellStyle name="60% - Accent2 2 2 38" xfId="11020" xr:uid="{00000000-0005-0000-0000-0000112B0000}"/>
    <cellStyle name="60% - Accent2 2 2 39" xfId="11021" xr:uid="{00000000-0005-0000-0000-0000122B0000}"/>
    <cellStyle name="60% - Accent2 2 2 4" xfId="11022" xr:uid="{00000000-0005-0000-0000-0000132B0000}"/>
    <cellStyle name="60% - Accent2 2 2 40" xfId="11023" xr:uid="{00000000-0005-0000-0000-0000142B0000}"/>
    <cellStyle name="60% - Accent2 2 2 41" xfId="11024" xr:uid="{00000000-0005-0000-0000-0000152B0000}"/>
    <cellStyle name="60% - Accent2 2 2 42" xfId="11025" xr:uid="{00000000-0005-0000-0000-0000162B0000}"/>
    <cellStyle name="60% - Accent2 2 2 42 2" xfId="11026" xr:uid="{00000000-0005-0000-0000-0000172B0000}"/>
    <cellStyle name="60% - Accent2 2 2 5" xfId="11027" xr:uid="{00000000-0005-0000-0000-0000182B0000}"/>
    <cellStyle name="60% - Accent2 2 2 6" xfId="11028" xr:uid="{00000000-0005-0000-0000-0000192B0000}"/>
    <cellStyle name="60% - Accent2 2 2 7" xfId="11029" xr:uid="{00000000-0005-0000-0000-00001A2B0000}"/>
    <cellStyle name="60% - Accent2 2 2 8" xfId="11030" xr:uid="{00000000-0005-0000-0000-00001B2B0000}"/>
    <cellStyle name="60% - Accent2 2 2 9" xfId="11031" xr:uid="{00000000-0005-0000-0000-00001C2B0000}"/>
    <cellStyle name="60% - Accent2 2 20" xfId="11032" xr:uid="{00000000-0005-0000-0000-00001D2B0000}"/>
    <cellStyle name="60% - Accent2 2 21" xfId="11033" xr:uid="{00000000-0005-0000-0000-00001E2B0000}"/>
    <cellStyle name="60% - Accent2 2 22" xfId="11034" xr:uid="{00000000-0005-0000-0000-00001F2B0000}"/>
    <cellStyle name="60% - Accent2 2 23" xfId="11035" xr:uid="{00000000-0005-0000-0000-0000202B0000}"/>
    <cellStyle name="60% - Accent2 2 24" xfId="11036" xr:uid="{00000000-0005-0000-0000-0000212B0000}"/>
    <cellStyle name="60% - Accent2 2 25" xfId="11037" xr:uid="{00000000-0005-0000-0000-0000222B0000}"/>
    <cellStyle name="60% - Accent2 2 26" xfId="11038" xr:uid="{00000000-0005-0000-0000-0000232B0000}"/>
    <cellStyle name="60% - Accent2 2 27" xfId="11039" xr:uid="{00000000-0005-0000-0000-0000242B0000}"/>
    <cellStyle name="60% - Accent2 2 27 2" xfId="11040" xr:uid="{00000000-0005-0000-0000-0000252B0000}"/>
    <cellStyle name="60% - Accent2 2 27 2 2" xfId="11041" xr:uid="{00000000-0005-0000-0000-0000262B0000}"/>
    <cellStyle name="60% - Accent2 2 27 2 3" xfId="11042" xr:uid="{00000000-0005-0000-0000-0000272B0000}"/>
    <cellStyle name="60% - Accent2 2 27 2 4" xfId="11043" xr:uid="{00000000-0005-0000-0000-0000282B0000}"/>
    <cellStyle name="60% - Accent2 2 27 2 5" xfId="11044" xr:uid="{00000000-0005-0000-0000-0000292B0000}"/>
    <cellStyle name="60% - Accent2 2 27 2 6" xfId="11045" xr:uid="{00000000-0005-0000-0000-00002A2B0000}"/>
    <cellStyle name="60% - Accent2 2 28" xfId="11046" xr:uid="{00000000-0005-0000-0000-00002B2B0000}"/>
    <cellStyle name="60% - Accent2 2 28 2" xfId="11047" xr:uid="{00000000-0005-0000-0000-00002C2B0000}"/>
    <cellStyle name="60% - Accent2 2 28 3" xfId="11048" xr:uid="{00000000-0005-0000-0000-00002D2B0000}"/>
    <cellStyle name="60% - Accent2 2 28 4" xfId="11049" xr:uid="{00000000-0005-0000-0000-00002E2B0000}"/>
    <cellStyle name="60% - Accent2 2 28 5" xfId="11050" xr:uid="{00000000-0005-0000-0000-00002F2B0000}"/>
    <cellStyle name="60% - Accent2 2 28 6" xfId="11051" xr:uid="{00000000-0005-0000-0000-0000302B0000}"/>
    <cellStyle name="60% - Accent2 2 29" xfId="11052" xr:uid="{00000000-0005-0000-0000-0000312B0000}"/>
    <cellStyle name="60% - Accent2 2 29 2" xfId="11053" xr:uid="{00000000-0005-0000-0000-0000322B0000}"/>
    <cellStyle name="60% - Accent2 2 29 3" xfId="11054" xr:uid="{00000000-0005-0000-0000-0000332B0000}"/>
    <cellStyle name="60% - Accent2 2 29 4" xfId="11055" xr:uid="{00000000-0005-0000-0000-0000342B0000}"/>
    <cellStyle name="60% - Accent2 2 29 5" xfId="11056" xr:uid="{00000000-0005-0000-0000-0000352B0000}"/>
    <cellStyle name="60% - Accent2 2 29 6" xfId="11057" xr:uid="{00000000-0005-0000-0000-0000362B0000}"/>
    <cellStyle name="60% - Accent2 2 3" xfId="11058" xr:uid="{00000000-0005-0000-0000-0000372B0000}"/>
    <cellStyle name="60% - Accent2 2 30" xfId="11059" xr:uid="{00000000-0005-0000-0000-0000382B0000}"/>
    <cellStyle name="60% - Accent2 2 30 2" xfId="11060" xr:uid="{00000000-0005-0000-0000-0000392B0000}"/>
    <cellStyle name="60% - Accent2 2 30 3" xfId="11061" xr:uid="{00000000-0005-0000-0000-00003A2B0000}"/>
    <cellStyle name="60% - Accent2 2 30 4" xfId="11062" xr:uid="{00000000-0005-0000-0000-00003B2B0000}"/>
    <cellStyle name="60% - Accent2 2 30 5" xfId="11063" xr:uid="{00000000-0005-0000-0000-00003C2B0000}"/>
    <cellStyle name="60% - Accent2 2 30 6" xfId="11064" xr:uid="{00000000-0005-0000-0000-00003D2B0000}"/>
    <cellStyle name="60% - Accent2 2 31" xfId="11065" xr:uid="{00000000-0005-0000-0000-00003E2B0000}"/>
    <cellStyle name="60% - Accent2 2 31 2" xfId="11066" xr:uid="{00000000-0005-0000-0000-00003F2B0000}"/>
    <cellStyle name="60% - Accent2 2 31 3" xfId="11067" xr:uid="{00000000-0005-0000-0000-0000402B0000}"/>
    <cellStyle name="60% - Accent2 2 31 4" xfId="11068" xr:uid="{00000000-0005-0000-0000-0000412B0000}"/>
    <cellStyle name="60% - Accent2 2 31 5" xfId="11069" xr:uid="{00000000-0005-0000-0000-0000422B0000}"/>
    <cellStyle name="60% - Accent2 2 31 6" xfId="11070" xr:uid="{00000000-0005-0000-0000-0000432B0000}"/>
    <cellStyle name="60% - Accent2 2 32" xfId="11071" xr:uid="{00000000-0005-0000-0000-0000442B0000}"/>
    <cellStyle name="60% - Accent2 2 33" xfId="11072" xr:uid="{00000000-0005-0000-0000-0000452B0000}"/>
    <cellStyle name="60% - Accent2 2 34" xfId="11073" xr:uid="{00000000-0005-0000-0000-0000462B0000}"/>
    <cellStyle name="60% - Accent2 2 35" xfId="11074" xr:uid="{00000000-0005-0000-0000-0000472B0000}"/>
    <cellStyle name="60% - Accent2 2 36" xfId="11075" xr:uid="{00000000-0005-0000-0000-0000482B0000}"/>
    <cellStyle name="60% - Accent2 2 37" xfId="11076" xr:uid="{00000000-0005-0000-0000-0000492B0000}"/>
    <cellStyle name="60% - Accent2 2 38" xfId="11077" xr:uid="{00000000-0005-0000-0000-00004A2B0000}"/>
    <cellStyle name="60% - Accent2 2 39" xfId="11078" xr:uid="{00000000-0005-0000-0000-00004B2B0000}"/>
    <cellStyle name="60% - Accent2 2 4" xfId="11079" xr:uid="{00000000-0005-0000-0000-00004C2B0000}"/>
    <cellStyle name="60% - Accent2 2 40" xfId="11080" xr:uid="{00000000-0005-0000-0000-00004D2B0000}"/>
    <cellStyle name="60% - Accent2 2 41" xfId="11081" xr:uid="{00000000-0005-0000-0000-00004E2B0000}"/>
    <cellStyle name="60% - Accent2 2 42" xfId="11082" xr:uid="{00000000-0005-0000-0000-00004F2B0000}"/>
    <cellStyle name="60% - Accent2 2 43" xfId="11083" xr:uid="{00000000-0005-0000-0000-0000502B0000}"/>
    <cellStyle name="60% - Accent2 2 43 10" xfId="11084" xr:uid="{00000000-0005-0000-0000-0000512B0000}"/>
    <cellStyle name="60% - Accent2 2 43 11" xfId="11085" xr:uid="{00000000-0005-0000-0000-0000522B0000}"/>
    <cellStyle name="60% - Accent2 2 43 12" xfId="11086" xr:uid="{00000000-0005-0000-0000-0000532B0000}"/>
    <cellStyle name="60% - Accent2 2 43 13" xfId="11087" xr:uid="{00000000-0005-0000-0000-0000542B0000}"/>
    <cellStyle name="60% - Accent2 2 43 14" xfId="11088" xr:uid="{00000000-0005-0000-0000-0000552B0000}"/>
    <cellStyle name="60% - Accent2 2 43 15" xfId="11089" xr:uid="{00000000-0005-0000-0000-0000562B0000}"/>
    <cellStyle name="60% - Accent2 2 43 16" xfId="11090" xr:uid="{00000000-0005-0000-0000-0000572B0000}"/>
    <cellStyle name="60% - Accent2 2 43 17" xfId="11091" xr:uid="{00000000-0005-0000-0000-0000582B0000}"/>
    <cellStyle name="60% - Accent2 2 43 18" xfId="11092" xr:uid="{00000000-0005-0000-0000-0000592B0000}"/>
    <cellStyle name="60% - Accent2 2 43 19" xfId="11093" xr:uid="{00000000-0005-0000-0000-00005A2B0000}"/>
    <cellStyle name="60% - Accent2 2 43 2" xfId="11094" xr:uid="{00000000-0005-0000-0000-00005B2B0000}"/>
    <cellStyle name="60% - Accent2 2 43 2 2" xfId="11095" xr:uid="{00000000-0005-0000-0000-00005C2B0000}"/>
    <cellStyle name="60% - Accent2 2 43 20" xfId="11096" xr:uid="{00000000-0005-0000-0000-00005D2B0000}"/>
    <cellStyle name="60% - Accent2 2 43 21" xfId="11097" xr:uid="{00000000-0005-0000-0000-00005E2B0000}"/>
    <cellStyle name="60% - Accent2 2 43 22" xfId="11098" xr:uid="{00000000-0005-0000-0000-00005F2B0000}"/>
    <cellStyle name="60% - Accent2 2 43 23" xfId="11099" xr:uid="{00000000-0005-0000-0000-0000602B0000}"/>
    <cellStyle name="60% - Accent2 2 43 24" xfId="11100" xr:uid="{00000000-0005-0000-0000-0000612B0000}"/>
    <cellStyle name="60% - Accent2 2 43 25" xfId="11101" xr:uid="{00000000-0005-0000-0000-0000622B0000}"/>
    <cellStyle name="60% - Accent2 2 43 26" xfId="11102" xr:uid="{00000000-0005-0000-0000-0000632B0000}"/>
    <cellStyle name="60% - Accent2 2 43 27" xfId="11103" xr:uid="{00000000-0005-0000-0000-0000642B0000}"/>
    <cellStyle name="60% - Accent2 2 43 28" xfId="11104" xr:uid="{00000000-0005-0000-0000-0000652B0000}"/>
    <cellStyle name="60% - Accent2 2 43 29" xfId="11105" xr:uid="{00000000-0005-0000-0000-0000662B0000}"/>
    <cellStyle name="60% - Accent2 2 43 3" xfId="11106" xr:uid="{00000000-0005-0000-0000-0000672B0000}"/>
    <cellStyle name="60% - Accent2 2 43 4" xfId="11107" xr:uid="{00000000-0005-0000-0000-0000682B0000}"/>
    <cellStyle name="60% - Accent2 2 43 5" xfId="11108" xr:uid="{00000000-0005-0000-0000-0000692B0000}"/>
    <cellStyle name="60% - Accent2 2 43 6" xfId="11109" xr:uid="{00000000-0005-0000-0000-00006A2B0000}"/>
    <cellStyle name="60% - Accent2 2 43 7" xfId="11110" xr:uid="{00000000-0005-0000-0000-00006B2B0000}"/>
    <cellStyle name="60% - Accent2 2 43 8" xfId="11111" xr:uid="{00000000-0005-0000-0000-00006C2B0000}"/>
    <cellStyle name="60% - Accent2 2 43 9" xfId="11112" xr:uid="{00000000-0005-0000-0000-00006D2B0000}"/>
    <cellStyle name="60% - Accent2 2 44" xfId="11113" xr:uid="{00000000-0005-0000-0000-00006E2B0000}"/>
    <cellStyle name="60% - Accent2 2 44 2" xfId="11114" xr:uid="{00000000-0005-0000-0000-00006F2B0000}"/>
    <cellStyle name="60% - Accent2 2 45" xfId="11115" xr:uid="{00000000-0005-0000-0000-0000702B0000}"/>
    <cellStyle name="60% - Accent2 2 46" xfId="11116" xr:uid="{00000000-0005-0000-0000-0000712B0000}"/>
    <cellStyle name="60% - Accent2 2 47" xfId="11117" xr:uid="{00000000-0005-0000-0000-0000722B0000}"/>
    <cellStyle name="60% - Accent2 2 48" xfId="11118" xr:uid="{00000000-0005-0000-0000-0000732B0000}"/>
    <cellStyle name="60% - Accent2 2 49" xfId="11119" xr:uid="{00000000-0005-0000-0000-0000742B0000}"/>
    <cellStyle name="60% - Accent2 2 5" xfId="11120" xr:uid="{00000000-0005-0000-0000-0000752B0000}"/>
    <cellStyle name="60% - Accent2 2 50" xfId="11121" xr:uid="{00000000-0005-0000-0000-0000762B0000}"/>
    <cellStyle name="60% - Accent2 2 51" xfId="11122" xr:uid="{00000000-0005-0000-0000-0000772B0000}"/>
    <cellStyle name="60% - Accent2 2 52" xfId="11123" xr:uid="{00000000-0005-0000-0000-0000782B0000}"/>
    <cellStyle name="60% - Accent2 2 53" xfId="11124" xr:uid="{00000000-0005-0000-0000-0000792B0000}"/>
    <cellStyle name="60% - Accent2 2 54" xfId="11125" xr:uid="{00000000-0005-0000-0000-00007A2B0000}"/>
    <cellStyle name="60% - Accent2 2 55" xfId="11126" xr:uid="{00000000-0005-0000-0000-00007B2B0000}"/>
    <cellStyle name="60% - Accent2 2 56" xfId="11127" xr:uid="{00000000-0005-0000-0000-00007C2B0000}"/>
    <cellStyle name="60% - Accent2 2 57" xfId="11128" xr:uid="{00000000-0005-0000-0000-00007D2B0000}"/>
    <cellStyle name="60% - Accent2 2 58" xfId="11129" xr:uid="{00000000-0005-0000-0000-00007E2B0000}"/>
    <cellStyle name="60% - Accent2 2 59" xfId="11130" xr:uid="{00000000-0005-0000-0000-00007F2B0000}"/>
    <cellStyle name="60% - Accent2 2 6" xfId="11131" xr:uid="{00000000-0005-0000-0000-0000802B0000}"/>
    <cellStyle name="60% - Accent2 2 60" xfId="11132" xr:uid="{00000000-0005-0000-0000-0000812B0000}"/>
    <cellStyle name="60% - Accent2 2 61" xfId="11133" xr:uid="{00000000-0005-0000-0000-0000822B0000}"/>
    <cellStyle name="60% - Accent2 2 62" xfId="11134" xr:uid="{00000000-0005-0000-0000-0000832B0000}"/>
    <cellStyle name="60% - Accent2 2 63" xfId="11135" xr:uid="{00000000-0005-0000-0000-0000842B0000}"/>
    <cellStyle name="60% - Accent2 2 64" xfId="11136" xr:uid="{00000000-0005-0000-0000-0000852B0000}"/>
    <cellStyle name="60% - Accent2 2 65" xfId="11137" xr:uid="{00000000-0005-0000-0000-0000862B0000}"/>
    <cellStyle name="60% - Accent2 2 66" xfId="11138" xr:uid="{00000000-0005-0000-0000-0000872B0000}"/>
    <cellStyle name="60% - Accent2 2 67" xfId="11139" xr:uid="{00000000-0005-0000-0000-0000882B0000}"/>
    <cellStyle name="60% - Accent2 2 68" xfId="11140" xr:uid="{00000000-0005-0000-0000-0000892B0000}"/>
    <cellStyle name="60% - Accent2 2 69" xfId="11141" xr:uid="{00000000-0005-0000-0000-00008A2B0000}"/>
    <cellStyle name="60% - Accent2 2 7" xfId="11142" xr:uid="{00000000-0005-0000-0000-00008B2B0000}"/>
    <cellStyle name="60% - Accent2 2 7 2" xfId="11143" xr:uid="{00000000-0005-0000-0000-00008C2B0000}"/>
    <cellStyle name="60% - Accent2 2 7 3" xfId="11144" xr:uid="{00000000-0005-0000-0000-00008D2B0000}"/>
    <cellStyle name="60% - Accent2 2 70" xfId="11145" xr:uid="{00000000-0005-0000-0000-00008E2B0000}"/>
    <cellStyle name="60% - Accent2 2 71" xfId="11146" xr:uid="{00000000-0005-0000-0000-00008F2B0000}"/>
    <cellStyle name="60% - Accent2 2 71 2" xfId="11147" xr:uid="{00000000-0005-0000-0000-0000902B0000}"/>
    <cellStyle name="60% - Accent2 2 8" xfId="11148" xr:uid="{00000000-0005-0000-0000-0000912B0000}"/>
    <cellStyle name="60% - Accent2 2 9" xfId="11149" xr:uid="{00000000-0005-0000-0000-0000922B0000}"/>
    <cellStyle name="60% - Accent2 20" xfId="11150" xr:uid="{00000000-0005-0000-0000-0000932B0000}"/>
    <cellStyle name="60% - Accent2 20 2" xfId="11151" xr:uid="{00000000-0005-0000-0000-0000942B0000}"/>
    <cellStyle name="60% - Accent2 20 2 2" xfId="11152" xr:uid="{00000000-0005-0000-0000-0000952B0000}"/>
    <cellStyle name="60% - Accent2 20 2 3" xfId="11153" xr:uid="{00000000-0005-0000-0000-0000962B0000}"/>
    <cellStyle name="60% - Accent2 20 2 4" xfId="11154" xr:uid="{00000000-0005-0000-0000-0000972B0000}"/>
    <cellStyle name="60% - Accent2 20 2 5" xfId="11155" xr:uid="{00000000-0005-0000-0000-0000982B0000}"/>
    <cellStyle name="60% - Accent2 20 2 6" xfId="11156" xr:uid="{00000000-0005-0000-0000-0000992B0000}"/>
    <cellStyle name="60% - Accent2 21" xfId="11157" xr:uid="{00000000-0005-0000-0000-00009A2B0000}"/>
    <cellStyle name="60% - Accent2 21 2" xfId="11158" xr:uid="{00000000-0005-0000-0000-00009B2B0000}"/>
    <cellStyle name="60% - Accent2 21 2 2" xfId="11159" xr:uid="{00000000-0005-0000-0000-00009C2B0000}"/>
    <cellStyle name="60% - Accent2 21 2 3" xfId="11160" xr:uid="{00000000-0005-0000-0000-00009D2B0000}"/>
    <cellStyle name="60% - Accent2 21 2 4" xfId="11161" xr:uid="{00000000-0005-0000-0000-00009E2B0000}"/>
    <cellStyle name="60% - Accent2 21 2 5" xfId="11162" xr:uid="{00000000-0005-0000-0000-00009F2B0000}"/>
    <cellStyle name="60% - Accent2 21 2 6" xfId="11163" xr:uid="{00000000-0005-0000-0000-0000A02B0000}"/>
    <cellStyle name="60% - Accent2 22" xfId="11164" xr:uid="{00000000-0005-0000-0000-0000A12B0000}"/>
    <cellStyle name="60% - Accent2 22 2" xfId="11165" xr:uid="{00000000-0005-0000-0000-0000A22B0000}"/>
    <cellStyle name="60% - Accent2 22 2 2" xfId="11166" xr:uid="{00000000-0005-0000-0000-0000A32B0000}"/>
    <cellStyle name="60% - Accent2 22 2 3" xfId="11167" xr:uid="{00000000-0005-0000-0000-0000A42B0000}"/>
    <cellStyle name="60% - Accent2 22 2 4" xfId="11168" xr:uid="{00000000-0005-0000-0000-0000A52B0000}"/>
    <cellStyle name="60% - Accent2 22 2 5" xfId="11169" xr:uid="{00000000-0005-0000-0000-0000A62B0000}"/>
    <cellStyle name="60% - Accent2 22 2 6" xfId="11170" xr:uid="{00000000-0005-0000-0000-0000A72B0000}"/>
    <cellStyle name="60% - Accent2 23" xfId="11171" xr:uid="{00000000-0005-0000-0000-0000A82B0000}"/>
    <cellStyle name="60% - Accent2 23 2" xfId="11172" xr:uid="{00000000-0005-0000-0000-0000A92B0000}"/>
    <cellStyle name="60% - Accent2 23 2 2" xfId="11173" xr:uid="{00000000-0005-0000-0000-0000AA2B0000}"/>
    <cellStyle name="60% - Accent2 23 2 3" xfId="11174" xr:uid="{00000000-0005-0000-0000-0000AB2B0000}"/>
    <cellStyle name="60% - Accent2 23 2 4" xfId="11175" xr:uid="{00000000-0005-0000-0000-0000AC2B0000}"/>
    <cellStyle name="60% - Accent2 23 2 5" xfId="11176" xr:uid="{00000000-0005-0000-0000-0000AD2B0000}"/>
    <cellStyle name="60% - Accent2 23 2 6" xfId="11177" xr:uid="{00000000-0005-0000-0000-0000AE2B0000}"/>
    <cellStyle name="60% - Accent2 24" xfId="11178" xr:uid="{00000000-0005-0000-0000-0000AF2B0000}"/>
    <cellStyle name="60% - Accent2 24 2" xfId="11179" xr:uid="{00000000-0005-0000-0000-0000B02B0000}"/>
    <cellStyle name="60% - Accent2 24 2 2" xfId="11180" xr:uid="{00000000-0005-0000-0000-0000B12B0000}"/>
    <cellStyle name="60% - Accent2 24 2 3" xfId="11181" xr:uid="{00000000-0005-0000-0000-0000B22B0000}"/>
    <cellStyle name="60% - Accent2 24 2 4" xfId="11182" xr:uid="{00000000-0005-0000-0000-0000B32B0000}"/>
    <cellStyle name="60% - Accent2 24 2 5" xfId="11183" xr:uid="{00000000-0005-0000-0000-0000B42B0000}"/>
    <cellStyle name="60% - Accent2 24 2 6" xfId="11184" xr:uid="{00000000-0005-0000-0000-0000B52B0000}"/>
    <cellStyle name="60% - Accent2 25" xfId="11185" xr:uid="{00000000-0005-0000-0000-0000B62B0000}"/>
    <cellStyle name="60% - Accent2 25 2" xfId="11186" xr:uid="{00000000-0005-0000-0000-0000B72B0000}"/>
    <cellStyle name="60% - Accent2 25 2 2" xfId="11187" xr:uid="{00000000-0005-0000-0000-0000B82B0000}"/>
    <cellStyle name="60% - Accent2 25 2 3" xfId="11188" xr:uid="{00000000-0005-0000-0000-0000B92B0000}"/>
    <cellStyle name="60% - Accent2 25 2 4" xfId="11189" xr:uid="{00000000-0005-0000-0000-0000BA2B0000}"/>
    <cellStyle name="60% - Accent2 25 2 5" xfId="11190" xr:uid="{00000000-0005-0000-0000-0000BB2B0000}"/>
    <cellStyle name="60% - Accent2 25 2 6" xfId="11191" xr:uid="{00000000-0005-0000-0000-0000BC2B0000}"/>
    <cellStyle name="60% - Accent2 26" xfId="11192" xr:uid="{00000000-0005-0000-0000-0000BD2B0000}"/>
    <cellStyle name="60% - Accent2 26 2" xfId="11193" xr:uid="{00000000-0005-0000-0000-0000BE2B0000}"/>
    <cellStyle name="60% - Accent2 26 2 2" xfId="11194" xr:uid="{00000000-0005-0000-0000-0000BF2B0000}"/>
    <cellStyle name="60% - Accent2 26 2 3" xfId="11195" xr:uid="{00000000-0005-0000-0000-0000C02B0000}"/>
    <cellStyle name="60% - Accent2 26 2 4" xfId="11196" xr:uid="{00000000-0005-0000-0000-0000C12B0000}"/>
    <cellStyle name="60% - Accent2 26 2 5" xfId="11197" xr:uid="{00000000-0005-0000-0000-0000C22B0000}"/>
    <cellStyle name="60% - Accent2 26 2 6" xfId="11198" xr:uid="{00000000-0005-0000-0000-0000C32B0000}"/>
    <cellStyle name="60% - Accent2 27" xfId="11199" xr:uid="{00000000-0005-0000-0000-0000C42B0000}"/>
    <cellStyle name="60% - Accent2 28" xfId="11200" xr:uid="{00000000-0005-0000-0000-0000C52B0000}"/>
    <cellStyle name="60% - Accent2 28 2" xfId="11201" xr:uid="{00000000-0005-0000-0000-0000C62B0000}"/>
    <cellStyle name="60% - Accent2 28 2 2" xfId="11202" xr:uid="{00000000-0005-0000-0000-0000C72B0000}"/>
    <cellStyle name="60% - Accent2 28 3" xfId="11203" xr:uid="{00000000-0005-0000-0000-0000C82B0000}"/>
    <cellStyle name="60% - Accent2 28 4" xfId="11204" xr:uid="{00000000-0005-0000-0000-0000C92B0000}"/>
    <cellStyle name="60% - Accent2 28 5" xfId="11205" xr:uid="{00000000-0005-0000-0000-0000CA2B0000}"/>
    <cellStyle name="60% - Accent2 28 6" xfId="11206" xr:uid="{00000000-0005-0000-0000-0000CB2B0000}"/>
    <cellStyle name="60% - Accent2 29" xfId="11207" xr:uid="{00000000-0005-0000-0000-0000CC2B0000}"/>
    <cellStyle name="60% - Accent2 29 2" xfId="11208" xr:uid="{00000000-0005-0000-0000-0000CD2B0000}"/>
    <cellStyle name="60% - Accent2 29 2 2" xfId="11209" xr:uid="{00000000-0005-0000-0000-0000CE2B0000}"/>
    <cellStyle name="60% - Accent2 29 3" xfId="11210" xr:uid="{00000000-0005-0000-0000-0000CF2B0000}"/>
    <cellStyle name="60% - Accent2 29 4" xfId="11211" xr:uid="{00000000-0005-0000-0000-0000D02B0000}"/>
    <cellStyle name="60% - Accent2 29 5" xfId="11212" xr:uid="{00000000-0005-0000-0000-0000D12B0000}"/>
    <cellStyle name="60% - Accent2 29 6" xfId="11213" xr:uid="{00000000-0005-0000-0000-0000D22B0000}"/>
    <cellStyle name="60% - Accent2 3" xfId="11214" xr:uid="{00000000-0005-0000-0000-0000D32B0000}"/>
    <cellStyle name="60% - Accent2 3 2" xfId="11215" xr:uid="{00000000-0005-0000-0000-0000D42B0000}"/>
    <cellStyle name="60% - Accent2 3 2 2" xfId="11216" xr:uid="{00000000-0005-0000-0000-0000D52B0000}"/>
    <cellStyle name="60% - Accent2 3 2 3" xfId="11217" xr:uid="{00000000-0005-0000-0000-0000D62B0000}"/>
    <cellStyle name="60% - Accent2 3 2 4" xfId="11218" xr:uid="{00000000-0005-0000-0000-0000D72B0000}"/>
    <cellStyle name="60% - Accent2 3 2 5" xfId="11219" xr:uid="{00000000-0005-0000-0000-0000D82B0000}"/>
    <cellStyle name="60% - Accent2 3 2 6" xfId="11220" xr:uid="{00000000-0005-0000-0000-0000D92B0000}"/>
    <cellStyle name="60% - Accent2 3 2 7" xfId="11221" xr:uid="{00000000-0005-0000-0000-0000DA2B0000}"/>
    <cellStyle name="60% - Accent2 3 2 8" xfId="11222" xr:uid="{00000000-0005-0000-0000-0000DB2B0000}"/>
    <cellStyle name="60% - Accent2 3 2 9" xfId="11223" xr:uid="{00000000-0005-0000-0000-0000DC2B0000}"/>
    <cellStyle name="60% - Accent2 3 3" xfId="11224" xr:uid="{00000000-0005-0000-0000-0000DD2B0000}"/>
    <cellStyle name="60% - Accent2 3 4" xfId="11225" xr:uid="{00000000-0005-0000-0000-0000DE2B0000}"/>
    <cellStyle name="60% - Accent2 3 5" xfId="11226" xr:uid="{00000000-0005-0000-0000-0000DF2B0000}"/>
    <cellStyle name="60% - Accent2 30" xfId="11227" xr:uid="{00000000-0005-0000-0000-0000E02B0000}"/>
    <cellStyle name="60% - Accent2 31" xfId="11228" xr:uid="{00000000-0005-0000-0000-0000E12B0000}"/>
    <cellStyle name="60% - Accent2 32" xfId="11229" xr:uid="{00000000-0005-0000-0000-0000E22B0000}"/>
    <cellStyle name="60% - Accent2 33" xfId="11230" xr:uid="{00000000-0005-0000-0000-0000E32B0000}"/>
    <cellStyle name="60% - Accent2 34" xfId="11231" xr:uid="{00000000-0005-0000-0000-0000E42B0000}"/>
    <cellStyle name="60% - Accent2 35" xfId="11232" xr:uid="{00000000-0005-0000-0000-0000E52B0000}"/>
    <cellStyle name="60% - Accent2 36" xfId="11233" xr:uid="{00000000-0005-0000-0000-0000E62B0000}"/>
    <cellStyle name="60% - Accent2 37" xfId="11234" xr:uid="{00000000-0005-0000-0000-0000E72B0000}"/>
    <cellStyle name="60% - Accent2 38" xfId="11235" xr:uid="{00000000-0005-0000-0000-0000E82B0000}"/>
    <cellStyle name="60% - Accent2 39" xfId="11236" xr:uid="{00000000-0005-0000-0000-0000E92B0000}"/>
    <cellStyle name="60% - Accent2 4" xfId="11237" xr:uid="{00000000-0005-0000-0000-0000EA2B0000}"/>
    <cellStyle name="60% - Accent2 4 2" xfId="11238" xr:uid="{00000000-0005-0000-0000-0000EB2B0000}"/>
    <cellStyle name="60% - Accent2 4 2 2" xfId="11239" xr:uid="{00000000-0005-0000-0000-0000EC2B0000}"/>
    <cellStyle name="60% - Accent2 4 2 3" xfId="11240" xr:uid="{00000000-0005-0000-0000-0000ED2B0000}"/>
    <cellStyle name="60% - Accent2 4 2 4" xfId="11241" xr:uid="{00000000-0005-0000-0000-0000EE2B0000}"/>
    <cellStyle name="60% - Accent2 4 2 5" xfId="11242" xr:uid="{00000000-0005-0000-0000-0000EF2B0000}"/>
    <cellStyle name="60% - Accent2 4 2 6" xfId="11243" xr:uid="{00000000-0005-0000-0000-0000F02B0000}"/>
    <cellStyle name="60% - Accent2 4 3" xfId="11244" xr:uid="{00000000-0005-0000-0000-0000F12B0000}"/>
    <cellStyle name="60% - Accent2 4 4" xfId="11245" xr:uid="{00000000-0005-0000-0000-0000F22B0000}"/>
    <cellStyle name="60% - Accent2 4 5" xfId="11246" xr:uid="{00000000-0005-0000-0000-0000F32B0000}"/>
    <cellStyle name="60% - Accent2 40" xfId="11247" xr:uid="{00000000-0005-0000-0000-0000F42B0000}"/>
    <cellStyle name="60% - Accent2 41" xfId="11248" xr:uid="{00000000-0005-0000-0000-0000F52B0000}"/>
    <cellStyle name="60% - Accent2 42" xfId="11249" xr:uid="{00000000-0005-0000-0000-0000F62B0000}"/>
    <cellStyle name="60% - Accent2 43" xfId="11250" xr:uid="{00000000-0005-0000-0000-0000F72B0000}"/>
    <cellStyle name="60% - Accent2 44" xfId="11251" xr:uid="{00000000-0005-0000-0000-0000F82B0000}"/>
    <cellStyle name="60% - Accent2 45" xfId="11252" xr:uid="{00000000-0005-0000-0000-0000F92B0000}"/>
    <cellStyle name="60% - Accent2 46" xfId="11253" xr:uid="{00000000-0005-0000-0000-0000FA2B0000}"/>
    <cellStyle name="60% - Accent2 47" xfId="11254" xr:uid="{00000000-0005-0000-0000-0000FB2B0000}"/>
    <cellStyle name="60% - Accent2 48" xfId="11255" xr:uid="{00000000-0005-0000-0000-0000FC2B0000}"/>
    <cellStyle name="60% - Accent2 49" xfId="11256" xr:uid="{00000000-0005-0000-0000-0000FD2B0000}"/>
    <cellStyle name="60% - Accent2 5" xfId="11257" xr:uid="{00000000-0005-0000-0000-0000FE2B0000}"/>
    <cellStyle name="60% - Accent2 5 2" xfId="11258" xr:uid="{00000000-0005-0000-0000-0000FF2B0000}"/>
    <cellStyle name="60% - Accent2 5 2 2" xfId="11259" xr:uid="{00000000-0005-0000-0000-0000002C0000}"/>
    <cellStyle name="60% - Accent2 5 2 3" xfId="11260" xr:uid="{00000000-0005-0000-0000-0000012C0000}"/>
    <cellStyle name="60% - Accent2 5 2 4" xfId="11261" xr:uid="{00000000-0005-0000-0000-0000022C0000}"/>
    <cellStyle name="60% - Accent2 5 2 5" xfId="11262" xr:uid="{00000000-0005-0000-0000-0000032C0000}"/>
    <cellStyle name="60% - Accent2 5 2 6" xfId="11263" xr:uid="{00000000-0005-0000-0000-0000042C0000}"/>
    <cellStyle name="60% - Accent2 5 3" xfId="11264" xr:uid="{00000000-0005-0000-0000-0000052C0000}"/>
    <cellStyle name="60% - Accent2 5 4" xfId="11265" xr:uid="{00000000-0005-0000-0000-0000062C0000}"/>
    <cellStyle name="60% - Accent2 5 5" xfId="11266" xr:uid="{00000000-0005-0000-0000-0000072C0000}"/>
    <cellStyle name="60% - Accent2 50" xfId="11267" xr:uid="{00000000-0005-0000-0000-0000082C0000}"/>
    <cellStyle name="60% - Accent2 51" xfId="11268" xr:uid="{00000000-0005-0000-0000-0000092C0000}"/>
    <cellStyle name="60% - Accent2 52" xfId="11269" xr:uid="{00000000-0005-0000-0000-00000A2C0000}"/>
    <cellStyle name="60% - Accent2 53" xfId="11270" xr:uid="{00000000-0005-0000-0000-00000B2C0000}"/>
    <cellStyle name="60% - Accent2 54" xfId="11271" xr:uid="{00000000-0005-0000-0000-00000C2C0000}"/>
    <cellStyle name="60% - Accent2 55" xfId="11272" xr:uid="{00000000-0005-0000-0000-00000D2C0000}"/>
    <cellStyle name="60% - Accent2 56" xfId="11273" xr:uid="{00000000-0005-0000-0000-00000E2C0000}"/>
    <cellStyle name="60% - Accent2 57" xfId="11274" xr:uid="{00000000-0005-0000-0000-00000F2C0000}"/>
    <cellStyle name="60% - Accent2 58" xfId="11275" xr:uid="{00000000-0005-0000-0000-0000102C0000}"/>
    <cellStyle name="60% - Accent2 59" xfId="11276" xr:uid="{00000000-0005-0000-0000-0000112C0000}"/>
    <cellStyle name="60% - Accent2 6" xfId="11277" xr:uid="{00000000-0005-0000-0000-0000122C0000}"/>
    <cellStyle name="60% - Accent2 6 2" xfId="11278" xr:uid="{00000000-0005-0000-0000-0000132C0000}"/>
    <cellStyle name="60% - Accent2 6 2 2" xfId="11279" xr:uid="{00000000-0005-0000-0000-0000142C0000}"/>
    <cellStyle name="60% - Accent2 6 2 3" xfId="11280" xr:uid="{00000000-0005-0000-0000-0000152C0000}"/>
    <cellStyle name="60% - Accent2 6 2 4" xfId="11281" xr:uid="{00000000-0005-0000-0000-0000162C0000}"/>
    <cellStyle name="60% - Accent2 6 2 5" xfId="11282" xr:uid="{00000000-0005-0000-0000-0000172C0000}"/>
    <cellStyle name="60% - Accent2 6 2 6" xfId="11283" xr:uid="{00000000-0005-0000-0000-0000182C0000}"/>
    <cellStyle name="60% - Accent2 60" xfId="11284" xr:uid="{00000000-0005-0000-0000-0000192C0000}"/>
    <cellStyle name="60% - Accent2 61" xfId="11285" xr:uid="{00000000-0005-0000-0000-00001A2C0000}"/>
    <cellStyle name="60% - Accent2 62" xfId="11286" xr:uid="{00000000-0005-0000-0000-00001B2C0000}"/>
    <cellStyle name="60% - Accent2 63" xfId="11287" xr:uid="{00000000-0005-0000-0000-00001C2C0000}"/>
    <cellStyle name="60% - Accent2 64" xfId="11288" xr:uid="{00000000-0005-0000-0000-00001D2C0000}"/>
    <cellStyle name="60% - Accent2 7" xfId="11289" xr:uid="{00000000-0005-0000-0000-00001E2C0000}"/>
    <cellStyle name="60% - Accent2 7 2" xfId="11290" xr:uid="{00000000-0005-0000-0000-00001F2C0000}"/>
    <cellStyle name="60% - Accent2 7 2 2" xfId="11291" xr:uid="{00000000-0005-0000-0000-0000202C0000}"/>
    <cellStyle name="60% - Accent2 7 2 3" xfId="11292" xr:uid="{00000000-0005-0000-0000-0000212C0000}"/>
    <cellStyle name="60% - Accent2 7 2 4" xfId="11293" xr:uid="{00000000-0005-0000-0000-0000222C0000}"/>
    <cellStyle name="60% - Accent2 7 2 5" xfId="11294" xr:uid="{00000000-0005-0000-0000-0000232C0000}"/>
    <cellStyle name="60% - Accent2 7 2 6" xfId="11295" xr:uid="{00000000-0005-0000-0000-0000242C0000}"/>
    <cellStyle name="60% - Accent2 8" xfId="11296" xr:uid="{00000000-0005-0000-0000-0000252C0000}"/>
    <cellStyle name="60% - Accent2 8 2" xfId="11297" xr:uid="{00000000-0005-0000-0000-0000262C0000}"/>
    <cellStyle name="60% - Accent2 8 2 2" xfId="11298" xr:uid="{00000000-0005-0000-0000-0000272C0000}"/>
    <cellStyle name="60% - Accent2 8 2 3" xfId="11299" xr:uid="{00000000-0005-0000-0000-0000282C0000}"/>
    <cellStyle name="60% - Accent2 8 2 4" xfId="11300" xr:uid="{00000000-0005-0000-0000-0000292C0000}"/>
    <cellStyle name="60% - Accent2 8 2 5" xfId="11301" xr:uid="{00000000-0005-0000-0000-00002A2C0000}"/>
    <cellStyle name="60% - Accent2 8 2 6" xfId="11302" xr:uid="{00000000-0005-0000-0000-00002B2C0000}"/>
    <cellStyle name="60% - Accent2 9" xfId="11303" xr:uid="{00000000-0005-0000-0000-00002C2C0000}"/>
    <cellStyle name="60% - Accent2 9 2" xfId="11304" xr:uid="{00000000-0005-0000-0000-00002D2C0000}"/>
    <cellStyle name="60% - Accent2 9 2 2" xfId="11305" xr:uid="{00000000-0005-0000-0000-00002E2C0000}"/>
    <cellStyle name="60% - Accent2 9 2 3" xfId="11306" xr:uid="{00000000-0005-0000-0000-00002F2C0000}"/>
    <cellStyle name="60% - Accent2 9 2 4" xfId="11307" xr:uid="{00000000-0005-0000-0000-0000302C0000}"/>
    <cellStyle name="60% - Accent2 9 2 5" xfId="11308" xr:uid="{00000000-0005-0000-0000-0000312C0000}"/>
    <cellStyle name="60% - Accent2 9 2 6" xfId="11309" xr:uid="{00000000-0005-0000-0000-0000322C0000}"/>
    <cellStyle name="60% - Accent3 10" xfId="11310" xr:uid="{00000000-0005-0000-0000-0000332C0000}"/>
    <cellStyle name="60% - Accent3 10 2" xfId="11311" xr:uid="{00000000-0005-0000-0000-0000342C0000}"/>
    <cellStyle name="60% - Accent3 10 2 2" xfId="11312" xr:uid="{00000000-0005-0000-0000-0000352C0000}"/>
    <cellStyle name="60% - Accent3 10 2 3" xfId="11313" xr:uid="{00000000-0005-0000-0000-0000362C0000}"/>
    <cellStyle name="60% - Accent3 10 2 4" xfId="11314" xr:uid="{00000000-0005-0000-0000-0000372C0000}"/>
    <cellStyle name="60% - Accent3 10 2 5" xfId="11315" xr:uid="{00000000-0005-0000-0000-0000382C0000}"/>
    <cellStyle name="60% - Accent3 10 2 6" xfId="11316" xr:uid="{00000000-0005-0000-0000-0000392C0000}"/>
    <cellStyle name="60% - Accent3 11" xfId="11317" xr:uid="{00000000-0005-0000-0000-00003A2C0000}"/>
    <cellStyle name="60% - Accent3 11 2" xfId="11318" xr:uid="{00000000-0005-0000-0000-00003B2C0000}"/>
    <cellStyle name="60% - Accent3 11 2 2" xfId="11319" xr:uid="{00000000-0005-0000-0000-00003C2C0000}"/>
    <cellStyle name="60% - Accent3 11 2 3" xfId="11320" xr:uid="{00000000-0005-0000-0000-00003D2C0000}"/>
    <cellStyle name="60% - Accent3 11 2 4" xfId="11321" xr:uid="{00000000-0005-0000-0000-00003E2C0000}"/>
    <cellStyle name="60% - Accent3 11 2 5" xfId="11322" xr:uid="{00000000-0005-0000-0000-00003F2C0000}"/>
    <cellStyle name="60% - Accent3 11 2 6" xfId="11323" xr:uid="{00000000-0005-0000-0000-0000402C0000}"/>
    <cellStyle name="60% - Accent3 12" xfId="11324" xr:uid="{00000000-0005-0000-0000-0000412C0000}"/>
    <cellStyle name="60% - Accent3 12 2" xfId="11325" xr:uid="{00000000-0005-0000-0000-0000422C0000}"/>
    <cellStyle name="60% - Accent3 12 2 2" xfId="11326" xr:uid="{00000000-0005-0000-0000-0000432C0000}"/>
    <cellStyle name="60% - Accent3 12 2 3" xfId="11327" xr:uid="{00000000-0005-0000-0000-0000442C0000}"/>
    <cellStyle name="60% - Accent3 12 2 4" xfId="11328" xr:uid="{00000000-0005-0000-0000-0000452C0000}"/>
    <cellStyle name="60% - Accent3 12 2 5" xfId="11329" xr:uid="{00000000-0005-0000-0000-0000462C0000}"/>
    <cellStyle name="60% - Accent3 12 2 6" xfId="11330" xr:uid="{00000000-0005-0000-0000-0000472C0000}"/>
    <cellStyle name="60% - Accent3 13" xfId="11331" xr:uid="{00000000-0005-0000-0000-0000482C0000}"/>
    <cellStyle name="60% - Accent3 13 2" xfId="11332" xr:uid="{00000000-0005-0000-0000-0000492C0000}"/>
    <cellStyle name="60% - Accent3 13 2 2" xfId="11333" xr:uid="{00000000-0005-0000-0000-00004A2C0000}"/>
    <cellStyle name="60% - Accent3 13 2 3" xfId="11334" xr:uid="{00000000-0005-0000-0000-00004B2C0000}"/>
    <cellStyle name="60% - Accent3 13 2 4" xfId="11335" xr:uid="{00000000-0005-0000-0000-00004C2C0000}"/>
    <cellStyle name="60% - Accent3 13 2 5" xfId="11336" xr:uid="{00000000-0005-0000-0000-00004D2C0000}"/>
    <cellStyle name="60% - Accent3 13 2 6" xfId="11337" xr:uid="{00000000-0005-0000-0000-00004E2C0000}"/>
    <cellStyle name="60% - Accent3 14" xfId="11338" xr:uid="{00000000-0005-0000-0000-00004F2C0000}"/>
    <cellStyle name="60% - Accent3 14 2" xfId="11339" xr:uid="{00000000-0005-0000-0000-0000502C0000}"/>
    <cellStyle name="60% - Accent3 14 2 2" xfId="11340" xr:uid="{00000000-0005-0000-0000-0000512C0000}"/>
    <cellStyle name="60% - Accent3 14 2 3" xfId="11341" xr:uid="{00000000-0005-0000-0000-0000522C0000}"/>
    <cellStyle name="60% - Accent3 14 2 4" xfId="11342" xr:uid="{00000000-0005-0000-0000-0000532C0000}"/>
    <cellStyle name="60% - Accent3 14 2 5" xfId="11343" xr:uid="{00000000-0005-0000-0000-0000542C0000}"/>
    <cellStyle name="60% - Accent3 14 2 6" xfId="11344" xr:uid="{00000000-0005-0000-0000-0000552C0000}"/>
    <cellStyle name="60% - Accent3 15" xfId="11345" xr:uid="{00000000-0005-0000-0000-0000562C0000}"/>
    <cellStyle name="60% - Accent3 15 2" xfId="11346" xr:uid="{00000000-0005-0000-0000-0000572C0000}"/>
    <cellStyle name="60% - Accent3 15 2 2" xfId="11347" xr:uid="{00000000-0005-0000-0000-0000582C0000}"/>
    <cellStyle name="60% - Accent3 15 2 3" xfId="11348" xr:uid="{00000000-0005-0000-0000-0000592C0000}"/>
    <cellStyle name="60% - Accent3 15 2 4" xfId="11349" xr:uid="{00000000-0005-0000-0000-00005A2C0000}"/>
    <cellStyle name="60% - Accent3 15 2 5" xfId="11350" xr:uid="{00000000-0005-0000-0000-00005B2C0000}"/>
    <cellStyle name="60% - Accent3 15 2 6" xfId="11351" xr:uid="{00000000-0005-0000-0000-00005C2C0000}"/>
    <cellStyle name="60% - Accent3 16" xfId="11352" xr:uid="{00000000-0005-0000-0000-00005D2C0000}"/>
    <cellStyle name="60% - Accent3 16 2" xfId="11353" xr:uid="{00000000-0005-0000-0000-00005E2C0000}"/>
    <cellStyle name="60% - Accent3 16 2 2" xfId="11354" xr:uid="{00000000-0005-0000-0000-00005F2C0000}"/>
    <cellStyle name="60% - Accent3 16 2 3" xfId="11355" xr:uid="{00000000-0005-0000-0000-0000602C0000}"/>
    <cellStyle name="60% - Accent3 16 2 4" xfId="11356" xr:uid="{00000000-0005-0000-0000-0000612C0000}"/>
    <cellStyle name="60% - Accent3 16 2 5" xfId="11357" xr:uid="{00000000-0005-0000-0000-0000622C0000}"/>
    <cellStyle name="60% - Accent3 16 2 6" xfId="11358" xr:uid="{00000000-0005-0000-0000-0000632C0000}"/>
    <cellStyle name="60% - Accent3 17" xfId="11359" xr:uid="{00000000-0005-0000-0000-0000642C0000}"/>
    <cellStyle name="60% - Accent3 17 2" xfId="11360" xr:uid="{00000000-0005-0000-0000-0000652C0000}"/>
    <cellStyle name="60% - Accent3 17 2 2" xfId="11361" xr:uid="{00000000-0005-0000-0000-0000662C0000}"/>
    <cellStyle name="60% - Accent3 17 2 3" xfId="11362" xr:uid="{00000000-0005-0000-0000-0000672C0000}"/>
    <cellStyle name="60% - Accent3 17 2 4" xfId="11363" xr:uid="{00000000-0005-0000-0000-0000682C0000}"/>
    <cellStyle name="60% - Accent3 17 2 5" xfId="11364" xr:uid="{00000000-0005-0000-0000-0000692C0000}"/>
    <cellStyle name="60% - Accent3 17 2 6" xfId="11365" xr:uid="{00000000-0005-0000-0000-00006A2C0000}"/>
    <cellStyle name="60% - Accent3 18" xfId="11366" xr:uid="{00000000-0005-0000-0000-00006B2C0000}"/>
    <cellStyle name="60% - Accent3 18 2" xfId="11367" xr:uid="{00000000-0005-0000-0000-00006C2C0000}"/>
    <cellStyle name="60% - Accent3 18 2 2" xfId="11368" xr:uid="{00000000-0005-0000-0000-00006D2C0000}"/>
    <cellStyle name="60% - Accent3 18 2 3" xfId="11369" xr:uid="{00000000-0005-0000-0000-00006E2C0000}"/>
    <cellStyle name="60% - Accent3 18 2 4" xfId="11370" xr:uid="{00000000-0005-0000-0000-00006F2C0000}"/>
    <cellStyle name="60% - Accent3 18 2 5" xfId="11371" xr:uid="{00000000-0005-0000-0000-0000702C0000}"/>
    <cellStyle name="60% - Accent3 18 2 6" xfId="11372" xr:uid="{00000000-0005-0000-0000-0000712C0000}"/>
    <cellStyle name="60% - Accent3 19" xfId="11373" xr:uid="{00000000-0005-0000-0000-0000722C0000}"/>
    <cellStyle name="60% - Accent3 19 2" xfId="11374" xr:uid="{00000000-0005-0000-0000-0000732C0000}"/>
    <cellStyle name="60% - Accent3 19 2 2" xfId="11375" xr:uid="{00000000-0005-0000-0000-0000742C0000}"/>
    <cellStyle name="60% - Accent3 19 2 3" xfId="11376" xr:uid="{00000000-0005-0000-0000-0000752C0000}"/>
    <cellStyle name="60% - Accent3 19 2 4" xfId="11377" xr:uid="{00000000-0005-0000-0000-0000762C0000}"/>
    <cellStyle name="60% - Accent3 19 2 5" xfId="11378" xr:uid="{00000000-0005-0000-0000-0000772C0000}"/>
    <cellStyle name="60% - Accent3 19 2 6" xfId="11379" xr:uid="{00000000-0005-0000-0000-0000782C0000}"/>
    <cellStyle name="60% - Accent3 2" xfId="11380" xr:uid="{00000000-0005-0000-0000-0000792C0000}"/>
    <cellStyle name="60% - Accent3 2 10" xfId="11381" xr:uid="{00000000-0005-0000-0000-00007A2C0000}"/>
    <cellStyle name="60% - Accent3 2 11" xfId="11382" xr:uid="{00000000-0005-0000-0000-00007B2C0000}"/>
    <cellStyle name="60% - Accent3 2 12" xfId="11383" xr:uid="{00000000-0005-0000-0000-00007C2C0000}"/>
    <cellStyle name="60% - Accent3 2 13" xfId="11384" xr:uid="{00000000-0005-0000-0000-00007D2C0000}"/>
    <cellStyle name="60% - Accent3 2 14" xfId="11385" xr:uid="{00000000-0005-0000-0000-00007E2C0000}"/>
    <cellStyle name="60% - Accent3 2 15" xfId="11386" xr:uid="{00000000-0005-0000-0000-00007F2C0000}"/>
    <cellStyle name="60% - Accent3 2 16" xfId="11387" xr:uid="{00000000-0005-0000-0000-0000802C0000}"/>
    <cellStyle name="60% - Accent3 2 17" xfId="11388" xr:uid="{00000000-0005-0000-0000-0000812C0000}"/>
    <cellStyle name="60% - Accent3 2 18" xfId="11389" xr:uid="{00000000-0005-0000-0000-0000822C0000}"/>
    <cellStyle name="60% - Accent3 2 19" xfId="11390" xr:uid="{00000000-0005-0000-0000-0000832C0000}"/>
    <cellStyle name="60% - Accent3 2 2" xfId="11391" xr:uid="{00000000-0005-0000-0000-0000842C0000}"/>
    <cellStyle name="60% - Accent3 2 2 10" xfId="11392" xr:uid="{00000000-0005-0000-0000-0000852C0000}"/>
    <cellStyle name="60% - Accent3 2 2 11" xfId="11393" xr:uid="{00000000-0005-0000-0000-0000862C0000}"/>
    <cellStyle name="60% - Accent3 2 2 12" xfId="11394" xr:uid="{00000000-0005-0000-0000-0000872C0000}"/>
    <cellStyle name="60% - Accent3 2 2 13" xfId="11395" xr:uid="{00000000-0005-0000-0000-0000882C0000}"/>
    <cellStyle name="60% - Accent3 2 2 14" xfId="11396" xr:uid="{00000000-0005-0000-0000-0000892C0000}"/>
    <cellStyle name="60% - Accent3 2 2 14 10" xfId="11397" xr:uid="{00000000-0005-0000-0000-00008A2C0000}"/>
    <cellStyle name="60% - Accent3 2 2 14 11" xfId="11398" xr:uid="{00000000-0005-0000-0000-00008B2C0000}"/>
    <cellStyle name="60% - Accent3 2 2 14 12" xfId="11399" xr:uid="{00000000-0005-0000-0000-00008C2C0000}"/>
    <cellStyle name="60% - Accent3 2 2 14 13" xfId="11400" xr:uid="{00000000-0005-0000-0000-00008D2C0000}"/>
    <cellStyle name="60% - Accent3 2 2 14 14" xfId="11401" xr:uid="{00000000-0005-0000-0000-00008E2C0000}"/>
    <cellStyle name="60% - Accent3 2 2 14 15" xfId="11402" xr:uid="{00000000-0005-0000-0000-00008F2C0000}"/>
    <cellStyle name="60% - Accent3 2 2 14 16" xfId="11403" xr:uid="{00000000-0005-0000-0000-0000902C0000}"/>
    <cellStyle name="60% - Accent3 2 2 14 17" xfId="11404" xr:uid="{00000000-0005-0000-0000-0000912C0000}"/>
    <cellStyle name="60% - Accent3 2 2 14 18" xfId="11405" xr:uid="{00000000-0005-0000-0000-0000922C0000}"/>
    <cellStyle name="60% - Accent3 2 2 14 19" xfId="11406" xr:uid="{00000000-0005-0000-0000-0000932C0000}"/>
    <cellStyle name="60% - Accent3 2 2 14 2" xfId="11407" xr:uid="{00000000-0005-0000-0000-0000942C0000}"/>
    <cellStyle name="60% - Accent3 2 2 14 2 2" xfId="11408" xr:uid="{00000000-0005-0000-0000-0000952C0000}"/>
    <cellStyle name="60% - Accent3 2 2 14 20" xfId="11409" xr:uid="{00000000-0005-0000-0000-0000962C0000}"/>
    <cellStyle name="60% - Accent3 2 2 14 21" xfId="11410" xr:uid="{00000000-0005-0000-0000-0000972C0000}"/>
    <cellStyle name="60% - Accent3 2 2 14 22" xfId="11411" xr:uid="{00000000-0005-0000-0000-0000982C0000}"/>
    <cellStyle name="60% - Accent3 2 2 14 23" xfId="11412" xr:uid="{00000000-0005-0000-0000-0000992C0000}"/>
    <cellStyle name="60% - Accent3 2 2 14 24" xfId="11413" xr:uid="{00000000-0005-0000-0000-00009A2C0000}"/>
    <cellStyle name="60% - Accent3 2 2 14 25" xfId="11414" xr:uid="{00000000-0005-0000-0000-00009B2C0000}"/>
    <cellStyle name="60% - Accent3 2 2 14 26" xfId="11415" xr:uid="{00000000-0005-0000-0000-00009C2C0000}"/>
    <cellStyle name="60% - Accent3 2 2 14 27" xfId="11416" xr:uid="{00000000-0005-0000-0000-00009D2C0000}"/>
    <cellStyle name="60% - Accent3 2 2 14 28" xfId="11417" xr:uid="{00000000-0005-0000-0000-00009E2C0000}"/>
    <cellStyle name="60% - Accent3 2 2 14 29" xfId="11418" xr:uid="{00000000-0005-0000-0000-00009F2C0000}"/>
    <cellStyle name="60% - Accent3 2 2 14 3" xfId="11419" xr:uid="{00000000-0005-0000-0000-0000A02C0000}"/>
    <cellStyle name="60% - Accent3 2 2 14 4" xfId="11420" xr:uid="{00000000-0005-0000-0000-0000A12C0000}"/>
    <cellStyle name="60% - Accent3 2 2 14 5" xfId="11421" xr:uid="{00000000-0005-0000-0000-0000A22C0000}"/>
    <cellStyle name="60% - Accent3 2 2 14 6" xfId="11422" xr:uid="{00000000-0005-0000-0000-0000A32C0000}"/>
    <cellStyle name="60% - Accent3 2 2 14 7" xfId="11423" xr:uid="{00000000-0005-0000-0000-0000A42C0000}"/>
    <cellStyle name="60% - Accent3 2 2 14 8" xfId="11424" xr:uid="{00000000-0005-0000-0000-0000A52C0000}"/>
    <cellStyle name="60% - Accent3 2 2 14 9" xfId="11425" xr:uid="{00000000-0005-0000-0000-0000A62C0000}"/>
    <cellStyle name="60% - Accent3 2 2 15" xfId="11426" xr:uid="{00000000-0005-0000-0000-0000A72C0000}"/>
    <cellStyle name="60% - Accent3 2 2 15 2" xfId="11427" xr:uid="{00000000-0005-0000-0000-0000A82C0000}"/>
    <cellStyle name="60% - Accent3 2 2 16" xfId="11428" xr:uid="{00000000-0005-0000-0000-0000A92C0000}"/>
    <cellStyle name="60% - Accent3 2 2 17" xfId="11429" xr:uid="{00000000-0005-0000-0000-0000AA2C0000}"/>
    <cellStyle name="60% - Accent3 2 2 18" xfId="11430" xr:uid="{00000000-0005-0000-0000-0000AB2C0000}"/>
    <cellStyle name="60% - Accent3 2 2 19" xfId="11431" xr:uid="{00000000-0005-0000-0000-0000AC2C0000}"/>
    <cellStyle name="60% - Accent3 2 2 2" xfId="11432" xr:uid="{00000000-0005-0000-0000-0000AD2C0000}"/>
    <cellStyle name="60% - Accent3 2 2 2 10" xfId="11433" xr:uid="{00000000-0005-0000-0000-0000AE2C0000}"/>
    <cellStyle name="60% - Accent3 2 2 2 11" xfId="11434" xr:uid="{00000000-0005-0000-0000-0000AF2C0000}"/>
    <cellStyle name="60% - Accent3 2 2 2 11 10" xfId="11435" xr:uid="{00000000-0005-0000-0000-0000B02C0000}"/>
    <cellStyle name="60% - Accent3 2 2 2 11 11" xfId="11436" xr:uid="{00000000-0005-0000-0000-0000B12C0000}"/>
    <cellStyle name="60% - Accent3 2 2 2 11 12" xfId="11437" xr:uid="{00000000-0005-0000-0000-0000B22C0000}"/>
    <cellStyle name="60% - Accent3 2 2 2 11 13" xfId="11438" xr:uid="{00000000-0005-0000-0000-0000B32C0000}"/>
    <cellStyle name="60% - Accent3 2 2 2 11 14" xfId="11439" xr:uid="{00000000-0005-0000-0000-0000B42C0000}"/>
    <cellStyle name="60% - Accent3 2 2 2 11 15" xfId="11440" xr:uid="{00000000-0005-0000-0000-0000B52C0000}"/>
    <cellStyle name="60% - Accent3 2 2 2 11 16" xfId="11441" xr:uid="{00000000-0005-0000-0000-0000B62C0000}"/>
    <cellStyle name="60% - Accent3 2 2 2 11 17" xfId="11442" xr:uid="{00000000-0005-0000-0000-0000B72C0000}"/>
    <cellStyle name="60% - Accent3 2 2 2 11 18" xfId="11443" xr:uid="{00000000-0005-0000-0000-0000B82C0000}"/>
    <cellStyle name="60% - Accent3 2 2 2 11 19" xfId="11444" xr:uid="{00000000-0005-0000-0000-0000B92C0000}"/>
    <cellStyle name="60% - Accent3 2 2 2 11 2" xfId="11445" xr:uid="{00000000-0005-0000-0000-0000BA2C0000}"/>
    <cellStyle name="60% - Accent3 2 2 2 11 2 2" xfId="11446" xr:uid="{00000000-0005-0000-0000-0000BB2C0000}"/>
    <cellStyle name="60% - Accent3 2 2 2 11 20" xfId="11447" xr:uid="{00000000-0005-0000-0000-0000BC2C0000}"/>
    <cellStyle name="60% - Accent3 2 2 2 11 21" xfId="11448" xr:uid="{00000000-0005-0000-0000-0000BD2C0000}"/>
    <cellStyle name="60% - Accent3 2 2 2 11 22" xfId="11449" xr:uid="{00000000-0005-0000-0000-0000BE2C0000}"/>
    <cellStyle name="60% - Accent3 2 2 2 11 23" xfId="11450" xr:uid="{00000000-0005-0000-0000-0000BF2C0000}"/>
    <cellStyle name="60% - Accent3 2 2 2 11 24" xfId="11451" xr:uid="{00000000-0005-0000-0000-0000C02C0000}"/>
    <cellStyle name="60% - Accent3 2 2 2 11 25" xfId="11452" xr:uid="{00000000-0005-0000-0000-0000C12C0000}"/>
    <cellStyle name="60% - Accent3 2 2 2 11 26" xfId="11453" xr:uid="{00000000-0005-0000-0000-0000C22C0000}"/>
    <cellStyle name="60% - Accent3 2 2 2 11 27" xfId="11454" xr:uid="{00000000-0005-0000-0000-0000C32C0000}"/>
    <cellStyle name="60% - Accent3 2 2 2 11 28" xfId="11455" xr:uid="{00000000-0005-0000-0000-0000C42C0000}"/>
    <cellStyle name="60% - Accent3 2 2 2 11 29" xfId="11456" xr:uid="{00000000-0005-0000-0000-0000C52C0000}"/>
    <cellStyle name="60% - Accent3 2 2 2 11 3" xfId="11457" xr:uid="{00000000-0005-0000-0000-0000C62C0000}"/>
    <cellStyle name="60% - Accent3 2 2 2 11 4" xfId="11458" xr:uid="{00000000-0005-0000-0000-0000C72C0000}"/>
    <cellStyle name="60% - Accent3 2 2 2 11 5" xfId="11459" xr:uid="{00000000-0005-0000-0000-0000C82C0000}"/>
    <cellStyle name="60% - Accent3 2 2 2 11 6" xfId="11460" xr:uid="{00000000-0005-0000-0000-0000C92C0000}"/>
    <cellStyle name="60% - Accent3 2 2 2 11 7" xfId="11461" xr:uid="{00000000-0005-0000-0000-0000CA2C0000}"/>
    <cellStyle name="60% - Accent3 2 2 2 11 8" xfId="11462" xr:uid="{00000000-0005-0000-0000-0000CB2C0000}"/>
    <cellStyle name="60% - Accent3 2 2 2 11 9" xfId="11463" xr:uid="{00000000-0005-0000-0000-0000CC2C0000}"/>
    <cellStyle name="60% - Accent3 2 2 2 12" xfId="11464" xr:uid="{00000000-0005-0000-0000-0000CD2C0000}"/>
    <cellStyle name="60% - Accent3 2 2 2 12 2" xfId="11465" xr:uid="{00000000-0005-0000-0000-0000CE2C0000}"/>
    <cellStyle name="60% - Accent3 2 2 2 13" xfId="11466" xr:uid="{00000000-0005-0000-0000-0000CF2C0000}"/>
    <cellStyle name="60% - Accent3 2 2 2 14" xfId="11467" xr:uid="{00000000-0005-0000-0000-0000D02C0000}"/>
    <cellStyle name="60% - Accent3 2 2 2 15" xfId="11468" xr:uid="{00000000-0005-0000-0000-0000D12C0000}"/>
    <cellStyle name="60% - Accent3 2 2 2 16" xfId="11469" xr:uid="{00000000-0005-0000-0000-0000D22C0000}"/>
    <cellStyle name="60% - Accent3 2 2 2 17" xfId="11470" xr:uid="{00000000-0005-0000-0000-0000D32C0000}"/>
    <cellStyle name="60% - Accent3 2 2 2 18" xfId="11471" xr:uid="{00000000-0005-0000-0000-0000D42C0000}"/>
    <cellStyle name="60% - Accent3 2 2 2 19" xfId="11472" xr:uid="{00000000-0005-0000-0000-0000D52C0000}"/>
    <cellStyle name="60% - Accent3 2 2 2 2" xfId="11473" xr:uid="{00000000-0005-0000-0000-0000D62C0000}"/>
    <cellStyle name="60% - Accent3 2 2 2 2 10" xfId="11474" xr:uid="{00000000-0005-0000-0000-0000D72C0000}"/>
    <cellStyle name="60% - Accent3 2 2 2 2 11" xfId="11475" xr:uid="{00000000-0005-0000-0000-0000D82C0000}"/>
    <cellStyle name="60% - Accent3 2 2 2 2 12" xfId="11476" xr:uid="{00000000-0005-0000-0000-0000D92C0000}"/>
    <cellStyle name="60% - Accent3 2 2 2 2 13" xfId="11477" xr:uid="{00000000-0005-0000-0000-0000DA2C0000}"/>
    <cellStyle name="60% - Accent3 2 2 2 2 14" xfId="11478" xr:uid="{00000000-0005-0000-0000-0000DB2C0000}"/>
    <cellStyle name="60% - Accent3 2 2 2 2 15" xfId="11479" xr:uid="{00000000-0005-0000-0000-0000DC2C0000}"/>
    <cellStyle name="60% - Accent3 2 2 2 2 16" xfId="11480" xr:uid="{00000000-0005-0000-0000-0000DD2C0000}"/>
    <cellStyle name="60% - Accent3 2 2 2 2 17" xfId="11481" xr:uid="{00000000-0005-0000-0000-0000DE2C0000}"/>
    <cellStyle name="60% - Accent3 2 2 2 2 18" xfId="11482" xr:uid="{00000000-0005-0000-0000-0000DF2C0000}"/>
    <cellStyle name="60% - Accent3 2 2 2 2 19" xfId="11483" xr:uid="{00000000-0005-0000-0000-0000E02C0000}"/>
    <cellStyle name="60% - Accent3 2 2 2 2 2" xfId="11484" xr:uid="{00000000-0005-0000-0000-0000E12C0000}"/>
    <cellStyle name="60% - Accent3 2 2 2 2 2 10" xfId="11485" xr:uid="{00000000-0005-0000-0000-0000E22C0000}"/>
    <cellStyle name="60% - Accent3 2 2 2 2 2 11" xfId="11486" xr:uid="{00000000-0005-0000-0000-0000E32C0000}"/>
    <cellStyle name="60% - Accent3 2 2 2 2 2 12" xfId="11487" xr:uid="{00000000-0005-0000-0000-0000E42C0000}"/>
    <cellStyle name="60% - Accent3 2 2 2 2 2 13" xfId="11488" xr:uid="{00000000-0005-0000-0000-0000E52C0000}"/>
    <cellStyle name="60% - Accent3 2 2 2 2 2 14" xfId="11489" xr:uid="{00000000-0005-0000-0000-0000E62C0000}"/>
    <cellStyle name="60% - Accent3 2 2 2 2 2 15" xfId="11490" xr:uid="{00000000-0005-0000-0000-0000E72C0000}"/>
    <cellStyle name="60% - Accent3 2 2 2 2 2 16" xfId="11491" xr:uid="{00000000-0005-0000-0000-0000E82C0000}"/>
    <cellStyle name="60% - Accent3 2 2 2 2 2 17" xfId="11492" xr:uid="{00000000-0005-0000-0000-0000E92C0000}"/>
    <cellStyle name="60% - Accent3 2 2 2 2 2 18" xfId="11493" xr:uid="{00000000-0005-0000-0000-0000EA2C0000}"/>
    <cellStyle name="60% - Accent3 2 2 2 2 2 19" xfId="11494" xr:uid="{00000000-0005-0000-0000-0000EB2C0000}"/>
    <cellStyle name="60% - Accent3 2 2 2 2 2 2" xfId="11495" xr:uid="{00000000-0005-0000-0000-0000EC2C0000}"/>
    <cellStyle name="60% - Accent3 2 2 2 2 2 2 10" xfId="11496" xr:uid="{00000000-0005-0000-0000-0000ED2C0000}"/>
    <cellStyle name="60% - Accent3 2 2 2 2 2 2 11" xfId="11497" xr:uid="{00000000-0005-0000-0000-0000EE2C0000}"/>
    <cellStyle name="60% - Accent3 2 2 2 2 2 2 12" xfId="11498" xr:uid="{00000000-0005-0000-0000-0000EF2C0000}"/>
    <cellStyle name="60% - Accent3 2 2 2 2 2 2 13" xfId="11499" xr:uid="{00000000-0005-0000-0000-0000F02C0000}"/>
    <cellStyle name="60% - Accent3 2 2 2 2 2 2 14" xfId="11500" xr:uid="{00000000-0005-0000-0000-0000F12C0000}"/>
    <cellStyle name="60% - Accent3 2 2 2 2 2 2 15" xfId="11501" xr:uid="{00000000-0005-0000-0000-0000F22C0000}"/>
    <cellStyle name="60% - Accent3 2 2 2 2 2 2 16" xfId="11502" xr:uid="{00000000-0005-0000-0000-0000F32C0000}"/>
    <cellStyle name="60% - Accent3 2 2 2 2 2 2 17" xfId="11503" xr:uid="{00000000-0005-0000-0000-0000F42C0000}"/>
    <cellStyle name="60% - Accent3 2 2 2 2 2 2 18" xfId="11504" xr:uid="{00000000-0005-0000-0000-0000F52C0000}"/>
    <cellStyle name="60% - Accent3 2 2 2 2 2 2 19" xfId="11505" xr:uid="{00000000-0005-0000-0000-0000F62C0000}"/>
    <cellStyle name="60% - Accent3 2 2 2 2 2 2 2" xfId="11506" xr:uid="{00000000-0005-0000-0000-0000F72C0000}"/>
    <cellStyle name="60% - Accent3 2 2 2 2 2 2 2 10" xfId="11507" xr:uid="{00000000-0005-0000-0000-0000F82C0000}"/>
    <cellStyle name="60% - Accent3 2 2 2 2 2 2 2 11" xfId="11508" xr:uid="{00000000-0005-0000-0000-0000F92C0000}"/>
    <cellStyle name="60% - Accent3 2 2 2 2 2 2 2 12" xfId="11509" xr:uid="{00000000-0005-0000-0000-0000FA2C0000}"/>
    <cellStyle name="60% - Accent3 2 2 2 2 2 2 2 13" xfId="11510" xr:uid="{00000000-0005-0000-0000-0000FB2C0000}"/>
    <cellStyle name="60% - Accent3 2 2 2 2 2 2 2 14" xfId="11511" xr:uid="{00000000-0005-0000-0000-0000FC2C0000}"/>
    <cellStyle name="60% - Accent3 2 2 2 2 2 2 2 15" xfId="11512" xr:uid="{00000000-0005-0000-0000-0000FD2C0000}"/>
    <cellStyle name="60% - Accent3 2 2 2 2 2 2 2 16" xfId="11513" xr:uid="{00000000-0005-0000-0000-0000FE2C0000}"/>
    <cellStyle name="60% - Accent3 2 2 2 2 2 2 2 17" xfId="11514" xr:uid="{00000000-0005-0000-0000-0000FF2C0000}"/>
    <cellStyle name="60% - Accent3 2 2 2 2 2 2 2 18" xfId="11515" xr:uid="{00000000-0005-0000-0000-0000002D0000}"/>
    <cellStyle name="60% - Accent3 2 2 2 2 2 2 2 19" xfId="11516" xr:uid="{00000000-0005-0000-0000-0000012D0000}"/>
    <cellStyle name="60% - Accent3 2 2 2 2 2 2 2 2" xfId="11517" xr:uid="{00000000-0005-0000-0000-0000022D0000}"/>
    <cellStyle name="60% - Accent3 2 2 2 2 2 2 2 2 2" xfId="11518" xr:uid="{00000000-0005-0000-0000-0000032D0000}"/>
    <cellStyle name="60% - Accent3 2 2 2 2 2 2 2 2 2 2" xfId="11519" xr:uid="{00000000-0005-0000-0000-0000042D0000}"/>
    <cellStyle name="60% - Accent3 2 2 2 2 2 2 2 2 2 2 2" xfId="11520" xr:uid="{00000000-0005-0000-0000-0000052D0000}"/>
    <cellStyle name="60% - Accent3 2 2 2 2 2 2 2 2 2 3" xfId="11521" xr:uid="{00000000-0005-0000-0000-0000062D0000}"/>
    <cellStyle name="60% - Accent3 2 2 2 2 2 2 2 2 3" xfId="11522" xr:uid="{00000000-0005-0000-0000-0000072D0000}"/>
    <cellStyle name="60% - Accent3 2 2 2 2 2 2 2 2 3 2" xfId="11523" xr:uid="{00000000-0005-0000-0000-0000082D0000}"/>
    <cellStyle name="60% - Accent3 2 2 2 2 2 2 2 20" xfId="11524" xr:uid="{00000000-0005-0000-0000-0000092D0000}"/>
    <cellStyle name="60% - Accent3 2 2 2 2 2 2 2 21" xfId="11525" xr:uid="{00000000-0005-0000-0000-00000A2D0000}"/>
    <cellStyle name="60% - Accent3 2 2 2 2 2 2 2 22" xfId="11526" xr:uid="{00000000-0005-0000-0000-00000B2D0000}"/>
    <cellStyle name="60% - Accent3 2 2 2 2 2 2 2 23" xfId="11527" xr:uid="{00000000-0005-0000-0000-00000C2D0000}"/>
    <cellStyle name="60% - Accent3 2 2 2 2 2 2 2 24" xfId="11528" xr:uid="{00000000-0005-0000-0000-00000D2D0000}"/>
    <cellStyle name="60% - Accent3 2 2 2 2 2 2 2 25" xfId="11529" xr:uid="{00000000-0005-0000-0000-00000E2D0000}"/>
    <cellStyle name="60% - Accent3 2 2 2 2 2 2 2 26" xfId="11530" xr:uid="{00000000-0005-0000-0000-00000F2D0000}"/>
    <cellStyle name="60% - Accent3 2 2 2 2 2 2 2 27" xfId="11531" xr:uid="{00000000-0005-0000-0000-0000102D0000}"/>
    <cellStyle name="60% - Accent3 2 2 2 2 2 2 2 28" xfId="11532" xr:uid="{00000000-0005-0000-0000-0000112D0000}"/>
    <cellStyle name="60% - Accent3 2 2 2 2 2 2 2 29" xfId="11533" xr:uid="{00000000-0005-0000-0000-0000122D0000}"/>
    <cellStyle name="60% - Accent3 2 2 2 2 2 2 2 3" xfId="11534" xr:uid="{00000000-0005-0000-0000-0000132D0000}"/>
    <cellStyle name="60% - Accent3 2 2 2 2 2 2 2 30" xfId="11535" xr:uid="{00000000-0005-0000-0000-0000142D0000}"/>
    <cellStyle name="60% - Accent3 2 2 2 2 2 2 2 30 2" xfId="11536" xr:uid="{00000000-0005-0000-0000-0000152D0000}"/>
    <cellStyle name="60% - Accent3 2 2 2 2 2 2 2 4" xfId="11537" xr:uid="{00000000-0005-0000-0000-0000162D0000}"/>
    <cellStyle name="60% - Accent3 2 2 2 2 2 2 2 5" xfId="11538" xr:uid="{00000000-0005-0000-0000-0000172D0000}"/>
    <cellStyle name="60% - Accent3 2 2 2 2 2 2 2 6" xfId="11539" xr:uid="{00000000-0005-0000-0000-0000182D0000}"/>
    <cellStyle name="60% - Accent3 2 2 2 2 2 2 2 7" xfId="11540" xr:uid="{00000000-0005-0000-0000-0000192D0000}"/>
    <cellStyle name="60% - Accent3 2 2 2 2 2 2 2 8" xfId="11541" xr:uid="{00000000-0005-0000-0000-00001A2D0000}"/>
    <cellStyle name="60% - Accent3 2 2 2 2 2 2 2 9" xfId="11542" xr:uid="{00000000-0005-0000-0000-00001B2D0000}"/>
    <cellStyle name="60% - Accent3 2 2 2 2 2 2 20" xfId="11543" xr:uid="{00000000-0005-0000-0000-00001C2D0000}"/>
    <cellStyle name="60% - Accent3 2 2 2 2 2 2 21" xfId="11544" xr:uid="{00000000-0005-0000-0000-00001D2D0000}"/>
    <cellStyle name="60% - Accent3 2 2 2 2 2 2 22" xfId="11545" xr:uid="{00000000-0005-0000-0000-00001E2D0000}"/>
    <cellStyle name="60% - Accent3 2 2 2 2 2 2 23" xfId="11546" xr:uid="{00000000-0005-0000-0000-00001F2D0000}"/>
    <cellStyle name="60% - Accent3 2 2 2 2 2 2 24" xfId="11547" xr:uid="{00000000-0005-0000-0000-0000202D0000}"/>
    <cellStyle name="60% - Accent3 2 2 2 2 2 2 25" xfId="11548" xr:uid="{00000000-0005-0000-0000-0000212D0000}"/>
    <cellStyle name="60% - Accent3 2 2 2 2 2 2 26" xfId="11549" xr:uid="{00000000-0005-0000-0000-0000222D0000}"/>
    <cellStyle name="60% - Accent3 2 2 2 2 2 2 27" xfId="11550" xr:uid="{00000000-0005-0000-0000-0000232D0000}"/>
    <cellStyle name="60% - Accent3 2 2 2 2 2 2 28" xfId="11551" xr:uid="{00000000-0005-0000-0000-0000242D0000}"/>
    <cellStyle name="60% - Accent3 2 2 2 2 2 2 29" xfId="11552" xr:uid="{00000000-0005-0000-0000-0000252D0000}"/>
    <cellStyle name="60% - Accent3 2 2 2 2 2 2 3" xfId="11553" xr:uid="{00000000-0005-0000-0000-0000262D0000}"/>
    <cellStyle name="60% - Accent3 2 2 2 2 2 2 3 2" xfId="11554" xr:uid="{00000000-0005-0000-0000-0000272D0000}"/>
    <cellStyle name="60% - Accent3 2 2 2 2 2 2 30" xfId="11555" xr:uid="{00000000-0005-0000-0000-0000282D0000}"/>
    <cellStyle name="60% - Accent3 2 2 2 2 2 2 30 2" xfId="11556" xr:uid="{00000000-0005-0000-0000-0000292D0000}"/>
    <cellStyle name="60% - Accent3 2 2 2 2 2 2 4" xfId="11557" xr:uid="{00000000-0005-0000-0000-00002A2D0000}"/>
    <cellStyle name="60% - Accent3 2 2 2 2 2 2 5" xfId="11558" xr:uid="{00000000-0005-0000-0000-00002B2D0000}"/>
    <cellStyle name="60% - Accent3 2 2 2 2 2 2 6" xfId="11559" xr:uid="{00000000-0005-0000-0000-00002C2D0000}"/>
    <cellStyle name="60% - Accent3 2 2 2 2 2 2 7" xfId="11560" xr:uid="{00000000-0005-0000-0000-00002D2D0000}"/>
    <cellStyle name="60% - Accent3 2 2 2 2 2 2 8" xfId="11561" xr:uid="{00000000-0005-0000-0000-00002E2D0000}"/>
    <cellStyle name="60% - Accent3 2 2 2 2 2 2 9" xfId="11562" xr:uid="{00000000-0005-0000-0000-00002F2D0000}"/>
    <cellStyle name="60% - Accent3 2 2 2 2 2 20" xfId="11563" xr:uid="{00000000-0005-0000-0000-0000302D0000}"/>
    <cellStyle name="60% - Accent3 2 2 2 2 2 21" xfId="11564" xr:uid="{00000000-0005-0000-0000-0000312D0000}"/>
    <cellStyle name="60% - Accent3 2 2 2 2 2 22" xfId="11565" xr:uid="{00000000-0005-0000-0000-0000322D0000}"/>
    <cellStyle name="60% - Accent3 2 2 2 2 2 23" xfId="11566" xr:uid="{00000000-0005-0000-0000-0000332D0000}"/>
    <cellStyle name="60% - Accent3 2 2 2 2 2 24" xfId="11567" xr:uid="{00000000-0005-0000-0000-0000342D0000}"/>
    <cellStyle name="60% - Accent3 2 2 2 2 2 25" xfId="11568" xr:uid="{00000000-0005-0000-0000-0000352D0000}"/>
    <cellStyle name="60% - Accent3 2 2 2 2 2 26" xfId="11569" xr:uid="{00000000-0005-0000-0000-0000362D0000}"/>
    <cellStyle name="60% - Accent3 2 2 2 2 2 27" xfId="11570" xr:uid="{00000000-0005-0000-0000-0000372D0000}"/>
    <cellStyle name="60% - Accent3 2 2 2 2 2 28" xfId="11571" xr:uid="{00000000-0005-0000-0000-0000382D0000}"/>
    <cellStyle name="60% - Accent3 2 2 2 2 2 29" xfId="11572" xr:uid="{00000000-0005-0000-0000-0000392D0000}"/>
    <cellStyle name="60% - Accent3 2 2 2 2 2 3" xfId="11573" xr:uid="{00000000-0005-0000-0000-00003A2D0000}"/>
    <cellStyle name="60% - Accent3 2 2 2 2 2 3 2" xfId="11574" xr:uid="{00000000-0005-0000-0000-00003B2D0000}"/>
    <cellStyle name="60% - Accent3 2 2 2 2 2 30" xfId="11575" xr:uid="{00000000-0005-0000-0000-00003C2D0000}"/>
    <cellStyle name="60% - Accent3 2 2 2 2 2 31" xfId="11576" xr:uid="{00000000-0005-0000-0000-00003D2D0000}"/>
    <cellStyle name="60% - Accent3 2 2 2 2 2 31 2" xfId="11577" xr:uid="{00000000-0005-0000-0000-00003E2D0000}"/>
    <cellStyle name="60% - Accent3 2 2 2 2 2 4" xfId="11578" xr:uid="{00000000-0005-0000-0000-00003F2D0000}"/>
    <cellStyle name="60% - Accent3 2 2 2 2 2 5" xfId="11579" xr:uid="{00000000-0005-0000-0000-0000402D0000}"/>
    <cellStyle name="60% - Accent3 2 2 2 2 2 6" xfId="11580" xr:uid="{00000000-0005-0000-0000-0000412D0000}"/>
    <cellStyle name="60% - Accent3 2 2 2 2 2 7" xfId="11581" xr:uid="{00000000-0005-0000-0000-0000422D0000}"/>
    <cellStyle name="60% - Accent3 2 2 2 2 2 8" xfId="11582" xr:uid="{00000000-0005-0000-0000-0000432D0000}"/>
    <cellStyle name="60% - Accent3 2 2 2 2 2 9" xfId="11583" xr:uid="{00000000-0005-0000-0000-0000442D0000}"/>
    <cellStyle name="60% - Accent3 2 2 2 2 20" xfId="11584" xr:uid="{00000000-0005-0000-0000-0000452D0000}"/>
    <cellStyle name="60% - Accent3 2 2 2 2 21" xfId="11585" xr:uid="{00000000-0005-0000-0000-0000462D0000}"/>
    <cellStyle name="60% - Accent3 2 2 2 2 22" xfId="11586" xr:uid="{00000000-0005-0000-0000-0000472D0000}"/>
    <cellStyle name="60% - Accent3 2 2 2 2 23" xfId="11587" xr:uid="{00000000-0005-0000-0000-0000482D0000}"/>
    <cellStyle name="60% - Accent3 2 2 2 2 24" xfId="11588" xr:uid="{00000000-0005-0000-0000-0000492D0000}"/>
    <cellStyle name="60% - Accent3 2 2 2 2 25" xfId="11589" xr:uid="{00000000-0005-0000-0000-00004A2D0000}"/>
    <cellStyle name="60% - Accent3 2 2 2 2 26" xfId="11590" xr:uid="{00000000-0005-0000-0000-00004B2D0000}"/>
    <cellStyle name="60% - Accent3 2 2 2 2 27" xfId="11591" xr:uid="{00000000-0005-0000-0000-00004C2D0000}"/>
    <cellStyle name="60% - Accent3 2 2 2 2 28" xfId="11592" xr:uid="{00000000-0005-0000-0000-00004D2D0000}"/>
    <cellStyle name="60% - Accent3 2 2 2 2 29" xfId="11593" xr:uid="{00000000-0005-0000-0000-00004E2D0000}"/>
    <cellStyle name="60% - Accent3 2 2 2 2 3" xfId="11594" xr:uid="{00000000-0005-0000-0000-00004F2D0000}"/>
    <cellStyle name="60% - Accent3 2 2 2 2 30" xfId="11595" xr:uid="{00000000-0005-0000-0000-0000502D0000}"/>
    <cellStyle name="60% - Accent3 2 2 2 2 31" xfId="11596" xr:uid="{00000000-0005-0000-0000-0000512D0000}"/>
    <cellStyle name="60% - Accent3 2 2 2 2 32" xfId="11597" xr:uid="{00000000-0005-0000-0000-0000522D0000}"/>
    <cellStyle name="60% - Accent3 2 2 2 2 33" xfId="11598" xr:uid="{00000000-0005-0000-0000-0000532D0000}"/>
    <cellStyle name="60% - Accent3 2 2 2 2 34" xfId="11599" xr:uid="{00000000-0005-0000-0000-0000542D0000}"/>
    <cellStyle name="60% - Accent3 2 2 2 2 34 2" xfId="11600" xr:uid="{00000000-0005-0000-0000-0000552D0000}"/>
    <cellStyle name="60% - Accent3 2 2 2 2 4" xfId="11601" xr:uid="{00000000-0005-0000-0000-0000562D0000}"/>
    <cellStyle name="60% - Accent3 2 2 2 2 5" xfId="11602" xr:uid="{00000000-0005-0000-0000-0000572D0000}"/>
    <cellStyle name="60% - Accent3 2 2 2 2 6" xfId="11603" xr:uid="{00000000-0005-0000-0000-0000582D0000}"/>
    <cellStyle name="60% - Accent3 2 2 2 2 6 10" xfId="11604" xr:uid="{00000000-0005-0000-0000-0000592D0000}"/>
    <cellStyle name="60% - Accent3 2 2 2 2 6 11" xfId="11605" xr:uid="{00000000-0005-0000-0000-00005A2D0000}"/>
    <cellStyle name="60% - Accent3 2 2 2 2 6 12" xfId="11606" xr:uid="{00000000-0005-0000-0000-00005B2D0000}"/>
    <cellStyle name="60% - Accent3 2 2 2 2 6 13" xfId="11607" xr:uid="{00000000-0005-0000-0000-00005C2D0000}"/>
    <cellStyle name="60% - Accent3 2 2 2 2 6 14" xfId="11608" xr:uid="{00000000-0005-0000-0000-00005D2D0000}"/>
    <cellStyle name="60% - Accent3 2 2 2 2 6 15" xfId="11609" xr:uid="{00000000-0005-0000-0000-00005E2D0000}"/>
    <cellStyle name="60% - Accent3 2 2 2 2 6 16" xfId="11610" xr:uid="{00000000-0005-0000-0000-00005F2D0000}"/>
    <cellStyle name="60% - Accent3 2 2 2 2 6 17" xfId="11611" xr:uid="{00000000-0005-0000-0000-0000602D0000}"/>
    <cellStyle name="60% - Accent3 2 2 2 2 6 18" xfId="11612" xr:uid="{00000000-0005-0000-0000-0000612D0000}"/>
    <cellStyle name="60% - Accent3 2 2 2 2 6 19" xfId="11613" xr:uid="{00000000-0005-0000-0000-0000622D0000}"/>
    <cellStyle name="60% - Accent3 2 2 2 2 6 2" xfId="11614" xr:uid="{00000000-0005-0000-0000-0000632D0000}"/>
    <cellStyle name="60% - Accent3 2 2 2 2 6 2 2" xfId="11615" xr:uid="{00000000-0005-0000-0000-0000642D0000}"/>
    <cellStyle name="60% - Accent3 2 2 2 2 6 20" xfId="11616" xr:uid="{00000000-0005-0000-0000-0000652D0000}"/>
    <cellStyle name="60% - Accent3 2 2 2 2 6 21" xfId="11617" xr:uid="{00000000-0005-0000-0000-0000662D0000}"/>
    <cellStyle name="60% - Accent3 2 2 2 2 6 22" xfId="11618" xr:uid="{00000000-0005-0000-0000-0000672D0000}"/>
    <cellStyle name="60% - Accent3 2 2 2 2 6 23" xfId="11619" xr:uid="{00000000-0005-0000-0000-0000682D0000}"/>
    <cellStyle name="60% - Accent3 2 2 2 2 6 24" xfId="11620" xr:uid="{00000000-0005-0000-0000-0000692D0000}"/>
    <cellStyle name="60% - Accent3 2 2 2 2 6 25" xfId="11621" xr:uid="{00000000-0005-0000-0000-00006A2D0000}"/>
    <cellStyle name="60% - Accent3 2 2 2 2 6 26" xfId="11622" xr:uid="{00000000-0005-0000-0000-00006B2D0000}"/>
    <cellStyle name="60% - Accent3 2 2 2 2 6 27" xfId="11623" xr:uid="{00000000-0005-0000-0000-00006C2D0000}"/>
    <cellStyle name="60% - Accent3 2 2 2 2 6 28" xfId="11624" xr:uid="{00000000-0005-0000-0000-00006D2D0000}"/>
    <cellStyle name="60% - Accent3 2 2 2 2 6 29" xfId="11625" xr:uid="{00000000-0005-0000-0000-00006E2D0000}"/>
    <cellStyle name="60% - Accent3 2 2 2 2 6 3" xfId="11626" xr:uid="{00000000-0005-0000-0000-00006F2D0000}"/>
    <cellStyle name="60% - Accent3 2 2 2 2 6 4" xfId="11627" xr:uid="{00000000-0005-0000-0000-0000702D0000}"/>
    <cellStyle name="60% - Accent3 2 2 2 2 6 5" xfId="11628" xr:uid="{00000000-0005-0000-0000-0000712D0000}"/>
    <cellStyle name="60% - Accent3 2 2 2 2 6 6" xfId="11629" xr:uid="{00000000-0005-0000-0000-0000722D0000}"/>
    <cellStyle name="60% - Accent3 2 2 2 2 6 7" xfId="11630" xr:uid="{00000000-0005-0000-0000-0000732D0000}"/>
    <cellStyle name="60% - Accent3 2 2 2 2 6 8" xfId="11631" xr:uid="{00000000-0005-0000-0000-0000742D0000}"/>
    <cellStyle name="60% - Accent3 2 2 2 2 6 9" xfId="11632" xr:uid="{00000000-0005-0000-0000-0000752D0000}"/>
    <cellStyle name="60% - Accent3 2 2 2 2 7" xfId="11633" xr:uid="{00000000-0005-0000-0000-0000762D0000}"/>
    <cellStyle name="60% - Accent3 2 2 2 2 7 2" xfId="11634" xr:uid="{00000000-0005-0000-0000-0000772D0000}"/>
    <cellStyle name="60% - Accent3 2 2 2 2 8" xfId="11635" xr:uid="{00000000-0005-0000-0000-0000782D0000}"/>
    <cellStyle name="60% - Accent3 2 2 2 2 9" xfId="11636" xr:uid="{00000000-0005-0000-0000-0000792D0000}"/>
    <cellStyle name="60% - Accent3 2 2 2 20" xfId="11637" xr:uid="{00000000-0005-0000-0000-00007A2D0000}"/>
    <cellStyle name="60% - Accent3 2 2 2 21" xfId="11638" xr:uid="{00000000-0005-0000-0000-00007B2D0000}"/>
    <cellStyle name="60% - Accent3 2 2 2 22" xfId="11639" xr:uid="{00000000-0005-0000-0000-00007C2D0000}"/>
    <cellStyle name="60% - Accent3 2 2 2 23" xfId="11640" xr:uid="{00000000-0005-0000-0000-00007D2D0000}"/>
    <cellStyle name="60% - Accent3 2 2 2 24" xfId="11641" xr:uid="{00000000-0005-0000-0000-00007E2D0000}"/>
    <cellStyle name="60% - Accent3 2 2 2 25" xfId="11642" xr:uid="{00000000-0005-0000-0000-00007F2D0000}"/>
    <cellStyle name="60% - Accent3 2 2 2 26" xfId="11643" xr:uid="{00000000-0005-0000-0000-0000802D0000}"/>
    <cellStyle name="60% - Accent3 2 2 2 27" xfId="11644" xr:uid="{00000000-0005-0000-0000-0000812D0000}"/>
    <cellStyle name="60% - Accent3 2 2 2 28" xfId="11645" xr:uid="{00000000-0005-0000-0000-0000822D0000}"/>
    <cellStyle name="60% - Accent3 2 2 2 29" xfId="11646" xr:uid="{00000000-0005-0000-0000-0000832D0000}"/>
    <cellStyle name="60% - Accent3 2 2 2 3" xfId="11647" xr:uid="{00000000-0005-0000-0000-0000842D0000}"/>
    <cellStyle name="60% - Accent3 2 2 2 30" xfId="11648" xr:uid="{00000000-0005-0000-0000-0000852D0000}"/>
    <cellStyle name="60% - Accent3 2 2 2 31" xfId="11649" xr:uid="{00000000-0005-0000-0000-0000862D0000}"/>
    <cellStyle name="60% - Accent3 2 2 2 32" xfId="11650" xr:uid="{00000000-0005-0000-0000-0000872D0000}"/>
    <cellStyle name="60% - Accent3 2 2 2 33" xfId="11651" xr:uid="{00000000-0005-0000-0000-0000882D0000}"/>
    <cellStyle name="60% - Accent3 2 2 2 34" xfId="11652" xr:uid="{00000000-0005-0000-0000-0000892D0000}"/>
    <cellStyle name="60% - Accent3 2 2 2 35" xfId="11653" xr:uid="{00000000-0005-0000-0000-00008A2D0000}"/>
    <cellStyle name="60% - Accent3 2 2 2 36" xfId="11654" xr:uid="{00000000-0005-0000-0000-00008B2D0000}"/>
    <cellStyle name="60% - Accent3 2 2 2 37" xfId="11655" xr:uid="{00000000-0005-0000-0000-00008C2D0000}"/>
    <cellStyle name="60% - Accent3 2 2 2 38" xfId="11656" xr:uid="{00000000-0005-0000-0000-00008D2D0000}"/>
    <cellStyle name="60% - Accent3 2 2 2 39" xfId="11657" xr:uid="{00000000-0005-0000-0000-00008E2D0000}"/>
    <cellStyle name="60% - Accent3 2 2 2 39 2" xfId="11658" xr:uid="{00000000-0005-0000-0000-00008F2D0000}"/>
    <cellStyle name="60% - Accent3 2 2 2 4" xfId="11659" xr:uid="{00000000-0005-0000-0000-0000902D0000}"/>
    <cellStyle name="60% - Accent3 2 2 2 5" xfId="11660" xr:uid="{00000000-0005-0000-0000-0000912D0000}"/>
    <cellStyle name="60% - Accent3 2 2 2 6" xfId="11661" xr:uid="{00000000-0005-0000-0000-0000922D0000}"/>
    <cellStyle name="60% - Accent3 2 2 2 7" xfId="11662" xr:uid="{00000000-0005-0000-0000-0000932D0000}"/>
    <cellStyle name="60% - Accent3 2 2 2 8" xfId="11663" xr:uid="{00000000-0005-0000-0000-0000942D0000}"/>
    <cellStyle name="60% - Accent3 2 2 2 9" xfId="11664" xr:uid="{00000000-0005-0000-0000-0000952D0000}"/>
    <cellStyle name="60% - Accent3 2 2 20" xfId="11665" xr:uid="{00000000-0005-0000-0000-0000962D0000}"/>
    <cellStyle name="60% - Accent3 2 2 21" xfId="11666" xr:uid="{00000000-0005-0000-0000-0000972D0000}"/>
    <cellStyle name="60% - Accent3 2 2 22" xfId="11667" xr:uid="{00000000-0005-0000-0000-0000982D0000}"/>
    <cellStyle name="60% - Accent3 2 2 23" xfId="11668" xr:uid="{00000000-0005-0000-0000-0000992D0000}"/>
    <cellStyle name="60% - Accent3 2 2 24" xfId="11669" xr:uid="{00000000-0005-0000-0000-00009A2D0000}"/>
    <cellStyle name="60% - Accent3 2 2 25" xfId="11670" xr:uid="{00000000-0005-0000-0000-00009B2D0000}"/>
    <cellStyle name="60% - Accent3 2 2 26" xfId="11671" xr:uid="{00000000-0005-0000-0000-00009C2D0000}"/>
    <cellStyle name="60% - Accent3 2 2 27" xfId="11672" xr:uid="{00000000-0005-0000-0000-00009D2D0000}"/>
    <cellStyle name="60% - Accent3 2 2 28" xfId="11673" xr:uid="{00000000-0005-0000-0000-00009E2D0000}"/>
    <cellStyle name="60% - Accent3 2 2 29" xfId="11674" xr:uid="{00000000-0005-0000-0000-00009F2D0000}"/>
    <cellStyle name="60% - Accent3 2 2 3" xfId="11675" xr:uid="{00000000-0005-0000-0000-0000A02D0000}"/>
    <cellStyle name="60% - Accent3 2 2 30" xfId="11676" xr:uid="{00000000-0005-0000-0000-0000A12D0000}"/>
    <cellStyle name="60% - Accent3 2 2 31" xfId="11677" xr:uid="{00000000-0005-0000-0000-0000A22D0000}"/>
    <cellStyle name="60% - Accent3 2 2 32" xfId="11678" xr:uid="{00000000-0005-0000-0000-0000A32D0000}"/>
    <cellStyle name="60% - Accent3 2 2 33" xfId="11679" xr:uid="{00000000-0005-0000-0000-0000A42D0000}"/>
    <cellStyle name="60% - Accent3 2 2 34" xfId="11680" xr:uid="{00000000-0005-0000-0000-0000A52D0000}"/>
    <cellStyle name="60% - Accent3 2 2 35" xfId="11681" xr:uid="{00000000-0005-0000-0000-0000A62D0000}"/>
    <cellStyle name="60% - Accent3 2 2 36" xfId="11682" xr:uid="{00000000-0005-0000-0000-0000A72D0000}"/>
    <cellStyle name="60% - Accent3 2 2 37" xfId="11683" xr:uid="{00000000-0005-0000-0000-0000A82D0000}"/>
    <cellStyle name="60% - Accent3 2 2 38" xfId="11684" xr:uid="{00000000-0005-0000-0000-0000A92D0000}"/>
    <cellStyle name="60% - Accent3 2 2 39" xfId="11685" xr:uid="{00000000-0005-0000-0000-0000AA2D0000}"/>
    <cellStyle name="60% - Accent3 2 2 4" xfId="11686" xr:uid="{00000000-0005-0000-0000-0000AB2D0000}"/>
    <cellStyle name="60% - Accent3 2 2 40" xfId="11687" xr:uid="{00000000-0005-0000-0000-0000AC2D0000}"/>
    <cellStyle name="60% - Accent3 2 2 41" xfId="11688" xr:uid="{00000000-0005-0000-0000-0000AD2D0000}"/>
    <cellStyle name="60% - Accent3 2 2 42" xfId="11689" xr:uid="{00000000-0005-0000-0000-0000AE2D0000}"/>
    <cellStyle name="60% - Accent3 2 2 42 2" xfId="11690" xr:uid="{00000000-0005-0000-0000-0000AF2D0000}"/>
    <cellStyle name="60% - Accent3 2 2 5" xfId="11691" xr:uid="{00000000-0005-0000-0000-0000B02D0000}"/>
    <cellStyle name="60% - Accent3 2 2 6" xfId="11692" xr:uid="{00000000-0005-0000-0000-0000B12D0000}"/>
    <cellStyle name="60% - Accent3 2 2 7" xfId="11693" xr:uid="{00000000-0005-0000-0000-0000B22D0000}"/>
    <cellStyle name="60% - Accent3 2 2 8" xfId="11694" xr:uid="{00000000-0005-0000-0000-0000B32D0000}"/>
    <cellStyle name="60% - Accent3 2 2 9" xfId="11695" xr:uid="{00000000-0005-0000-0000-0000B42D0000}"/>
    <cellStyle name="60% - Accent3 2 20" xfId="11696" xr:uid="{00000000-0005-0000-0000-0000B52D0000}"/>
    <cellStyle name="60% - Accent3 2 21" xfId="11697" xr:uid="{00000000-0005-0000-0000-0000B62D0000}"/>
    <cellStyle name="60% - Accent3 2 22" xfId="11698" xr:uid="{00000000-0005-0000-0000-0000B72D0000}"/>
    <cellStyle name="60% - Accent3 2 23" xfId="11699" xr:uid="{00000000-0005-0000-0000-0000B82D0000}"/>
    <cellStyle name="60% - Accent3 2 24" xfId="11700" xr:uid="{00000000-0005-0000-0000-0000B92D0000}"/>
    <cellStyle name="60% - Accent3 2 25" xfId="11701" xr:uid="{00000000-0005-0000-0000-0000BA2D0000}"/>
    <cellStyle name="60% - Accent3 2 26" xfId="11702" xr:uid="{00000000-0005-0000-0000-0000BB2D0000}"/>
    <cellStyle name="60% - Accent3 2 27" xfId="11703" xr:uid="{00000000-0005-0000-0000-0000BC2D0000}"/>
    <cellStyle name="60% - Accent3 2 27 2" xfId="11704" xr:uid="{00000000-0005-0000-0000-0000BD2D0000}"/>
    <cellStyle name="60% - Accent3 2 27 2 2" xfId="11705" xr:uid="{00000000-0005-0000-0000-0000BE2D0000}"/>
    <cellStyle name="60% - Accent3 2 27 2 3" xfId="11706" xr:uid="{00000000-0005-0000-0000-0000BF2D0000}"/>
    <cellStyle name="60% - Accent3 2 27 2 4" xfId="11707" xr:uid="{00000000-0005-0000-0000-0000C02D0000}"/>
    <cellStyle name="60% - Accent3 2 27 2 5" xfId="11708" xr:uid="{00000000-0005-0000-0000-0000C12D0000}"/>
    <cellStyle name="60% - Accent3 2 27 2 6" xfId="11709" xr:uid="{00000000-0005-0000-0000-0000C22D0000}"/>
    <cellStyle name="60% - Accent3 2 28" xfId="11710" xr:uid="{00000000-0005-0000-0000-0000C32D0000}"/>
    <cellStyle name="60% - Accent3 2 28 2" xfId="11711" xr:uid="{00000000-0005-0000-0000-0000C42D0000}"/>
    <cellStyle name="60% - Accent3 2 28 3" xfId="11712" xr:uid="{00000000-0005-0000-0000-0000C52D0000}"/>
    <cellStyle name="60% - Accent3 2 28 4" xfId="11713" xr:uid="{00000000-0005-0000-0000-0000C62D0000}"/>
    <cellStyle name="60% - Accent3 2 28 5" xfId="11714" xr:uid="{00000000-0005-0000-0000-0000C72D0000}"/>
    <cellStyle name="60% - Accent3 2 28 6" xfId="11715" xr:uid="{00000000-0005-0000-0000-0000C82D0000}"/>
    <cellStyle name="60% - Accent3 2 29" xfId="11716" xr:uid="{00000000-0005-0000-0000-0000C92D0000}"/>
    <cellStyle name="60% - Accent3 2 29 2" xfId="11717" xr:uid="{00000000-0005-0000-0000-0000CA2D0000}"/>
    <cellStyle name="60% - Accent3 2 29 3" xfId="11718" xr:uid="{00000000-0005-0000-0000-0000CB2D0000}"/>
    <cellStyle name="60% - Accent3 2 29 4" xfId="11719" xr:uid="{00000000-0005-0000-0000-0000CC2D0000}"/>
    <cellStyle name="60% - Accent3 2 29 5" xfId="11720" xr:uid="{00000000-0005-0000-0000-0000CD2D0000}"/>
    <cellStyle name="60% - Accent3 2 29 6" xfId="11721" xr:uid="{00000000-0005-0000-0000-0000CE2D0000}"/>
    <cellStyle name="60% - Accent3 2 3" xfId="11722" xr:uid="{00000000-0005-0000-0000-0000CF2D0000}"/>
    <cellStyle name="60% - Accent3 2 30" xfId="11723" xr:uid="{00000000-0005-0000-0000-0000D02D0000}"/>
    <cellStyle name="60% - Accent3 2 30 2" xfId="11724" xr:uid="{00000000-0005-0000-0000-0000D12D0000}"/>
    <cellStyle name="60% - Accent3 2 30 3" xfId="11725" xr:uid="{00000000-0005-0000-0000-0000D22D0000}"/>
    <cellStyle name="60% - Accent3 2 30 4" xfId="11726" xr:uid="{00000000-0005-0000-0000-0000D32D0000}"/>
    <cellStyle name="60% - Accent3 2 30 5" xfId="11727" xr:uid="{00000000-0005-0000-0000-0000D42D0000}"/>
    <cellStyle name="60% - Accent3 2 30 6" xfId="11728" xr:uid="{00000000-0005-0000-0000-0000D52D0000}"/>
    <cellStyle name="60% - Accent3 2 31" xfId="11729" xr:uid="{00000000-0005-0000-0000-0000D62D0000}"/>
    <cellStyle name="60% - Accent3 2 31 2" xfId="11730" xr:uid="{00000000-0005-0000-0000-0000D72D0000}"/>
    <cellStyle name="60% - Accent3 2 31 3" xfId="11731" xr:uid="{00000000-0005-0000-0000-0000D82D0000}"/>
    <cellStyle name="60% - Accent3 2 31 4" xfId="11732" xr:uid="{00000000-0005-0000-0000-0000D92D0000}"/>
    <cellStyle name="60% - Accent3 2 31 5" xfId="11733" xr:uid="{00000000-0005-0000-0000-0000DA2D0000}"/>
    <cellStyle name="60% - Accent3 2 31 6" xfId="11734" xr:uid="{00000000-0005-0000-0000-0000DB2D0000}"/>
    <cellStyle name="60% - Accent3 2 32" xfId="11735" xr:uid="{00000000-0005-0000-0000-0000DC2D0000}"/>
    <cellStyle name="60% - Accent3 2 33" xfId="11736" xr:uid="{00000000-0005-0000-0000-0000DD2D0000}"/>
    <cellStyle name="60% - Accent3 2 34" xfId="11737" xr:uid="{00000000-0005-0000-0000-0000DE2D0000}"/>
    <cellStyle name="60% - Accent3 2 35" xfId="11738" xr:uid="{00000000-0005-0000-0000-0000DF2D0000}"/>
    <cellStyle name="60% - Accent3 2 36" xfId="11739" xr:uid="{00000000-0005-0000-0000-0000E02D0000}"/>
    <cellStyle name="60% - Accent3 2 37" xfId="11740" xr:uid="{00000000-0005-0000-0000-0000E12D0000}"/>
    <cellStyle name="60% - Accent3 2 38" xfId="11741" xr:uid="{00000000-0005-0000-0000-0000E22D0000}"/>
    <cellStyle name="60% - Accent3 2 39" xfId="11742" xr:uid="{00000000-0005-0000-0000-0000E32D0000}"/>
    <cellStyle name="60% - Accent3 2 4" xfId="11743" xr:uid="{00000000-0005-0000-0000-0000E42D0000}"/>
    <cellStyle name="60% - Accent3 2 40" xfId="11744" xr:uid="{00000000-0005-0000-0000-0000E52D0000}"/>
    <cellStyle name="60% - Accent3 2 41" xfId="11745" xr:uid="{00000000-0005-0000-0000-0000E62D0000}"/>
    <cellStyle name="60% - Accent3 2 42" xfId="11746" xr:uid="{00000000-0005-0000-0000-0000E72D0000}"/>
    <cellStyle name="60% - Accent3 2 43" xfId="11747" xr:uid="{00000000-0005-0000-0000-0000E82D0000}"/>
    <cellStyle name="60% - Accent3 2 43 10" xfId="11748" xr:uid="{00000000-0005-0000-0000-0000E92D0000}"/>
    <cellStyle name="60% - Accent3 2 43 11" xfId="11749" xr:uid="{00000000-0005-0000-0000-0000EA2D0000}"/>
    <cellStyle name="60% - Accent3 2 43 12" xfId="11750" xr:uid="{00000000-0005-0000-0000-0000EB2D0000}"/>
    <cellStyle name="60% - Accent3 2 43 13" xfId="11751" xr:uid="{00000000-0005-0000-0000-0000EC2D0000}"/>
    <cellStyle name="60% - Accent3 2 43 14" xfId="11752" xr:uid="{00000000-0005-0000-0000-0000ED2D0000}"/>
    <cellStyle name="60% - Accent3 2 43 15" xfId="11753" xr:uid="{00000000-0005-0000-0000-0000EE2D0000}"/>
    <cellStyle name="60% - Accent3 2 43 16" xfId="11754" xr:uid="{00000000-0005-0000-0000-0000EF2D0000}"/>
    <cellStyle name="60% - Accent3 2 43 17" xfId="11755" xr:uid="{00000000-0005-0000-0000-0000F02D0000}"/>
    <cellStyle name="60% - Accent3 2 43 18" xfId="11756" xr:uid="{00000000-0005-0000-0000-0000F12D0000}"/>
    <cellStyle name="60% - Accent3 2 43 19" xfId="11757" xr:uid="{00000000-0005-0000-0000-0000F22D0000}"/>
    <cellStyle name="60% - Accent3 2 43 2" xfId="11758" xr:uid="{00000000-0005-0000-0000-0000F32D0000}"/>
    <cellStyle name="60% - Accent3 2 43 2 2" xfId="11759" xr:uid="{00000000-0005-0000-0000-0000F42D0000}"/>
    <cellStyle name="60% - Accent3 2 43 20" xfId="11760" xr:uid="{00000000-0005-0000-0000-0000F52D0000}"/>
    <cellStyle name="60% - Accent3 2 43 21" xfId="11761" xr:uid="{00000000-0005-0000-0000-0000F62D0000}"/>
    <cellStyle name="60% - Accent3 2 43 22" xfId="11762" xr:uid="{00000000-0005-0000-0000-0000F72D0000}"/>
    <cellStyle name="60% - Accent3 2 43 23" xfId="11763" xr:uid="{00000000-0005-0000-0000-0000F82D0000}"/>
    <cellStyle name="60% - Accent3 2 43 24" xfId="11764" xr:uid="{00000000-0005-0000-0000-0000F92D0000}"/>
    <cellStyle name="60% - Accent3 2 43 25" xfId="11765" xr:uid="{00000000-0005-0000-0000-0000FA2D0000}"/>
    <cellStyle name="60% - Accent3 2 43 26" xfId="11766" xr:uid="{00000000-0005-0000-0000-0000FB2D0000}"/>
    <cellStyle name="60% - Accent3 2 43 27" xfId="11767" xr:uid="{00000000-0005-0000-0000-0000FC2D0000}"/>
    <cellStyle name="60% - Accent3 2 43 28" xfId="11768" xr:uid="{00000000-0005-0000-0000-0000FD2D0000}"/>
    <cellStyle name="60% - Accent3 2 43 29" xfId="11769" xr:uid="{00000000-0005-0000-0000-0000FE2D0000}"/>
    <cellStyle name="60% - Accent3 2 43 3" xfId="11770" xr:uid="{00000000-0005-0000-0000-0000FF2D0000}"/>
    <cellStyle name="60% - Accent3 2 43 4" xfId="11771" xr:uid="{00000000-0005-0000-0000-0000002E0000}"/>
    <cellStyle name="60% - Accent3 2 43 5" xfId="11772" xr:uid="{00000000-0005-0000-0000-0000012E0000}"/>
    <cellStyle name="60% - Accent3 2 43 6" xfId="11773" xr:uid="{00000000-0005-0000-0000-0000022E0000}"/>
    <cellStyle name="60% - Accent3 2 43 7" xfId="11774" xr:uid="{00000000-0005-0000-0000-0000032E0000}"/>
    <cellStyle name="60% - Accent3 2 43 8" xfId="11775" xr:uid="{00000000-0005-0000-0000-0000042E0000}"/>
    <cellStyle name="60% - Accent3 2 43 9" xfId="11776" xr:uid="{00000000-0005-0000-0000-0000052E0000}"/>
    <cellStyle name="60% - Accent3 2 44" xfId="11777" xr:uid="{00000000-0005-0000-0000-0000062E0000}"/>
    <cellStyle name="60% - Accent3 2 44 2" xfId="11778" xr:uid="{00000000-0005-0000-0000-0000072E0000}"/>
    <cellStyle name="60% - Accent3 2 45" xfId="11779" xr:uid="{00000000-0005-0000-0000-0000082E0000}"/>
    <cellStyle name="60% - Accent3 2 46" xfId="11780" xr:uid="{00000000-0005-0000-0000-0000092E0000}"/>
    <cellStyle name="60% - Accent3 2 47" xfId="11781" xr:uid="{00000000-0005-0000-0000-00000A2E0000}"/>
    <cellStyle name="60% - Accent3 2 48" xfId="11782" xr:uid="{00000000-0005-0000-0000-00000B2E0000}"/>
    <cellStyle name="60% - Accent3 2 49" xfId="11783" xr:uid="{00000000-0005-0000-0000-00000C2E0000}"/>
    <cellStyle name="60% - Accent3 2 5" xfId="11784" xr:uid="{00000000-0005-0000-0000-00000D2E0000}"/>
    <cellStyle name="60% - Accent3 2 50" xfId="11785" xr:uid="{00000000-0005-0000-0000-00000E2E0000}"/>
    <cellStyle name="60% - Accent3 2 51" xfId="11786" xr:uid="{00000000-0005-0000-0000-00000F2E0000}"/>
    <cellStyle name="60% - Accent3 2 52" xfId="11787" xr:uid="{00000000-0005-0000-0000-0000102E0000}"/>
    <cellStyle name="60% - Accent3 2 53" xfId="11788" xr:uid="{00000000-0005-0000-0000-0000112E0000}"/>
    <cellStyle name="60% - Accent3 2 54" xfId="11789" xr:uid="{00000000-0005-0000-0000-0000122E0000}"/>
    <cellStyle name="60% - Accent3 2 55" xfId="11790" xr:uid="{00000000-0005-0000-0000-0000132E0000}"/>
    <cellStyle name="60% - Accent3 2 56" xfId="11791" xr:uid="{00000000-0005-0000-0000-0000142E0000}"/>
    <cellStyle name="60% - Accent3 2 57" xfId="11792" xr:uid="{00000000-0005-0000-0000-0000152E0000}"/>
    <cellStyle name="60% - Accent3 2 58" xfId="11793" xr:uid="{00000000-0005-0000-0000-0000162E0000}"/>
    <cellStyle name="60% - Accent3 2 59" xfId="11794" xr:uid="{00000000-0005-0000-0000-0000172E0000}"/>
    <cellStyle name="60% - Accent3 2 6" xfId="11795" xr:uid="{00000000-0005-0000-0000-0000182E0000}"/>
    <cellStyle name="60% - Accent3 2 60" xfId="11796" xr:uid="{00000000-0005-0000-0000-0000192E0000}"/>
    <cellStyle name="60% - Accent3 2 61" xfId="11797" xr:uid="{00000000-0005-0000-0000-00001A2E0000}"/>
    <cellStyle name="60% - Accent3 2 62" xfId="11798" xr:uid="{00000000-0005-0000-0000-00001B2E0000}"/>
    <cellStyle name="60% - Accent3 2 63" xfId="11799" xr:uid="{00000000-0005-0000-0000-00001C2E0000}"/>
    <cellStyle name="60% - Accent3 2 64" xfId="11800" xr:uid="{00000000-0005-0000-0000-00001D2E0000}"/>
    <cellStyle name="60% - Accent3 2 65" xfId="11801" xr:uid="{00000000-0005-0000-0000-00001E2E0000}"/>
    <cellStyle name="60% - Accent3 2 66" xfId="11802" xr:uid="{00000000-0005-0000-0000-00001F2E0000}"/>
    <cellStyle name="60% - Accent3 2 67" xfId="11803" xr:uid="{00000000-0005-0000-0000-0000202E0000}"/>
    <cellStyle name="60% - Accent3 2 68" xfId="11804" xr:uid="{00000000-0005-0000-0000-0000212E0000}"/>
    <cellStyle name="60% - Accent3 2 69" xfId="11805" xr:uid="{00000000-0005-0000-0000-0000222E0000}"/>
    <cellStyle name="60% - Accent3 2 7" xfId="11806" xr:uid="{00000000-0005-0000-0000-0000232E0000}"/>
    <cellStyle name="60% - Accent3 2 7 2" xfId="11807" xr:uid="{00000000-0005-0000-0000-0000242E0000}"/>
    <cellStyle name="60% - Accent3 2 7 3" xfId="11808" xr:uid="{00000000-0005-0000-0000-0000252E0000}"/>
    <cellStyle name="60% - Accent3 2 70" xfId="11809" xr:uid="{00000000-0005-0000-0000-0000262E0000}"/>
    <cellStyle name="60% - Accent3 2 71" xfId="11810" xr:uid="{00000000-0005-0000-0000-0000272E0000}"/>
    <cellStyle name="60% - Accent3 2 71 2" xfId="11811" xr:uid="{00000000-0005-0000-0000-0000282E0000}"/>
    <cellStyle name="60% - Accent3 2 8" xfId="11812" xr:uid="{00000000-0005-0000-0000-0000292E0000}"/>
    <cellStyle name="60% - Accent3 2 9" xfId="11813" xr:uid="{00000000-0005-0000-0000-00002A2E0000}"/>
    <cellStyle name="60% - Accent3 20" xfId="11814" xr:uid="{00000000-0005-0000-0000-00002B2E0000}"/>
    <cellStyle name="60% - Accent3 20 2" xfId="11815" xr:uid="{00000000-0005-0000-0000-00002C2E0000}"/>
    <cellStyle name="60% - Accent3 20 2 2" xfId="11816" xr:uid="{00000000-0005-0000-0000-00002D2E0000}"/>
    <cellStyle name="60% - Accent3 20 2 3" xfId="11817" xr:uid="{00000000-0005-0000-0000-00002E2E0000}"/>
    <cellStyle name="60% - Accent3 20 2 4" xfId="11818" xr:uid="{00000000-0005-0000-0000-00002F2E0000}"/>
    <cellStyle name="60% - Accent3 20 2 5" xfId="11819" xr:uid="{00000000-0005-0000-0000-0000302E0000}"/>
    <cellStyle name="60% - Accent3 20 2 6" xfId="11820" xr:uid="{00000000-0005-0000-0000-0000312E0000}"/>
    <cellStyle name="60% - Accent3 21" xfId="11821" xr:uid="{00000000-0005-0000-0000-0000322E0000}"/>
    <cellStyle name="60% - Accent3 21 2" xfId="11822" xr:uid="{00000000-0005-0000-0000-0000332E0000}"/>
    <cellStyle name="60% - Accent3 21 2 2" xfId="11823" xr:uid="{00000000-0005-0000-0000-0000342E0000}"/>
    <cellStyle name="60% - Accent3 21 2 3" xfId="11824" xr:uid="{00000000-0005-0000-0000-0000352E0000}"/>
    <cellStyle name="60% - Accent3 21 2 4" xfId="11825" xr:uid="{00000000-0005-0000-0000-0000362E0000}"/>
    <cellStyle name="60% - Accent3 21 2 5" xfId="11826" xr:uid="{00000000-0005-0000-0000-0000372E0000}"/>
    <cellStyle name="60% - Accent3 21 2 6" xfId="11827" xr:uid="{00000000-0005-0000-0000-0000382E0000}"/>
    <cellStyle name="60% - Accent3 22" xfId="11828" xr:uid="{00000000-0005-0000-0000-0000392E0000}"/>
    <cellStyle name="60% - Accent3 22 2" xfId="11829" xr:uid="{00000000-0005-0000-0000-00003A2E0000}"/>
    <cellStyle name="60% - Accent3 22 2 2" xfId="11830" xr:uid="{00000000-0005-0000-0000-00003B2E0000}"/>
    <cellStyle name="60% - Accent3 22 2 3" xfId="11831" xr:uid="{00000000-0005-0000-0000-00003C2E0000}"/>
    <cellStyle name="60% - Accent3 22 2 4" xfId="11832" xr:uid="{00000000-0005-0000-0000-00003D2E0000}"/>
    <cellStyle name="60% - Accent3 22 2 5" xfId="11833" xr:uid="{00000000-0005-0000-0000-00003E2E0000}"/>
    <cellStyle name="60% - Accent3 22 2 6" xfId="11834" xr:uid="{00000000-0005-0000-0000-00003F2E0000}"/>
    <cellStyle name="60% - Accent3 23" xfId="11835" xr:uid="{00000000-0005-0000-0000-0000402E0000}"/>
    <cellStyle name="60% - Accent3 23 2" xfId="11836" xr:uid="{00000000-0005-0000-0000-0000412E0000}"/>
    <cellStyle name="60% - Accent3 23 2 2" xfId="11837" xr:uid="{00000000-0005-0000-0000-0000422E0000}"/>
    <cellStyle name="60% - Accent3 23 2 3" xfId="11838" xr:uid="{00000000-0005-0000-0000-0000432E0000}"/>
    <cellStyle name="60% - Accent3 23 2 4" xfId="11839" xr:uid="{00000000-0005-0000-0000-0000442E0000}"/>
    <cellStyle name="60% - Accent3 23 2 5" xfId="11840" xr:uid="{00000000-0005-0000-0000-0000452E0000}"/>
    <cellStyle name="60% - Accent3 23 2 6" xfId="11841" xr:uid="{00000000-0005-0000-0000-0000462E0000}"/>
    <cellStyle name="60% - Accent3 24" xfId="11842" xr:uid="{00000000-0005-0000-0000-0000472E0000}"/>
    <cellStyle name="60% - Accent3 24 2" xfId="11843" xr:uid="{00000000-0005-0000-0000-0000482E0000}"/>
    <cellStyle name="60% - Accent3 24 2 2" xfId="11844" xr:uid="{00000000-0005-0000-0000-0000492E0000}"/>
    <cellStyle name="60% - Accent3 24 2 3" xfId="11845" xr:uid="{00000000-0005-0000-0000-00004A2E0000}"/>
    <cellStyle name="60% - Accent3 24 2 4" xfId="11846" xr:uid="{00000000-0005-0000-0000-00004B2E0000}"/>
    <cellStyle name="60% - Accent3 24 2 5" xfId="11847" xr:uid="{00000000-0005-0000-0000-00004C2E0000}"/>
    <cellStyle name="60% - Accent3 24 2 6" xfId="11848" xr:uid="{00000000-0005-0000-0000-00004D2E0000}"/>
    <cellStyle name="60% - Accent3 25" xfId="11849" xr:uid="{00000000-0005-0000-0000-00004E2E0000}"/>
    <cellStyle name="60% - Accent3 25 2" xfId="11850" xr:uid="{00000000-0005-0000-0000-00004F2E0000}"/>
    <cellStyle name="60% - Accent3 25 2 2" xfId="11851" xr:uid="{00000000-0005-0000-0000-0000502E0000}"/>
    <cellStyle name="60% - Accent3 25 2 3" xfId="11852" xr:uid="{00000000-0005-0000-0000-0000512E0000}"/>
    <cellStyle name="60% - Accent3 25 2 4" xfId="11853" xr:uid="{00000000-0005-0000-0000-0000522E0000}"/>
    <cellStyle name="60% - Accent3 25 2 5" xfId="11854" xr:uid="{00000000-0005-0000-0000-0000532E0000}"/>
    <cellStyle name="60% - Accent3 25 2 6" xfId="11855" xr:uid="{00000000-0005-0000-0000-0000542E0000}"/>
    <cellStyle name="60% - Accent3 26" xfId="11856" xr:uid="{00000000-0005-0000-0000-0000552E0000}"/>
    <cellStyle name="60% - Accent3 26 2" xfId="11857" xr:uid="{00000000-0005-0000-0000-0000562E0000}"/>
    <cellStyle name="60% - Accent3 26 2 2" xfId="11858" xr:uid="{00000000-0005-0000-0000-0000572E0000}"/>
    <cellStyle name="60% - Accent3 26 2 3" xfId="11859" xr:uid="{00000000-0005-0000-0000-0000582E0000}"/>
    <cellStyle name="60% - Accent3 26 2 4" xfId="11860" xr:uid="{00000000-0005-0000-0000-0000592E0000}"/>
    <cellStyle name="60% - Accent3 26 2 5" xfId="11861" xr:uid="{00000000-0005-0000-0000-00005A2E0000}"/>
    <cellStyle name="60% - Accent3 26 2 6" xfId="11862" xr:uid="{00000000-0005-0000-0000-00005B2E0000}"/>
    <cellStyle name="60% - Accent3 27" xfId="11863" xr:uid="{00000000-0005-0000-0000-00005C2E0000}"/>
    <cellStyle name="60% - Accent3 28" xfId="11864" xr:uid="{00000000-0005-0000-0000-00005D2E0000}"/>
    <cellStyle name="60% - Accent3 28 2" xfId="11865" xr:uid="{00000000-0005-0000-0000-00005E2E0000}"/>
    <cellStyle name="60% - Accent3 28 2 2" xfId="11866" xr:uid="{00000000-0005-0000-0000-00005F2E0000}"/>
    <cellStyle name="60% - Accent3 28 3" xfId="11867" xr:uid="{00000000-0005-0000-0000-0000602E0000}"/>
    <cellStyle name="60% - Accent3 28 4" xfId="11868" xr:uid="{00000000-0005-0000-0000-0000612E0000}"/>
    <cellStyle name="60% - Accent3 28 5" xfId="11869" xr:uid="{00000000-0005-0000-0000-0000622E0000}"/>
    <cellStyle name="60% - Accent3 28 6" xfId="11870" xr:uid="{00000000-0005-0000-0000-0000632E0000}"/>
    <cellStyle name="60% - Accent3 29" xfId="11871" xr:uid="{00000000-0005-0000-0000-0000642E0000}"/>
    <cellStyle name="60% - Accent3 29 2" xfId="11872" xr:uid="{00000000-0005-0000-0000-0000652E0000}"/>
    <cellStyle name="60% - Accent3 29 2 2" xfId="11873" xr:uid="{00000000-0005-0000-0000-0000662E0000}"/>
    <cellStyle name="60% - Accent3 29 3" xfId="11874" xr:uid="{00000000-0005-0000-0000-0000672E0000}"/>
    <cellStyle name="60% - Accent3 29 4" xfId="11875" xr:uid="{00000000-0005-0000-0000-0000682E0000}"/>
    <cellStyle name="60% - Accent3 29 5" xfId="11876" xr:uid="{00000000-0005-0000-0000-0000692E0000}"/>
    <cellStyle name="60% - Accent3 29 6" xfId="11877" xr:uid="{00000000-0005-0000-0000-00006A2E0000}"/>
    <cellStyle name="60% - Accent3 3" xfId="11878" xr:uid="{00000000-0005-0000-0000-00006B2E0000}"/>
    <cellStyle name="60% - Accent3 3 2" xfId="11879" xr:uid="{00000000-0005-0000-0000-00006C2E0000}"/>
    <cellStyle name="60% - Accent3 3 2 2" xfId="11880" xr:uid="{00000000-0005-0000-0000-00006D2E0000}"/>
    <cellStyle name="60% - Accent3 3 2 3" xfId="11881" xr:uid="{00000000-0005-0000-0000-00006E2E0000}"/>
    <cellStyle name="60% - Accent3 3 2 4" xfId="11882" xr:uid="{00000000-0005-0000-0000-00006F2E0000}"/>
    <cellStyle name="60% - Accent3 3 2 5" xfId="11883" xr:uid="{00000000-0005-0000-0000-0000702E0000}"/>
    <cellStyle name="60% - Accent3 3 2 6" xfId="11884" xr:uid="{00000000-0005-0000-0000-0000712E0000}"/>
    <cellStyle name="60% - Accent3 3 2 7" xfId="11885" xr:uid="{00000000-0005-0000-0000-0000722E0000}"/>
    <cellStyle name="60% - Accent3 3 2 8" xfId="11886" xr:uid="{00000000-0005-0000-0000-0000732E0000}"/>
    <cellStyle name="60% - Accent3 3 2 9" xfId="11887" xr:uid="{00000000-0005-0000-0000-0000742E0000}"/>
    <cellStyle name="60% - Accent3 3 3" xfId="11888" xr:uid="{00000000-0005-0000-0000-0000752E0000}"/>
    <cellStyle name="60% - Accent3 3 4" xfId="11889" xr:uid="{00000000-0005-0000-0000-0000762E0000}"/>
    <cellStyle name="60% - Accent3 3 5" xfId="11890" xr:uid="{00000000-0005-0000-0000-0000772E0000}"/>
    <cellStyle name="60% - Accent3 30" xfId="11891" xr:uid="{00000000-0005-0000-0000-0000782E0000}"/>
    <cellStyle name="60% - Accent3 31" xfId="11892" xr:uid="{00000000-0005-0000-0000-0000792E0000}"/>
    <cellStyle name="60% - Accent3 32" xfId="11893" xr:uid="{00000000-0005-0000-0000-00007A2E0000}"/>
    <cellStyle name="60% - Accent3 33" xfId="11894" xr:uid="{00000000-0005-0000-0000-00007B2E0000}"/>
    <cellStyle name="60% - Accent3 34" xfId="11895" xr:uid="{00000000-0005-0000-0000-00007C2E0000}"/>
    <cellStyle name="60% - Accent3 35" xfId="11896" xr:uid="{00000000-0005-0000-0000-00007D2E0000}"/>
    <cellStyle name="60% - Accent3 36" xfId="11897" xr:uid="{00000000-0005-0000-0000-00007E2E0000}"/>
    <cellStyle name="60% - Accent3 37" xfId="11898" xr:uid="{00000000-0005-0000-0000-00007F2E0000}"/>
    <cellStyle name="60% - Accent3 38" xfId="11899" xr:uid="{00000000-0005-0000-0000-0000802E0000}"/>
    <cellStyle name="60% - Accent3 39" xfId="11900" xr:uid="{00000000-0005-0000-0000-0000812E0000}"/>
    <cellStyle name="60% - Accent3 4" xfId="11901" xr:uid="{00000000-0005-0000-0000-0000822E0000}"/>
    <cellStyle name="60% - Accent3 4 2" xfId="11902" xr:uid="{00000000-0005-0000-0000-0000832E0000}"/>
    <cellStyle name="60% - Accent3 4 2 2" xfId="11903" xr:uid="{00000000-0005-0000-0000-0000842E0000}"/>
    <cellStyle name="60% - Accent3 4 2 3" xfId="11904" xr:uid="{00000000-0005-0000-0000-0000852E0000}"/>
    <cellStyle name="60% - Accent3 4 2 4" xfId="11905" xr:uid="{00000000-0005-0000-0000-0000862E0000}"/>
    <cellStyle name="60% - Accent3 4 2 5" xfId="11906" xr:uid="{00000000-0005-0000-0000-0000872E0000}"/>
    <cellStyle name="60% - Accent3 4 2 6" xfId="11907" xr:uid="{00000000-0005-0000-0000-0000882E0000}"/>
    <cellStyle name="60% - Accent3 4 3" xfId="11908" xr:uid="{00000000-0005-0000-0000-0000892E0000}"/>
    <cellStyle name="60% - Accent3 4 4" xfId="11909" xr:uid="{00000000-0005-0000-0000-00008A2E0000}"/>
    <cellStyle name="60% - Accent3 4 5" xfId="11910" xr:uid="{00000000-0005-0000-0000-00008B2E0000}"/>
    <cellStyle name="60% - Accent3 40" xfId="11911" xr:uid="{00000000-0005-0000-0000-00008C2E0000}"/>
    <cellStyle name="60% - Accent3 41" xfId="11912" xr:uid="{00000000-0005-0000-0000-00008D2E0000}"/>
    <cellStyle name="60% - Accent3 42" xfId="11913" xr:uid="{00000000-0005-0000-0000-00008E2E0000}"/>
    <cellStyle name="60% - Accent3 43" xfId="11914" xr:uid="{00000000-0005-0000-0000-00008F2E0000}"/>
    <cellStyle name="60% - Accent3 44" xfId="11915" xr:uid="{00000000-0005-0000-0000-0000902E0000}"/>
    <cellStyle name="60% - Accent3 45" xfId="11916" xr:uid="{00000000-0005-0000-0000-0000912E0000}"/>
    <cellStyle name="60% - Accent3 46" xfId="11917" xr:uid="{00000000-0005-0000-0000-0000922E0000}"/>
    <cellStyle name="60% - Accent3 47" xfId="11918" xr:uid="{00000000-0005-0000-0000-0000932E0000}"/>
    <cellStyle name="60% - Accent3 48" xfId="11919" xr:uid="{00000000-0005-0000-0000-0000942E0000}"/>
    <cellStyle name="60% - Accent3 49" xfId="11920" xr:uid="{00000000-0005-0000-0000-0000952E0000}"/>
    <cellStyle name="60% - Accent3 5" xfId="11921" xr:uid="{00000000-0005-0000-0000-0000962E0000}"/>
    <cellStyle name="60% - Accent3 5 2" xfId="11922" xr:uid="{00000000-0005-0000-0000-0000972E0000}"/>
    <cellStyle name="60% - Accent3 5 2 2" xfId="11923" xr:uid="{00000000-0005-0000-0000-0000982E0000}"/>
    <cellStyle name="60% - Accent3 5 2 3" xfId="11924" xr:uid="{00000000-0005-0000-0000-0000992E0000}"/>
    <cellStyle name="60% - Accent3 5 2 4" xfId="11925" xr:uid="{00000000-0005-0000-0000-00009A2E0000}"/>
    <cellStyle name="60% - Accent3 5 2 5" xfId="11926" xr:uid="{00000000-0005-0000-0000-00009B2E0000}"/>
    <cellStyle name="60% - Accent3 5 2 6" xfId="11927" xr:uid="{00000000-0005-0000-0000-00009C2E0000}"/>
    <cellStyle name="60% - Accent3 5 3" xfId="11928" xr:uid="{00000000-0005-0000-0000-00009D2E0000}"/>
    <cellStyle name="60% - Accent3 5 4" xfId="11929" xr:uid="{00000000-0005-0000-0000-00009E2E0000}"/>
    <cellStyle name="60% - Accent3 5 5" xfId="11930" xr:uid="{00000000-0005-0000-0000-00009F2E0000}"/>
    <cellStyle name="60% - Accent3 50" xfId="11931" xr:uid="{00000000-0005-0000-0000-0000A02E0000}"/>
    <cellStyle name="60% - Accent3 51" xfId="11932" xr:uid="{00000000-0005-0000-0000-0000A12E0000}"/>
    <cellStyle name="60% - Accent3 52" xfId="11933" xr:uid="{00000000-0005-0000-0000-0000A22E0000}"/>
    <cellStyle name="60% - Accent3 53" xfId="11934" xr:uid="{00000000-0005-0000-0000-0000A32E0000}"/>
    <cellStyle name="60% - Accent3 54" xfId="11935" xr:uid="{00000000-0005-0000-0000-0000A42E0000}"/>
    <cellStyle name="60% - Accent3 55" xfId="11936" xr:uid="{00000000-0005-0000-0000-0000A52E0000}"/>
    <cellStyle name="60% - Accent3 56" xfId="11937" xr:uid="{00000000-0005-0000-0000-0000A62E0000}"/>
    <cellStyle name="60% - Accent3 57" xfId="11938" xr:uid="{00000000-0005-0000-0000-0000A72E0000}"/>
    <cellStyle name="60% - Accent3 58" xfId="11939" xr:uid="{00000000-0005-0000-0000-0000A82E0000}"/>
    <cellStyle name="60% - Accent3 59" xfId="11940" xr:uid="{00000000-0005-0000-0000-0000A92E0000}"/>
    <cellStyle name="60% - Accent3 6" xfId="11941" xr:uid="{00000000-0005-0000-0000-0000AA2E0000}"/>
    <cellStyle name="60% - Accent3 6 2" xfId="11942" xr:uid="{00000000-0005-0000-0000-0000AB2E0000}"/>
    <cellStyle name="60% - Accent3 6 2 2" xfId="11943" xr:uid="{00000000-0005-0000-0000-0000AC2E0000}"/>
    <cellStyle name="60% - Accent3 6 2 3" xfId="11944" xr:uid="{00000000-0005-0000-0000-0000AD2E0000}"/>
    <cellStyle name="60% - Accent3 6 2 4" xfId="11945" xr:uid="{00000000-0005-0000-0000-0000AE2E0000}"/>
    <cellStyle name="60% - Accent3 6 2 5" xfId="11946" xr:uid="{00000000-0005-0000-0000-0000AF2E0000}"/>
    <cellStyle name="60% - Accent3 6 2 6" xfId="11947" xr:uid="{00000000-0005-0000-0000-0000B02E0000}"/>
    <cellStyle name="60% - Accent3 60" xfId="11948" xr:uid="{00000000-0005-0000-0000-0000B12E0000}"/>
    <cellStyle name="60% - Accent3 61" xfId="11949" xr:uid="{00000000-0005-0000-0000-0000B22E0000}"/>
    <cellStyle name="60% - Accent3 62" xfId="11950" xr:uid="{00000000-0005-0000-0000-0000B32E0000}"/>
    <cellStyle name="60% - Accent3 63" xfId="11951" xr:uid="{00000000-0005-0000-0000-0000B42E0000}"/>
    <cellStyle name="60% - Accent3 64" xfId="11952" xr:uid="{00000000-0005-0000-0000-0000B52E0000}"/>
    <cellStyle name="60% - Accent3 7" xfId="11953" xr:uid="{00000000-0005-0000-0000-0000B62E0000}"/>
    <cellStyle name="60% - Accent3 7 2" xfId="11954" xr:uid="{00000000-0005-0000-0000-0000B72E0000}"/>
    <cellStyle name="60% - Accent3 7 2 2" xfId="11955" xr:uid="{00000000-0005-0000-0000-0000B82E0000}"/>
    <cellStyle name="60% - Accent3 7 2 3" xfId="11956" xr:uid="{00000000-0005-0000-0000-0000B92E0000}"/>
    <cellStyle name="60% - Accent3 7 2 4" xfId="11957" xr:uid="{00000000-0005-0000-0000-0000BA2E0000}"/>
    <cellStyle name="60% - Accent3 7 2 5" xfId="11958" xr:uid="{00000000-0005-0000-0000-0000BB2E0000}"/>
    <cellStyle name="60% - Accent3 7 2 6" xfId="11959" xr:uid="{00000000-0005-0000-0000-0000BC2E0000}"/>
    <cellStyle name="60% - Accent3 8" xfId="11960" xr:uid="{00000000-0005-0000-0000-0000BD2E0000}"/>
    <cellStyle name="60% - Accent3 8 2" xfId="11961" xr:uid="{00000000-0005-0000-0000-0000BE2E0000}"/>
    <cellStyle name="60% - Accent3 8 2 2" xfId="11962" xr:uid="{00000000-0005-0000-0000-0000BF2E0000}"/>
    <cellStyle name="60% - Accent3 8 2 3" xfId="11963" xr:uid="{00000000-0005-0000-0000-0000C02E0000}"/>
    <cellStyle name="60% - Accent3 8 2 4" xfId="11964" xr:uid="{00000000-0005-0000-0000-0000C12E0000}"/>
    <cellStyle name="60% - Accent3 8 2 5" xfId="11965" xr:uid="{00000000-0005-0000-0000-0000C22E0000}"/>
    <cellStyle name="60% - Accent3 8 2 6" xfId="11966" xr:uid="{00000000-0005-0000-0000-0000C32E0000}"/>
    <cellStyle name="60% - Accent3 9" xfId="11967" xr:uid="{00000000-0005-0000-0000-0000C42E0000}"/>
    <cellStyle name="60% - Accent3 9 2" xfId="11968" xr:uid="{00000000-0005-0000-0000-0000C52E0000}"/>
    <cellStyle name="60% - Accent3 9 2 2" xfId="11969" xr:uid="{00000000-0005-0000-0000-0000C62E0000}"/>
    <cellStyle name="60% - Accent3 9 2 3" xfId="11970" xr:uid="{00000000-0005-0000-0000-0000C72E0000}"/>
    <cellStyle name="60% - Accent3 9 2 4" xfId="11971" xr:uid="{00000000-0005-0000-0000-0000C82E0000}"/>
    <cellStyle name="60% - Accent3 9 2 5" xfId="11972" xr:uid="{00000000-0005-0000-0000-0000C92E0000}"/>
    <cellStyle name="60% - Accent3 9 2 6" xfId="11973" xr:uid="{00000000-0005-0000-0000-0000CA2E0000}"/>
    <cellStyle name="60% - Accent4 10" xfId="11974" xr:uid="{00000000-0005-0000-0000-0000CB2E0000}"/>
    <cellStyle name="60% - Accent4 10 2" xfId="11975" xr:uid="{00000000-0005-0000-0000-0000CC2E0000}"/>
    <cellStyle name="60% - Accent4 10 2 2" xfId="11976" xr:uid="{00000000-0005-0000-0000-0000CD2E0000}"/>
    <cellStyle name="60% - Accent4 10 2 3" xfId="11977" xr:uid="{00000000-0005-0000-0000-0000CE2E0000}"/>
    <cellStyle name="60% - Accent4 10 2 4" xfId="11978" xr:uid="{00000000-0005-0000-0000-0000CF2E0000}"/>
    <cellStyle name="60% - Accent4 10 2 5" xfId="11979" xr:uid="{00000000-0005-0000-0000-0000D02E0000}"/>
    <cellStyle name="60% - Accent4 10 2 6" xfId="11980" xr:uid="{00000000-0005-0000-0000-0000D12E0000}"/>
    <cellStyle name="60% - Accent4 11" xfId="11981" xr:uid="{00000000-0005-0000-0000-0000D22E0000}"/>
    <cellStyle name="60% - Accent4 11 2" xfId="11982" xr:uid="{00000000-0005-0000-0000-0000D32E0000}"/>
    <cellStyle name="60% - Accent4 11 2 2" xfId="11983" xr:uid="{00000000-0005-0000-0000-0000D42E0000}"/>
    <cellStyle name="60% - Accent4 11 2 3" xfId="11984" xr:uid="{00000000-0005-0000-0000-0000D52E0000}"/>
    <cellStyle name="60% - Accent4 11 2 4" xfId="11985" xr:uid="{00000000-0005-0000-0000-0000D62E0000}"/>
    <cellStyle name="60% - Accent4 11 2 5" xfId="11986" xr:uid="{00000000-0005-0000-0000-0000D72E0000}"/>
    <cellStyle name="60% - Accent4 11 2 6" xfId="11987" xr:uid="{00000000-0005-0000-0000-0000D82E0000}"/>
    <cellStyle name="60% - Accent4 12" xfId="11988" xr:uid="{00000000-0005-0000-0000-0000D92E0000}"/>
    <cellStyle name="60% - Accent4 12 2" xfId="11989" xr:uid="{00000000-0005-0000-0000-0000DA2E0000}"/>
    <cellStyle name="60% - Accent4 12 2 2" xfId="11990" xr:uid="{00000000-0005-0000-0000-0000DB2E0000}"/>
    <cellStyle name="60% - Accent4 12 2 3" xfId="11991" xr:uid="{00000000-0005-0000-0000-0000DC2E0000}"/>
    <cellStyle name="60% - Accent4 12 2 4" xfId="11992" xr:uid="{00000000-0005-0000-0000-0000DD2E0000}"/>
    <cellStyle name="60% - Accent4 12 2 5" xfId="11993" xr:uid="{00000000-0005-0000-0000-0000DE2E0000}"/>
    <cellStyle name="60% - Accent4 12 2 6" xfId="11994" xr:uid="{00000000-0005-0000-0000-0000DF2E0000}"/>
    <cellStyle name="60% - Accent4 13" xfId="11995" xr:uid="{00000000-0005-0000-0000-0000E02E0000}"/>
    <cellStyle name="60% - Accent4 13 2" xfId="11996" xr:uid="{00000000-0005-0000-0000-0000E12E0000}"/>
    <cellStyle name="60% - Accent4 13 2 2" xfId="11997" xr:uid="{00000000-0005-0000-0000-0000E22E0000}"/>
    <cellStyle name="60% - Accent4 13 2 3" xfId="11998" xr:uid="{00000000-0005-0000-0000-0000E32E0000}"/>
    <cellStyle name="60% - Accent4 13 2 4" xfId="11999" xr:uid="{00000000-0005-0000-0000-0000E42E0000}"/>
    <cellStyle name="60% - Accent4 13 2 5" xfId="12000" xr:uid="{00000000-0005-0000-0000-0000E52E0000}"/>
    <cellStyle name="60% - Accent4 13 2 6" xfId="12001" xr:uid="{00000000-0005-0000-0000-0000E62E0000}"/>
    <cellStyle name="60% - Accent4 14" xfId="12002" xr:uid="{00000000-0005-0000-0000-0000E72E0000}"/>
    <cellStyle name="60% - Accent4 14 2" xfId="12003" xr:uid="{00000000-0005-0000-0000-0000E82E0000}"/>
    <cellStyle name="60% - Accent4 14 2 2" xfId="12004" xr:uid="{00000000-0005-0000-0000-0000E92E0000}"/>
    <cellStyle name="60% - Accent4 14 2 3" xfId="12005" xr:uid="{00000000-0005-0000-0000-0000EA2E0000}"/>
    <cellStyle name="60% - Accent4 14 2 4" xfId="12006" xr:uid="{00000000-0005-0000-0000-0000EB2E0000}"/>
    <cellStyle name="60% - Accent4 14 2 5" xfId="12007" xr:uid="{00000000-0005-0000-0000-0000EC2E0000}"/>
    <cellStyle name="60% - Accent4 14 2 6" xfId="12008" xr:uid="{00000000-0005-0000-0000-0000ED2E0000}"/>
    <cellStyle name="60% - Accent4 15" xfId="12009" xr:uid="{00000000-0005-0000-0000-0000EE2E0000}"/>
    <cellStyle name="60% - Accent4 15 2" xfId="12010" xr:uid="{00000000-0005-0000-0000-0000EF2E0000}"/>
    <cellStyle name="60% - Accent4 15 2 2" xfId="12011" xr:uid="{00000000-0005-0000-0000-0000F02E0000}"/>
    <cellStyle name="60% - Accent4 15 2 3" xfId="12012" xr:uid="{00000000-0005-0000-0000-0000F12E0000}"/>
    <cellStyle name="60% - Accent4 15 2 4" xfId="12013" xr:uid="{00000000-0005-0000-0000-0000F22E0000}"/>
    <cellStyle name="60% - Accent4 15 2 5" xfId="12014" xr:uid="{00000000-0005-0000-0000-0000F32E0000}"/>
    <cellStyle name="60% - Accent4 15 2 6" xfId="12015" xr:uid="{00000000-0005-0000-0000-0000F42E0000}"/>
    <cellStyle name="60% - Accent4 16" xfId="12016" xr:uid="{00000000-0005-0000-0000-0000F52E0000}"/>
    <cellStyle name="60% - Accent4 16 2" xfId="12017" xr:uid="{00000000-0005-0000-0000-0000F62E0000}"/>
    <cellStyle name="60% - Accent4 16 2 2" xfId="12018" xr:uid="{00000000-0005-0000-0000-0000F72E0000}"/>
    <cellStyle name="60% - Accent4 16 2 3" xfId="12019" xr:uid="{00000000-0005-0000-0000-0000F82E0000}"/>
    <cellStyle name="60% - Accent4 16 2 4" xfId="12020" xr:uid="{00000000-0005-0000-0000-0000F92E0000}"/>
    <cellStyle name="60% - Accent4 16 2 5" xfId="12021" xr:uid="{00000000-0005-0000-0000-0000FA2E0000}"/>
    <cellStyle name="60% - Accent4 16 2 6" xfId="12022" xr:uid="{00000000-0005-0000-0000-0000FB2E0000}"/>
    <cellStyle name="60% - Accent4 17" xfId="12023" xr:uid="{00000000-0005-0000-0000-0000FC2E0000}"/>
    <cellStyle name="60% - Accent4 17 2" xfId="12024" xr:uid="{00000000-0005-0000-0000-0000FD2E0000}"/>
    <cellStyle name="60% - Accent4 17 2 2" xfId="12025" xr:uid="{00000000-0005-0000-0000-0000FE2E0000}"/>
    <cellStyle name="60% - Accent4 17 2 3" xfId="12026" xr:uid="{00000000-0005-0000-0000-0000FF2E0000}"/>
    <cellStyle name="60% - Accent4 17 2 4" xfId="12027" xr:uid="{00000000-0005-0000-0000-0000002F0000}"/>
    <cellStyle name="60% - Accent4 17 2 5" xfId="12028" xr:uid="{00000000-0005-0000-0000-0000012F0000}"/>
    <cellStyle name="60% - Accent4 17 2 6" xfId="12029" xr:uid="{00000000-0005-0000-0000-0000022F0000}"/>
    <cellStyle name="60% - Accent4 18" xfId="12030" xr:uid="{00000000-0005-0000-0000-0000032F0000}"/>
    <cellStyle name="60% - Accent4 18 2" xfId="12031" xr:uid="{00000000-0005-0000-0000-0000042F0000}"/>
    <cellStyle name="60% - Accent4 18 2 2" xfId="12032" xr:uid="{00000000-0005-0000-0000-0000052F0000}"/>
    <cellStyle name="60% - Accent4 18 2 3" xfId="12033" xr:uid="{00000000-0005-0000-0000-0000062F0000}"/>
    <cellStyle name="60% - Accent4 18 2 4" xfId="12034" xr:uid="{00000000-0005-0000-0000-0000072F0000}"/>
    <cellStyle name="60% - Accent4 18 2 5" xfId="12035" xr:uid="{00000000-0005-0000-0000-0000082F0000}"/>
    <cellStyle name="60% - Accent4 18 2 6" xfId="12036" xr:uid="{00000000-0005-0000-0000-0000092F0000}"/>
    <cellStyle name="60% - Accent4 19" xfId="12037" xr:uid="{00000000-0005-0000-0000-00000A2F0000}"/>
    <cellStyle name="60% - Accent4 19 2" xfId="12038" xr:uid="{00000000-0005-0000-0000-00000B2F0000}"/>
    <cellStyle name="60% - Accent4 19 2 2" xfId="12039" xr:uid="{00000000-0005-0000-0000-00000C2F0000}"/>
    <cellStyle name="60% - Accent4 19 2 3" xfId="12040" xr:uid="{00000000-0005-0000-0000-00000D2F0000}"/>
    <cellStyle name="60% - Accent4 19 2 4" xfId="12041" xr:uid="{00000000-0005-0000-0000-00000E2F0000}"/>
    <cellStyle name="60% - Accent4 19 2 5" xfId="12042" xr:uid="{00000000-0005-0000-0000-00000F2F0000}"/>
    <cellStyle name="60% - Accent4 19 2 6" xfId="12043" xr:uid="{00000000-0005-0000-0000-0000102F0000}"/>
    <cellStyle name="60% - Accent4 2" xfId="12044" xr:uid="{00000000-0005-0000-0000-0000112F0000}"/>
    <cellStyle name="60% - Accent4 2 10" xfId="12045" xr:uid="{00000000-0005-0000-0000-0000122F0000}"/>
    <cellStyle name="60% - Accent4 2 11" xfId="12046" xr:uid="{00000000-0005-0000-0000-0000132F0000}"/>
    <cellStyle name="60% - Accent4 2 12" xfId="12047" xr:uid="{00000000-0005-0000-0000-0000142F0000}"/>
    <cellStyle name="60% - Accent4 2 13" xfId="12048" xr:uid="{00000000-0005-0000-0000-0000152F0000}"/>
    <cellStyle name="60% - Accent4 2 14" xfId="12049" xr:uid="{00000000-0005-0000-0000-0000162F0000}"/>
    <cellStyle name="60% - Accent4 2 15" xfId="12050" xr:uid="{00000000-0005-0000-0000-0000172F0000}"/>
    <cellStyle name="60% - Accent4 2 16" xfId="12051" xr:uid="{00000000-0005-0000-0000-0000182F0000}"/>
    <cellStyle name="60% - Accent4 2 17" xfId="12052" xr:uid="{00000000-0005-0000-0000-0000192F0000}"/>
    <cellStyle name="60% - Accent4 2 18" xfId="12053" xr:uid="{00000000-0005-0000-0000-00001A2F0000}"/>
    <cellStyle name="60% - Accent4 2 19" xfId="12054" xr:uid="{00000000-0005-0000-0000-00001B2F0000}"/>
    <cellStyle name="60% - Accent4 2 2" xfId="12055" xr:uid="{00000000-0005-0000-0000-00001C2F0000}"/>
    <cellStyle name="60% - Accent4 2 2 10" xfId="12056" xr:uid="{00000000-0005-0000-0000-00001D2F0000}"/>
    <cellStyle name="60% - Accent4 2 2 11" xfId="12057" xr:uid="{00000000-0005-0000-0000-00001E2F0000}"/>
    <cellStyle name="60% - Accent4 2 2 12" xfId="12058" xr:uid="{00000000-0005-0000-0000-00001F2F0000}"/>
    <cellStyle name="60% - Accent4 2 2 13" xfId="12059" xr:uid="{00000000-0005-0000-0000-0000202F0000}"/>
    <cellStyle name="60% - Accent4 2 2 14" xfId="12060" xr:uid="{00000000-0005-0000-0000-0000212F0000}"/>
    <cellStyle name="60% - Accent4 2 2 14 10" xfId="12061" xr:uid="{00000000-0005-0000-0000-0000222F0000}"/>
    <cellStyle name="60% - Accent4 2 2 14 11" xfId="12062" xr:uid="{00000000-0005-0000-0000-0000232F0000}"/>
    <cellStyle name="60% - Accent4 2 2 14 12" xfId="12063" xr:uid="{00000000-0005-0000-0000-0000242F0000}"/>
    <cellStyle name="60% - Accent4 2 2 14 13" xfId="12064" xr:uid="{00000000-0005-0000-0000-0000252F0000}"/>
    <cellStyle name="60% - Accent4 2 2 14 14" xfId="12065" xr:uid="{00000000-0005-0000-0000-0000262F0000}"/>
    <cellStyle name="60% - Accent4 2 2 14 15" xfId="12066" xr:uid="{00000000-0005-0000-0000-0000272F0000}"/>
    <cellStyle name="60% - Accent4 2 2 14 16" xfId="12067" xr:uid="{00000000-0005-0000-0000-0000282F0000}"/>
    <cellStyle name="60% - Accent4 2 2 14 17" xfId="12068" xr:uid="{00000000-0005-0000-0000-0000292F0000}"/>
    <cellStyle name="60% - Accent4 2 2 14 18" xfId="12069" xr:uid="{00000000-0005-0000-0000-00002A2F0000}"/>
    <cellStyle name="60% - Accent4 2 2 14 19" xfId="12070" xr:uid="{00000000-0005-0000-0000-00002B2F0000}"/>
    <cellStyle name="60% - Accent4 2 2 14 2" xfId="12071" xr:uid="{00000000-0005-0000-0000-00002C2F0000}"/>
    <cellStyle name="60% - Accent4 2 2 14 2 2" xfId="12072" xr:uid="{00000000-0005-0000-0000-00002D2F0000}"/>
    <cellStyle name="60% - Accent4 2 2 14 20" xfId="12073" xr:uid="{00000000-0005-0000-0000-00002E2F0000}"/>
    <cellStyle name="60% - Accent4 2 2 14 21" xfId="12074" xr:uid="{00000000-0005-0000-0000-00002F2F0000}"/>
    <cellStyle name="60% - Accent4 2 2 14 22" xfId="12075" xr:uid="{00000000-0005-0000-0000-0000302F0000}"/>
    <cellStyle name="60% - Accent4 2 2 14 23" xfId="12076" xr:uid="{00000000-0005-0000-0000-0000312F0000}"/>
    <cellStyle name="60% - Accent4 2 2 14 24" xfId="12077" xr:uid="{00000000-0005-0000-0000-0000322F0000}"/>
    <cellStyle name="60% - Accent4 2 2 14 25" xfId="12078" xr:uid="{00000000-0005-0000-0000-0000332F0000}"/>
    <cellStyle name="60% - Accent4 2 2 14 26" xfId="12079" xr:uid="{00000000-0005-0000-0000-0000342F0000}"/>
    <cellStyle name="60% - Accent4 2 2 14 27" xfId="12080" xr:uid="{00000000-0005-0000-0000-0000352F0000}"/>
    <cellStyle name="60% - Accent4 2 2 14 28" xfId="12081" xr:uid="{00000000-0005-0000-0000-0000362F0000}"/>
    <cellStyle name="60% - Accent4 2 2 14 29" xfId="12082" xr:uid="{00000000-0005-0000-0000-0000372F0000}"/>
    <cellStyle name="60% - Accent4 2 2 14 3" xfId="12083" xr:uid="{00000000-0005-0000-0000-0000382F0000}"/>
    <cellStyle name="60% - Accent4 2 2 14 4" xfId="12084" xr:uid="{00000000-0005-0000-0000-0000392F0000}"/>
    <cellStyle name="60% - Accent4 2 2 14 5" xfId="12085" xr:uid="{00000000-0005-0000-0000-00003A2F0000}"/>
    <cellStyle name="60% - Accent4 2 2 14 6" xfId="12086" xr:uid="{00000000-0005-0000-0000-00003B2F0000}"/>
    <cellStyle name="60% - Accent4 2 2 14 7" xfId="12087" xr:uid="{00000000-0005-0000-0000-00003C2F0000}"/>
    <cellStyle name="60% - Accent4 2 2 14 8" xfId="12088" xr:uid="{00000000-0005-0000-0000-00003D2F0000}"/>
    <cellStyle name="60% - Accent4 2 2 14 9" xfId="12089" xr:uid="{00000000-0005-0000-0000-00003E2F0000}"/>
    <cellStyle name="60% - Accent4 2 2 15" xfId="12090" xr:uid="{00000000-0005-0000-0000-00003F2F0000}"/>
    <cellStyle name="60% - Accent4 2 2 15 2" xfId="12091" xr:uid="{00000000-0005-0000-0000-0000402F0000}"/>
    <cellStyle name="60% - Accent4 2 2 16" xfId="12092" xr:uid="{00000000-0005-0000-0000-0000412F0000}"/>
    <cellStyle name="60% - Accent4 2 2 17" xfId="12093" xr:uid="{00000000-0005-0000-0000-0000422F0000}"/>
    <cellStyle name="60% - Accent4 2 2 18" xfId="12094" xr:uid="{00000000-0005-0000-0000-0000432F0000}"/>
    <cellStyle name="60% - Accent4 2 2 19" xfId="12095" xr:uid="{00000000-0005-0000-0000-0000442F0000}"/>
    <cellStyle name="60% - Accent4 2 2 2" xfId="12096" xr:uid="{00000000-0005-0000-0000-0000452F0000}"/>
    <cellStyle name="60% - Accent4 2 2 2 10" xfId="12097" xr:uid="{00000000-0005-0000-0000-0000462F0000}"/>
    <cellStyle name="60% - Accent4 2 2 2 11" xfId="12098" xr:uid="{00000000-0005-0000-0000-0000472F0000}"/>
    <cellStyle name="60% - Accent4 2 2 2 11 10" xfId="12099" xr:uid="{00000000-0005-0000-0000-0000482F0000}"/>
    <cellStyle name="60% - Accent4 2 2 2 11 11" xfId="12100" xr:uid="{00000000-0005-0000-0000-0000492F0000}"/>
    <cellStyle name="60% - Accent4 2 2 2 11 12" xfId="12101" xr:uid="{00000000-0005-0000-0000-00004A2F0000}"/>
    <cellStyle name="60% - Accent4 2 2 2 11 13" xfId="12102" xr:uid="{00000000-0005-0000-0000-00004B2F0000}"/>
    <cellStyle name="60% - Accent4 2 2 2 11 14" xfId="12103" xr:uid="{00000000-0005-0000-0000-00004C2F0000}"/>
    <cellStyle name="60% - Accent4 2 2 2 11 15" xfId="12104" xr:uid="{00000000-0005-0000-0000-00004D2F0000}"/>
    <cellStyle name="60% - Accent4 2 2 2 11 16" xfId="12105" xr:uid="{00000000-0005-0000-0000-00004E2F0000}"/>
    <cellStyle name="60% - Accent4 2 2 2 11 17" xfId="12106" xr:uid="{00000000-0005-0000-0000-00004F2F0000}"/>
    <cellStyle name="60% - Accent4 2 2 2 11 18" xfId="12107" xr:uid="{00000000-0005-0000-0000-0000502F0000}"/>
    <cellStyle name="60% - Accent4 2 2 2 11 19" xfId="12108" xr:uid="{00000000-0005-0000-0000-0000512F0000}"/>
    <cellStyle name="60% - Accent4 2 2 2 11 2" xfId="12109" xr:uid="{00000000-0005-0000-0000-0000522F0000}"/>
    <cellStyle name="60% - Accent4 2 2 2 11 2 2" xfId="12110" xr:uid="{00000000-0005-0000-0000-0000532F0000}"/>
    <cellStyle name="60% - Accent4 2 2 2 11 20" xfId="12111" xr:uid="{00000000-0005-0000-0000-0000542F0000}"/>
    <cellStyle name="60% - Accent4 2 2 2 11 21" xfId="12112" xr:uid="{00000000-0005-0000-0000-0000552F0000}"/>
    <cellStyle name="60% - Accent4 2 2 2 11 22" xfId="12113" xr:uid="{00000000-0005-0000-0000-0000562F0000}"/>
    <cellStyle name="60% - Accent4 2 2 2 11 23" xfId="12114" xr:uid="{00000000-0005-0000-0000-0000572F0000}"/>
    <cellStyle name="60% - Accent4 2 2 2 11 24" xfId="12115" xr:uid="{00000000-0005-0000-0000-0000582F0000}"/>
    <cellStyle name="60% - Accent4 2 2 2 11 25" xfId="12116" xr:uid="{00000000-0005-0000-0000-0000592F0000}"/>
    <cellStyle name="60% - Accent4 2 2 2 11 26" xfId="12117" xr:uid="{00000000-0005-0000-0000-00005A2F0000}"/>
    <cellStyle name="60% - Accent4 2 2 2 11 27" xfId="12118" xr:uid="{00000000-0005-0000-0000-00005B2F0000}"/>
    <cellStyle name="60% - Accent4 2 2 2 11 28" xfId="12119" xr:uid="{00000000-0005-0000-0000-00005C2F0000}"/>
    <cellStyle name="60% - Accent4 2 2 2 11 29" xfId="12120" xr:uid="{00000000-0005-0000-0000-00005D2F0000}"/>
    <cellStyle name="60% - Accent4 2 2 2 11 3" xfId="12121" xr:uid="{00000000-0005-0000-0000-00005E2F0000}"/>
    <cellStyle name="60% - Accent4 2 2 2 11 4" xfId="12122" xr:uid="{00000000-0005-0000-0000-00005F2F0000}"/>
    <cellStyle name="60% - Accent4 2 2 2 11 5" xfId="12123" xr:uid="{00000000-0005-0000-0000-0000602F0000}"/>
    <cellStyle name="60% - Accent4 2 2 2 11 6" xfId="12124" xr:uid="{00000000-0005-0000-0000-0000612F0000}"/>
    <cellStyle name="60% - Accent4 2 2 2 11 7" xfId="12125" xr:uid="{00000000-0005-0000-0000-0000622F0000}"/>
    <cellStyle name="60% - Accent4 2 2 2 11 8" xfId="12126" xr:uid="{00000000-0005-0000-0000-0000632F0000}"/>
    <cellStyle name="60% - Accent4 2 2 2 11 9" xfId="12127" xr:uid="{00000000-0005-0000-0000-0000642F0000}"/>
    <cellStyle name="60% - Accent4 2 2 2 12" xfId="12128" xr:uid="{00000000-0005-0000-0000-0000652F0000}"/>
    <cellStyle name="60% - Accent4 2 2 2 12 2" xfId="12129" xr:uid="{00000000-0005-0000-0000-0000662F0000}"/>
    <cellStyle name="60% - Accent4 2 2 2 13" xfId="12130" xr:uid="{00000000-0005-0000-0000-0000672F0000}"/>
    <cellStyle name="60% - Accent4 2 2 2 14" xfId="12131" xr:uid="{00000000-0005-0000-0000-0000682F0000}"/>
    <cellStyle name="60% - Accent4 2 2 2 15" xfId="12132" xr:uid="{00000000-0005-0000-0000-0000692F0000}"/>
    <cellStyle name="60% - Accent4 2 2 2 16" xfId="12133" xr:uid="{00000000-0005-0000-0000-00006A2F0000}"/>
    <cellStyle name="60% - Accent4 2 2 2 17" xfId="12134" xr:uid="{00000000-0005-0000-0000-00006B2F0000}"/>
    <cellStyle name="60% - Accent4 2 2 2 18" xfId="12135" xr:uid="{00000000-0005-0000-0000-00006C2F0000}"/>
    <cellStyle name="60% - Accent4 2 2 2 19" xfId="12136" xr:uid="{00000000-0005-0000-0000-00006D2F0000}"/>
    <cellStyle name="60% - Accent4 2 2 2 2" xfId="12137" xr:uid="{00000000-0005-0000-0000-00006E2F0000}"/>
    <cellStyle name="60% - Accent4 2 2 2 2 10" xfId="12138" xr:uid="{00000000-0005-0000-0000-00006F2F0000}"/>
    <cellStyle name="60% - Accent4 2 2 2 2 11" xfId="12139" xr:uid="{00000000-0005-0000-0000-0000702F0000}"/>
    <cellStyle name="60% - Accent4 2 2 2 2 12" xfId="12140" xr:uid="{00000000-0005-0000-0000-0000712F0000}"/>
    <cellStyle name="60% - Accent4 2 2 2 2 13" xfId="12141" xr:uid="{00000000-0005-0000-0000-0000722F0000}"/>
    <cellStyle name="60% - Accent4 2 2 2 2 14" xfId="12142" xr:uid="{00000000-0005-0000-0000-0000732F0000}"/>
    <cellStyle name="60% - Accent4 2 2 2 2 15" xfId="12143" xr:uid="{00000000-0005-0000-0000-0000742F0000}"/>
    <cellStyle name="60% - Accent4 2 2 2 2 16" xfId="12144" xr:uid="{00000000-0005-0000-0000-0000752F0000}"/>
    <cellStyle name="60% - Accent4 2 2 2 2 17" xfId="12145" xr:uid="{00000000-0005-0000-0000-0000762F0000}"/>
    <cellStyle name="60% - Accent4 2 2 2 2 18" xfId="12146" xr:uid="{00000000-0005-0000-0000-0000772F0000}"/>
    <cellStyle name="60% - Accent4 2 2 2 2 19" xfId="12147" xr:uid="{00000000-0005-0000-0000-0000782F0000}"/>
    <cellStyle name="60% - Accent4 2 2 2 2 2" xfId="12148" xr:uid="{00000000-0005-0000-0000-0000792F0000}"/>
    <cellStyle name="60% - Accent4 2 2 2 2 2 10" xfId="12149" xr:uid="{00000000-0005-0000-0000-00007A2F0000}"/>
    <cellStyle name="60% - Accent4 2 2 2 2 2 11" xfId="12150" xr:uid="{00000000-0005-0000-0000-00007B2F0000}"/>
    <cellStyle name="60% - Accent4 2 2 2 2 2 12" xfId="12151" xr:uid="{00000000-0005-0000-0000-00007C2F0000}"/>
    <cellStyle name="60% - Accent4 2 2 2 2 2 13" xfId="12152" xr:uid="{00000000-0005-0000-0000-00007D2F0000}"/>
    <cellStyle name="60% - Accent4 2 2 2 2 2 14" xfId="12153" xr:uid="{00000000-0005-0000-0000-00007E2F0000}"/>
    <cellStyle name="60% - Accent4 2 2 2 2 2 15" xfId="12154" xr:uid="{00000000-0005-0000-0000-00007F2F0000}"/>
    <cellStyle name="60% - Accent4 2 2 2 2 2 16" xfId="12155" xr:uid="{00000000-0005-0000-0000-0000802F0000}"/>
    <cellStyle name="60% - Accent4 2 2 2 2 2 17" xfId="12156" xr:uid="{00000000-0005-0000-0000-0000812F0000}"/>
    <cellStyle name="60% - Accent4 2 2 2 2 2 18" xfId="12157" xr:uid="{00000000-0005-0000-0000-0000822F0000}"/>
    <cellStyle name="60% - Accent4 2 2 2 2 2 19" xfId="12158" xr:uid="{00000000-0005-0000-0000-0000832F0000}"/>
    <cellStyle name="60% - Accent4 2 2 2 2 2 2" xfId="12159" xr:uid="{00000000-0005-0000-0000-0000842F0000}"/>
    <cellStyle name="60% - Accent4 2 2 2 2 2 2 10" xfId="12160" xr:uid="{00000000-0005-0000-0000-0000852F0000}"/>
    <cellStyle name="60% - Accent4 2 2 2 2 2 2 11" xfId="12161" xr:uid="{00000000-0005-0000-0000-0000862F0000}"/>
    <cellStyle name="60% - Accent4 2 2 2 2 2 2 12" xfId="12162" xr:uid="{00000000-0005-0000-0000-0000872F0000}"/>
    <cellStyle name="60% - Accent4 2 2 2 2 2 2 13" xfId="12163" xr:uid="{00000000-0005-0000-0000-0000882F0000}"/>
    <cellStyle name="60% - Accent4 2 2 2 2 2 2 14" xfId="12164" xr:uid="{00000000-0005-0000-0000-0000892F0000}"/>
    <cellStyle name="60% - Accent4 2 2 2 2 2 2 15" xfId="12165" xr:uid="{00000000-0005-0000-0000-00008A2F0000}"/>
    <cellStyle name="60% - Accent4 2 2 2 2 2 2 16" xfId="12166" xr:uid="{00000000-0005-0000-0000-00008B2F0000}"/>
    <cellStyle name="60% - Accent4 2 2 2 2 2 2 17" xfId="12167" xr:uid="{00000000-0005-0000-0000-00008C2F0000}"/>
    <cellStyle name="60% - Accent4 2 2 2 2 2 2 18" xfId="12168" xr:uid="{00000000-0005-0000-0000-00008D2F0000}"/>
    <cellStyle name="60% - Accent4 2 2 2 2 2 2 19" xfId="12169" xr:uid="{00000000-0005-0000-0000-00008E2F0000}"/>
    <cellStyle name="60% - Accent4 2 2 2 2 2 2 2" xfId="12170" xr:uid="{00000000-0005-0000-0000-00008F2F0000}"/>
    <cellStyle name="60% - Accent4 2 2 2 2 2 2 2 10" xfId="12171" xr:uid="{00000000-0005-0000-0000-0000902F0000}"/>
    <cellStyle name="60% - Accent4 2 2 2 2 2 2 2 11" xfId="12172" xr:uid="{00000000-0005-0000-0000-0000912F0000}"/>
    <cellStyle name="60% - Accent4 2 2 2 2 2 2 2 12" xfId="12173" xr:uid="{00000000-0005-0000-0000-0000922F0000}"/>
    <cellStyle name="60% - Accent4 2 2 2 2 2 2 2 13" xfId="12174" xr:uid="{00000000-0005-0000-0000-0000932F0000}"/>
    <cellStyle name="60% - Accent4 2 2 2 2 2 2 2 14" xfId="12175" xr:uid="{00000000-0005-0000-0000-0000942F0000}"/>
    <cellStyle name="60% - Accent4 2 2 2 2 2 2 2 15" xfId="12176" xr:uid="{00000000-0005-0000-0000-0000952F0000}"/>
    <cellStyle name="60% - Accent4 2 2 2 2 2 2 2 16" xfId="12177" xr:uid="{00000000-0005-0000-0000-0000962F0000}"/>
    <cellStyle name="60% - Accent4 2 2 2 2 2 2 2 17" xfId="12178" xr:uid="{00000000-0005-0000-0000-0000972F0000}"/>
    <cellStyle name="60% - Accent4 2 2 2 2 2 2 2 18" xfId="12179" xr:uid="{00000000-0005-0000-0000-0000982F0000}"/>
    <cellStyle name="60% - Accent4 2 2 2 2 2 2 2 19" xfId="12180" xr:uid="{00000000-0005-0000-0000-0000992F0000}"/>
    <cellStyle name="60% - Accent4 2 2 2 2 2 2 2 2" xfId="12181" xr:uid="{00000000-0005-0000-0000-00009A2F0000}"/>
    <cellStyle name="60% - Accent4 2 2 2 2 2 2 2 2 2" xfId="12182" xr:uid="{00000000-0005-0000-0000-00009B2F0000}"/>
    <cellStyle name="60% - Accent4 2 2 2 2 2 2 2 2 2 2" xfId="12183" xr:uid="{00000000-0005-0000-0000-00009C2F0000}"/>
    <cellStyle name="60% - Accent4 2 2 2 2 2 2 2 2 2 2 2" xfId="12184" xr:uid="{00000000-0005-0000-0000-00009D2F0000}"/>
    <cellStyle name="60% - Accent4 2 2 2 2 2 2 2 2 2 3" xfId="12185" xr:uid="{00000000-0005-0000-0000-00009E2F0000}"/>
    <cellStyle name="60% - Accent4 2 2 2 2 2 2 2 2 3" xfId="12186" xr:uid="{00000000-0005-0000-0000-00009F2F0000}"/>
    <cellStyle name="60% - Accent4 2 2 2 2 2 2 2 2 3 2" xfId="12187" xr:uid="{00000000-0005-0000-0000-0000A02F0000}"/>
    <cellStyle name="60% - Accent4 2 2 2 2 2 2 2 20" xfId="12188" xr:uid="{00000000-0005-0000-0000-0000A12F0000}"/>
    <cellStyle name="60% - Accent4 2 2 2 2 2 2 2 21" xfId="12189" xr:uid="{00000000-0005-0000-0000-0000A22F0000}"/>
    <cellStyle name="60% - Accent4 2 2 2 2 2 2 2 22" xfId="12190" xr:uid="{00000000-0005-0000-0000-0000A32F0000}"/>
    <cellStyle name="60% - Accent4 2 2 2 2 2 2 2 23" xfId="12191" xr:uid="{00000000-0005-0000-0000-0000A42F0000}"/>
    <cellStyle name="60% - Accent4 2 2 2 2 2 2 2 24" xfId="12192" xr:uid="{00000000-0005-0000-0000-0000A52F0000}"/>
    <cellStyle name="60% - Accent4 2 2 2 2 2 2 2 25" xfId="12193" xr:uid="{00000000-0005-0000-0000-0000A62F0000}"/>
    <cellStyle name="60% - Accent4 2 2 2 2 2 2 2 26" xfId="12194" xr:uid="{00000000-0005-0000-0000-0000A72F0000}"/>
    <cellStyle name="60% - Accent4 2 2 2 2 2 2 2 27" xfId="12195" xr:uid="{00000000-0005-0000-0000-0000A82F0000}"/>
    <cellStyle name="60% - Accent4 2 2 2 2 2 2 2 28" xfId="12196" xr:uid="{00000000-0005-0000-0000-0000A92F0000}"/>
    <cellStyle name="60% - Accent4 2 2 2 2 2 2 2 29" xfId="12197" xr:uid="{00000000-0005-0000-0000-0000AA2F0000}"/>
    <cellStyle name="60% - Accent4 2 2 2 2 2 2 2 3" xfId="12198" xr:uid="{00000000-0005-0000-0000-0000AB2F0000}"/>
    <cellStyle name="60% - Accent4 2 2 2 2 2 2 2 30" xfId="12199" xr:uid="{00000000-0005-0000-0000-0000AC2F0000}"/>
    <cellStyle name="60% - Accent4 2 2 2 2 2 2 2 30 2" xfId="12200" xr:uid="{00000000-0005-0000-0000-0000AD2F0000}"/>
    <cellStyle name="60% - Accent4 2 2 2 2 2 2 2 4" xfId="12201" xr:uid="{00000000-0005-0000-0000-0000AE2F0000}"/>
    <cellStyle name="60% - Accent4 2 2 2 2 2 2 2 5" xfId="12202" xr:uid="{00000000-0005-0000-0000-0000AF2F0000}"/>
    <cellStyle name="60% - Accent4 2 2 2 2 2 2 2 6" xfId="12203" xr:uid="{00000000-0005-0000-0000-0000B02F0000}"/>
    <cellStyle name="60% - Accent4 2 2 2 2 2 2 2 7" xfId="12204" xr:uid="{00000000-0005-0000-0000-0000B12F0000}"/>
    <cellStyle name="60% - Accent4 2 2 2 2 2 2 2 8" xfId="12205" xr:uid="{00000000-0005-0000-0000-0000B22F0000}"/>
    <cellStyle name="60% - Accent4 2 2 2 2 2 2 2 9" xfId="12206" xr:uid="{00000000-0005-0000-0000-0000B32F0000}"/>
    <cellStyle name="60% - Accent4 2 2 2 2 2 2 20" xfId="12207" xr:uid="{00000000-0005-0000-0000-0000B42F0000}"/>
    <cellStyle name="60% - Accent4 2 2 2 2 2 2 21" xfId="12208" xr:uid="{00000000-0005-0000-0000-0000B52F0000}"/>
    <cellStyle name="60% - Accent4 2 2 2 2 2 2 22" xfId="12209" xr:uid="{00000000-0005-0000-0000-0000B62F0000}"/>
    <cellStyle name="60% - Accent4 2 2 2 2 2 2 23" xfId="12210" xr:uid="{00000000-0005-0000-0000-0000B72F0000}"/>
    <cellStyle name="60% - Accent4 2 2 2 2 2 2 24" xfId="12211" xr:uid="{00000000-0005-0000-0000-0000B82F0000}"/>
    <cellStyle name="60% - Accent4 2 2 2 2 2 2 25" xfId="12212" xr:uid="{00000000-0005-0000-0000-0000B92F0000}"/>
    <cellStyle name="60% - Accent4 2 2 2 2 2 2 26" xfId="12213" xr:uid="{00000000-0005-0000-0000-0000BA2F0000}"/>
    <cellStyle name="60% - Accent4 2 2 2 2 2 2 27" xfId="12214" xr:uid="{00000000-0005-0000-0000-0000BB2F0000}"/>
    <cellStyle name="60% - Accent4 2 2 2 2 2 2 28" xfId="12215" xr:uid="{00000000-0005-0000-0000-0000BC2F0000}"/>
    <cellStyle name="60% - Accent4 2 2 2 2 2 2 29" xfId="12216" xr:uid="{00000000-0005-0000-0000-0000BD2F0000}"/>
    <cellStyle name="60% - Accent4 2 2 2 2 2 2 3" xfId="12217" xr:uid="{00000000-0005-0000-0000-0000BE2F0000}"/>
    <cellStyle name="60% - Accent4 2 2 2 2 2 2 3 2" xfId="12218" xr:uid="{00000000-0005-0000-0000-0000BF2F0000}"/>
    <cellStyle name="60% - Accent4 2 2 2 2 2 2 30" xfId="12219" xr:uid="{00000000-0005-0000-0000-0000C02F0000}"/>
    <cellStyle name="60% - Accent4 2 2 2 2 2 2 30 2" xfId="12220" xr:uid="{00000000-0005-0000-0000-0000C12F0000}"/>
    <cellStyle name="60% - Accent4 2 2 2 2 2 2 4" xfId="12221" xr:uid="{00000000-0005-0000-0000-0000C22F0000}"/>
    <cellStyle name="60% - Accent4 2 2 2 2 2 2 5" xfId="12222" xr:uid="{00000000-0005-0000-0000-0000C32F0000}"/>
    <cellStyle name="60% - Accent4 2 2 2 2 2 2 6" xfId="12223" xr:uid="{00000000-0005-0000-0000-0000C42F0000}"/>
    <cellStyle name="60% - Accent4 2 2 2 2 2 2 7" xfId="12224" xr:uid="{00000000-0005-0000-0000-0000C52F0000}"/>
    <cellStyle name="60% - Accent4 2 2 2 2 2 2 8" xfId="12225" xr:uid="{00000000-0005-0000-0000-0000C62F0000}"/>
    <cellStyle name="60% - Accent4 2 2 2 2 2 2 9" xfId="12226" xr:uid="{00000000-0005-0000-0000-0000C72F0000}"/>
    <cellStyle name="60% - Accent4 2 2 2 2 2 20" xfId="12227" xr:uid="{00000000-0005-0000-0000-0000C82F0000}"/>
    <cellStyle name="60% - Accent4 2 2 2 2 2 21" xfId="12228" xr:uid="{00000000-0005-0000-0000-0000C92F0000}"/>
    <cellStyle name="60% - Accent4 2 2 2 2 2 22" xfId="12229" xr:uid="{00000000-0005-0000-0000-0000CA2F0000}"/>
    <cellStyle name="60% - Accent4 2 2 2 2 2 23" xfId="12230" xr:uid="{00000000-0005-0000-0000-0000CB2F0000}"/>
    <cellStyle name="60% - Accent4 2 2 2 2 2 24" xfId="12231" xr:uid="{00000000-0005-0000-0000-0000CC2F0000}"/>
    <cellStyle name="60% - Accent4 2 2 2 2 2 25" xfId="12232" xr:uid="{00000000-0005-0000-0000-0000CD2F0000}"/>
    <cellStyle name="60% - Accent4 2 2 2 2 2 26" xfId="12233" xr:uid="{00000000-0005-0000-0000-0000CE2F0000}"/>
    <cellStyle name="60% - Accent4 2 2 2 2 2 27" xfId="12234" xr:uid="{00000000-0005-0000-0000-0000CF2F0000}"/>
    <cellStyle name="60% - Accent4 2 2 2 2 2 28" xfId="12235" xr:uid="{00000000-0005-0000-0000-0000D02F0000}"/>
    <cellStyle name="60% - Accent4 2 2 2 2 2 29" xfId="12236" xr:uid="{00000000-0005-0000-0000-0000D12F0000}"/>
    <cellStyle name="60% - Accent4 2 2 2 2 2 3" xfId="12237" xr:uid="{00000000-0005-0000-0000-0000D22F0000}"/>
    <cellStyle name="60% - Accent4 2 2 2 2 2 3 2" xfId="12238" xr:uid="{00000000-0005-0000-0000-0000D32F0000}"/>
    <cellStyle name="60% - Accent4 2 2 2 2 2 30" xfId="12239" xr:uid="{00000000-0005-0000-0000-0000D42F0000}"/>
    <cellStyle name="60% - Accent4 2 2 2 2 2 31" xfId="12240" xr:uid="{00000000-0005-0000-0000-0000D52F0000}"/>
    <cellStyle name="60% - Accent4 2 2 2 2 2 31 2" xfId="12241" xr:uid="{00000000-0005-0000-0000-0000D62F0000}"/>
    <cellStyle name="60% - Accent4 2 2 2 2 2 4" xfId="12242" xr:uid="{00000000-0005-0000-0000-0000D72F0000}"/>
    <cellStyle name="60% - Accent4 2 2 2 2 2 5" xfId="12243" xr:uid="{00000000-0005-0000-0000-0000D82F0000}"/>
    <cellStyle name="60% - Accent4 2 2 2 2 2 6" xfId="12244" xr:uid="{00000000-0005-0000-0000-0000D92F0000}"/>
    <cellStyle name="60% - Accent4 2 2 2 2 2 7" xfId="12245" xr:uid="{00000000-0005-0000-0000-0000DA2F0000}"/>
    <cellStyle name="60% - Accent4 2 2 2 2 2 8" xfId="12246" xr:uid="{00000000-0005-0000-0000-0000DB2F0000}"/>
    <cellStyle name="60% - Accent4 2 2 2 2 2 9" xfId="12247" xr:uid="{00000000-0005-0000-0000-0000DC2F0000}"/>
    <cellStyle name="60% - Accent4 2 2 2 2 20" xfId="12248" xr:uid="{00000000-0005-0000-0000-0000DD2F0000}"/>
    <cellStyle name="60% - Accent4 2 2 2 2 21" xfId="12249" xr:uid="{00000000-0005-0000-0000-0000DE2F0000}"/>
    <cellStyle name="60% - Accent4 2 2 2 2 22" xfId="12250" xr:uid="{00000000-0005-0000-0000-0000DF2F0000}"/>
    <cellStyle name="60% - Accent4 2 2 2 2 23" xfId="12251" xr:uid="{00000000-0005-0000-0000-0000E02F0000}"/>
    <cellStyle name="60% - Accent4 2 2 2 2 24" xfId="12252" xr:uid="{00000000-0005-0000-0000-0000E12F0000}"/>
    <cellStyle name="60% - Accent4 2 2 2 2 25" xfId="12253" xr:uid="{00000000-0005-0000-0000-0000E22F0000}"/>
    <cellStyle name="60% - Accent4 2 2 2 2 26" xfId="12254" xr:uid="{00000000-0005-0000-0000-0000E32F0000}"/>
    <cellStyle name="60% - Accent4 2 2 2 2 27" xfId="12255" xr:uid="{00000000-0005-0000-0000-0000E42F0000}"/>
    <cellStyle name="60% - Accent4 2 2 2 2 28" xfId="12256" xr:uid="{00000000-0005-0000-0000-0000E52F0000}"/>
    <cellStyle name="60% - Accent4 2 2 2 2 29" xfId="12257" xr:uid="{00000000-0005-0000-0000-0000E62F0000}"/>
    <cellStyle name="60% - Accent4 2 2 2 2 3" xfId="12258" xr:uid="{00000000-0005-0000-0000-0000E72F0000}"/>
    <cellStyle name="60% - Accent4 2 2 2 2 30" xfId="12259" xr:uid="{00000000-0005-0000-0000-0000E82F0000}"/>
    <cellStyle name="60% - Accent4 2 2 2 2 31" xfId="12260" xr:uid="{00000000-0005-0000-0000-0000E92F0000}"/>
    <cellStyle name="60% - Accent4 2 2 2 2 32" xfId="12261" xr:uid="{00000000-0005-0000-0000-0000EA2F0000}"/>
    <cellStyle name="60% - Accent4 2 2 2 2 33" xfId="12262" xr:uid="{00000000-0005-0000-0000-0000EB2F0000}"/>
    <cellStyle name="60% - Accent4 2 2 2 2 34" xfId="12263" xr:uid="{00000000-0005-0000-0000-0000EC2F0000}"/>
    <cellStyle name="60% - Accent4 2 2 2 2 34 2" xfId="12264" xr:uid="{00000000-0005-0000-0000-0000ED2F0000}"/>
    <cellStyle name="60% - Accent4 2 2 2 2 4" xfId="12265" xr:uid="{00000000-0005-0000-0000-0000EE2F0000}"/>
    <cellStyle name="60% - Accent4 2 2 2 2 5" xfId="12266" xr:uid="{00000000-0005-0000-0000-0000EF2F0000}"/>
    <cellStyle name="60% - Accent4 2 2 2 2 6" xfId="12267" xr:uid="{00000000-0005-0000-0000-0000F02F0000}"/>
    <cellStyle name="60% - Accent4 2 2 2 2 6 10" xfId="12268" xr:uid="{00000000-0005-0000-0000-0000F12F0000}"/>
    <cellStyle name="60% - Accent4 2 2 2 2 6 11" xfId="12269" xr:uid="{00000000-0005-0000-0000-0000F22F0000}"/>
    <cellStyle name="60% - Accent4 2 2 2 2 6 12" xfId="12270" xr:uid="{00000000-0005-0000-0000-0000F32F0000}"/>
    <cellStyle name="60% - Accent4 2 2 2 2 6 13" xfId="12271" xr:uid="{00000000-0005-0000-0000-0000F42F0000}"/>
    <cellStyle name="60% - Accent4 2 2 2 2 6 14" xfId="12272" xr:uid="{00000000-0005-0000-0000-0000F52F0000}"/>
    <cellStyle name="60% - Accent4 2 2 2 2 6 15" xfId="12273" xr:uid="{00000000-0005-0000-0000-0000F62F0000}"/>
    <cellStyle name="60% - Accent4 2 2 2 2 6 16" xfId="12274" xr:uid="{00000000-0005-0000-0000-0000F72F0000}"/>
    <cellStyle name="60% - Accent4 2 2 2 2 6 17" xfId="12275" xr:uid="{00000000-0005-0000-0000-0000F82F0000}"/>
    <cellStyle name="60% - Accent4 2 2 2 2 6 18" xfId="12276" xr:uid="{00000000-0005-0000-0000-0000F92F0000}"/>
    <cellStyle name="60% - Accent4 2 2 2 2 6 19" xfId="12277" xr:uid="{00000000-0005-0000-0000-0000FA2F0000}"/>
    <cellStyle name="60% - Accent4 2 2 2 2 6 2" xfId="12278" xr:uid="{00000000-0005-0000-0000-0000FB2F0000}"/>
    <cellStyle name="60% - Accent4 2 2 2 2 6 2 2" xfId="12279" xr:uid="{00000000-0005-0000-0000-0000FC2F0000}"/>
    <cellStyle name="60% - Accent4 2 2 2 2 6 20" xfId="12280" xr:uid="{00000000-0005-0000-0000-0000FD2F0000}"/>
    <cellStyle name="60% - Accent4 2 2 2 2 6 21" xfId="12281" xr:uid="{00000000-0005-0000-0000-0000FE2F0000}"/>
    <cellStyle name="60% - Accent4 2 2 2 2 6 22" xfId="12282" xr:uid="{00000000-0005-0000-0000-0000FF2F0000}"/>
    <cellStyle name="60% - Accent4 2 2 2 2 6 23" xfId="12283" xr:uid="{00000000-0005-0000-0000-000000300000}"/>
    <cellStyle name="60% - Accent4 2 2 2 2 6 24" xfId="12284" xr:uid="{00000000-0005-0000-0000-000001300000}"/>
    <cellStyle name="60% - Accent4 2 2 2 2 6 25" xfId="12285" xr:uid="{00000000-0005-0000-0000-000002300000}"/>
    <cellStyle name="60% - Accent4 2 2 2 2 6 26" xfId="12286" xr:uid="{00000000-0005-0000-0000-000003300000}"/>
    <cellStyle name="60% - Accent4 2 2 2 2 6 27" xfId="12287" xr:uid="{00000000-0005-0000-0000-000004300000}"/>
    <cellStyle name="60% - Accent4 2 2 2 2 6 28" xfId="12288" xr:uid="{00000000-0005-0000-0000-000005300000}"/>
    <cellStyle name="60% - Accent4 2 2 2 2 6 29" xfId="12289" xr:uid="{00000000-0005-0000-0000-000006300000}"/>
    <cellStyle name="60% - Accent4 2 2 2 2 6 3" xfId="12290" xr:uid="{00000000-0005-0000-0000-000007300000}"/>
    <cellStyle name="60% - Accent4 2 2 2 2 6 4" xfId="12291" xr:uid="{00000000-0005-0000-0000-000008300000}"/>
    <cellStyle name="60% - Accent4 2 2 2 2 6 5" xfId="12292" xr:uid="{00000000-0005-0000-0000-000009300000}"/>
    <cellStyle name="60% - Accent4 2 2 2 2 6 6" xfId="12293" xr:uid="{00000000-0005-0000-0000-00000A300000}"/>
    <cellStyle name="60% - Accent4 2 2 2 2 6 7" xfId="12294" xr:uid="{00000000-0005-0000-0000-00000B300000}"/>
    <cellStyle name="60% - Accent4 2 2 2 2 6 8" xfId="12295" xr:uid="{00000000-0005-0000-0000-00000C300000}"/>
    <cellStyle name="60% - Accent4 2 2 2 2 6 9" xfId="12296" xr:uid="{00000000-0005-0000-0000-00000D300000}"/>
    <cellStyle name="60% - Accent4 2 2 2 2 7" xfId="12297" xr:uid="{00000000-0005-0000-0000-00000E300000}"/>
    <cellStyle name="60% - Accent4 2 2 2 2 7 2" xfId="12298" xr:uid="{00000000-0005-0000-0000-00000F300000}"/>
    <cellStyle name="60% - Accent4 2 2 2 2 8" xfId="12299" xr:uid="{00000000-0005-0000-0000-000010300000}"/>
    <cellStyle name="60% - Accent4 2 2 2 2 9" xfId="12300" xr:uid="{00000000-0005-0000-0000-000011300000}"/>
    <cellStyle name="60% - Accent4 2 2 2 20" xfId="12301" xr:uid="{00000000-0005-0000-0000-000012300000}"/>
    <cellStyle name="60% - Accent4 2 2 2 21" xfId="12302" xr:uid="{00000000-0005-0000-0000-000013300000}"/>
    <cellStyle name="60% - Accent4 2 2 2 22" xfId="12303" xr:uid="{00000000-0005-0000-0000-000014300000}"/>
    <cellStyle name="60% - Accent4 2 2 2 23" xfId="12304" xr:uid="{00000000-0005-0000-0000-000015300000}"/>
    <cellStyle name="60% - Accent4 2 2 2 24" xfId="12305" xr:uid="{00000000-0005-0000-0000-000016300000}"/>
    <cellStyle name="60% - Accent4 2 2 2 25" xfId="12306" xr:uid="{00000000-0005-0000-0000-000017300000}"/>
    <cellStyle name="60% - Accent4 2 2 2 26" xfId="12307" xr:uid="{00000000-0005-0000-0000-000018300000}"/>
    <cellStyle name="60% - Accent4 2 2 2 27" xfId="12308" xr:uid="{00000000-0005-0000-0000-000019300000}"/>
    <cellStyle name="60% - Accent4 2 2 2 28" xfId="12309" xr:uid="{00000000-0005-0000-0000-00001A300000}"/>
    <cellStyle name="60% - Accent4 2 2 2 29" xfId="12310" xr:uid="{00000000-0005-0000-0000-00001B300000}"/>
    <cellStyle name="60% - Accent4 2 2 2 3" xfId="12311" xr:uid="{00000000-0005-0000-0000-00001C300000}"/>
    <cellStyle name="60% - Accent4 2 2 2 30" xfId="12312" xr:uid="{00000000-0005-0000-0000-00001D300000}"/>
    <cellStyle name="60% - Accent4 2 2 2 31" xfId="12313" xr:uid="{00000000-0005-0000-0000-00001E300000}"/>
    <cellStyle name="60% - Accent4 2 2 2 32" xfId="12314" xr:uid="{00000000-0005-0000-0000-00001F300000}"/>
    <cellStyle name="60% - Accent4 2 2 2 33" xfId="12315" xr:uid="{00000000-0005-0000-0000-000020300000}"/>
    <cellStyle name="60% - Accent4 2 2 2 34" xfId="12316" xr:uid="{00000000-0005-0000-0000-000021300000}"/>
    <cellStyle name="60% - Accent4 2 2 2 35" xfId="12317" xr:uid="{00000000-0005-0000-0000-000022300000}"/>
    <cellStyle name="60% - Accent4 2 2 2 36" xfId="12318" xr:uid="{00000000-0005-0000-0000-000023300000}"/>
    <cellStyle name="60% - Accent4 2 2 2 37" xfId="12319" xr:uid="{00000000-0005-0000-0000-000024300000}"/>
    <cellStyle name="60% - Accent4 2 2 2 38" xfId="12320" xr:uid="{00000000-0005-0000-0000-000025300000}"/>
    <cellStyle name="60% - Accent4 2 2 2 39" xfId="12321" xr:uid="{00000000-0005-0000-0000-000026300000}"/>
    <cellStyle name="60% - Accent4 2 2 2 39 2" xfId="12322" xr:uid="{00000000-0005-0000-0000-000027300000}"/>
    <cellStyle name="60% - Accent4 2 2 2 4" xfId="12323" xr:uid="{00000000-0005-0000-0000-000028300000}"/>
    <cellStyle name="60% - Accent4 2 2 2 5" xfId="12324" xr:uid="{00000000-0005-0000-0000-000029300000}"/>
    <cellStyle name="60% - Accent4 2 2 2 6" xfId="12325" xr:uid="{00000000-0005-0000-0000-00002A300000}"/>
    <cellStyle name="60% - Accent4 2 2 2 7" xfId="12326" xr:uid="{00000000-0005-0000-0000-00002B300000}"/>
    <cellStyle name="60% - Accent4 2 2 2 8" xfId="12327" xr:uid="{00000000-0005-0000-0000-00002C300000}"/>
    <cellStyle name="60% - Accent4 2 2 2 9" xfId="12328" xr:uid="{00000000-0005-0000-0000-00002D300000}"/>
    <cellStyle name="60% - Accent4 2 2 20" xfId="12329" xr:uid="{00000000-0005-0000-0000-00002E300000}"/>
    <cellStyle name="60% - Accent4 2 2 21" xfId="12330" xr:uid="{00000000-0005-0000-0000-00002F300000}"/>
    <cellStyle name="60% - Accent4 2 2 22" xfId="12331" xr:uid="{00000000-0005-0000-0000-000030300000}"/>
    <cellStyle name="60% - Accent4 2 2 23" xfId="12332" xr:uid="{00000000-0005-0000-0000-000031300000}"/>
    <cellStyle name="60% - Accent4 2 2 24" xfId="12333" xr:uid="{00000000-0005-0000-0000-000032300000}"/>
    <cellStyle name="60% - Accent4 2 2 25" xfId="12334" xr:uid="{00000000-0005-0000-0000-000033300000}"/>
    <cellStyle name="60% - Accent4 2 2 26" xfId="12335" xr:uid="{00000000-0005-0000-0000-000034300000}"/>
    <cellStyle name="60% - Accent4 2 2 27" xfId="12336" xr:uid="{00000000-0005-0000-0000-000035300000}"/>
    <cellStyle name="60% - Accent4 2 2 28" xfId="12337" xr:uid="{00000000-0005-0000-0000-000036300000}"/>
    <cellStyle name="60% - Accent4 2 2 29" xfId="12338" xr:uid="{00000000-0005-0000-0000-000037300000}"/>
    <cellStyle name="60% - Accent4 2 2 3" xfId="12339" xr:uid="{00000000-0005-0000-0000-000038300000}"/>
    <cellStyle name="60% - Accent4 2 2 30" xfId="12340" xr:uid="{00000000-0005-0000-0000-000039300000}"/>
    <cellStyle name="60% - Accent4 2 2 31" xfId="12341" xr:uid="{00000000-0005-0000-0000-00003A300000}"/>
    <cellStyle name="60% - Accent4 2 2 32" xfId="12342" xr:uid="{00000000-0005-0000-0000-00003B300000}"/>
    <cellStyle name="60% - Accent4 2 2 33" xfId="12343" xr:uid="{00000000-0005-0000-0000-00003C300000}"/>
    <cellStyle name="60% - Accent4 2 2 34" xfId="12344" xr:uid="{00000000-0005-0000-0000-00003D300000}"/>
    <cellStyle name="60% - Accent4 2 2 35" xfId="12345" xr:uid="{00000000-0005-0000-0000-00003E300000}"/>
    <cellStyle name="60% - Accent4 2 2 36" xfId="12346" xr:uid="{00000000-0005-0000-0000-00003F300000}"/>
    <cellStyle name="60% - Accent4 2 2 37" xfId="12347" xr:uid="{00000000-0005-0000-0000-000040300000}"/>
    <cellStyle name="60% - Accent4 2 2 38" xfId="12348" xr:uid="{00000000-0005-0000-0000-000041300000}"/>
    <cellStyle name="60% - Accent4 2 2 39" xfId="12349" xr:uid="{00000000-0005-0000-0000-000042300000}"/>
    <cellStyle name="60% - Accent4 2 2 4" xfId="12350" xr:uid="{00000000-0005-0000-0000-000043300000}"/>
    <cellStyle name="60% - Accent4 2 2 40" xfId="12351" xr:uid="{00000000-0005-0000-0000-000044300000}"/>
    <cellStyle name="60% - Accent4 2 2 41" xfId="12352" xr:uid="{00000000-0005-0000-0000-000045300000}"/>
    <cellStyle name="60% - Accent4 2 2 42" xfId="12353" xr:uid="{00000000-0005-0000-0000-000046300000}"/>
    <cellStyle name="60% - Accent4 2 2 42 2" xfId="12354" xr:uid="{00000000-0005-0000-0000-000047300000}"/>
    <cellStyle name="60% - Accent4 2 2 5" xfId="12355" xr:uid="{00000000-0005-0000-0000-000048300000}"/>
    <cellStyle name="60% - Accent4 2 2 6" xfId="12356" xr:uid="{00000000-0005-0000-0000-000049300000}"/>
    <cellStyle name="60% - Accent4 2 2 7" xfId="12357" xr:uid="{00000000-0005-0000-0000-00004A300000}"/>
    <cellStyle name="60% - Accent4 2 2 8" xfId="12358" xr:uid="{00000000-0005-0000-0000-00004B300000}"/>
    <cellStyle name="60% - Accent4 2 2 9" xfId="12359" xr:uid="{00000000-0005-0000-0000-00004C300000}"/>
    <cellStyle name="60% - Accent4 2 20" xfId="12360" xr:uid="{00000000-0005-0000-0000-00004D300000}"/>
    <cellStyle name="60% - Accent4 2 21" xfId="12361" xr:uid="{00000000-0005-0000-0000-00004E300000}"/>
    <cellStyle name="60% - Accent4 2 22" xfId="12362" xr:uid="{00000000-0005-0000-0000-00004F300000}"/>
    <cellStyle name="60% - Accent4 2 23" xfId="12363" xr:uid="{00000000-0005-0000-0000-000050300000}"/>
    <cellStyle name="60% - Accent4 2 24" xfId="12364" xr:uid="{00000000-0005-0000-0000-000051300000}"/>
    <cellStyle name="60% - Accent4 2 25" xfId="12365" xr:uid="{00000000-0005-0000-0000-000052300000}"/>
    <cellStyle name="60% - Accent4 2 26" xfId="12366" xr:uid="{00000000-0005-0000-0000-000053300000}"/>
    <cellStyle name="60% - Accent4 2 27" xfId="12367" xr:uid="{00000000-0005-0000-0000-000054300000}"/>
    <cellStyle name="60% - Accent4 2 27 2" xfId="12368" xr:uid="{00000000-0005-0000-0000-000055300000}"/>
    <cellStyle name="60% - Accent4 2 27 2 2" xfId="12369" xr:uid="{00000000-0005-0000-0000-000056300000}"/>
    <cellStyle name="60% - Accent4 2 27 2 3" xfId="12370" xr:uid="{00000000-0005-0000-0000-000057300000}"/>
    <cellStyle name="60% - Accent4 2 27 2 4" xfId="12371" xr:uid="{00000000-0005-0000-0000-000058300000}"/>
    <cellStyle name="60% - Accent4 2 27 2 5" xfId="12372" xr:uid="{00000000-0005-0000-0000-000059300000}"/>
    <cellStyle name="60% - Accent4 2 27 2 6" xfId="12373" xr:uid="{00000000-0005-0000-0000-00005A300000}"/>
    <cellStyle name="60% - Accent4 2 28" xfId="12374" xr:uid="{00000000-0005-0000-0000-00005B300000}"/>
    <cellStyle name="60% - Accent4 2 28 2" xfId="12375" xr:uid="{00000000-0005-0000-0000-00005C300000}"/>
    <cellStyle name="60% - Accent4 2 28 3" xfId="12376" xr:uid="{00000000-0005-0000-0000-00005D300000}"/>
    <cellStyle name="60% - Accent4 2 28 4" xfId="12377" xr:uid="{00000000-0005-0000-0000-00005E300000}"/>
    <cellStyle name="60% - Accent4 2 28 5" xfId="12378" xr:uid="{00000000-0005-0000-0000-00005F300000}"/>
    <cellStyle name="60% - Accent4 2 28 6" xfId="12379" xr:uid="{00000000-0005-0000-0000-000060300000}"/>
    <cellStyle name="60% - Accent4 2 29" xfId="12380" xr:uid="{00000000-0005-0000-0000-000061300000}"/>
    <cellStyle name="60% - Accent4 2 29 2" xfId="12381" xr:uid="{00000000-0005-0000-0000-000062300000}"/>
    <cellStyle name="60% - Accent4 2 29 3" xfId="12382" xr:uid="{00000000-0005-0000-0000-000063300000}"/>
    <cellStyle name="60% - Accent4 2 29 4" xfId="12383" xr:uid="{00000000-0005-0000-0000-000064300000}"/>
    <cellStyle name="60% - Accent4 2 29 5" xfId="12384" xr:uid="{00000000-0005-0000-0000-000065300000}"/>
    <cellStyle name="60% - Accent4 2 29 6" xfId="12385" xr:uid="{00000000-0005-0000-0000-000066300000}"/>
    <cellStyle name="60% - Accent4 2 3" xfId="12386" xr:uid="{00000000-0005-0000-0000-000067300000}"/>
    <cellStyle name="60% - Accent4 2 30" xfId="12387" xr:uid="{00000000-0005-0000-0000-000068300000}"/>
    <cellStyle name="60% - Accent4 2 30 2" xfId="12388" xr:uid="{00000000-0005-0000-0000-000069300000}"/>
    <cellStyle name="60% - Accent4 2 30 3" xfId="12389" xr:uid="{00000000-0005-0000-0000-00006A300000}"/>
    <cellStyle name="60% - Accent4 2 30 4" xfId="12390" xr:uid="{00000000-0005-0000-0000-00006B300000}"/>
    <cellStyle name="60% - Accent4 2 30 5" xfId="12391" xr:uid="{00000000-0005-0000-0000-00006C300000}"/>
    <cellStyle name="60% - Accent4 2 30 6" xfId="12392" xr:uid="{00000000-0005-0000-0000-00006D300000}"/>
    <cellStyle name="60% - Accent4 2 31" xfId="12393" xr:uid="{00000000-0005-0000-0000-00006E300000}"/>
    <cellStyle name="60% - Accent4 2 31 2" xfId="12394" xr:uid="{00000000-0005-0000-0000-00006F300000}"/>
    <cellStyle name="60% - Accent4 2 31 3" xfId="12395" xr:uid="{00000000-0005-0000-0000-000070300000}"/>
    <cellStyle name="60% - Accent4 2 31 4" xfId="12396" xr:uid="{00000000-0005-0000-0000-000071300000}"/>
    <cellStyle name="60% - Accent4 2 31 5" xfId="12397" xr:uid="{00000000-0005-0000-0000-000072300000}"/>
    <cellStyle name="60% - Accent4 2 31 6" xfId="12398" xr:uid="{00000000-0005-0000-0000-000073300000}"/>
    <cellStyle name="60% - Accent4 2 32" xfId="12399" xr:uid="{00000000-0005-0000-0000-000074300000}"/>
    <cellStyle name="60% - Accent4 2 33" xfId="12400" xr:uid="{00000000-0005-0000-0000-000075300000}"/>
    <cellStyle name="60% - Accent4 2 34" xfId="12401" xr:uid="{00000000-0005-0000-0000-000076300000}"/>
    <cellStyle name="60% - Accent4 2 35" xfId="12402" xr:uid="{00000000-0005-0000-0000-000077300000}"/>
    <cellStyle name="60% - Accent4 2 36" xfId="12403" xr:uid="{00000000-0005-0000-0000-000078300000}"/>
    <cellStyle name="60% - Accent4 2 37" xfId="12404" xr:uid="{00000000-0005-0000-0000-000079300000}"/>
    <cellStyle name="60% - Accent4 2 38" xfId="12405" xr:uid="{00000000-0005-0000-0000-00007A300000}"/>
    <cellStyle name="60% - Accent4 2 39" xfId="12406" xr:uid="{00000000-0005-0000-0000-00007B300000}"/>
    <cellStyle name="60% - Accent4 2 4" xfId="12407" xr:uid="{00000000-0005-0000-0000-00007C300000}"/>
    <cellStyle name="60% - Accent4 2 40" xfId="12408" xr:uid="{00000000-0005-0000-0000-00007D300000}"/>
    <cellStyle name="60% - Accent4 2 41" xfId="12409" xr:uid="{00000000-0005-0000-0000-00007E300000}"/>
    <cellStyle name="60% - Accent4 2 42" xfId="12410" xr:uid="{00000000-0005-0000-0000-00007F300000}"/>
    <cellStyle name="60% - Accent4 2 43" xfId="12411" xr:uid="{00000000-0005-0000-0000-000080300000}"/>
    <cellStyle name="60% - Accent4 2 43 10" xfId="12412" xr:uid="{00000000-0005-0000-0000-000081300000}"/>
    <cellStyle name="60% - Accent4 2 43 11" xfId="12413" xr:uid="{00000000-0005-0000-0000-000082300000}"/>
    <cellStyle name="60% - Accent4 2 43 12" xfId="12414" xr:uid="{00000000-0005-0000-0000-000083300000}"/>
    <cellStyle name="60% - Accent4 2 43 13" xfId="12415" xr:uid="{00000000-0005-0000-0000-000084300000}"/>
    <cellStyle name="60% - Accent4 2 43 14" xfId="12416" xr:uid="{00000000-0005-0000-0000-000085300000}"/>
    <cellStyle name="60% - Accent4 2 43 15" xfId="12417" xr:uid="{00000000-0005-0000-0000-000086300000}"/>
    <cellStyle name="60% - Accent4 2 43 16" xfId="12418" xr:uid="{00000000-0005-0000-0000-000087300000}"/>
    <cellStyle name="60% - Accent4 2 43 17" xfId="12419" xr:uid="{00000000-0005-0000-0000-000088300000}"/>
    <cellStyle name="60% - Accent4 2 43 18" xfId="12420" xr:uid="{00000000-0005-0000-0000-000089300000}"/>
    <cellStyle name="60% - Accent4 2 43 19" xfId="12421" xr:uid="{00000000-0005-0000-0000-00008A300000}"/>
    <cellStyle name="60% - Accent4 2 43 2" xfId="12422" xr:uid="{00000000-0005-0000-0000-00008B300000}"/>
    <cellStyle name="60% - Accent4 2 43 2 2" xfId="12423" xr:uid="{00000000-0005-0000-0000-00008C300000}"/>
    <cellStyle name="60% - Accent4 2 43 20" xfId="12424" xr:uid="{00000000-0005-0000-0000-00008D300000}"/>
    <cellStyle name="60% - Accent4 2 43 21" xfId="12425" xr:uid="{00000000-0005-0000-0000-00008E300000}"/>
    <cellStyle name="60% - Accent4 2 43 22" xfId="12426" xr:uid="{00000000-0005-0000-0000-00008F300000}"/>
    <cellStyle name="60% - Accent4 2 43 23" xfId="12427" xr:uid="{00000000-0005-0000-0000-000090300000}"/>
    <cellStyle name="60% - Accent4 2 43 24" xfId="12428" xr:uid="{00000000-0005-0000-0000-000091300000}"/>
    <cellStyle name="60% - Accent4 2 43 25" xfId="12429" xr:uid="{00000000-0005-0000-0000-000092300000}"/>
    <cellStyle name="60% - Accent4 2 43 26" xfId="12430" xr:uid="{00000000-0005-0000-0000-000093300000}"/>
    <cellStyle name="60% - Accent4 2 43 27" xfId="12431" xr:uid="{00000000-0005-0000-0000-000094300000}"/>
    <cellStyle name="60% - Accent4 2 43 28" xfId="12432" xr:uid="{00000000-0005-0000-0000-000095300000}"/>
    <cellStyle name="60% - Accent4 2 43 29" xfId="12433" xr:uid="{00000000-0005-0000-0000-000096300000}"/>
    <cellStyle name="60% - Accent4 2 43 3" xfId="12434" xr:uid="{00000000-0005-0000-0000-000097300000}"/>
    <cellStyle name="60% - Accent4 2 43 4" xfId="12435" xr:uid="{00000000-0005-0000-0000-000098300000}"/>
    <cellStyle name="60% - Accent4 2 43 5" xfId="12436" xr:uid="{00000000-0005-0000-0000-000099300000}"/>
    <cellStyle name="60% - Accent4 2 43 6" xfId="12437" xr:uid="{00000000-0005-0000-0000-00009A300000}"/>
    <cellStyle name="60% - Accent4 2 43 7" xfId="12438" xr:uid="{00000000-0005-0000-0000-00009B300000}"/>
    <cellStyle name="60% - Accent4 2 43 8" xfId="12439" xr:uid="{00000000-0005-0000-0000-00009C300000}"/>
    <cellStyle name="60% - Accent4 2 43 9" xfId="12440" xr:uid="{00000000-0005-0000-0000-00009D300000}"/>
    <cellStyle name="60% - Accent4 2 44" xfId="12441" xr:uid="{00000000-0005-0000-0000-00009E300000}"/>
    <cellStyle name="60% - Accent4 2 44 2" xfId="12442" xr:uid="{00000000-0005-0000-0000-00009F300000}"/>
    <cellStyle name="60% - Accent4 2 45" xfId="12443" xr:uid="{00000000-0005-0000-0000-0000A0300000}"/>
    <cellStyle name="60% - Accent4 2 46" xfId="12444" xr:uid="{00000000-0005-0000-0000-0000A1300000}"/>
    <cellStyle name="60% - Accent4 2 47" xfId="12445" xr:uid="{00000000-0005-0000-0000-0000A2300000}"/>
    <cellStyle name="60% - Accent4 2 48" xfId="12446" xr:uid="{00000000-0005-0000-0000-0000A3300000}"/>
    <cellStyle name="60% - Accent4 2 49" xfId="12447" xr:uid="{00000000-0005-0000-0000-0000A4300000}"/>
    <cellStyle name="60% - Accent4 2 5" xfId="12448" xr:uid="{00000000-0005-0000-0000-0000A5300000}"/>
    <cellStyle name="60% - Accent4 2 50" xfId="12449" xr:uid="{00000000-0005-0000-0000-0000A6300000}"/>
    <cellStyle name="60% - Accent4 2 51" xfId="12450" xr:uid="{00000000-0005-0000-0000-0000A7300000}"/>
    <cellStyle name="60% - Accent4 2 52" xfId="12451" xr:uid="{00000000-0005-0000-0000-0000A8300000}"/>
    <cellStyle name="60% - Accent4 2 53" xfId="12452" xr:uid="{00000000-0005-0000-0000-0000A9300000}"/>
    <cellStyle name="60% - Accent4 2 54" xfId="12453" xr:uid="{00000000-0005-0000-0000-0000AA300000}"/>
    <cellStyle name="60% - Accent4 2 55" xfId="12454" xr:uid="{00000000-0005-0000-0000-0000AB300000}"/>
    <cellStyle name="60% - Accent4 2 56" xfId="12455" xr:uid="{00000000-0005-0000-0000-0000AC300000}"/>
    <cellStyle name="60% - Accent4 2 57" xfId="12456" xr:uid="{00000000-0005-0000-0000-0000AD300000}"/>
    <cellStyle name="60% - Accent4 2 58" xfId="12457" xr:uid="{00000000-0005-0000-0000-0000AE300000}"/>
    <cellStyle name="60% - Accent4 2 59" xfId="12458" xr:uid="{00000000-0005-0000-0000-0000AF300000}"/>
    <cellStyle name="60% - Accent4 2 6" xfId="12459" xr:uid="{00000000-0005-0000-0000-0000B0300000}"/>
    <cellStyle name="60% - Accent4 2 60" xfId="12460" xr:uid="{00000000-0005-0000-0000-0000B1300000}"/>
    <cellStyle name="60% - Accent4 2 61" xfId="12461" xr:uid="{00000000-0005-0000-0000-0000B2300000}"/>
    <cellStyle name="60% - Accent4 2 62" xfId="12462" xr:uid="{00000000-0005-0000-0000-0000B3300000}"/>
    <cellStyle name="60% - Accent4 2 63" xfId="12463" xr:uid="{00000000-0005-0000-0000-0000B4300000}"/>
    <cellStyle name="60% - Accent4 2 64" xfId="12464" xr:uid="{00000000-0005-0000-0000-0000B5300000}"/>
    <cellStyle name="60% - Accent4 2 65" xfId="12465" xr:uid="{00000000-0005-0000-0000-0000B6300000}"/>
    <cellStyle name="60% - Accent4 2 66" xfId="12466" xr:uid="{00000000-0005-0000-0000-0000B7300000}"/>
    <cellStyle name="60% - Accent4 2 67" xfId="12467" xr:uid="{00000000-0005-0000-0000-0000B8300000}"/>
    <cellStyle name="60% - Accent4 2 68" xfId="12468" xr:uid="{00000000-0005-0000-0000-0000B9300000}"/>
    <cellStyle name="60% - Accent4 2 69" xfId="12469" xr:uid="{00000000-0005-0000-0000-0000BA300000}"/>
    <cellStyle name="60% - Accent4 2 7" xfId="12470" xr:uid="{00000000-0005-0000-0000-0000BB300000}"/>
    <cellStyle name="60% - Accent4 2 7 2" xfId="12471" xr:uid="{00000000-0005-0000-0000-0000BC300000}"/>
    <cellStyle name="60% - Accent4 2 7 3" xfId="12472" xr:uid="{00000000-0005-0000-0000-0000BD300000}"/>
    <cellStyle name="60% - Accent4 2 70" xfId="12473" xr:uid="{00000000-0005-0000-0000-0000BE300000}"/>
    <cellStyle name="60% - Accent4 2 71" xfId="12474" xr:uid="{00000000-0005-0000-0000-0000BF300000}"/>
    <cellStyle name="60% - Accent4 2 71 2" xfId="12475" xr:uid="{00000000-0005-0000-0000-0000C0300000}"/>
    <cellStyle name="60% - Accent4 2 8" xfId="12476" xr:uid="{00000000-0005-0000-0000-0000C1300000}"/>
    <cellStyle name="60% - Accent4 2 9" xfId="12477" xr:uid="{00000000-0005-0000-0000-0000C2300000}"/>
    <cellStyle name="60% - Accent4 20" xfId="12478" xr:uid="{00000000-0005-0000-0000-0000C3300000}"/>
    <cellStyle name="60% - Accent4 20 2" xfId="12479" xr:uid="{00000000-0005-0000-0000-0000C4300000}"/>
    <cellStyle name="60% - Accent4 20 2 2" xfId="12480" xr:uid="{00000000-0005-0000-0000-0000C5300000}"/>
    <cellStyle name="60% - Accent4 20 2 3" xfId="12481" xr:uid="{00000000-0005-0000-0000-0000C6300000}"/>
    <cellStyle name="60% - Accent4 20 2 4" xfId="12482" xr:uid="{00000000-0005-0000-0000-0000C7300000}"/>
    <cellStyle name="60% - Accent4 20 2 5" xfId="12483" xr:uid="{00000000-0005-0000-0000-0000C8300000}"/>
    <cellStyle name="60% - Accent4 20 2 6" xfId="12484" xr:uid="{00000000-0005-0000-0000-0000C9300000}"/>
    <cellStyle name="60% - Accent4 21" xfId="12485" xr:uid="{00000000-0005-0000-0000-0000CA300000}"/>
    <cellStyle name="60% - Accent4 21 2" xfId="12486" xr:uid="{00000000-0005-0000-0000-0000CB300000}"/>
    <cellStyle name="60% - Accent4 21 2 2" xfId="12487" xr:uid="{00000000-0005-0000-0000-0000CC300000}"/>
    <cellStyle name="60% - Accent4 21 2 3" xfId="12488" xr:uid="{00000000-0005-0000-0000-0000CD300000}"/>
    <cellStyle name="60% - Accent4 21 2 4" xfId="12489" xr:uid="{00000000-0005-0000-0000-0000CE300000}"/>
    <cellStyle name="60% - Accent4 21 2 5" xfId="12490" xr:uid="{00000000-0005-0000-0000-0000CF300000}"/>
    <cellStyle name="60% - Accent4 21 2 6" xfId="12491" xr:uid="{00000000-0005-0000-0000-0000D0300000}"/>
    <cellStyle name="60% - Accent4 22" xfId="12492" xr:uid="{00000000-0005-0000-0000-0000D1300000}"/>
    <cellStyle name="60% - Accent4 22 2" xfId="12493" xr:uid="{00000000-0005-0000-0000-0000D2300000}"/>
    <cellStyle name="60% - Accent4 22 2 2" xfId="12494" xr:uid="{00000000-0005-0000-0000-0000D3300000}"/>
    <cellStyle name="60% - Accent4 22 2 3" xfId="12495" xr:uid="{00000000-0005-0000-0000-0000D4300000}"/>
    <cellStyle name="60% - Accent4 22 2 4" xfId="12496" xr:uid="{00000000-0005-0000-0000-0000D5300000}"/>
    <cellStyle name="60% - Accent4 22 2 5" xfId="12497" xr:uid="{00000000-0005-0000-0000-0000D6300000}"/>
    <cellStyle name="60% - Accent4 22 2 6" xfId="12498" xr:uid="{00000000-0005-0000-0000-0000D7300000}"/>
    <cellStyle name="60% - Accent4 23" xfId="12499" xr:uid="{00000000-0005-0000-0000-0000D8300000}"/>
    <cellStyle name="60% - Accent4 23 2" xfId="12500" xr:uid="{00000000-0005-0000-0000-0000D9300000}"/>
    <cellStyle name="60% - Accent4 23 2 2" xfId="12501" xr:uid="{00000000-0005-0000-0000-0000DA300000}"/>
    <cellStyle name="60% - Accent4 23 2 3" xfId="12502" xr:uid="{00000000-0005-0000-0000-0000DB300000}"/>
    <cellStyle name="60% - Accent4 23 2 4" xfId="12503" xr:uid="{00000000-0005-0000-0000-0000DC300000}"/>
    <cellStyle name="60% - Accent4 23 2 5" xfId="12504" xr:uid="{00000000-0005-0000-0000-0000DD300000}"/>
    <cellStyle name="60% - Accent4 23 2 6" xfId="12505" xr:uid="{00000000-0005-0000-0000-0000DE300000}"/>
    <cellStyle name="60% - Accent4 24" xfId="12506" xr:uid="{00000000-0005-0000-0000-0000DF300000}"/>
    <cellStyle name="60% - Accent4 24 2" xfId="12507" xr:uid="{00000000-0005-0000-0000-0000E0300000}"/>
    <cellStyle name="60% - Accent4 24 2 2" xfId="12508" xr:uid="{00000000-0005-0000-0000-0000E1300000}"/>
    <cellStyle name="60% - Accent4 24 2 3" xfId="12509" xr:uid="{00000000-0005-0000-0000-0000E2300000}"/>
    <cellStyle name="60% - Accent4 24 2 4" xfId="12510" xr:uid="{00000000-0005-0000-0000-0000E3300000}"/>
    <cellStyle name="60% - Accent4 24 2 5" xfId="12511" xr:uid="{00000000-0005-0000-0000-0000E4300000}"/>
    <cellStyle name="60% - Accent4 24 2 6" xfId="12512" xr:uid="{00000000-0005-0000-0000-0000E5300000}"/>
    <cellStyle name="60% - Accent4 25" xfId="12513" xr:uid="{00000000-0005-0000-0000-0000E6300000}"/>
    <cellStyle name="60% - Accent4 25 2" xfId="12514" xr:uid="{00000000-0005-0000-0000-0000E7300000}"/>
    <cellStyle name="60% - Accent4 25 2 2" xfId="12515" xr:uid="{00000000-0005-0000-0000-0000E8300000}"/>
    <cellStyle name="60% - Accent4 25 2 3" xfId="12516" xr:uid="{00000000-0005-0000-0000-0000E9300000}"/>
    <cellStyle name="60% - Accent4 25 2 4" xfId="12517" xr:uid="{00000000-0005-0000-0000-0000EA300000}"/>
    <cellStyle name="60% - Accent4 25 2 5" xfId="12518" xr:uid="{00000000-0005-0000-0000-0000EB300000}"/>
    <cellStyle name="60% - Accent4 25 2 6" xfId="12519" xr:uid="{00000000-0005-0000-0000-0000EC300000}"/>
    <cellStyle name="60% - Accent4 26" xfId="12520" xr:uid="{00000000-0005-0000-0000-0000ED300000}"/>
    <cellStyle name="60% - Accent4 26 2" xfId="12521" xr:uid="{00000000-0005-0000-0000-0000EE300000}"/>
    <cellStyle name="60% - Accent4 26 2 2" xfId="12522" xr:uid="{00000000-0005-0000-0000-0000EF300000}"/>
    <cellStyle name="60% - Accent4 26 2 3" xfId="12523" xr:uid="{00000000-0005-0000-0000-0000F0300000}"/>
    <cellStyle name="60% - Accent4 26 2 4" xfId="12524" xr:uid="{00000000-0005-0000-0000-0000F1300000}"/>
    <cellStyle name="60% - Accent4 26 2 5" xfId="12525" xr:uid="{00000000-0005-0000-0000-0000F2300000}"/>
    <cellStyle name="60% - Accent4 26 2 6" xfId="12526" xr:uid="{00000000-0005-0000-0000-0000F3300000}"/>
    <cellStyle name="60% - Accent4 27" xfId="12527" xr:uid="{00000000-0005-0000-0000-0000F4300000}"/>
    <cellStyle name="60% - Accent4 28" xfId="12528" xr:uid="{00000000-0005-0000-0000-0000F5300000}"/>
    <cellStyle name="60% - Accent4 28 2" xfId="12529" xr:uid="{00000000-0005-0000-0000-0000F6300000}"/>
    <cellStyle name="60% - Accent4 28 2 2" xfId="12530" xr:uid="{00000000-0005-0000-0000-0000F7300000}"/>
    <cellStyle name="60% - Accent4 28 3" xfId="12531" xr:uid="{00000000-0005-0000-0000-0000F8300000}"/>
    <cellStyle name="60% - Accent4 28 4" xfId="12532" xr:uid="{00000000-0005-0000-0000-0000F9300000}"/>
    <cellStyle name="60% - Accent4 28 5" xfId="12533" xr:uid="{00000000-0005-0000-0000-0000FA300000}"/>
    <cellStyle name="60% - Accent4 28 6" xfId="12534" xr:uid="{00000000-0005-0000-0000-0000FB300000}"/>
    <cellStyle name="60% - Accent4 29" xfId="12535" xr:uid="{00000000-0005-0000-0000-0000FC300000}"/>
    <cellStyle name="60% - Accent4 29 2" xfId="12536" xr:uid="{00000000-0005-0000-0000-0000FD300000}"/>
    <cellStyle name="60% - Accent4 29 2 2" xfId="12537" xr:uid="{00000000-0005-0000-0000-0000FE300000}"/>
    <cellStyle name="60% - Accent4 29 3" xfId="12538" xr:uid="{00000000-0005-0000-0000-0000FF300000}"/>
    <cellStyle name="60% - Accent4 29 4" xfId="12539" xr:uid="{00000000-0005-0000-0000-000000310000}"/>
    <cellStyle name="60% - Accent4 29 5" xfId="12540" xr:uid="{00000000-0005-0000-0000-000001310000}"/>
    <cellStyle name="60% - Accent4 29 6" xfId="12541" xr:uid="{00000000-0005-0000-0000-000002310000}"/>
    <cellStyle name="60% - Accent4 3" xfId="12542" xr:uid="{00000000-0005-0000-0000-000003310000}"/>
    <cellStyle name="60% - Accent4 3 2" xfId="12543" xr:uid="{00000000-0005-0000-0000-000004310000}"/>
    <cellStyle name="60% - Accent4 3 2 2" xfId="12544" xr:uid="{00000000-0005-0000-0000-000005310000}"/>
    <cellStyle name="60% - Accent4 3 2 3" xfId="12545" xr:uid="{00000000-0005-0000-0000-000006310000}"/>
    <cellStyle name="60% - Accent4 3 2 4" xfId="12546" xr:uid="{00000000-0005-0000-0000-000007310000}"/>
    <cellStyle name="60% - Accent4 3 2 5" xfId="12547" xr:uid="{00000000-0005-0000-0000-000008310000}"/>
    <cellStyle name="60% - Accent4 3 2 6" xfId="12548" xr:uid="{00000000-0005-0000-0000-000009310000}"/>
    <cellStyle name="60% - Accent4 3 2 7" xfId="12549" xr:uid="{00000000-0005-0000-0000-00000A310000}"/>
    <cellStyle name="60% - Accent4 3 2 8" xfId="12550" xr:uid="{00000000-0005-0000-0000-00000B310000}"/>
    <cellStyle name="60% - Accent4 3 2 9" xfId="12551" xr:uid="{00000000-0005-0000-0000-00000C310000}"/>
    <cellStyle name="60% - Accent4 3 3" xfId="12552" xr:uid="{00000000-0005-0000-0000-00000D310000}"/>
    <cellStyle name="60% - Accent4 3 4" xfId="12553" xr:uid="{00000000-0005-0000-0000-00000E310000}"/>
    <cellStyle name="60% - Accent4 3 5" xfId="12554" xr:uid="{00000000-0005-0000-0000-00000F310000}"/>
    <cellStyle name="60% - Accent4 30" xfId="12555" xr:uid="{00000000-0005-0000-0000-000010310000}"/>
    <cellStyle name="60% - Accent4 31" xfId="12556" xr:uid="{00000000-0005-0000-0000-000011310000}"/>
    <cellStyle name="60% - Accent4 32" xfId="12557" xr:uid="{00000000-0005-0000-0000-000012310000}"/>
    <cellStyle name="60% - Accent4 33" xfId="12558" xr:uid="{00000000-0005-0000-0000-000013310000}"/>
    <cellStyle name="60% - Accent4 34" xfId="12559" xr:uid="{00000000-0005-0000-0000-000014310000}"/>
    <cellStyle name="60% - Accent4 35" xfId="12560" xr:uid="{00000000-0005-0000-0000-000015310000}"/>
    <cellStyle name="60% - Accent4 36" xfId="12561" xr:uid="{00000000-0005-0000-0000-000016310000}"/>
    <cellStyle name="60% - Accent4 37" xfId="12562" xr:uid="{00000000-0005-0000-0000-000017310000}"/>
    <cellStyle name="60% - Accent4 38" xfId="12563" xr:uid="{00000000-0005-0000-0000-000018310000}"/>
    <cellStyle name="60% - Accent4 39" xfId="12564" xr:uid="{00000000-0005-0000-0000-000019310000}"/>
    <cellStyle name="60% - Accent4 4" xfId="12565" xr:uid="{00000000-0005-0000-0000-00001A310000}"/>
    <cellStyle name="60% - Accent4 4 2" xfId="12566" xr:uid="{00000000-0005-0000-0000-00001B310000}"/>
    <cellStyle name="60% - Accent4 4 2 2" xfId="12567" xr:uid="{00000000-0005-0000-0000-00001C310000}"/>
    <cellStyle name="60% - Accent4 4 2 3" xfId="12568" xr:uid="{00000000-0005-0000-0000-00001D310000}"/>
    <cellStyle name="60% - Accent4 4 2 4" xfId="12569" xr:uid="{00000000-0005-0000-0000-00001E310000}"/>
    <cellStyle name="60% - Accent4 4 2 5" xfId="12570" xr:uid="{00000000-0005-0000-0000-00001F310000}"/>
    <cellStyle name="60% - Accent4 4 2 6" xfId="12571" xr:uid="{00000000-0005-0000-0000-000020310000}"/>
    <cellStyle name="60% - Accent4 4 3" xfId="12572" xr:uid="{00000000-0005-0000-0000-000021310000}"/>
    <cellStyle name="60% - Accent4 4 4" xfId="12573" xr:uid="{00000000-0005-0000-0000-000022310000}"/>
    <cellStyle name="60% - Accent4 4 5" xfId="12574" xr:uid="{00000000-0005-0000-0000-000023310000}"/>
    <cellStyle name="60% - Accent4 40" xfId="12575" xr:uid="{00000000-0005-0000-0000-000024310000}"/>
    <cellStyle name="60% - Accent4 41" xfId="12576" xr:uid="{00000000-0005-0000-0000-000025310000}"/>
    <cellStyle name="60% - Accent4 42" xfId="12577" xr:uid="{00000000-0005-0000-0000-000026310000}"/>
    <cellStyle name="60% - Accent4 43" xfId="12578" xr:uid="{00000000-0005-0000-0000-000027310000}"/>
    <cellStyle name="60% - Accent4 44" xfId="12579" xr:uid="{00000000-0005-0000-0000-000028310000}"/>
    <cellStyle name="60% - Accent4 45" xfId="12580" xr:uid="{00000000-0005-0000-0000-000029310000}"/>
    <cellStyle name="60% - Accent4 46" xfId="12581" xr:uid="{00000000-0005-0000-0000-00002A310000}"/>
    <cellStyle name="60% - Accent4 47" xfId="12582" xr:uid="{00000000-0005-0000-0000-00002B310000}"/>
    <cellStyle name="60% - Accent4 48" xfId="12583" xr:uid="{00000000-0005-0000-0000-00002C310000}"/>
    <cellStyle name="60% - Accent4 49" xfId="12584" xr:uid="{00000000-0005-0000-0000-00002D310000}"/>
    <cellStyle name="60% - Accent4 5" xfId="12585" xr:uid="{00000000-0005-0000-0000-00002E310000}"/>
    <cellStyle name="60% - Accent4 5 2" xfId="12586" xr:uid="{00000000-0005-0000-0000-00002F310000}"/>
    <cellStyle name="60% - Accent4 5 2 2" xfId="12587" xr:uid="{00000000-0005-0000-0000-000030310000}"/>
    <cellStyle name="60% - Accent4 5 2 3" xfId="12588" xr:uid="{00000000-0005-0000-0000-000031310000}"/>
    <cellStyle name="60% - Accent4 5 2 4" xfId="12589" xr:uid="{00000000-0005-0000-0000-000032310000}"/>
    <cellStyle name="60% - Accent4 5 2 5" xfId="12590" xr:uid="{00000000-0005-0000-0000-000033310000}"/>
    <cellStyle name="60% - Accent4 5 2 6" xfId="12591" xr:uid="{00000000-0005-0000-0000-000034310000}"/>
    <cellStyle name="60% - Accent4 5 3" xfId="12592" xr:uid="{00000000-0005-0000-0000-000035310000}"/>
    <cellStyle name="60% - Accent4 5 4" xfId="12593" xr:uid="{00000000-0005-0000-0000-000036310000}"/>
    <cellStyle name="60% - Accent4 5 5" xfId="12594" xr:uid="{00000000-0005-0000-0000-000037310000}"/>
    <cellStyle name="60% - Accent4 50" xfId="12595" xr:uid="{00000000-0005-0000-0000-000038310000}"/>
    <cellStyle name="60% - Accent4 51" xfId="12596" xr:uid="{00000000-0005-0000-0000-000039310000}"/>
    <cellStyle name="60% - Accent4 52" xfId="12597" xr:uid="{00000000-0005-0000-0000-00003A310000}"/>
    <cellStyle name="60% - Accent4 53" xfId="12598" xr:uid="{00000000-0005-0000-0000-00003B310000}"/>
    <cellStyle name="60% - Accent4 54" xfId="12599" xr:uid="{00000000-0005-0000-0000-00003C310000}"/>
    <cellStyle name="60% - Accent4 55" xfId="12600" xr:uid="{00000000-0005-0000-0000-00003D310000}"/>
    <cellStyle name="60% - Accent4 56" xfId="12601" xr:uid="{00000000-0005-0000-0000-00003E310000}"/>
    <cellStyle name="60% - Accent4 57" xfId="12602" xr:uid="{00000000-0005-0000-0000-00003F310000}"/>
    <cellStyle name="60% - Accent4 58" xfId="12603" xr:uid="{00000000-0005-0000-0000-000040310000}"/>
    <cellStyle name="60% - Accent4 59" xfId="12604" xr:uid="{00000000-0005-0000-0000-000041310000}"/>
    <cellStyle name="60% - Accent4 6" xfId="12605" xr:uid="{00000000-0005-0000-0000-000042310000}"/>
    <cellStyle name="60% - Accent4 6 2" xfId="12606" xr:uid="{00000000-0005-0000-0000-000043310000}"/>
    <cellStyle name="60% - Accent4 6 2 2" xfId="12607" xr:uid="{00000000-0005-0000-0000-000044310000}"/>
    <cellStyle name="60% - Accent4 6 2 3" xfId="12608" xr:uid="{00000000-0005-0000-0000-000045310000}"/>
    <cellStyle name="60% - Accent4 6 2 4" xfId="12609" xr:uid="{00000000-0005-0000-0000-000046310000}"/>
    <cellStyle name="60% - Accent4 6 2 5" xfId="12610" xr:uid="{00000000-0005-0000-0000-000047310000}"/>
    <cellStyle name="60% - Accent4 6 2 6" xfId="12611" xr:uid="{00000000-0005-0000-0000-000048310000}"/>
    <cellStyle name="60% - Accent4 60" xfId="12612" xr:uid="{00000000-0005-0000-0000-000049310000}"/>
    <cellStyle name="60% - Accent4 61" xfId="12613" xr:uid="{00000000-0005-0000-0000-00004A310000}"/>
    <cellStyle name="60% - Accent4 62" xfId="12614" xr:uid="{00000000-0005-0000-0000-00004B310000}"/>
    <cellStyle name="60% - Accent4 63" xfId="12615" xr:uid="{00000000-0005-0000-0000-00004C310000}"/>
    <cellStyle name="60% - Accent4 64" xfId="12616" xr:uid="{00000000-0005-0000-0000-00004D310000}"/>
    <cellStyle name="60% - Accent4 7" xfId="12617" xr:uid="{00000000-0005-0000-0000-00004E310000}"/>
    <cellStyle name="60% - Accent4 7 2" xfId="12618" xr:uid="{00000000-0005-0000-0000-00004F310000}"/>
    <cellStyle name="60% - Accent4 7 2 2" xfId="12619" xr:uid="{00000000-0005-0000-0000-000050310000}"/>
    <cellStyle name="60% - Accent4 7 2 3" xfId="12620" xr:uid="{00000000-0005-0000-0000-000051310000}"/>
    <cellStyle name="60% - Accent4 7 2 4" xfId="12621" xr:uid="{00000000-0005-0000-0000-000052310000}"/>
    <cellStyle name="60% - Accent4 7 2 5" xfId="12622" xr:uid="{00000000-0005-0000-0000-000053310000}"/>
    <cellStyle name="60% - Accent4 7 2 6" xfId="12623" xr:uid="{00000000-0005-0000-0000-000054310000}"/>
    <cellStyle name="60% - Accent4 8" xfId="12624" xr:uid="{00000000-0005-0000-0000-000055310000}"/>
    <cellStyle name="60% - Accent4 8 2" xfId="12625" xr:uid="{00000000-0005-0000-0000-000056310000}"/>
    <cellStyle name="60% - Accent4 8 2 2" xfId="12626" xr:uid="{00000000-0005-0000-0000-000057310000}"/>
    <cellStyle name="60% - Accent4 8 2 3" xfId="12627" xr:uid="{00000000-0005-0000-0000-000058310000}"/>
    <cellStyle name="60% - Accent4 8 2 4" xfId="12628" xr:uid="{00000000-0005-0000-0000-000059310000}"/>
    <cellStyle name="60% - Accent4 8 2 5" xfId="12629" xr:uid="{00000000-0005-0000-0000-00005A310000}"/>
    <cellStyle name="60% - Accent4 8 2 6" xfId="12630" xr:uid="{00000000-0005-0000-0000-00005B310000}"/>
    <cellStyle name="60% - Accent4 9" xfId="12631" xr:uid="{00000000-0005-0000-0000-00005C310000}"/>
    <cellStyle name="60% - Accent4 9 2" xfId="12632" xr:uid="{00000000-0005-0000-0000-00005D310000}"/>
    <cellStyle name="60% - Accent4 9 2 2" xfId="12633" xr:uid="{00000000-0005-0000-0000-00005E310000}"/>
    <cellStyle name="60% - Accent4 9 2 3" xfId="12634" xr:uid="{00000000-0005-0000-0000-00005F310000}"/>
    <cellStyle name="60% - Accent4 9 2 4" xfId="12635" xr:uid="{00000000-0005-0000-0000-000060310000}"/>
    <cellStyle name="60% - Accent4 9 2 5" xfId="12636" xr:uid="{00000000-0005-0000-0000-000061310000}"/>
    <cellStyle name="60% - Accent4 9 2 6" xfId="12637" xr:uid="{00000000-0005-0000-0000-000062310000}"/>
    <cellStyle name="60% - Accent5 10" xfId="12638" xr:uid="{00000000-0005-0000-0000-000063310000}"/>
    <cellStyle name="60% - Accent5 10 2" xfId="12639" xr:uid="{00000000-0005-0000-0000-000064310000}"/>
    <cellStyle name="60% - Accent5 10 2 2" xfId="12640" xr:uid="{00000000-0005-0000-0000-000065310000}"/>
    <cellStyle name="60% - Accent5 10 2 3" xfId="12641" xr:uid="{00000000-0005-0000-0000-000066310000}"/>
    <cellStyle name="60% - Accent5 10 2 4" xfId="12642" xr:uid="{00000000-0005-0000-0000-000067310000}"/>
    <cellStyle name="60% - Accent5 10 2 5" xfId="12643" xr:uid="{00000000-0005-0000-0000-000068310000}"/>
    <cellStyle name="60% - Accent5 10 2 6" xfId="12644" xr:uid="{00000000-0005-0000-0000-000069310000}"/>
    <cellStyle name="60% - Accent5 11" xfId="12645" xr:uid="{00000000-0005-0000-0000-00006A310000}"/>
    <cellStyle name="60% - Accent5 11 2" xfId="12646" xr:uid="{00000000-0005-0000-0000-00006B310000}"/>
    <cellStyle name="60% - Accent5 11 2 2" xfId="12647" xr:uid="{00000000-0005-0000-0000-00006C310000}"/>
    <cellStyle name="60% - Accent5 11 2 3" xfId="12648" xr:uid="{00000000-0005-0000-0000-00006D310000}"/>
    <cellStyle name="60% - Accent5 11 2 4" xfId="12649" xr:uid="{00000000-0005-0000-0000-00006E310000}"/>
    <cellStyle name="60% - Accent5 11 2 5" xfId="12650" xr:uid="{00000000-0005-0000-0000-00006F310000}"/>
    <cellStyle name="60% - Accent5 11 2 6" xfId="12651" xr:uid="{00000000-0005-0000-0000-000070310000}"/>
    <cellStyle name="60% - Accent5 12" xfId="12652" xr:uid="{00000000-0005-0000-0000-000071310000}"/>
    <cellStyle name="60% - Accent5 12 2" xfId="12653" xr:uid="{00000000-0005-0000-0000-000072310000}"/>
    <cellStyle name="60% - Accent5 12 2 2" xfId="12654" xr:uid="{00000000-0005-0000-0000-000073310000}"/>
    <cellStyle name="60% - Accent5 12 2 3" xfId="12655" xr:uid="{00000000-0005-0000-0000-000074310000}"/>
    <cellStyle name="60% - Accent5 12 2 4" xfId="12656" xr:uid="{00000000-0005-0000-0000-000075310000}"/>
    <cellStyle name="60% - Accent5 12 2 5" xfId="12657" xr:uid="{00000000-0005-0000-0000-000076310000}"/>
    <cellStyle name="60% - Accent5 12 2 6" xfId="12658" xr:uid="{00000000-0005-0000-0000-000077310000}"/>
    <cellStyle name="60% - Accent5 13" xfId="12659" xr:uid="{00000000-0005-0000-0000-000078310000}"/>
    <cellStyle name="60% - Accent5 13 2" xfId="12660" xr:uid="{00000000-0005-0000-0000-000079310000}"/>
    <cellStyle name="60% - Accent5 13 2 2" xfId="12661" xr:uid="{00000000-0005-0000-0000-00007A310000}"/>
    <cellStyle name="60% - Accent5 13 2 3" xfId="12662" xr:uid="{00000000-0005-0000-0000-00007B310000}"/>
    <cellStyle name="60% - Accent5 13 2 4" xfId="12663" xr:uid="{00000000-0005-0000-0000-00007C310000}"/>
    <cellStyle name="60% - Accent5 13 2 5" xfId="12664" xr:uid="{00000000-0005-0000-0000-00007D310000}"/>
    <cellStyle name="60% - Accent5 13 2 6" xfId="12665" xr:uid="{00000000-0005-0000-0000-00007E310000}"/>
    <cellStyle name="60% - Accent5 14" xfId="12666" xr:uid="{00000000-0005-0000-0000-00007F310000}"/>
    <cellStyle name="60% - Accent5 14 2" xfId="12667" xr:uid="{00000000-0005-0000-0000-000080310000}"/>
    <cellStyle name="60% - Accent5 14 2 2" xfId="12668" xr:uid="{00000000-0005-0000-0000-000081310000}"/>
    <cellStyle name="60% - Accent5 14 2 3" xfId="12669" xr:uid="{00000000-0005-0000-0000-000082310000}"/>
    <cellStyle name="60% - Accent5 14 2 4" xfId="12670" xr:uid="{00000000-0005-0000-0000-000083310000}"/>
    <cellStyle name="60% - Accent5 14 2 5" xfId="12671" xr:uid="{00000000-0005-0000-0000-000084310000}"/>
    <cellStyle name="60% - Accent5 14 2 6" xfId="12672" xr:uid="{00000000-0005-0000-0000-000085310000}"/>
    <cellStyle name="60% - Accent5 15" xfId="12673" xr:uid="{00000000-0005-0000-0000-000086310000}"/>
    <cellStyle name="60% - Accent5 15 2" xfId="12674" xr:uid="{00000000-0005-0000-0000-000087310000}"/>
    <cellStyle name="60% - Accent5 15 2 2" xfId="12675" xr:uid="{00000000-0005-0000-0000-000088310000}"/>
    <cellStyle name="60% - Accent5 15 2 3" xfId="12676" xr:uid="{00000000-0005-0000-0000-000089310000}"/>
    <cellStyle name="60% - Accent5 15 2 4" xfId="12677" xr:uid="{00000000-0005-0000-0000-00008A310000}"/>
    <cellStyle name="60% - Accent5 15 2 5" xfId="12678" xr:uid="{00000000-0005-0000-0000-00008B310000}"/>
    <cellStyle name="60% - Accent5 15 2 6" xfId="12679" xr:uid="{00000000-0005-0000-0000-00008C310000}"/>
    <cellStyle name="60% - Accent5 16" xfId="12680" xr:uid="{00000000-0005-0000-0000-00008D310000}"/>
    <cellStyle name="60% - Accent5 16 2" xfId="12681" xr:uid="{00000000-0005-0000-0000-00008E310000}"/>
    <cellStyle name="60% - Accent5 16 2 2" xfId="12682" xr:uid="{00000000-0005-0000-0000-00008F310000}"/>
    <cellStyle name="60% - Accent5 16 2 3" xfId="12683" xr:uid="{00000000-0005-0000-0000-000090310000}"/>
    <cellStyle name="60% - Accent5 16 2 4" xfId="12684" xr:uid="{00000000-0005-0000-0000-000091310000}"/>
    <cellStyle name="60% - Accent5 16 2 5" xfId="12685" xr:uid="{00000000-0005-0000-0000-000092310000}"/>
    <cellStyle name="60% - Accent5 16 2 6" xfId="12686" xr:uid="{00000000-0005-0000-0000-000093310000}"/>
    <cellStyle name="60% - Accent5 17" xfId="12687" xr:uid="{00000000-0005-0000-0000-000094310000}"/>
    <cellStyle name="60% - Accent5 17 2" xfId="12688" xr:uid="{00000000-0005-0000-0000-000095310000}"/>
    <cellStyle name="60% - Accent5 17 2 2" xfId="12689" xr:uid="{00000000-0005-0000-0000-000096310000}"/>
    <cellStyle name="60% - Accent5 17 2 3" xfId="12690" xr:uid="{00000000-0005-0000-0000-000097310000}"/>
    <cellStyle name="60% - Accent5 17 2 4" xfId="12691" xr:uid="{00000000-0005-0000-0000-000098310000}"/>
    <cellStyle name="60% - Accent5 17 2 5" xfId="12692" xr:uid="{00000000-0005-0000-0000-000099310000}"/>
    <cellStyle name="60% - Accent5 17 2 6" xfId="12693" xr:uid="{00000000-0005-0000-0000-00009A310000}"/>
    <cellStyle name="60% - Accent5 18" xfId="12694" xr:uid="{00000000-0005-0000-0000-00009B310000}"/>
    <cellStyle name="60% - Accent5 18 2" xfId="12695" xr:uid="{00000000-0005-0000-0000-00009C310000}"/>
    <cellStyle name="60% - Accent5 18 2 2" xfId="12696" xr:uid="{00000000-0005-0000-0000-00009D310000}"/>
    <cellStyle name="60% - Accent5 18 2 3" xfId="12697" xr:uid="{00000000-0005-0000-0000-00009E310000}"/>
    <cellStyle name="60% - Accent5 18 2 4" xfId="12698" xr:uid="{00000000-0005-0000-0000-00009F310000}"/>
    <cellStyle name="60% - Accent5 18 2 5" xfId="12699" xr:uid="{00000000-0005-0000-0000-0000A0310000}"/>
    <cellStyle name="60% - Accent5 18 2 6" xfId="12700" xr:uid="{00000000-0005-0000-0000-0000A1310000}"/>
    <cellStyle name="60% - Accent5 19" xfId="12701" xr:uid="{00000000-0005-0000-0000-0000A2310000}"/>
    <cellStyle name="60% - Accent5 19 2" xfId="12702" xr:uid="{00000000-0005-0000-0000-0000A3310000}"/>
    <cellStyle name="60% - Accent5 19 2 2" xfId="12703" xr:uid="{00000000-0005-0000-0000-0000A4310000}"/>
    <cellStyle name="60% - Accent5 19 2 3" xfId="12704" xr:uid="{00000000-0005-0000-0000-0000A5310000}"/>
    <cellStyle name="60% - Accent5 19 2 4" xfId="12705" xr:uid="{00000000-0005-0000-0000-0000A6310000}"/>
    <cellStyle name="60% - Accent5 19 2 5" xfId="12706" xr:uid="{00000000-0005-0000-0000-0000A7310000}"/>
    <cellStyle name="60% - Accent5 19 2 6" xfId="12707" xr:uid="{00000000-0005-0000-0000-0000A8310000}"/>
    <cellStyle name="60% - Accent5 2" xfId="12708" xr:uid="{00000000-0005-0000-0000-0000A9310000}"/>
    <cellStyle name="60% - Accent5 2 10" xfId="12709" xr:uid="{00000000-0005-0000-0000-0000AA310000}"/>
    <cellStyle name="60% - Accent5 2 11" xfId="12710" xr:uid="{00000000-0005-0000-0000-0000AB310000}"/>
    <cellStyle name="60% - Accent5 2 12" xfId="12711" xr:uid="{00000000-0005-0000-0000-0000AC310000}"/>
    <cellStyle name="60% - Accent5 2 13" xfId="12712" xr:uid="{00000000-0005-0000-0000-0000AD310000}"/>
    <cellStyle name="60% - Accent5 2 14" xfId="12713" xr:uid="{00000000-0005-0000-0000-0000AE310000}"/>
    <cellStyle name="60% - Accent5 2 15" xfId="12714" xr:uid="{00000000-0005-0000-0000-0000AF310000}"/>
    <cellStyle name="60% - Accent5 2 16" xfId="12715" xr:uid="{00000000-0005-0000-0000-0000B0310000}"/>
    <cellStyle name="60% - Accent5 2 17" xfId="12716" xr:uid="{00000000-0005-0000-0000-0000B1310000}"/>
    <cellStyle name="60% - Accent5 2 18" xfId="12717" xr:uid="{00000000-0005-0000-0000-0000B2310000}"/>
    <cellStyle name="60% - Accent5 2 19" xfId="12718" xr:uid="{00000000-0005-0000-0000-0000B3310000}"/>
    <cellStyle name="60% - Accent5 2 2" xfId="12719" xr:uid="{00000000-0005-0000-0000-0000B4310000}"/>
    <cellStyle name="60% - Accent5 2 2 10" xfId="12720" xr:uid="{00000000-0005-0000-0000-0000B5310000}"/>
    <cellStyle name="60% - Accent5 2 2 11" xfId="12721" xr:uid="{00000000-0005-0000-0000-0000B6310000}"/>
    <cellStyle name="60% - Accent5 2 2 12" xfId="12722" xr:uid="{00000000-0005-0000-0000-0000B7310000}"/>
    <cellStyle name="60% - Accent5 2 2 13" xfId="12723" xr:uid="{00000000-0005-0000-0000-0000B8310000}"/>
    <cellStyle name="60% - Accent5 2 2 14" xfId="12724" xr:uid="{00000000-0005-0000-0000-0000B9310000}"/>
    <cellStyle name="60% - Accent5 2 2 14 10" xfId="12725" xr:uid="{00000000-0005-0000-0000-0000BA310000}"/>
    <cellStyle name="60% - Accent5 2 2 14 11" xfId="12726" xr:uid="{00000000-0005-0000-0000-0000BB310000}"/>
    <cellStyle name="60% - Accent5 2 2 14 12" xfId="12727" xr:uid="{00000000-0005-0000-0000-0000BC310000}"/>
    <cellStyle name="60% - Accent5 2 2 14 13" xfId="12728" xr:uid="{00000000-0005-0000-0000-0000BD310000}"/>
    <cellStyle name="60% - Accent5 2 2 14 14" xfId="12729" xr:uid="{00000000-0005-0000-0000-0000BE310000}"/>
    <cellStyle name="60% - Accent5 2 2 14 15" xfId="12730" xr:uid="{00000000-0005-0000-0000-0000BF310000}"/>
    <cellStyle name="60% - Accent5 2 2 14 16" xfId="12731" xr:uid="{00000000-0005-0000-0000-0000C0310000}"/>
    <cellStyle name="60% - Accent5 2 2 14 17" xfId="12732" xr:uid="{00000000-0005-0000-0000-0000C1310000}"/>
    <cellStyle name="60% - Accent5 2 2 14 18" xfId="12733" xr:uid="{00000000-0005-0000-0000-0000C2310000}"/>
    <cellStyle name="60% - Accent5 2 2 14 19" xfId="12734" xr:uid="{00000000-0005-0000-0000-0000C3310000}"/>
    <cellStyle name="60% - Accent5 2 2 14 2" xfId="12735" xr:uid="{00000000-0005-0000-0000-0000C4310000}"/>
    <cellStyle name="60% - Accent5 2 2 14 2 2" xfId="12736" xr:uid="{00000000-0005-0000-0000-0000C5310000}"/>
    <cellStyle name="60% - Accent5 2 2 14 20" xfId="12737" xr:uid="{00000000-0005-0000-0000-0000C6310000}"/>
    <cellStyle name="60% - Accent5 2 2 14 21" xfId="12738" xr:uid="{00000000-0005-0000-0000-0000C7310000}"/>
    <cellStyle name="60% - Accent5 2 2 14 22" xfId="12739" xr:uid="{00000000-0005-0000-0000-0000C8310000}"/>
    <cellStyle name="60% - Accent5 2 2 14 23" xfId="12740" xr:uid="{00000000-0005-0000-0000-0000C9310000}"/>
    <cellStyle name="60% - Accent5 2 2 14 24" xfId="12741" xr:uid="{00000000-0005-0000-0000-0000CA310000}"/>
    <cellStyle name="60% - Accent5 2 2 14 25" xfId="12742" xr:uid="{00000000-0005-0000-0000-0000CB310000}"/>
    <cellStyle name="60% - Accent5 2 2 14 26" xfId="12743" xr:uid="{00000000-0005-0000-0000-0000CC310000}"/>
    <cellStyle name="60% - Accent5 2 2 14 27" xfId="12744" xr:uid="{00000000-0005-0000-0000-0000CD310000}"/>
    <cellStyle name="60% - Accent5 2 2 14 28" xfId="12745" xr:uid="{00000000-0005-0000-0000-0000CE310000}"/>
    <cellStyle name="60% - Accent5 2 2 14 29" xfId="12746" xr:uid="{00000000-0005-0000-0000-0000CF310000}"/>
    <cellStyle name="60% - Accent5 2 2 14 3" xfId="12747" xr:uid="{00000000-0005-0000-0000-0000D0310000}"/>
    <cellStyle name="60% - Accent5 2 2 14 4" xfId="12748" xr:uid="{00000000-0005-0000-0000-0000D1310000}"/>
    <cellStyle name="60% - Accent5 2 2 14 5" xfId="12749" xr:uid="{00000000-0005-0000-0000-0000D2310000}"/>
    <cellStyle name="60% - Accent5 2 2 14 6" xfId="12750" xr:uid="{00000000-0005-0000-0000-0000D3310000}"/>
    <cellStyle name="60% - Accent5 2 2 14 7" xfId="12751" xr:uid="{00000000-0005-0000-0000-0000D4310000}"/>
    <cellStyle name="60% - Accent5 2 2 14 8" xfId="12752" xr:uid="{00000000-0005-0000-0000-0000D5310000}"/>
    <cellStyle name="60% - Accent5 2 2 14 9" xfId="12753" xr:uid="{00000000-0005-0000-0000-0000D6310000}"/>
    <cellStyle name="60% - Accent5 2 2 15" xfId="12754" xr:uid="{00000000-0005-0000-0000-0000D7310000}"/>
    <cellStyle name="60% - Accent5 2 2 15 2" xfId="12755" xr:uid="{00000000-0005-0000-0000-0000D8310000}"/>
    <cellStyle name="60% - Accent5 2 2 16" xfId="12756" xr:uid="{00000000-0005-0000-0000-0000D9310000}"/>
    <cellStyle name="60% - Accent5 2 2 17" xfId="12757" xr:uid="{00000000-0005-0000-0000-0000DA310000}"/>
    <cellStyle name="60% - Accent5 2 2 18" xfId="12758" xr:uid="{00000000-0005-0000-0000-0000DB310000}"/>
    <cellStyle name="60% - Accent5 2 2 19" xfId="12759" xr:uid="{00000000-0005-0000-0000-0000DC310000}"/>
    <cellStyle name="60% - Accent5 2 2 2" xfId="12760" xr:uid="{00000000-0005-0000-0000-0000DD310000}"/>
    <cellStyle name="60% - Accent5 2 2 2 10" xfId="12761" xr:uid="{00000000-0005-0000-0000-0000DE310000}"/>
    <cellStyle name="60% - Accent5 2 2 2 11" xfId="12762" xr:uid="{00000000-0005-0000-0000-0000DF310000}"/>
    <cellStyle name="60% - Accent5 2 2 2 11 10" xfId="12763" xr:uid="{00000000-0005-0000-0000-0000E0310000}"/>
    <cellStyle name="60% - Accent5 2 2 2 11 11" xfId="12764" xr:uid="{00000000-0005-0000-0000-0000E1310000}"/>
    <cellStyle name="60% - Accent5 2 2 2 11 12" xfId="12765" xr:uid="{00000000-0005-0000-0000-0000E2310000}"/>
    <cellStyle name="60% - Accent5 2 2 2 11 13" xfId="12766" xr:uid="{00000000-0005-0000-0000-0000E3310000}"/>
    <cellStyle name="60% - Accent5 2 2 2 11 14" xfId="12767" xr:uid="{00000000-0005-0000-0000-0000E4310000}"/>
    <cellStyle name="60% - Accent5 2 2 2 11 15" xfId="12768" xr:uid="{00000000-0005-0000-0000-0000E5310000}"/>
    <cellStyle name="60% - Accent5 2 2 2 11 16" xfId="12769" xr:uid="{00000000-0005-0000-0000-0000E6310000}"/>
    <cellStyle name="60% - Accent5 2 2 2 11 17" xfId="12770" xr:uid="{00000000-0005-0000-0000-0000E7310000}"/>
    <cellStyle name="60% - Accent5 2 2 2 11 18" xfId="12771" xr:uid="{00000000-0005-0000-0000-0000E8310000}"/>
    <cellStyle name="60% - Accent5 2 2 2 11 19" xfId="12772" xr:uid="{00000000-0005-0000-0000-0000E9310000}"/>
    <cellStyle name="60% - Accent5 2 2 2 11 2" xfId="12773" xr:uid="{00000000-0005-0000-0000-0000EA310000}"/>
    <cellStyle name="60% - Accent5 2 2 2 11 2 2" xfId="12774" xr:uid="{00000000-0005-0000-0000-0000EB310000}"/>
    <cellStyle name="60% - Accent5 2 2 2 11 20" xfId="12775" xr:uid="{00000000-0005-0000-0000-0000EC310000}"/>
    <cellStyle name="60% - Accent5 2 2 2 11 21" xfId="12776" xr:uid="{00000000-0005-0000-0000-0000ED310000}"/>
    <cellStyle name="60% - Accent5 2 2 2 11 22" xfId="12777" xr:uid="{00000000-0005-0000-0000-0000EE310000}"/>
    <cellStyle name="60% - Accent5 2 2 2 11 23" xfId="12778" xr:uid="{00000000-0005-0000-0000-0000EF310000}"/>
    <cellStyle name="60% - Accent5 2 2 2 11 24" xfId="12779" xr:uid="{00000000-0005-0000-0000-0000F0310000}"/>
    <cellStyle name="60% - Accent5 2 2 2 11 25" xfId="12780" xr:uid="{00000000-0005-0000-0000-0000F1310000}"/>
    <cellStyle name="60% - Accent5 2 2 2 11 26" xfId="12781" xr:uid="{00000000-0005-0000-0000-0000F2310000}"/>
    <cellStyle name="60% - Accent5 2 2 2 11 27" xfId="12782" xr:uid="{00000000-0005-0000-0000-0000F3310000}"/>
    <cellStyle name="60% - Accent5 2 2 2 11 28" xfId="12783" xr:uid="{00000000-0005-0000-0000-0000F4310000}"/>
    <cellStyle name="60% - Accent5 2 2 2 11 29" xfId="12784" xr:uid="{00000000-0005-0000-0000-0000F5310000}"/>
    <cellStyle name="60% - Accent5 2 2 2 11 3" xfId="12785" xr:uid="{00000000-0005-0000-0000-0000F6310000}"/>
    <cellStyle name="60% - Accent5 2 2 2 11 4" xfId="12786" xr:uid="{00000000-0005-0000-0000-0000F7310000}"/>
    <cellStyle name="60% - Accent5 2 2 2 11 5" xfId="12787" xr:uid="{00000000-0005-0000-0000-0000F8310000}"/>
    <cellStyle name="60% - Accent5 2 2 2 11 6" xfId="12788" xr:uid="{00000000-0005-0000-0000-0000F9310000}"/>
    <cellStyle name="60% - Accent5 2 2 2 11 7" xfId="12789" xr:uid="{00000000-0005-0000-0000-0000FA310000}"/>
    <cellStyle name="60% - Accent5 2 2 2 11 8" xfId="12790" xr:uid="{00000000-0005-0000-0000-0000FB310000}"/>
    <cellStyle name="60% - Accent5 2 2 2 11 9" xfId="12791" xr:uid="{00000000-0005-0000-0000-0000FC310000}"/>
    <cellStyle name="60% - Accent5 2 2 2 12" xfId="12792" xr:uid="{00000000-0005-0000-0000-0000FD310000}"/>
    <cellStyle name="60% - Accent5 2 2 2 12 2" xfId="12793" xr:uid="{00000000-0005-0000-0000-0000FE310000}"/>
    <cellStyle name="60% - Accent5 2 2 2 13" xfId="12794" xr:uid="{00000000-0005-0000-0000-0000FF310000}"/>
    <cellStyle name="60% - Accent5 2 2 2 14" xfId="12795" xr:uid="{00000000-0005-0000-0000-000000320000}"/>
    <cellStyle name="60% - Accent5 2 2 2 15" xfId="12796" xr:uid="{00000000-0005-0000-0000-000001320000}"/>
    <cellStyle name="60% - Accent5 2 2 2 16" xfId="12797" xr:uid="{00000000-0005-0000-0000-000002320000}"/>
    <cellStyle name="60% - Accent5 2 2 2 17" xfId="12798" xr:uid="{00000000-0005-0000-0000-000003320000}"/>
    <cellStyle name="60% - Accent5 2 2 2 18" xfId="12799" xr:uid="{00000000-0005-0000-0000-000004320000}"/>
    <cellStyle name="60% - Accent5 2 2 2 19" xfId="12800" xr:uid="{00000000-0005-0000-0000-000005320000}"/>
    <cellStyle name="60% - Accent5 2 2 2 2" xfId="12801" xr:uid="{00000000-0005-0000-0000-000006320000}"/>
    <cellStyle name="60% - Accent5 2 2 2 2 10" xfId="12802" xr:uid="{00000000-0005-0000-0000-000007320000}"/>
    <cellStyle name="60% - Accent5 2 2 2 2 11" xfId="12803" xr:uid="{00000000-0005-0000-0000-000008320000}"/>
    <cellStyle name="60% - Accent5 2 2 2 2 12" xfId="12804" xr:uid="{00000000-0005-0000-0000-000009320000}"/>
    <cellStyle name="60% - Accent5 2 2 2 2 13" xfId="12805" xr:uid="{00000000-0005-0000-0000-00000A320000}"/>
    <cellStyle name="60% - Accent5 2 2 2 2 14" xfId="12806" xr:uid="{00000000-0005-0000-0000-00000B320000}"/>
    <cellStyle name="60% - Accent5 2 2 2 2 15" xfId="12807" xr:uid="{00000000-0005-0000-0000-00000C320000}"/>
    <cellStyle name="60% - Accent5 2 2 2 2 16" xfId="12808" xr:uid="{00000000-0005-0000-0000-00000D320000}"/>
    <cellStyle name="60% - Accent5 2 2 2 2 17" xfId="12809" xr:uid="{00000000-0005-0000-0000-00000E320000}"/>
    <cellStyle name="60% - Accent5 2 2 2 2 18" xfId="12810" xr:uid="{00000000-0005-0000-0000-00000F320000}"/>
    <cellStyle name="60% - Accent5 2 2 2 2 19" xfId="12811" xr:uid="{00000000-0005-0000-0000-000010320000}"/>
    <cellStyle name="60% - Accent5 2 2 2 2 2" xfId="12812" xr:uid="{00000000-0005-0000-0000-000011320000}"/>
    <cellStyle name="60% - Accent5 2 2 2 2 2 10" xfId="12813" xr:uid="{00000000-0005-0000-0000-000012320000}"/>
    <cellStyle name="60% - Accent5 2 2 2 2 2 11" xfId="12814" xr:uid="{00000000-0005-0000-0000-000013320000}"/>
    <cellStyle name="60% - Accent5 2 2 2 2 2 12" xfId="12815" xr:uid="{00000000-0005-0000-0000-000014320000}"/>
    <cellStyle name="60% - Accent5 2 2 2 2 2 13" xfId="12816" xr:uid="{00000000-0005-0000-0000-000015320000}"/>
    <cellStyle name="60% - Accent5 2 2 2 2 2 14" xfId="12817" xr:uid="{00000000-0005-0000-0000-000016320000}"/>
    <cellStyle name="60% - Accent5 2 2 2 2 2 15" xfId="12818" xr:uid="{00000000-0005-0000-0000-000017320000}"/>
    <cellStyle name="60% - Accent5 2 2 2 2 2 16" xfId="12819" xr:uid="{00000000-0005-0000-0000-000018320000}"/>
    <cellStyle name="60% - Accent5 2 2 2 2 2 17" xfId="12820" xr:uid="{00000000-0005-0000-0000-000019320000}"/>
    <cellStyle name="60% - Accent5 2 2 2 2 2 18" xfId="12821" xr:uid="{00000000-0005-0000-0000-00001A320000}"/>
    <cellStyle name="60% - Accent5 2 2 2 2 2 19" xfId="12822" xr:uid="{00000000-0005-0000-0000-00001B320000}"/>
    <cellStyle name="60% - Accent5 2 2 2 2 2 2" xfId="12823" xr:uid="{00000000-0005-0000-0000-00001C320000}"/>
    <cellStyle name="60% - Accent5 2 2 2 2 2 2 10" xfId="12824" xr:uid="{00000000-0005-0000-0000-00001D320000}"/>
    <cellStyle name="60% - Accent5 2 2 2 2 2 2 11" xfId="12825" xr:uid="{00000000-0005-0000-0000-00001E320000}"/>
    <cellStyle name="60% - Accent5 2 2 2 2 2 2 12" xfId="12826" xr:uid="{00000000-0005-0000-0000-00001F320000}"/>
    <cellStyle name="60% - Accent5 2 2 2 2 2 2 13" xfId="12827" xr:uid="{00000000-0005-0000-0000-000020320000}"/>
    <cellStyle name="60% - Accent5 2 2 2 2 2 2 14" xfId="12828" xr:uid="{00000000-0005-0000-0000-000021320000}"/>
    <cellStyle name="60% - Accent5 2 2 2 2 2 2 15" xfId="12829" xr:uid="{00000000-0005-0000-0000-000022320000}"/>
    <cellStyle name="60% - Accent5 2 2 2 2 2 2 16" xfId="12830" xr:uid="{00000000-0005-0000-0000-000023320000}"/>
    <cellStyle name="60% - Accent5 2 2 2 2 2 2 17" xfId="12831" xr:uid="{00000000-0005-0000-0000-000024320000}"/>
    <cellStyle name="60% - Accent5 2 2 2 2 2 2 18" xfId="12832" xr:uid="{00000000-0005-0000-0000-000025320000}"/>
    <cellStyle name="60% - Accent5 2 2 2 2 2 2 19" xfId="12833" xr:uid="{00000000-0005-0000-0000-000026320000}"/>
    <cellStyle name="60% - Accent5 2 2 2 2 2 2 2" xfId="12834" xr:uid="{00000000-0005-0000-0000-000027320000}"/>
    <cellStyle name="60% - Accent5 2 2 2 2 2 2 2 10" xfId="12835" xr:uid="{00000000-0005-0000-0000-000028320000}"/>
    <cellStyle name="60% - Accent5 2 2 2 2 2 2 2 11" xfId="12836" xr:uid="{00000000-0005-0000-0000-000029320000}"/>
    <cellStyle name="60% - Accent5 2 2 2 2 2 2 2 12" xfId="12837" xr:uid="{00000000-0005-0000-0000-00002A320000}"/>
    <cellStyle name="60% - Accent5 2 2 2 2 2 2 2 13" xfId="12838" xr:uid="{00000000-0005-0000-0000-00002B320000}"/>
    <cellStyle name="60% - Accent5 2 2 2 2 2 2 2 14" xfId="12839" xr:uid="{00000000-0005-0000-0000-00002C320000}"/>
    <cellStyle name="60% - Accent5 2 2 2 2 2 2 2 15" xfId="12840" xr:uid="{00000000-0005-0000-0000-00002D320000}"/>
    <cellStyle name="60% - Accent5 2 2 2 2 2 2 2 16" xfId="12841" xr:uid="{00000000-0005-0000-0000-00002E320000}"/>
    <cellStyle name="60% - Accent5 2 2 2 2 2 2 2 17" xfId="12842" xr:uid="{00000000-0005-0000-0000-00002F320000}"/>
    <cellStyle name="60% - Accent5 2 2 2 2 2 2 2 18" xfId="12843" xr:uid="{00000000-0005-0000-0000-000030320000}"/>
    <cellStyle name="60% - Accent5 2 2 2 2 2 2 2 19" xfId="12844" xr:uid="{00000000-0005-0000-0000-000031320000}"/>
    <cellStyle name="60% - Accent5 2 2 2 2 2 2 2 2" xfId="12845" xr:uid="{00000000-0005-0000-0000-000032320000}"/>
    <cellStyle name="60% - Accent5 2 2 2 2 2 2 2 2 2" xfId="12846" xr:uid="{00000000-0005-0000-0000-000033320000}"/>
    <cellStyle name="60% - Accent5 2 2 2 2 2 2 2 2 2 2" xfId="12847" xr:uid="{00000000-0005-0000-0000-000034320000}"/>
    <cellStyle name="60% - Accent5 2 2 2 2 2 2 2 2 2 2 2" xfId="12848" xr:uid="{00000000-0005-0000-0000-000035320000}"/>
    <cellStyle name="60% - Accent5 2 2 2 2 2 2 2 2 2 3" xfId="12849" xr:uid="{00000000-0005-0000-0000-000036320000}"/>
    <cellStyle name="60% - Accent5 2 2 2 2 2 2 2 2 3" xfId="12850" xr:uid="{00000000-0005-0000-0000-000037320000}"/>
    <cellStyle name="60% - Accent5 2 2 2 2 2 2 2 2 3 2" xfId="12851" xr:uid="{00000000-0005-0000-0000-000038320000}"/>
    <cellStyle name="60% - Accent5 2 2 2 2 2 2 2 20" xfId="12852" xr:uid="{00000000-0005-0000-0000-000039320000}"/>
    <cellStyle name="60% - Accent5 2 2 2 2 2 2 2 21" xfId="12853" xr:uid="{00000000-0005-0000-0000-00003A320000}"/>
    <cellStyle name="60% - Accent5 2 2 2 2 2 2 2 22" xfId="12854" xr:uid="{00000000-0005-0000-0000-00003B320000}"/>
    <cellStyle name="60% - Accent5 2 2 2 2 2 2 2 23" xfId="12855" xr:uid="{00000000-0005-0000-0000-00003C320000}"/>
    <cellStyle name="60% - Accent5 2 2 2 2 2 2 2 24" xfId="12856" xr:uid="{00000000-0005-0000-0000-00003D320000}"/>
    <cellStyle name="60% - Accent5 2 2 2 2 2 2 2 25" xfId="12857" xr:uid="{00000000-0005-0000-0000-00003E320000}"/>
    <cellStyle name="60% - Accent5 2 2 2 2 2 2 2 26" xfId="12858" xr:uid="{00000000-0005-0000-0000-00003F320000}"/>
    <cellStyle name="60% - Accent5 2 2 2 2 2 2 2 27" xfId="12859" xr:uid="{00000000-0005-0000-0000-000040320000}"/>
    <cellStyle name="60% - Accent5 2 2 2 2 2 2 2 28" xfId="12860" xr:uid="{00000000-0005-0000-0000-000041320000}"/>
    <cellStyle name="60% - Accent5 2 2 2 2 2 2 2 29" xfId="12861" xr:uid="{00000000-0005-0000-0000-000042320000}"/>
    <cellStyle name="60% - Accent5 2 2 2 2 2 2 2 3" xfId="12862" xr:uid="{00000000-0005-0000-0000-000043320000}"/>
    <cellStyle name="60% - Accent5 2 2 2 2 2 2 2 30" xfId="12863" xr:uid="{00000000-0005-0000-0000-000044320000}"/>
    <cellStyle name="60% - Accent5 2 2 2 2 2 2 2 30 2" xfId="12864" xr:uid="{00000000-0005-0000-0000-000045320000}"/>
    <cellStyle name="60% - Accent5 2 2 2 2 2 2 2 4" xfId="12865" xr:uid="{00000000-0005-0000-0000-000046320000}"/>
    <cellStyle name="60% - Accent5 2 2 2 2 2 2 2 5" xfId="12866" xr:uid="{00000000-0005-0000-0000-000047320000}"/>
    <cellStyle name="60% - Accent5 2 2 2 2 2 2 2 6" xfId="12867" xr:uid="{00000000-0005-0000-0000-000048320000}"/>
    <cellStyle name="60% - Accent5 2 2 2 2 2 2 2 7" xfId="12868" xr:uid="{00000000-0005-0000-0000-000049320000}"/>
    <cellStyle name="60% - Accent5 2 2 2 2 2 2 2 8" xfId="12869" xr:uid="{00000000-0005-0000-0000-00004A320000}"/>
    <cellStyle name="60% - Accent5 2 2 2 2 2 2 2 9" xfId="12870" xr:uid="{00000000-0005-0000-0000-00004B320000}"/>
    <cellStyle name="60% - Accent5 2 2 2 2 2 2 20" xfId="12871" xr:uid="{00000000-0005-0000-0000-00004C320000}"/>
    <cellStyle name="60% - Accent5 2 2 2 2 2 2 21" xfId="12872" xr:uid="{00000000-0005-0000-0000-00004D320000}"/>
    <cellStyle name="60% - Accent5 2 2 2 2 2 2 22" xfId="12873" xr:uid="{00000000-0005-0000-0000-00004E320000}"/>
    <cellStyle name="60% - Accent5 2 2 2 2 2 2 23" xfId="12874" xr:uid="{00000000-0005-0000-0000-00004F320000}"/>
    <cellStyle name="60% - Accent5 2 2 2 2 2 2 24" xfId="12875" xr:uid="{00000000-0005-0000-0000-000050320000}"/>
    <cellStyle name="60% - Accent5 2 2 2 2 2 2 25" xfId="12876" xr:uid="{00000000-0005-0000-0000-000051320000}"/>
    <cellStyle name="60% - Accent5 2 2 2 2 2 2 26" xfId="12877" xr:uid="{00000000-0005-0000-0000-000052320000}"/>
    <cellStyle name="60% - Accent5 2 2 2 2 2 2 27" xfId="12878" xr:uid="{00000000-0005-0000-0000-000053320000}"/>
    <cellStyle name="60% - Accent5 2 2 2 2 2 2 28" xfId="12879" xr:uid="{00000000-0005-0000-0000-000054320000}"/>
    <cellStyle name="60% - Accent5 2 2 2 2 2 2 29" xfId="12880" xr:uid="{00000000-0005-0000-0000-000055320000}"/>
    <cellStyle name="60% - Accent5 2 2 2 2 2 2 3" xfId="12881" xr:uid="{00000000-0005-0000-0000-000056320000}"/>
    <cellStyle name="60% - Accent5 2 2 2 2 2 2 3 2" xfId="12882" xr:uid="{00000000-0005-0000-0000-000057320000}"/>
    <cellStyle name="60% - Accent5 2 2 2 2 2 2 30" xfId="12883" xr:uid="{00000000-0005-0000-0000-000058320000}"/>
    <cellStyle name="60% - Accent5 2 2 2 2 2 2 30 2" xfId="12884" xr:uid="{00000000-0005-0000-0000-000059320000}"/>
    <cellStyle name="60% - Accent5 2 2 2 2 2 2 4" xfId="12885" xr:uid="{00000000-0005-0000-0000-00005A320000}"/>
    <cellStyle name="60% - Accent5 2 2 2 2 2 2 5" xfId="12886" xr:uid="{00000000-0005-0000-0000-00005B320000}"/>
    <cellStyle name="60% - Accent5 2 2 2 2 2 2 6" xfId="12887" xr:uid="{00000000-0005-0000-0000-00005C320000}"/>
    <cellStyle name="60% - Accent5 2 2 2 2 2 2 7" xfId="12888" xr:uid="{00000000-0005-0000-0000-00005D320000}"/>
    <cellStyle name="60% - Accent5 2 2 2 2 2 2 8" xfId="12889" xr:uid="{00000000-0005-0000-0000-00005E320000}"/>
    <cellStyle name="60% - Accent5 2 2 2 2 2 2 9" xfId="12890" xr:uid="{00000000-0005-0000-0000-00005F320000}"/>
    <cellStyle name="60% - Accent5 2 2 2 2 2 20" xfId="12891" xr:uid="{00000000-0005-0000-0000-000060320000}"/>
    <cellStyle name="60% - Accent5 2 2 2 2 2 21" xfId="12892" xr:uid="{00000000-0005-0000-0000-000061320000}"/>
    <cellStyle name="60% - Accent5 2 2 2 2 2 22" xfId="12893" xr:uid="{00000000-0005-0000-0000-000062320000}"/>
    <cellStyle name="60% - Accent5 2 2 2 2 2 23" xfId="12894" xr:uid="{00000000-0005-0000-0000-000063320000}"/>
    <cellStyle name="60% - Accent5 2 2 2 2 2 24" xfId="12895" xr:uid="{00000000-0005-0000-0000-000064320000}"/>
    <cellStyle name="60% - Accent5 2 2 2 2 2 25" xfId="12896" xr:uid="{00000000-0005-0000-0000-000065320000}"/>
    <cellStyle name="60% - Accent5 2 2 2 2 2 26" xfId="12897" xr:uid="{00000000-0005-0000-0000-000066320000}"/>
    <cellStyle name="60% - Accent5 2 2 2 2 2 27" xfId="12898" xr:uid="{00000000-0005-0000-0000-000067320000}"/>
    <cellStyle name="60% - Accent5 2 2 2 2 2 28" xfId="12899" xr:uid="{00000000-0005-0000-0000-000068320000}"/>
    <cellStyle name="60% - Accent5 2 2 2 2 2 29" xfId="12900" xr:uid="{00000000-0005-0000-0000-000069320000}"/>
    <cellStyle name="60% - Accent5 2 2 2 2 2 3" xfId="12901" xr:uid="{00000000-0005-0000-0000-00006A320000}"/>
    <cellStyle name="60% - Accent5 2 2 2 2 2 3 2" xfId="12902" xr:uid="{00000000-0005-0000-0000-00006B320000}"/>
    <cellStyle name="60% - Accent5 2 2 2 2 2 30" xfId="12903" xr:uid="{00000000-0005-0000-0000-00006C320000}"/>
    <cellStyle name="60% - Accent5 2 2 2 2 2 31" xfId="12904" xr:uid="{00000000-0005-0000-0000-00006D320000}"/>
    <cellStyle name="60% - Accent5 2 2 2 2 2 31 2" xfId="12905" xr:uid="{00000000-0005-0000-0000-00006E320000}"/>
    <cellStyle name="60% - Accent5 2 2 2 2 2 4" xfId="12906" xr:uid="{00000000-0005-0000-0000-00006F320000}"/>
    <cellStyle name="60% - Accent5 2 2 2 2 2 5" xfId="12907" xr:uid="{00000000-0005-0000-0000-000070320000}"/>
    <cellStyle name="60% - Accent5 2 2 2 2 2 6" xfId="12908" xr:uid="{00000000-0005-0000-0000-000071320000}"/>
    <cellStyle name="60% - Accent5 2 2 2 2 2 7" xfId="12909" xr:uid="{00000000-0005-0000-0000-000072320000}"/>
    <cellStyle name="60% - Accent5 2 2 2 2 2 8" xfId="12910" xr:uid="{00000000-0005-0000-0000-000073320000}"/>
    <cellStyle name="60% - Accent5 2 2 2 2 2 9" xfId="12911" xr:uid="{00000000-0005-0000-0000-000074320000}"/>
    <cellStyle name="60% - Accent5 2 2 2 2 20" xfId="12912" xr:uid="{00000000-0005-0000-0000-000075320000}"/>
    <cellStyle name="60% - Accent5 2 2 2 2 21" xfId="12913" xr:uid="{00000000-0005-0000-0000-000076320000}"/>
    <cellStyle name="60% - Accent5 2 2 2 2 22" xfId="12914" xr:uid="{00000000-0005-0000-0000-000077320000}"/>
    <cellStyle name="60% - Accent5 2 2 2 2 23" xfId="12915" xr:uid="{00000000-0005-0000-0000-000078320000}"/>
    <cellStyle name="60% - Accent5 2 2 2 2 24" xfId="12916" xr:uid="{00000000-0005-0000-0000-000079320000}"/>
    <cellStyle name="60% - Accent5 2 2 2 2 25" xfId="12917" xr:uid="{00000000-0005-0000-0000-00007A320000}"/>
    <cellStyle name="60% - Accent5 2 2 2 2 26" xfId="12918" xr:uid="{00000000-0005-0000-0000-00007B320000}"/>
    <cellStyle name="60% - Accent5 2 2 2 2 27" xfId="12919" xr:uid="{00000000-0005-0000-0000-00007C320000}"/>
    <cellStyle name="60% - Accent5 2 2 2 2 28" xfId="12920" xr:uid="{00000000-0005-0000-0000-00007D320000}"/>
    <cellStyle name="60% - Accent5 2 2 2 2 29" xfId="12921" xr:uid="{00000000-0005-0000-0000-00007E320000}"/>
    <cellStyle name="60% - Accent5 2 2 2 2 3" xfId="12922" xr:uid="{00000000-0005-0000-0000-00007F320000}"/>
    <cellStyle name="60% - Accent5 2 2 2 2 30" xfId="12923" xr:uid="{00000000-0005-0000-0000-000080320000}"/>
    <cellStyle name="60% - Accent5 2 2 2 2 31" xfId="12924" xr:uid="{00000000-0005-0000-0000-000081320000}"/>
    <cellStyle name="60% - Accent5 2 2 2 2 32" xfId="12925" xr:uid="{00000000-0005-0000-0000-000082320000}"/>
    <cellStyle name="60% - Accent5 2 2 2 2 33" xfId="12926" xr:uid="{00000000-0005-0000-0000-000083320000}"/>
    <cellStyle name="60% - Accent5 2 2 2 2 34" xfId="12927" xr:uid="{00000000-0005-0000-0000-000084320000}"/>
    <cellStyle name="60% - Accent5 2 2 2 2 34 2" xfId="12928" xr:uid="{00000000-0005-0000-0000-000085320000}"/>
    <cellStyle name="60% - Accent5 2 2 2 2 4" xfId="12929" xr:uid="{00000000-0005-0000-0000-000086320000}"/>
    <cellStyle name="60% - Accent5 2 2 2 2 5" xfId="12930" xr:uid="{00000000-0005-0000-0000-000087320000}"/>
    <cellStyle name="60% - Accent5 2 2 2 2 6" xfId="12931" xr:uid="{00000000-0005-0000-0000-000088320000}"/>
    <cellStyle name="60% - Accent5 2 2 2 2 6 10" xfId="12932" xr:uid="{00000000-0005-0000-0000-000089320000}"/>
    <cellStyle name="60% - Accent5 2 2 2 2 6 11" xfId="12933" xr:uid="{00000000-0005-0000-0000-00008A320000}"/>
    <cellStyle name="60% - Accent5 2 2 2 2 6 12" xfId="12934" xr:uid="{00000000-0005-0000-0000-00008B320000}"/>
    <cellStyle name="60% - Accent5 2 2 2 2 6 13" xfId="12935" xr:uid="{00000000-0005-0000-0000-00008C320000}"/>
    <cellStyle name="60% - Accent5 2 2 2 2 6 14" xfId="12936" xr:uid="{00000000-0005-0000-0000-00008D320000}"/>
    <cellStyle name="60% - Accent5 2 2 2 2 6 15" xfId="12937" xr:uid="{00000000-0005-0000-0000-00008E320000}"/>
    <cellStyle name="60% - Accent5 2 2 2 2 6 16" xfId="12938" xr:uid="{00000000-0005-0000-0000-00008F320000}"/>
    <cellStyle name="60% - Accent5 2 2 2 2 6 17" xfId="12939" xr:uid="{00000000-0005-0000-0000-000090320000}"/>
    <cellStyle name="60% - Accent5 2 2 2 2 6 18" xfId="12940" xr:uid="{00000000-0005-0000-0000-000091320000}"/>
    <cellStyle name="60% - Accent5 2 2 2 2 6 19" xfId="12941" xr:uid="{00000000-0005-0000-0000-000092320000}"/>
    <cellStyle name="60% - Accent5 2 2 2 2 6 2" xfId="12942" xr:uid="{00000000-0005-0000-0000-000093320000}"/>
    <cellStyle name="60% - Accent5 2 2 2 2 6 2 2" xfId="12943" xr:uid="{00000000-0005-0000-0000-000094320000}"/>
    <cellStyle name="60% - Accent5 2 2 2 2 6 20" xfId="12944" xr:uid="{00000000-0005-0000-0000-000095320000}"/>
    <cellStyle name="60% - Accent5 2 2 2 2 6 21" xfId="12945" xr:uid="{00000000-0005-0000-0000-000096320000}"/>
    <cellStyle name="60% - Accent5 2 2 2 2 6 22" xfId="12946" xr:uid="{00000000-0005-0000-0000-000097320000}"/>
    <cellStyle name="60% - Accent5 2 2 2 2 6 23" xfId="12947" xr:uid="{00000000-0005-0000-0000-000098320000}"/>
    <cellStyle name="60% - Accent5 2 2 2 2 6 24" xfId="12948" xr:uid="{00000000-0005-0000-0000-000099320000}"/>
    <cellStyle name="60% - Accent5 2 2 2 2 6 25" xfId="12949" xr:uid="{00000000-0005-0000-0000-00009A320000}"/>
    <cellStyle name="60% - Accent5 2 2 2 2 6 26" xfId="12950" xr:uid="{00000000-0005-0000-0000-00009B320000}"/>
    <cellStyle name="60% - Accent5 2 2 2 2 6 27" xfId="12951" xr:uid="{00000000-0005-0000-0000-00009C320000}"/>
    <cellStyle name="60% - Accent5 2 2 2 2 6 28" xfId="12952" xr:uid="{00000000-0005-0000-0000-00009D320000}"/>
    <cellStyle name="60% - Accent5 2 2 2 2 6 29" xfId="12953" xr:uid="{00000000-0005-0000-0000-00009E320000}"/>
    <cellStyle name="60% - Accent5 2 2 2 2 6 3" xfId="12954" xr:uid="{00000000-0005-0000-0000-00009F320000}"/>
    <cellStyle name="60% - Accent5 2 2 2 2 6 4" xfId="12955" xr:uid="{00000000-0005-0000-0000-0000A0320000}"/>
    <cellStyle name="60% - Accent5 2 2 2 2 6 5" xfId="12956" xr:uid="{00000000-0005-0000-0000-0000A1320000}"/>
    <cellStyle name="60% - Accent5 2 2 2 2 6 6" xfId="12957" xr:uid="{00000000-0005-0000-0000-0000A2320000}"/>
    <cellStyle name="60% - Accent5 2 2 2 2 6 7" xfId="12958" xr:uid="{00000000-0005-0000-0000-0000A3320000}"/>
    <cellStyle name="60% - Accent5 2 2 2 2 6 8" xfId="12959" xr:uid="{00000000-0005-0000-0000-0000A4320000}"/>
    <cellStyle name="60% - Accent5 2 2 2 2 6 9" xfId="12960" xr:uid="{00000000-0005-0000-0000-0000A5320000}"/>
    <cellStyle name="60% - Accent5 2 2 2 2 7" xfId="12961" xr:uid="{00000000-0005-0000-0000-0000A6320000}"/>
    <cellStyle name="60% - Accent5 2 2 2 2 7 2" xfId="12962" xr:uid="{00000000-0005-0000-0000-0000A7320000}"/>
    <cellStyle name="60% - Accent5 2 2 2 2 8" xfId="12963" xr:uid="{00000000-0005-0000-0000-0000A8320000}"/>
    <cellStyle name="60% - Accent5 2 2 2 2 9" xfId="12964" xr:uid="{00000000-0005-0000-0000-0000A9320000}"/>
    <cellStyle name="60% - Accent5 2 2 2 20" xfId="12965" xr:uid="{00000000-0005-0000-0000-0000AA320000}"/>
    <cellStyle name="60% - Accent5 2 2 2 21" xfId="12966" xr:uid="{00000000-0005-0000-0000-0000AB320000}"/>
    <cellStyle name="60% - Accent5 2 2 2 22" xfId="12967" xr:uid="{00000000-0005-0000-0000-0000AC320000}"/>
    <cellStyle name="60% - Accent5 2 2 2 23" xfId="12968" xr:uid="{00000000-0005-0000-0000-0000AD320000}"/>
    <cellStyle name="60% - Accent5 2 2 2 24" xfId="12969" xr:uid="{00000000-0005-0000-0000-0000AE320000}"/>
    <cellStyle name="60% - Accent5 2 2 2 25" xfId="12970" xr:uid="{00000000-0005-0000-0000-0000AF320000}"/>
    <cellStyle name="60% - Accent5 2 2 2 26" xfId="12971" xr:uid="{00000000-0005-0000-0000-0000B0320000}"/>
    <cellStyle name="60% - Accent5 2 2 2 27" xfId="12972" xr:uid="{00000000-0005-0000-0000-0000B1320000}"/>
    <cellStyle name="60% - Accent5 2 2 2 28" xfId="12973" xr:uid="{00000000-0005-0000-0000-0000B2320000}"/>
    <cellStyle name="60% - Accent5 2 2 2 29" xfId="12974" xr:uid="{00000000-0005-0000-0000-0000B3320000}"/>
    <cellStyle name="60% - Accent5 2 2 2 3" xfId="12975" xr:uid="{00000000-0005-0000-0000-0000B4320000}"/>
    <cellStyle name="60% - Accent5 2 2 2 30" xfId="12976" xr:uid="{00000000-0005-0000-0000-0000B5320000}"/>
    <cellStyle name="60% - Accent5 2 2 2 31" xfId="12977" xr:uid="{00000000-0005-0000-0000-0000B6320000}"/>
    <cellStyle name="60% - Accent5 2 2 2 32" xfId="12978" xr:uid="{00000000-0005-0000-0000-0000B7320000}"/>
    <cellStyle name="60% - Accent5 2 2 2 33" xfId="12979" xr:uid="{00000000-0005-0000-0000-0000B8320000}"/>
    <cellStyle name="60% - Accent5 2 2 2 34" xfId="12980" xr:uid="{00000000-0005-0000-0000-0000B9320000}"/>
    <cellStyle name="60% - Accent5 2 2 2 35" xfId="12981" xr:uid="{00000000-0005-0000-0000-0000BA320000}"/>
    <cellStyle name="60% - Accent5 2 2 2 36" xfId="12982" xr:uid="{00000000-0005-0000-0000-0000BB320000}"/>
    <cellStyle name="60% - Accent5 2 2 2 37" xfId="12983" xr:uid="{00000000-0005-0000-0000-0000BC320000}"/>
    <cellStyle name="60% - Accent5 2 2 2 38" xfId="12984" xr:uid="{00000000-0005-0000-0000-0000BD320000}"/>
    <cellStyle name="60% - Accent5 2 2 2 39" xfId="12985" xr:uid="{00000000-0005-0000-0000-0000BE320000}"/>
    <cellStyle name="60% - Accent5 2 2 2 39 2" xfId="12986" xr:uid="{00000000-0005-0000-0000-0000BF320000}"/>
    <cellStyle name="60% - Accent5 2 2 2 4" xfId="12987" xr:uid="{00000000-0005-0000-0000-0000C0320000}"/>
    <cellStyle name="60% - Accent5 2 2 2 5" xfId="12988" xr:uid="{00000000-0005-0000-0000-0000C1320000}"/>
    <cellStyle name="60% - Accent5 2 2 2 6" xfId="12989" xr:uid="{00000000-0005-0000-0000-0000C2320000}"/>
    <cellStyle name="60% - Accent5 2 2 2 7" xfId="12990" xr:uid="{00000000-0005-0000-0000-0000C3320000}"/>
    <cellStyle name="60% - Accent5 2 2 2 8" xfId="12991" xr:uid="{00000000-0005-0000-0000-0000C4320000}"/>
    <cellStyle name="60% - Accent5 2 2 2 9" xfId="12992" xr:uid="{00000000-0005-0000-0000-0000C5320000}"/>
    <cellStyle name="60% - Accent5 2 2 20" xfId="12993" xr:uid="{00000000-0005-0000-0000-0000C6320000}"/>
    <cellStyle name="60% - Accent5 2 2 21" xfId="12994" xr:uid="{00000000-0005-0000-0000-0000C7320000}"/>
    <cellStyle name="60% - Accent5 2 2 22" xfId="12995" xr:uid="{00000000-0005-0000-0000-0000C8320000}"/>
    <cellStyle name="60% - Accent5 2 2 23" xfId="12996" xr:uid="{00000000-0005-0000-0000-0000C9320000}"/>
    <cellStyle name="60% - Accent5 2 2 24" xfId="12997" xr:uid="{00000000-0005-0000-0000-0000CA320000}"/>
    <cellStyle name="60% - Accent5 2 2 25" xfId="12998" xr:uid="{00000000-0005-0000-0000-0000CB320000}"/>
    <cellStyle name="60% - Accent5 2 2 26" xfId="12999" xr:uid="{00000000-0005-0000-0000-0000CC320000}"/>
    <cellStyle name="60% - Accent5 2 2 27" xfId="13000" xr:uid="{00000000-0005-0000-0000-0000CD320000}"/>
    <cellStyle name="60% - Accent5 2 2 28" xfId="13001" xr:uid="{00000000-0005-0000-0000-0000CE320000}"/>
    <cellStyle name="60% - Accent5 2 2 29" xfId="13002" xr:uid="{00000000-0005-0000-0000-0000CF320000}"/>
    <cellStyle name="60% - Accent5 2 2 3" xfId="13003" xr:uid="{00000000-0005-0000-0000-0000D0320000}"/>
    <cellStyle name="60% - Accent5 2 2 30" xfId="13004" xr:uid="{00000000-0005-0000-0000-0000D1320000}"/>
    <cellStyle name="60% - Accent5 2 2 31" xfId="13005" xr:uid="{00000000-0005-0000-0000-0000D2320000}"/>
    <cellStyle name="60% - Accent5 2 2 32" xfId="13006" xr:uid="{00000000-0005-0000-0000-0000D3320000}"/>
    <cellStyle name="60% - Accent5 2 2 33" xfId="13007" xr:uid="{00000000-0005-0000-0000-0000D4320000}"/>
    <cellStyle name="60% - Accent5 2 2 34" xfId="13008" xr:uid="{00000000-0005-0000-0000-0000D5320000}"/>
    <cellStyle name="60% - Accent5 2 2 35" xfId="13009" xr:uid="{00000000-0005-0000-0000-0000D6320000}"/>
    <cellStyle name="60% - Accent5 2 2 36" xfId="13010" xr:uid="{00000000-0005-0000-0000-0000D7320000}"/>
    <cellStyle name="60% - Accent5 2 2 37" xfId="13011" xr:uid="{00000000-0005-0000-0000-0000D8320000}"/>
    <cellStyle name="60% - Accent5 2 2 38" xfId="13012" xr:uid="{00000000-0005-0000-0000-0000D9320000}"/>
    <cellStyle name="60% - Accent5 2 2 39" xfId="13013" xr:uid="{00000000-0005-0000-0000-0000DA320000}"/>
    <cellStyle name="60% - Accent5 2 2 4" xfId="13014" xr:uid="{00000000-0005-0000-0000-0000DB320000}"/>
    <cellStyle name="60% - Accent5 2 2 40" xfId="13015" xr:uid="{00000000-0005-0000-0000-0000DC320000}"/>
    <cellStyle name="60% - Accent5 2 2 41" xfId="13016" xr:uid="{00000000-0005-0000-0000-0000DD320000}"/>
    <cellStyle name="60% - Accent5 2 2 42" xfId="13017" xr:uid="{00000000-0005-0000-0000-0000DE320000}"/>
    <cellStyle name="60% - Accent5 2 2 42 2" xfId="13018" xr:uid="{00000000-0005-0000-0000-0000DF320000}"/>
    <cellStyle name="60% - Accent5 2 2 5" xfId="13019" xr:uid="{00000000-0005-0000-0000-0000E0320000}"/>
    <cellStyle name="60% - Accent5 2 2 6" xfId="13020" xr:uid="{00000000-0005-0000-0000-0000E1320000}"/>
    <cellStyle name="60% - Accent5 2 2 7" xfId="13021" xr:uid="{00000000-0005-0000-0000-0000E2320000}"/>
    <cellStyle name="60% - Accent5 2 2 8" xfId="13022" xr:uid="{00000000-0005-0000-0000-0000E3320000}"/>
    <cellStyle name="60% - Accent5 2 2 9" xfId="13023" xr:uid="{00000000-0005-0000-0000-0000E4320000}"/>
    <cellStyle name="60% - Accent5 2 20" xfId="13024" xr:uid="{00000000-0005-0000-0000-0000E5320000}"/>
    <cellStyle name="60% - Accent5 2 21" xfId="13025" xr:uid="{00000000-0005-0000-0000-0000E6320000}"/>
    <cellStyle name="60% - Accent5 2 22" xfId="13026" xr:uid="{00000000-0005-0000-0000-0000E7320000}"/>
    <cellStyle name="60% - Accent5 2 23" xfId="13027" xr:uid="{00000000-0005-0000-0000-0000E8320000}"/>
    <cellStyle name="60% - Accent5 2 24" xfId="13028" xr:uid="{00000000-0005-0000-0000-0000E9320000}"/>
    <cellStyle name="60% - Accent5 2 25" xfId="13029" xr:uid="{00000000-0005-0000-0000-0000EA320000}"/>
    <cellStyle name="60% - Accent5 2 26" xfId="13030" xr:uid="{00000000-0005-0000-0000-0000EB320000}"/>
    <cellStyle name="60% - Accent5 2 27" xfId="13031" xr:uid="{00000000-0005-0000-0000-0000EC320000}"/>
    <cellStyle name="60% - Accent5 2 27 2" xfId="13032" xr:uid="{00000000-0005-0000-0000-0000ED320000}"/>
    <cellStyle name="60% - Accent5 2 27 2 2" xfId="13033" xr:uid="{00000000-0005-0000-0000-0000EE320000}"/>
    <cellStyle name="60% - Accent5 2 27 2 3" xfId="13034" xr:uid="{00000000-0005-0000-0000-0000EF320000}"/>
    <cellStyle name="60% - Accent5 2 27 2 4" xfId="13035" xr:uid="{00000000-0005-0000-0000-0000F0320000}"/>
    <cellStyle name="60% - Accent5 2 27 2 5" xfId="13036" xr:uid="{00000000-0005-0000-0000-0000F1320000}"/>
    <cellStyle name="60% - Accent5 2 27 2 6" xfId="13037" xr:uid="{00000000-0005-0000-0000-0000F2320000}"/>
    <cellStyle name="60% - Accent5 2 28" xfId="13038" xr:uid="{00000000-0005-0000-0000-0000F3320000}"/>
    <cellStyle name="60% - Accent5 2 28 2" xfId="13039" xr:uid="{00000000-0005-0000-0000-0000F4320000}"/>
    <cellStyle name="60% - Accent5 2 28 3" xfId="13040" xr:uid="{00000000-0005-0000-0000-0000F5320000}"/>
    <cellStyle name="60% - Accent5 2 28 4" xfId="13041" xr:uid="{00000000-0005-0000-0000-0000F6320000}"/>
    <cellStyle name="60% - Accent5 2 28 5" xfId="13042" xr:uid="{00000000-0005-0000-0000-0000F7320000}"/>
    <cellStyle name="60% - Accent5 2 28 6" xfId="13043" xr:uid="{00000000-0005-0000-0000-0000F8320000}"/>
    <cellStyle name="60% - Accent5 2 29" xfId="13044" xr:uid="{00000000-0005-0000-0000-0000F9320000}"/>
    <cellStyle name="60% - Accent5 2 29 2" xfId="13045" xr:uid="{00000000-0005-0000-0000-0000FA320000}"/>
    <cellStyle name="60% - Accent5 2 29 3" xfId="13046" xr:uid="{00000000-0005-0000-0000-0000FB320000}"/>
    <cellStyle name="60% - Accent5 2 29 4" xfId="13047" xr:uid="{00000000-0005-0000-0000-0000FC320000}"/>
    <cellStyle name="60% - Accent5 2 29 5" xfId="13048" xr:uid="{00000000-0005-0000-0000-0000FD320000}"/>
    <cellStyle name="60% - Accent5 2 29 6" xfId="13049" xr:uid="{00000000-0005-0000-0000-0000FE320000}"/>
    <cellStyle name="60% - Accent5 2 3" xfId="13050" xr:uid="{00000000-0005-0000-0000-0000FF320000}"/>
    <cellStyle name="60% - Accent5 2 30" xfId="13051" xr:uid="{00000000-0005-0000-0000-000000330000}"/>
    <cellStyle name="60% - Accent5 2 30 2" xfId="13052" xr:uid="{00000000-0005-0000-0000-000001330000}"/>
    <cellStyle name="60% - Accent5 2 30 3" xfId="13053" xr:uid="{00000000-0005-0000-0000-000002330000}"/>
    <cellStyle name="60% - Accent5 2 30 4" xfId="13054" xr:uid="{00000000-0005-0000-0000-000003330000}"/>
    <cellStyle name="60% - Accent5 2 30 5" xfId="13055" xr:uid="{00000000-0005-0000-0000-000004330000}"/>
    <cellStyle name="60% - Accent5 2 30 6" xfId="13056" xr:uid="{00000000-0005-0000-0000-000005330000}"/>
    <cellStyle name="60% - Accent5 2 31" xfId="13057" xr:uid="{00000000-0005-0000-0000-000006330000}"/>
    <cellStyle name="60% - Accent5 2 31 2" xfId="13058" xr:uid="{00000000-0005-0000-0000-000007330000}"/>
    <cellStyle name="60% - Accent5 2 31 3" xfId="13059" xr:uid="{00000000-0005-0000-0000-000008330000}"/>
    <cellStyle name="60% - Accent5 2 31 4" xfId="13060" xr:uid="{00000000-0005-0000-0000-000009330000}"/>
    <cellStyle name="60% - Accent5 2 31 5" xfId="13061" xr:uid="{00000000-0005-0000-0000-00000A330000}"/>
    <cellStyle name="60% - Accent5 2 31 6" xfId="13062" xr:uid="{00000000-0005-0000-0000-00000B330000}"/>
    <cellStyle name="60% - Accent5 2 32" xfId="13063" xr:uid="{00000000-0005-0000-0000-00000C330000}"/>
    <cellStyle name="60% - Accent5 2 33" xfId="13064" xr:uid="{00000000-0005-0000-0000-00000D330000}"/>
    <cellStyle name="60% - Accent5 2 34" xfId="13065" xr:uid="{00000000-0005-0000-0000-00000E330000}"/>
    <cellStyle name="60% - Accent5 2 35" xfId="13066" xr:uid="{00000000-0005-0000-0000-00000F330000}"/>
    <cellStyle name="60% - Accent5 2 36" xfId="13067" xr:uid="{00000000-0005-0000-0000-000010330000}"/>
    <cellStyle name="60% - Accent5 2 37" xfId="13068" xr:uid="{00000000-0005-0000-0000-000011330000}"/>
    <cellStyle name="60% - Accent5 2 38" xfId="13069" xr:uid="{00000000-0005-0000-0000-000012330000}"/>
    <cellStyle name="60% - Accent5 2 39" xfId="13070" xr:uid="{00000000-0005-0000-0000-000013330000}"/>
    <cellStyle name="60% - Accent5 2 4" xfId="13071" xr:uid="{00000000-0005-0000-0000-000014330000}"/>
    <cellStyle name="60% - Accent5 2 40" xfId="13072" xr:uid="{00000000-0005-0000-0000-000015330000}"/>
    <cellStyle name="60% - Accent5 2 41" xfId="13073" xr:uid="{00000000-0005-0000-0000-000016330000}"/>
    <cellStyle name="60% - Accent5 2 42" xfId="13074" xr:uid="{00000000-0005-0000-0000-000017330000}"/>
    <cellStyle name="60% - Accent5 2 43" xfId="13075" xr:uid="{00000000-0005-0000-0000-000018330000}"/>
    <cellStyle name="60% - Accent5 2 43 10" xfId="13076" xr:uid="{00000000-0005-0000-0000-000019330000}"/>
    <cellStyle name="60% - Accent5 2 43 11" xfId="13077" xr:uid="{00000000-0005-0000-0000-00001A330000}"/>
    <cellStyle name="60% - Accent5 2 43 12" xfId="13078" xr:uid="{00000000-0005-0000-0000-00001B330000}"/>
    <cellStyle name="60% - Accent5 2 43 13" xfId="13079" xr:uid="{00000000-0005-0000-0000-00001C330000}"/>
    <cellStyle name="60% - Accent5 2 43 14" xfId="13080" xr:uid="{00000000-0005-0000-0000-00001D330000}"/>
    <cellStyle name="60% - Accent5 2 43 15" xfId="13081" xr:uid="{00000000-0005-0000-0000-00001E330000}"/>
    <cellStyle name="60% - Accent5 2 43 16" xfId="13082" xr:uid="{00000000-0005-0000-0000-00001F330000}"/>
    <cellStyle name="60% - Accent5 2 43 17" xfId="13083" xr:uid="{00000000-0005-0000-0000-000020330000}"/>
    <cellStyle name="60% - Accent5 2 43 18" xfId="13084" xr:uid="{00000000-0005-0000-0000-000021330000}"/>
    <cellStyle name="60% - Accent5 2 43 19" xfId="13085" xr:uid="{00000000-0005-0000-0000-000022330000}"/>
    <cellStyle name="60% - Accent5 2 43 2" xfId="13086" xr:uid="{00000000-0005-0000-0000-000023330000}"/>
    <cellStyle name="60% - Accent5 2 43 2 2" xfId="13087" xr:uid="{00000000-0005-0000-0000-000024330000}"/>
    <cellStyle name="60% - Accent5 2 43 20" xfId="13088" xr:uid="{00000000-0005-0000-0000-000025330000}"/>
    <cellStyle name="60% - Accent5 2 43 21" xfId="13089" xr:uid="{00000000-0005-0000-0000-000026330000}"/>
    <cellStyle name="60% - Accent5 2 43 22" xfId="13090" xr:uid="{00000000-0005-0000-0000-000027330000}"/>
    <cellStyle name="60% - Accent5 2 43 23" xfId="13091" xr:uid="{00000000-0005-0000-0000-000028330000}"/>
    <cellStyle name="60% - Accent5 2 43 24" xfId="13092" xr:uid="{00000000-0005-0000-0000-000029330000}"/>
    <cellStyle name="60% - Accent5 2 43 25" xfId="13093" xr:uid="{00000000-0005-0000-0000-00002A330000}"/>
    <cellStyle name="60% - Accent5 2 43 26" xfId="13094" xr:uid="{00000000-0005-0000-0000-00002B330000}"/>
    <cellStyle name="60% - Accent5 2 43 27" xfId="13095" xr:uid="{00000000-0005-0000-0000-00002C330000}"/>
    <cellStyle name="60% - Accent5 2 43 28" xfId="13096" xr:uid="{00000000-0005-0000-0000-00002D330000}"/>
    <cellStyle name="60% - Accent5 2 43 29" xfId="13097" xr:uid="{00000000-0005-0000-0000-00002E330000}"/>
    <cellStyle name="60% - Accent5 2 43 3" xfId="13098" xr:uid="{00000000-0005-0000-0000-00002F330000}"/>
    <cellStyle name="60% - Accent5 2 43 4" xfId="13099" xr:uid="{00000000-0005-0000-0000-000030330000}"/>
    <cellStyle name="60% - Accent5 2 43 5" xfId="13100" xr:uid="{00000000-0005-0000-0000-000031330000}"/>
    <cellStyle name="60% - Accent5 2 43 6" xfId="13101" xr:uid="{00000000-0005-0000-0000-000032330000}"/>
    <cellStyle name="60% - Accent5 2 43 7" xfId="13102" xr:uid="{00000000-0005-0000-0000-000033330000}"/>
    <cellStyle name="60% - Accent5 2 43 8" xfId="13103" xr:uid="{00000000-0005-0000-0000-000034330000}"/>
    <cellStyle name="60% - Accent5 2 43 9" xfId="13104" xr:uid="{00000000-0005-0000-0000-000035330000}"/>
    <cellStyle name="60% - Accent5 2 44" xfId="13105" xr:uid="{00000000-0005-0000-0000-000036330000}"/>
    <cellStyle name="60% - Accent5 2 44 2" xfId="13106" xr:uid="{00000000-0005-0000-0000-000037330000}"/>
    <cellStyle name="60% - Accent5 2 45" xfId="13107" xr:uid="{00000000-0005-0000-0000-000038330000}"/>
    <cellStyle name="60% - Accent5 2 46" xfId="13108" xr:uid="{00000000-0005-0000-0000-000039330000}"/>
    <cellStyle name="60% - Accent5 2 47" xfId="13109" xr:uid="{00000000-0005-0000-0000-00003A330000}"/>
    <cellStyle name="60% - Accent5 2 48" xfId="13110" xr:uid="{00000000-0005-0000-0000-00003B330000}"/>
    <cellStyle name="60% - Accent5 2 49" xfId="13111" xr:uid="{00000000-0005-0000-0000-00003C330000}"/>
    <cellStyle name="60% - Accent5 2 5" xfId="13112" xr:uid="{00000000-0005-0000-0000-00003D330000}"/>
    <cellStyle name="60% - Accent5 2 50" xfId="13113" xr:uid="{00000000-0005-0000-0000-00003E330000}"/>
    <cellStyle name="60% - Accent5 2 51" xfId="13114" xr:uid="{00000000-0005-0000-0000-00003F330000}"/>
    <cellStyle name="60% - Accent5 2 52" xfId="13115" xr:uid="{00000000-0005-0000-0000-000040330000}"/>
    <cellStyle name="60% - Accent5 2 53" xfId="13116" xr:uid="{00000000-0005-0000-0000-000041330000}"/>
    <cellStyle name="60% - Accent5 2 54" xfId="13117" xr:uid="{00000000-0005-0000-0000-000042330000}"/>
    <cellStyle name="60% - Accent5 2 55" xfId="13118" xr:uid="{00000000-0005-0000-0000-000043330000}"/>
    <cellStyle name="60% - Accent5 2 56" xfId="13119" xr:uid="{00000000-0005-0000-0000-000044330000}"/>
    <cellStyle name="60% - Accent5 2 57" xfId="13120" xr:uid="{00000000-0005-0000-0000-000045330000}"/>
    <cellStyle name="60% - Accent5 2 58" xfId="13121" xr:uid="{00000000-0005-0000-0000-000046330000}"/>
    <cellStyle name="60% - Accent5 2 59" xfId="13122" xr:uid="{00000000-0005-0000-0000-000047330000}"/>
    <cellStyle name="60% - Accent5 2 6" xfId="13123" xr:uid="{00000000-0005-0000-0000-000048330000}"/>
    <cellStyle name="60% - Accent5 2 60" xfId="13124" xr:uid="{00000000-0005-0000-0000-000049330000}"/>
    <cellStyle name="60% - Accent5 2 61" xfId="13125" xr:uid="{00000000-0005-0000-0000-00004A330000}"/>
    <cellStyle name="60% - Accent5 2 62" xfId="13126" xr:uid="{00000000-0005-0000-0000-00004B330000}"/>
    <cellStyle name="60% - Accent5 2 63" xfId="13127" xr:uid="{00000000-0005-0000-0000-00004C330000}"/>
    <cellStyle name="60% - Accent5 2 64" xfId="13128" xr:uid="{00000000-0005-0000-0000-00004D330000}"/>
    <cellStyle name="60% - Accent5 2 65" xfId="13129" xr:uid="{00000000-0005-0000-0000-00004E330000}"/>
    <cellStyle name="60% - Accent5 2 66" xfId="13130" xr:uid="{00000000-0005-0000-0000-00004F330000}"/>
    <cellStyle name="60% - Accent5 2 67" xfId="13131" xr:uid="{00000000-0005-0000-0000-000050330000}"/>
    <cellStyle name="60% - Accent5 2 68" xfId="13132" xr:uid="{00000000-0005-0000-0000-000051330000}"/>
    <cellStyle name="60% - Accent5 2 69" xfId="13133" xr:uid="{00000000-0005-0000-0000-000052330000}"/>
    <cellStyle name="60% - Accent5 2 7" xfId="13134" xr:uid="{00000000-0005-0000-0000-000053330000}"/>
    <cellStyle name="60% - Accent5 2 7 2" xfId="13135" xr:uid="{00000000-0005-0000-0000-000054330000}"/>
    <cellStyle name="60% - Accent5 2 7 3" xfId="13136" xr:uid="{00000000-0005-0000-0000-000055330000}"/>
    <cellStyle name="60% - Accent5 2 70" xfId="13137" xr:uid="{00000000-0005-0000-0000-000056330000}"/>
    <cellStyle name="60% - Accent5 2 71" xfId="13138" xr:uid="{00000000-0005-0000-0000-000057330000}"/>
    <cellStyle name="60% - Accent5 2 71 2" xfId="13139" xr:uid="{00000000-0005-0000-0000-000058330000}"/>
    <cellStyle name="60% - Accent5 2 8" xfId="13140" xr:uid="{00000000-0005-0000-0000-000059330000}"/>
    <cellStyle name="60% - Accent5 2 9" xfId="13141" xr:uid="{00000000-0005-0000-0000-00005A330000}"/>
    <cellStyle name="60% - Accent5 20" xfId="13142" xr:uid="{00000000-0005-0000-0000-00005B330000}"/>
    <cellStyle name="60% - Accent5 20 2" xfId="13143" xr:uid="{00000000-0005-0000-0000-00005C330000}"/>
    <cellStyle name="60% - Accent5 20 2 2" xfId="13144" xr:uid="{00000000-0005-0000-0000-00005D330000}"/>
    <cellStyle name="60% - Accent5 20 2 3" xfId="13145" xr:uid="{00000000-0005-0000-0000-00005E330000}"/>
    <cellStyle name="60% - Accent5 20 2 4" xfId="13146" xr:uid="{00000000-0005-0000-0000-00005F330000}"/>
    <cellStyle name="60% - Accent5 20 2 5" xfId="13147" xr:uid="{00000000-0005-0000-0000-000060330000}"/>
    <cellStyle name="60% - Accent5 20 2 6" xfId="13148" xr:uid="{00000000-0005-0000-0000-000061330000}"/>
    <cellStyle name="60% - Accent5 21" xfId="13149" xr:uid="{00000000-0005-0000-0000-000062330000}"/>
    <cellStyle name="60% - Accent5 21 2" xfId="13150" xr:uid="{00000000-0005-0000-0000-000063330000}"/>
    <cellStyle name="60% - Accent5 21 2 2" xfId="13151" xr:uid="{00000000-0005-0000-0000-000064330000}"/>
    <cellStyle name="60% - Accent5 21 2 3" xfId="13152" xr:uid="{00000000-0005-0000-0000-000065330000}"/>
    <cellStyle name="60% - Accent5 21 2 4" xfId="13153" xr:uid="{00000000-0005-0000-0000-000066330000}"/>
    <cellStyle name="60% - Accent5 21 2 5" xfId="13154" xr:uid="{00000000-0005-0000-0000-000067330000}"/>
    <cellStyle name="60% - Accent5 21 2 6" xfId="13155" xr:uid="{00000000-0005-0000-0000-000068330000}"/>
    <cellStyle name="60% - Accent5 22" xfId="13156" xr:uid="{00000000-0005-0000-0000-000069330000}"/>
    <cellStyle name="60% - Accent5 22 2" xfId="13157" xr:uid="{00000000-0005-0000-0000-00006A330000}"/>
    <cellStyle name="60% - Accent5 22 2 2" xfId="13158" xr:uid="{00000000-0005-0000-0000-00006B330000}"/>
    <cellStyle name="60% - Accent5 22 2 3" xfId="13159" xr:uid="{00000000-0005-0000-0000-00006C330000}"/>
    <cellStyle name="60% - Accent5 22 2 4" xfId="13160" xr:uid="{00000000-0005-0000-0000-00006D330000}"/>
    <cellStyle name="60% - Accent5 22 2 5" xfId="13161" xr:uid="{00000000-0005-0000-0000-00006E330000}"/>
    <cellStyle name="60% - Accent5 22 2 6" xfId="13162" xr:uid="{00000000-0005-0000-0000-00006F330000}"/>
    <cellStyle name="60% - Accent5 23" xfId="13163" xr:uid="{00000000-0005-0000-0000-000070330000}"/>
    <cellStyle name="60% - Accent5 23 2" xfId="13164" xr:uid="{00000000-0005-0000-0000-000071330000}"/>
    <cellStyle name="60% - Accent5 23 2 2" xfId="13165" xr:uid="{00000000-0005-0000-0000-000072330000}"/>
    <cellStyle name="60% - Accent5 23 2 3" xfId="13166" xr:uid="{00000000-0005-0000-0000-000073330000}"/>
    <cellStyle name="60% - Accent5 23 2 4" xfId="13167" xr:uid="{00000000-0005-0000-0000-000074330000}"/>
    <cellStyle name="60% - Accent5 23 2 5" xfId="13168" xr:uid="{00000000-0005-0000-0000-000075330000}"/>
    <cellStyle name="60% - Accent5 23 2 6" xfId="13169" xr:uid="{00000000-0005-0000-0000-000076330000}"/>
    <cellStyle name="60% - Accent5 24" xfId="13170" xr:uid="{00000000-0005-0000-0000-000077330000}"/>
    <cellStyle name="60% - Accent5 24 2" xfId="13171" xr:uid="{00000000-0005-0000-0000-000078330000}"/>
    <cellStyle name="60% - Accent5 24 2 2" xfId="13172" xr:uid="{00000000-0005-0000-0000-000079330000}"/>
    <cellStyle name="60% - Accent5 24 2 3" xfId="13173" xr:uid="{00000000-0005-0000-0000-00007A330000}"/>
    <cellStyle name="60% - Accent5 24 2 4" xfId="13174" xr:uid="{00000000-0005-0000-0000-00007B330000}"/>
    <cellStyle name="60% - Accent5 24 2 5" xfId="13175" xr:uid="{00000000-0005-0000-0000-00007C330000}"/>
    <cellStyle name="60% - Accent5 24 2 6" xfId="13176" xr:uid="{00000000-0005-0000-0000-00007D330000}"/>
    <cellStyle name="60% - Accent5 25" xfId="13177" xr:uid="{00000000-0005-0000-0000-00007E330000}"/>
    <cellStyle name="60% - Accent5 25 2" xfId="13178" xr:uid="{00000000-0005-0000-0000-00007F330000}"/>
    <cellStyle name="60% - Accent5 25 2 2" xfId="13179" xr:uid="{00000000-0005-0000-0000-000080330000}"/>
    <cellStyle name="60% - Accent5 25 2 3" xfId="13180" xr:uid="{00000000-0005-0000-0000-000081330000}"/>
    <cellStyle name="60% - Accent5 25 2 4" xfId="13181" xr:uid="{00000000-0005-0000-0000-000082330000}"/>
    <cellStyle name="60% - Accent5 25 2 5" xfId="13182" xr:uid="{00000000-0005-0000-0000-000083330000}"/>
    <cellStyle name="60% - Accent5 25 2 6" xfId="13183" xr:uid="{00000000-0005-0000-0000-000084330000}"/>
    <cellStyle name="60% - Accent5 26" xfId="13184" xr:uid="{00000000-0005-0000-0000-000085330000}"/>
    <cellStyle name="60% - Accent5 26 2" xfId="13185" xr:uid="{00000000-0005-0000-0000-000086330000}"/>
    <cellStyle name="60% - Accent5 26 2 2" xfId="13186" xr:uid="{00000000-0005-0000-0000-000087330000}"/>
    <cellStyle name="60% - Accent5 26 2 3" xfId="13187" xr:uid="{00000000-0005-0000-0000-000088330000}"/>
    <cellStyle name="60% - Accent5 26 2 4" xfId="13188" xr:uid="{00000000-0005-0000-0000-000089330000}"/>
    <cellStyle name="60% - Accent5 26 2 5" xfId="13189" xr:uid="{00000000-0005-0000-0000-00008A330000}"/>
    <cellStyle name="60% - Accent5 26 2 6" xfId="13190" xr:uid="{00000000-0005-0000-0000-00008B330000}"/>
    <cellStyle name="60% - Accent5 27" xfId="13191" xr:uid="{00000000-0005-0000-0000-00008C330000}"/>
    <cellStyle name="60% - Accent5 28" xfId="13192" xr:uid="{00000000-0005-0000-0000-00008D330000}"/>
    <cellStyle name="60% - Accent5 28 2" xfId="13193" xr:uid="{00000000-0005-0000-0000-00008E330000}"/>
    <cellStyle name="60% - Accent5 28 2 2" xfId="13194" xr:uid="{00000000-0005-0000-0000-00008F330000}"/>
    <cellStyle name="60% - Accent5 28 3" xfId="13195" xr:uid="{00000000-0005-0000-0000-000090330000}"/>
    <cellStyle name="60% - Accent5 28 4" xfId="13196" xr:uid="{00000000-0005-0000-0000-000091330000}"/>
    <cellStyle name="60% - Accent5 28 5" xfId="13197" xr:uid="{00000000-0005-0000-0000-000092330000}"/>
    <cellStyle name="60% - Accent5 28 6" xfId="13198" xr:uid="{00000000-0005-0000-0000-000093330000}"/>
    <cellStyle name="60% - Accent5 29" xfId="13199" xr:uid="{00000000-0005-0000-0000-000094330000}"/>
    <cellStyle name="60% - Accent5 29 2" xfId="13200" xr:uid="{00000000-0005-0000-0000-000095330000}"/>
    <cellStyle name="60% - Accent5 29 2 2" xfId="13201" xr:uid="{00000000-0005-0000-0000-000096330000}"/>
    <cellStyle name="60% - Accent5 29 3" xfId="13202" xr:uid="{00000000-0005-0000-0000-000097330000}"/>
    <cellStyle name="60% - Accent5 29 4" xfId="13203" xr:uid="{00000000-0005-0000-0000-000098330000}"/>
    <cellStyle name="60% - Accent5 29 5" xfId="13204" xr:uid="{00000000-0005-0000-0000-000099330000}"/>
    <cellStyle name="60% - Accent5 29 6" xfId="13205" xr:uid="{00000000-0005-0000-0000-00009A330000}"/>
    <cellStyle name="60% - Accent5 3" xfId="13206" xr:uid="{00000000-0005-0000-0000-00009B330000}"/>
    <cellStyle name="60% - Accent5 3 2" xfId="13207" xr:uid="{00000000-0005-0000-0000-00009C330000}"/>
    <cellStyle name="60% - Accent5 3 2 2" xfId="13208" xr:uid="{00000000-0005-0000-0000-00009D330000}"/>
    <cellStyle name="60% - Accent5 3 2 3" xfId="13209" xr:uid="{00000000-0005-0000-0000-00009E330000}"/>
    <cellStyle name="60% - Accent5 3 2 4" xfId="13210" xr:uid="{00000000-0005-0000-0000-00009F330000}"/>
    <cellStyle name="60% - Accent5 3 2 5" xfId="13211" xr:uid="{00000000-0005-0000-0000-0000A0330000}"/>
    <cellStyle name="60% - Accent5 3 2 6" xfId="13212" xr:uid="{00000000-0005-0000-0000-0000A1330000}"/>
    <cellStyle name="60% - Accent5 3 2 7" xfId="13213" xr:uid="{00000000-0005-0000-0000-0000A2330000}"/>
    <cellStyle name="60% - Accent5 3 2 8" xfId="13214" xr:uid="{00000000-0005-0000-0000-0000A3330000}"/>
    <cellStyle name="60% - Accent5 3 2 9" xfId="13215" xr:uid="{00000000-0005-0000-0000-0000A4330000}"/>
    <cellStyle name="60% - Accent5 3 3" xfId="13216" xr:uid="{00000000-0005-0000-0000-0000A5330000}"/>
    <cellStyle name="60% - Accent5 3 4" xfId="13217" xr:uid="{00000000-0005-0000-0000-0000A6330000}"/>
    <cellStyle name="60% - Accent5 3 5" xfId="13218" xr:uid="{00000000-0005-0000-0000-0000A7330000}"/>
    <cellStyle name="60% - Accent5 30" xfId="13219" xr:uid="{00000000-0005-0000-0000-0000A8330000}"/>
    <cellStyle name="60% - Accent5 31" xfId="13220" xr:uid="{00000000-0005-0000-0000-0000A9330000}"/>
    <cellStyle name="60% - Accent5 32" xfId="13221" xr:uid="{00000000-0005-0000-0000-0000AA330000}"/>
    <cellStyle name="60% - Accent5 33" xfId="13222" xr:uid="{00000000-0005-0000-0000-0000AB330000}"/>
    <cellStyle name="60% - Accent5 34" xfId="13223" xr:uid="{00000000-0005-0000-0000-0000AC330000}"/>
    <cellStyle name="60% - Accent5 35" xfId="13224" xr:uid="{00000000-0005-0000-0000-0000AD330000}"/>
    <cellStyle name="60% - Accent5 36" xfId="13225" xr:uid="{00000000-0005-0000-0000-0000AE330000}"/>
    <cellStyle name="60% - Accent5 37" xfId="13226" xr:uid="{00000000-0005-0000-0000-0000AF330000}"/>
    <cellStyle name="60% - Accent5 38" xfId="13227" xr:uid="{00000000-0005-0000-0000-0000B0330000}"/>
    <cellStyle name="60% - Accent5 39" xfId="13228" xr:uid="{00000000-0005-0000-0000-0000B1330000}"/>
    <cellStyle name="60% - Accent5 4" xfId="13229" xr:uid="{00000000-0005-0000-0000-0000B2330000}"/>
    <cellStyle name="60% - Accent5 4 2" xfId="13230" xr:uid="{00000000-0005-0000-0000-0000B3330000}"/>
    <cellStyle name="60% - Accent5 4 2 2" xfId="13231" xr:uid="{00000000-0005-0000-0000-0000B4330000}"/>
    <cellStyle name="60% - Accent5 4 2 3" xfId="13232" xr:uid="{00000000-0005-0000-0000-0000B5330000}"/>
    <cellStyle name="60% - Accent5 4 2 4" xfId="13233" xr:uid="{00000000-0005-0000-0000-0000B6330000}"/>
    <cellStyle name="60% - Accent5 4 2 5" xfId="13234" xr:uid="{00000000-0005-0000-0000-0000B7330000}"/>
    <cellStyle name="60% - Accent5 4 2 6" xfId="13235" xr:uid="{00000000-0005-0000-0000-0000B8330000}"/>
    <cellStyle name="60% - Accent5 4 3" xfId="13236" xr:uid="{00000000-0005-0000-0000-0000B9330000}"/>
    <cellStyle name="60% - Accent5 4 4" xfId="13237" xr:uid="{00000000-0005-0000-0000-0000BA330000}"/>
    <cellStyle name="60% - Accent5 4 5" xfId="13238" xr:uid="{00000000-0005-0000-0000-0000BB330000}"/>
    <cellStyle name="60% - Accent5 40" xfId="13239" xr:uid="{00000000-0005-0000-0000-0000BC330000}"/>
    <cellStyle name="60% - Accent5 41" xfId="13240" xr:uid="{00000000-0005-0000-0000-0000BD330000}"/>
    <cellStyle name="60% - Accent5 42" xfId="13241" xr:uid="{00000000-0005-0000-0000-0000BE330000}"/>
    <cellStyle name="60% - Accent5 43" xfId="13242" xr:uid="{00000000-0005-0000-0000-0000BF330000}"/>
    <cellStyle name="60% - Accent5 44" xfId="13243" xr:uid="{00000000-0005-0000-0000-0000C0330000}"/>
    <cellStyle name="60% - Accent5 45" xfId="13244" xr:uid="{00000000-0005-0000-0000-0000C1330000}"/>
    <cellStyle name="60% - Accent5 46" xfId="13245" xr:uid="{00000000-0005-0000-0000-0000C2330000}"/>
    <cellStyle name="60% - Accent5 47" xfId="13246" xr:uid="{00000000-0005-0000-0000-0000C3330000}"/>
    <cellStyle name="60% - Accent5 48" xfId="13247" xr:uid="{00000000-0005-0000-0000-0000C4330000}"/>
    <cellStyle name="60% - Accent5 49" xfId="13248" xr:uid="{00000000-0005-0000-0000-0000C5330000}"/>
    <cellStyle name="60% - Accent5 5" xfId="13249" xr:uid="{00000000-0005-0000-0000-0000C6330000}"/>
    <cellStyle name="60% - Accent5 5 2" xfId="13250" xr:uid="{00000000-0005-0000-0000-0000C7330000}"/>
    <cellStyle name="60% - Accent5 5 2 2" xfId="13251" xr:uid="{00000000-0005-0000-0000-0000C8330000}"/>
    <cellStyle name="60% - Accent5 5 2 3" xfId="13252" xr:uid="{00000000-0005-0000-0000-0000C9330000}"/>
    <cellStyle name="60% - Accent5 5 2 4" xfId="13253" xr:uid="{00000000-0005-0000-0000-0000CA330000}"/>
    <cellStyle name="60% - Accent5 5 2 5" xfId="13254" xr:uid="{00000000-0005-0000-0000-0000CB330000}"/>
    <cellStyle name="60% - Accent5 5 2 6" xfId="13255" xr:uid="{00000000-0005-0000-0000-0000CC330000}"/>
    <cellStyle name="60% - Accent5 5 3" xfId="13256" xr:uid="{00000000-0005-0000-0000-0000CD330000}"/>
    <cellStyle name="60% - Accent5 5 4" xfId="13257" xr:uid="{00000000-0005-0000-0000-0000CE330000}"/>
    <cellStyle name="60% - Accent5 5 5" xfId="13258" xr:uid="{00000000-0005-0000-0000-0000CF330000}"/>
    <cellStyle name="60% - Accent5 50" xfId="13259" xr:uid="{00000000-0005-0000-0000-0000D0330000}"/>
    <cellStyle name="60% - Accent5 51" xfId="13260" xr:uid="{00000000-0005-0000-0000-0000D1330000}"/>
    <cellStyle name="60% - Accent5 52" xfId="13261" xr:uid="{00000000-0005-0000-0000-0000D2330000}"/>
    <cellStyle name="60% - Accent5 53" xfId="13262" xr:uid="{00000000-0005-0000-0000-0000D3330000}"/>
    <cellStyle name="60% - Accent5 54" xfId="13263" xr:uid="{00000000-0005-0000-0000-0000D4330000}"/>
    <cellStyle name="60% - Accent5 55" xfId="13264" xr:uid="{00000000-0005-0000-0000-0000D5330000}"/>
    <cellStyle name="60% - Accent5 56" xfId="13265" xr:uid="{00000000-0005-0000-0000-0000D6330000}"/>
    <cellStyle name="60% - Accent5 57" xfId="13266" xr:uid="{00000000-0005-0000-0000-0000D7330000}"/>
    <cellStyle name="60% - Accent5 58" xfId="13267" xr:uid="{00000000-0005-0000-0000-0000D8330000}"/>
    <cellStyle name="60% - Accent5 59" xfId="13268" xr:uid="{00000000-0005-0000-0000-0000D9330000}"/>
    <cellStyle name="60% - Accent5 6" xfId="13269" xr:uid="{00000000-0005-0000-0000-0000DA330000}"/>
    <cellStyle name="60% - Accent5 6 2" xfId="13270" xr:uid="{00000000-0005-0000-0000-0000DB330000}"/>
    <cellStyle name="60% - Accent5 6 2 2" xfId="13271" xr:uid="{00000000-0005-0000-0000-0000DC330000}"/>
    <cellStyle name="60% - Accent5 6 2 3" xfId="13272" xr:uid="{00000000-0005-0000-0000-0000DD330000}"/>
    <cellStyle name="60% - Accent5 6 2 4" xfId="13273" xr:uid="{00000000-0005-0000-0000-0000DE330000}"/>
    <cellStyle name="60% - Accent5 6 2 5" xfId="13274" xr:uid="{00000000-0005-0000-0000-0000DF330000}"/>
    <cellStyle name="60% - Accent5 6 2 6" xfId="13275" xr:uid="{00000000-0005-0000-0000-0000E0330000}"/>
    <cellStyle name="60% - Accent5 60" xfId="13276" xr:uid="{00000000-0005-0000-0000-0000E1330000}"/>
    <cellStyle name="60% - Accent5 61" xfId="13277" xr:uid="{00000000-0005-0000-0000-0000E2330000}"/>
    <cellStyle name="60% - Accent5 62" xfId="13278" xr:uid="{00000000-0005-0000-0000-0000E3330000}"/>
    <cellStyle name="60% - Accent5 63" xfId="13279" xr:uid="{00000000-0005-0000-0000-0000E4330000}"/>
    <cellStyle name="60% - Accent5 64" xfId="13280" xr:uid="{00000000-0005-0000-0000-0000E5330000}"/>
    <cellStyle name="60% - Accent5 7" xfId="13281" xr:uid="{00000000-0005-0000-0000-0000E6330000}"/>
    <cellStyle name="60% - Accent5 7 2" xfId="13282" xr:uid="{00000000-0005-0000-0000-0000E7330000}"/>
    <cellStyle name="60% - Accent5 7 2 2" xfId="13283" xr:uid="{00000000-0005-0000-0000-0000E8330000}"/>
    <cellStyle name="60% - Accent5 7 2 3" xfId="13284" xr:uid="{00000000-0005-0000-0000-0000E9330000}"/>
    <cellStyle name="60% - Accent5 7 2 4" xfId="13285" xr:uid="{00000000-0005-0000-0000-0000EA330000}"/>
    <cellStyle name="60% - Accent5 7 2 5" xfId="13286" xr:uid="{00000000-0005-0000-0000-0000EB330000}"/>
    <cellStyle name="60% - Accent5 7 2 6" xfId="13287" xr:uid="{00000000-0005-0000-0000-0000EC330000}"/>
    <cellStyle name="60% - Accent5 8" xfId="13288" xr:uid="{00000000-0005-0000-0000-0000ED330000}"/>
    <cellStyle name="60% - Accent5 8 2" xfId="13289" xr:uid="{00000000-0005-0000-0000-0000EE330000}"/>
    <cellStyle name="60% - Accent5 8 2 2" xfId="13290" xr:uid="{00000000-0005-0000-0000-0000EF330000}"/>
    <cellStyle name="60% - Accent5 8 2 3" xfId="13291" xr:uid="{00000000-0005-0000-0000-0000F0330000}"/>
    <cellStyle name="60% - Accent5 8 2 4" xfId="13292" xr:uid="{00000000-0005-0000-0000-0000F1330000}"/>
    <cellStyle name="60% - Accent5 8 2 5" xfId="13293" xr:uid="{00000000-0005-0000-0000-0000F2330000}"/>
    <cellStyle name="60% - Accent5 8 2 6" xfId="13294" xr:uid="{00000000-0005-0000-0000-0000F3330000}"/>
    <cellStyle name="60% - Accent5 9" xfId="13295" xr:uid="{00000000-0005-0000-0000-0000F4330000}"/>
    <cellStyle name="60% - Accent5 9 2" xfId="13296" xr:uid="{00000000-0005-0000-0000-0000F5330000}"/>
    <cellStyle name="60% - Accent5 9 2 2" xfId="13297" xr:uid="{00000000-0005-0000-0000-0000F6330000}"/>
    <cellStyle name="60% - Accent5 9 2 3" xfId="13298" xr:uid="{00000000-0005-0000-0000-0000F7330000}"/>
    <cellStyle name="60% - Accent5 9 2 4" xfId="13299" xr:uid="{00000000-0005-0000-0000-0000F8330000}"/>
    <cellStyle name="60% - Accent5 9 2 5" xfId="13300" xr:uid="{00000000-0005-0000-0000-0000F9330000}"/>
    <cellStyle name="60% - Accent5 9 2 6" xfId="13301" xr:uid="{00000000-0005-0000-0000-0000FA330000}"/>
    <cellStyle name="60% - Accent6 10" xfId="13302" xr:uid="{00000000-0005-0000-0000-0000FB330000}"/>
    <cellStyle name="60% - Accent6 10 2" xfId="13303" xr:uid="{00000000-0005-0000-0000-0000FC330000}"/>
    <cellStyle name="60% - Accent6 10 2 2" xfId="13304" xr:uid="{00000000-0005-0000-0000-0000FD330000}"/>
    <cellStyle name="60% - Accent6 10 2 3" xfId="13305" xr:uid="{00000000-0005-0000-0000-0000FE330000}"/>
    <cellStyle name="60% - Accent6 10 2 4" xfId="13306" xr:uid="{00000000-0005-0000-0000-0000FF330000}"/>
    <cellStyle name="60% - Accent6 10 2 5" xfId="13307" xr:uid="{00000000-0005-0000-0000-000000340000}"/>
    <cellStyle name="60% - Accent6 10 2 6" xfId="13308" xr:uid="{00000000-0005-0000-0000-000001340000}"/>
    <cellStyle name="60% - Accent6 11" xfId="13309" xr:uid="{00000000-0005-0000-0000-000002340000}"/>
    <cellStyle name="60% - Accent6 11 2" xfId="13310" xr:uid="{00000000-0005-0000-0000-000003340000}"/>
    <cellStyle name="60% - Accent6 11 2 2" xfId="13311" xr:uid="{00000000-0005-0000-0000-000004340000}"/>
    <cellStyle name="60% - Accent6 11 2 3" xfId="13312" xr:uid="{00000000-0005-0000-0000-000005340000}"/>
    <cellStyle name="60% - Accent6 11 2 4" xfId="13313" xr:uid="{00000000-0005-0000-0000-000006340000}"/>
    <cellStyle name="60% - Accent6 11 2 5" xfId="13314" xr:uid="{00000000-0005-0000-0000-000007340000}"/>
    <cellStyle name="60% - Accent6 11 2 6" xfId="13315" xr:uid="{00000000-0005-0000-0000-000008340000}"/>
    <cellStyle name="60% - Accent6 12" xfId="13316" xr:uid="{00000000-0005-0000-0000-000009340000}"/>
    <cellStyle name="60% - Accent6 12 2" xfId="13317" xr:uid="{00000000-0005-0000-0000-00000A340000}"/>
    <cellStyle name="60% - Accent6 12 2 2" xfId="13318" xr:uid="{00000000-0005-0000-0000-00000B340000}"/>
    <cellStyle name="60% - Accent6 12 2 3" xfId="13319" xr:uid="{00000000-0005-0000-0000-00000C340000}"/>
    <cellStyle name="60% - Accent6 12 2 4" xfId="13320" xr:uid="{00000000-0005-0000-0000-00000D340000}"/>
    <cellStyle name="60% - Accent6 12 2 5" xfId="13321" xr:uid="{00000000-0005-0000-0000-00000E340000}"/>
    <cellStyle name="60% - Accent6 12 2 6" xfId="13322" xr:uid="{00000000-0005-0000-0000-00000F340000}"/>
    <cellStyle name="60% - Accent6 13" xfId="13323" xr:uid="{00000000-0005-0000-0000-000010340000}"/>
    <cellStyle name="60% - Accent6 13 2" xfId="13324" xr:uid="{00000000-0005-0000-0000-000011340000}"/>
    <cellStyle name="60% - Accent6 13 2 2" xfId="13325" xr:uid="{00000000-0005-0000-0000-000012340000}"/>
    <cellStyle name="60% - Accent6 13 2 3" xfId="13326" xr:uid="{00000000-0005-0000-0000-000013340000}"/>
    <cellStyle name="60% - Accent6 13 2 4" xfId="13327" xr:uid="{00000000-0005-0000-0000-000014340000}"/>
    <cellStyle name="60% - Accent6 13 2 5" xfId="13328" xr:uid="{00000000-0005-0000-0000-000015340000}"/>
    <cellStyle name="60% - Accent6 13 2 6" xfId="13329" xr:uid="{00000000-0005-0000-0000-000016340000}"/>
    <cellStyle name="60% - Accent6 14" xfId="13330" xr:uid="{00000000-0005-0000-0000-000017340000}"/>
    <cellStyle name="60% - Accent6 14 2" xfId="13331" xr:uid="{00000000-0005-0000-0000-000018340000}"/>
    <cellStyle name="60% - Accent6 14 2 2" xfId="13332" xr:uid="{00000000-0005-0000-0000-000019340000}"/>
    <cellStyle name="60% - Accent6 14 2 3" xfId="13333" xr:uid="{00000000-0005-0000-0000-00001A340000}"/>
    <cellStyle name="60% - Accent6 14 2 4" xfId="13334" xr:uid="{00000000-0005-0000-0000-00001B340000}"/>
    <cellStyle name="60% - Accent6 14 2 5" xfId="13335" xr:uid="{00000000-0005-0000-0000-00001C340000}"/>
    <cellStyle name="60% - Accent6 14 2 6" xfId="13336" xr:uid="{00000000-0005-0000-0000-00001D340000}"/>
    <cellStyle name="60% - Accent6 15" xfId="13337" xr:uid="{00000000-0005-0000-0000-00001E340000}"/>
    <cellStyle name="60% - Accent6 15 2" xfId="13338" xr:uid="{00000000-0005-0000-0000-00001F340000}"/>
    <cellStyle name="60% - Accent6 15 2 2" xfId="13339" xr:uid="{00000000-0005-0000-0000-000020340000}"/>
    <cellStyle name="60% - Accent6 15 2 3" xfId="13340" xr:uid="{00000000-0005-0000-0000-000021340000}"/>
    <cellStyle name="60% - Accent6 15 2 4" xfId="13341" xr:uid="{00000000-0005-0000-0000-000022340000}"/>
    <cellStyle name="60% - Accent6 15 2 5" xfId="13342" xr:uid="{00000000-0005-0000-0000-000023340000}"/>
    <cellStyle name="60% - Accent6 15 2 6" xfId="13343" xr:uid="{00000000-0005-0000-0000-000024340000}"/>
    <cellStyle name="60% - Accent6 16" xfId="13344" xr:uid="{00000000-0005-0000-0000-000025340000}"/>
    <cellStyle name="60% - Accent6 16 2" xfId="13345" xr:uid="{00000000-0005-0000-0000-000026340000}"/>
    <cellStyle name="60% - Accent6 16 2 2" xfId="13346" xr:uid="{00000000-0005-0000-0000-000027340000}"/>
    <cellStyle name="60% - Accent6 16 2 3" xfId="13347" xr:uid="{00000000-0005-0000-0000-000028340000}"/>
    <cellStyle name="60% - Accent6 16 2 4" xfId="13348" xr:uid="{00000000-0005-0000-0000-000029340000}"/>
    <cellStyle name="60% - Accent6 16 2 5" xfId="13349" xr:uid="{00000000-0005-0000-0000-00002A340000}"/>
    <cellStyle name="60% - Accent6 16 2 6" xfId="13350" xr:uid="{00000000-0005-0000-0000-00002B340000}"/>
    <cellStyle name="60% - Accent6 17" xfId="13351" xr:uid="{00000000-0005-0000-0000-00002C340000}"/>
    <cellStyle name="60% - Accent6 17 2" xfId="13352" xr:uid="{00000000-0005-0000-0000-00002D340000}"/>
    <cellStyle name="60% - Accent6 17 2 2" xfId="13353" xr:uid="{00000000-0005-0000-0000-00002E340000}"/>
    <cellStyle name="60% - Accent6 17 2 3" xfId="13354" xr:uid="{00000000-0005-0000-0000-00002F340000}"/>
    <cellStyle name="60% - Accent6 17 2 4" xfId="13355" xr:uid="{00000000-0005-0000-0000-000030340000}"/>
    <cellStyle name="60% - Accent6 17 2 5" xfId="13356" xr:uid="{00000000-0005-0000-0000-000031340000}"/>
    <cellStyle name="60% - Accent6 17 2 6" xfId="13357" xr:uid="{00000000-0005-0000-0000-000032340000}"/>
    <cellStyle name="60% - Accent6 18" xfId="13358" xr:uid="{00000000-0005-0000-0000-000033340000}"/>
    <cellStyle name="60% - Accent6 18 2" xfId="13359" xr:uid="{00000000-0005-0000-0000-000034340000}"/>
    <cellStyle name="60% - Accent6 18 2 2" xfId="13360" xr:uid="{00000000-0005-0000-0000-000035340000}"/>
    <cellStyle name="60% - Accent6 18 2 3" xfId="13361" xr:uid="{00000000-0005-0000-0000-000036340000}"/>
    <cellStyle name="60% - Accent6 18 2 4" xfId="13362" xr:uid="{00000000-0005-0000-0000-000037340000}"/>
    <cellStyle name="60% - Accent6 18 2 5" xfId="13363" xr:uid="{00000000-0005-0000-0000-000038340000}"/>
    <cellStyle name="60% - Accent6 18 2 6" xfId="13364" xr:uid="{00000000-0005-0000-0000-000039340000}"/>
    <cellStyle name="60% - Accent6 19" xfId="13365" xr:uid="{00000000-0005-0000-0000-00003A340000}"/>
    <cellStyle name="60% - Accent6 19 2" xfId="13366" xr:uid="{00000000-0005-0000-0000-00003B340000}"/>
    <cellStyle name="60% - Accent6 19 2 2" xfId="13367" xr:uid="{00000000-0005-0000-0000-00003C340000}"/>
    <cellStyle name="60% - Accent6 19 2 3" xfId="13368" xr:uid="{00000000-0005-0000-0000-00003D340000}"/>
    <cellStyle name="60% - Accent6 19 2 4" xfId="13369" xr:uid="{00000000-0005-0000-0000-00003E340000}"/>
    <cellStyle name="60% - Accent6 19 2 5" xfId="13370" xr:uid="{00000000-0005-0000-0000-00003F340000}"/>
    <cellStyle name="60% - Accent6 19 2 6" xfId="13371" xr:uid="{00000000-0005-0000-0000-000040340000}"/>
    <cellStyle name="60% - Accent6 2" xfId="13372" xr:uid="{00000000-0005-0000-0000-000041340000}"/>
    <cellStyle name="60% - Accent6 2 10" xfId="13373" xr:uid="{00000000-0005-0000-0000-000042340000}"/>
    <cellStyle name="60% - Accent6 2 11" xfId="13374" xr:uid="{00000000-0005-0000-0000-000043340000}"/>
    <cellStyle name="60% - Accent6 2 12" xfId="13375" xr:uid="{00000000-0005-0000-0000-000044340000}"/>
    <cellStyle name="60% - Accent6 2 13" xfId="13376" xr:uid="{00000000-0005-0000-0000-000045340000}"/>
    <cellStyle name="60% - Accent6 2 14" xfId="13377" xr:uid="{00000000-0005-0000-0000-000046340000}"/>
    <cellStyle name="60% - Accent6 2 15" xfId="13378" xr:uid="{00000000-0005-0000-0000-000047340000}"/>
    <cellStyle name="60% - Accent6 2 16" xfId="13379" xr:uid="{00000000-0005-0000-0000-000048340000}"/>
    <cellStyle name="60% - Accent6 2 17" xfId="13380" xr:uid="{00000000-0005-0000-0000-000049340000}"/>
    <cellStyle name="60% - Accent6 2 18" xfId="13381" xr:uid="{00000000-0005-0000-0000-00004A340000}"/>
    <cellStyle name="60% - Accent6 2 19" xfId="13382" xr:uid="{00000000-0005-0000-0000-00004B340000}"/>
    <cellStyle name="60% - Accent6 2 2" xfId="13383" xr:uid="{00000000-0005-0000-0000-00004C340000}"/>
    <cellStyle name="60% - Accent6 2 2 10" xfId="13384" xr:uid="{00000000-0005-0000-0000-00004D340000}"/>
    <cellStyle name="60% - Accent6 2 2 11" xfId="13385" xr:uid="{00000000-0005-0000-0000-00004E340000}"/>
    <cellStyle name="60% - Accent6 2 2 12" xfId="13386" xr:uid="{00000000-0005-0000-0000-00004F340000}"/>
    <cellStyle name="60% - Accent6 2 2 13" xfId="13387" xr:uid="{00000000-0005-0000-0000-000050340000}"/>
    <cellStyle name="60% - Accent6 2 2 14" xfId="13388" xr:uid="{00000000-0005-0000-0000-000051340000}"/>
    <cellStyle name="60% - Accent6 2 2 14 10" xfId="13389" xr:uid="{00000000-0005-0000-0000-000052340000}"/>
    <cellStyle name="60% - Accent6 2 2 14 11" xfId="13390" xr:uid="{00000000-0005-0000-0000-000053340000}"/>
    <cellStyle name="60% - Accent6 2 2 14 12" xfId="13391" xr:uid="{00000000-0005-0000-0000-000054340000}"/>
    <cellStyle name="60% - Accent6 2 2 14 13" xfId="13392" xr:uid="{00000000-0005-0000-0000-000055340000}"/>
    <cellStyle name="60% - Accent6 2 2 14 14" xfId="13393" xr:uid="{00000000-0005-0000-0000-000056340000}"/>
    <cellStyle name="60% - Accent6 2 2 14 15" xfId="13394" xr:uid="{00000000-0005-0000-0000-000057340000}"/>
    <cellStyle name="60% - Accent6 2 2 14 16" xfId="13395" xr:uid="{00000000-0005-0000-0000-000058340000}"/>
    <cellStyle name="60% - Accent6 2 2 14 17" xfId="13396" xr:uid="{00000000-0005-0000-0000-000059340000}"/>
    <cellStyle name="60% - Accent6 2 2 14 18" xfId="13397" xr:uid="{00000000-0005-0000-0000-00005A340000}"/>
    <cellStyle name="60% - Accent6 2 2 14 19" xfId="13398" xr:uid="{00000000-0005-0000-0000-00005B340000}"/>
    <cellStyle name="60% - Accent6 2 2 14 2" xfId="13399" xr:uid="{00000000-0005-0000-0000-00005C340000}"/>
    <cellStyle name="60% - Accent6 2 2 14 2 2" xfId="13400" xr:uid="{00000000-0005-0000-0000-00005D340000}"/>
    <cellStyle name="60% - Accent6 2 2 14 20" xfId="13401" xr:uid="{00000000-0005-0000-0000-00005E340000}"/>
    <cellStyle name="60% - Accent6 2 2 14 21" xfId="13402" xr:uid="{00000000-0005-0000-0000-00005F340000}"/>
    <cellStyle name="60% - Accent6 2 2 14 22" xfId="13403" xr:uid="{00000000-0005-0000-0000-000060340000}"/>
    <cellStyle name="60% - Accent6 2 2 14 23" xfId="13404" xr:uid="{00000000-0005-0000-0000-000061340000}"/>
    <cellStyle name="60% - Accent6 2 2 14 24" xfId="13405" xr:uid="{00000000-0005-0000-0000-000062340000}"/>
    <cellStyle name="60% - Accent6 2 2 14 25" xfId="13406" xr:uid="{00000000-0005-0000-0000-000063340000}"/>
    <cellStyle name="60% - Accent6 2 2 14 26" xfId="13407" xr:uid="{00000000-0005-0000-0000-000064340000}"/>
    <cellStyle name="60% - Accent6 2 2 14 27" xfId="13408" xr:uid="{00000000-0005-0000-0000-000065340000}"/>
    <cellStyle name="60% - Accent6 2 2 14 28" xfId="13409" xr:uid="{00000000-0005-0000-0000-000066340000}"/>
    <cellStyle name="60% - Accent6 2 2 14 29" xfId="13410" xr:uid="{00000000-0005-0000-0000-000067340000}"/>
    <cellStyle name="60% - Accent6 2 2 14 3" xfId="13411" xr:uid="{00000000-0005-0000-0000-000068340000}"/>
    <cellStyle name="60% - Accent6 2 2 14 4" xfId="13412" xr:uid="{00000000-0005-0000-0000-000069340000}"/>
    <cellStyle name="60% - Accent6 2 2 14 5" xfId="13413" xr:uid="{00000000-0005-0000-0000-00006A340000}"/>
    <cellStyle name="60% - Accent6 2 2 14 6" xfId="13414" xr:uid="{00000000-0005-0000-0000-00006B340000}"/>
    <cellStyle name="60% - Accent6 2 2 14 7" xfId="13415" xr:uid="{00000000-0005-0000-0000-00006C340000}"/>
    <cellStyle name="60% - Accent6 2 2 14 8" xfId="13416" xr:uid="{00000000-0005-0000-0000-00006D340000}"/>
    <cellStyle name="60% - Accent6 2 2 14 9" xfId="13417" xr:uid="{00000000-0005-0000-0000-00006E340000}"/>
    <cellStyle name="60% - Accent6 2 2 15" xfId="13418" xr:uid="{00000000-0005-0000-0000-00006F340000}"/>
    <cellStyle name="60% - Accent6 2 2 15 2" xfId="13419" xr:uid="{00000000-0005-0000-0000-000070340000}"/>
    <cellStyle name="60% - Accent6 2 2 16" xfId="13420" xr:uid="{00000000-0005-0000-0000-000071340000}"/>
    <cellStyle name="60% - Accent6 2 2 17" xfId="13421" xr:uid="{00000000-0005-0000-0000-000072340000}"/>
    <cellStyle name="60% - Accent6 2 2 18" xfId="13422" xr:uid="{00000000-0005-0000-0000-000073340000}"/>
    <cellStyle name="60% - Accent6 2 2 19" xfId="13423" xr:uid="{00000000-0005-0000-0000-000074340000}"/>
    <cellStyle name="60% - Accent6 2 2 2" xfId="13424" xr:uid="{00000000-0005-0000-0000-000075340000}"/>
    <cellStyle name="60% - Accent6 2 2 2 10" xfId="13425" xr:uid="{00000000-0005-0000-0000-000076340000}"/>
    <cellStyle name="60% - Accent6 2 2 2 11" xfId="13426" xr:uid="{00000000-0005-0000-0000-000077340000}"/>
    <cellStyle name="60% - Accent6 2 2 2 11 10" xfId="13427" xr:uid="{00000000-0005-0000-0000-000078340000}"/>
    <cellStyle name="60% - Accent6 2 2 2 11 11" xfId="13428" xr:uid="{00000000-0005-0000-0000-000079340000}"/>
    <cellStyle name="60% - Accent6 2 2 2 11 12" xfId="13429" xr:uid="{00000000-0005-0000-0000-00007A340000}"/>
    <cellStyle name="60% - Accent6 2 2 2 11 13" xfId="13430" xr:uid="{00000000-0005-0000-0000-00007B340000}"/>
    <cellStyle name="60% - Accent6 2 2 2 11 14" xfId="13431" xr:uid="{00000000-0005-0000-0000-00007C340000}"/>
    <cellStyle name="60% - Accent6 2 2 2 11 15" xfId="13432" xr:uid="{00000000-0005-0000-0000-00007D340000}"/>
    <cellStyle name="60% - Accent6 2 2 2 11 16" xfId="13433" xr:uid="{00000000-0005-0000-0000-00007E340000}"/>
    <cellStyle name="60% - Accent6 2 2 2 11 17" xfId="13434" xr:uid="{00000000-0005-0000-0000-00007F340000}"/>
    <cellStyle name="60% - Accent6 2 2 2 11 18" xfId="13435" xr:uid="{00000000-0005-0000-0000-000080340000}"/>
    <cellStyle name="60% - Accent6 2 2 2 11 19" xfId="13436" xr:uid="{00000000-0005-0000-0000-000081340000}"/>
    <cellStyle name="60% - Accent6 2 2 2 11 2" xfId="13437" xr:uid="{00000000-0005-0000-0000-000082340000}"/>
    <cellStyle name="60% - Accent6 2 2 2 11 2 2" xfId="13438" xr:uid="{00000000-0005-0000-0000-000083340000}"/>
    <cellStyle name="60% - Accent6 2 2 2 11 20" xfId="13439" xr:uid="{00000000-0005-0000-0000-000084340000}"/>
    <cellStyle name="60% - Accent6 2 2 2 11 21" xfId="13440" xr:uid="{00000000-0005-0000-0000-000085340000}"/>
    <cellStyle name="60% - Accent6 2 2 2 11 22" xfId="13441" xr:uid="{00000000-0005-0000-0000-000086340000}"/>
    <cellStyle name="60% - Accent6 2 2 2 11 23" xfId="13442" xr:uid="{00000000-0005-0000-0000-000087340000}"/>
    <cellStyle name="60% - Accent6 2 2 2 11 24" xfId="13443" xr:uid="{00000000-0005-0000-0000-000088340000}"/>
    <cellStyle name="60% - Accent6 2 2 2 11 25" xfId="13444" xr:uid="{00000000-0005-0000-0000-000089340000}"/>
    <cellStyle name="60% - Accent6 2 2 2 11 26" xfId="13445" xr:uid="{00000000-0005-0000-0000-00008A340000}"/>
    <cellStyle name="60% - Accent6 2 2 2 11 27" xfId="13446" xr:uid="{00000000-0005-0000-0000-00008B340000}"/>
    <cellStyle name="60% - Accent6 2 2 2 11 28" xfId="13447" xr:uid="{00000000-0005-0000-0000-00008C340000}"/>
    <cellStyle name="60% - Accent6 2 2 2 11 29" xfId="13448" xr:uid="{00000000-0005-0000-0000-00008D340000}"/>
    <cellStyle name="60% - Accent6 2 2 2 11 3" xfId="13449" xr:uid="{00000000-0005-0000-0000-00008E340000}"/>
    <cellStyle name="60% - Accent6 2 2 2 11 4" xfId="13450" xr:uid="{00000000-0005-0000-0000-00008F340000}"/>
    <cellStyle name="60% - Accent6 2 2 2 11 5" xfId="13451" xr:uid="{00000000-0005-0000-0000-000090340000}"/>
    <cellStyle name="60% - Accent6 2 2 2 11 6" xfId="13452" xr:uid="{00000000-0005-0000-0000-000091340000}"/>
    <cellStyle name="60% - Accent6 2 2 2 11 7" xfId="13453" xr:uid="{00000000-0005-0000-0000-000092340000}"/>
    <cellStyle name="60% - Accent6 2 2 2 11 8" xfId="13454" xr:uid="{00000000-0005-0000-0000-000093340000}"/>
    <cellStyle name="60% - Accent6 2 2 2 11 9" xfId="13455" xr:uid="{00000000-0005-0000-0000-000094340000}"/>
    <cellStyle name="60% - Accent6 2 2 2 12" xfId="13456" xr:uid="{00000000-0005-0000-0000-000095340000}"/>
    <cellStyle name="60% - Accent6 2 2 2 12 2" xfId="13457" xr:uid="{00000000-0005-0000-0000-000096340000}"/>
    <cellStyle name="60% - Accent6 2 2 2 13" xfId="13458" xr:uid="{00000000-0005-0000-0000-000097340000}"/>
    <cellStyle name="60% - Accent6 2 2 2 14" xfId="13459" xr:uid="{00000000-0005-0000-0000-000098340000}"/>
    <cellStyle name="60% - Accent6 2 2 2 15" xfId="13460" xr:uid="{00000000-0005-0000-0000-000099340000}"/>
    <cellStyle name="60% - Accent6 2 2 2 16" xfId="13461" xr:uid="{00000000-0005-0000-0000-00009A340000}"/>
    <cellStyle name="60% - Accent6 2 2 2 17" xfId="13462" xr:uid="{00000000-0005-0000-0000-00009B340000}"/>
    <cellStyle name="60% - Accent6 2 2 2 18" xfId="13463" xr:uid="{00000000-0005-0000-0000-00009C340000}"/>
    <cellStyle name="60% - Accent6 2 2 2 19" xfId="13464" xr:uid="{00000000-0005-0000-0000-00009D340000}"/>
    <cellStyle name="60% - Accent6 2 2 2 2" xfId="13465" xr:uid="{00000000-0005-0000-0000-00009E340000}"/>
    <cellStyle name="60% - Accent6 2 2 2 2 10" xfId="13466" xr:uid="{00000000-0005-0000-0000-00009F340000}"/>
    <cellStyle name="60% - Accent6 2 2 2 2 11" xfId="13467" xr:uid="{00000000-0005-0000-0000-0000A0340000}"/>
    <cellStyle name="60% - Accent6 2 2 2 2 12" xfId="13468" xr:uid="{00000000-0005-0000-0000-0000A1340000}"/>
    <cellStyle name="60% - Accent6 2 2 2 2 13" xfId="13469" xr:uid="{00000000-0005-0000-0000-0000A2340000}"/>
    <cellStyle name="60% - Accent6 2 2 2 2 14" xfId="13470" xr:uid="{00000000-0005-0000-0000-0000A3340000}"/>
    <cellStyle name="60% - Accent6 2 2 2 2 15" xfId="13471" xr:uid="{00000000-0005-0000-0000-0000A4340000}"/>
    <cellStyle name="60% - Accent6 2 2 2 2 16" xfId="13472" xr:uid="{00000000-0005-0000-0000-0000A5340000}"/>
    <cellStyle name="60% - Accent6 2 2 2 2 17" xfId="13473" xr:uid="{00000000-0005-0000-0000-0000A6340000}"/>
    <cellStyle name="60% - Accent6 2 2 2 2 18" xfId="13474" xr:uid="{00000000-0005-0000-0000-0000A7340000}"/>
    <cellStyle name="60% - Accent6 2 2 2 2 19" xfId="13475" xr:uid="{00000000-0005-0000-0000-0000A8340000}"/>
    <cellStyle name="60% - Accent6 2 2 2 2 2" xfId="13476" xr:uid="{00000000-0005-0000-0000-0000A9340000}"/>
    <cellStyle name="60% - Accent6 2 2 2 2 2 10" xfId="13477" xr:uid="{00000000-0005-0000-0000-0000AA340000}"/>
    <cellStyle name="60% - Accent6 2 2 2 2 2 11" xfId="13478" xr:uid="{00000000-0005-0000-0000-0000AB340000}"/>
    <cellStyle name="60% - Accent6 2 2 2 2 2 12" xfId="13479" xr:uid="{00000000-0005-0000-0000-0000AC340000}"/>
    <cellStyle name="60% - Accent6 2 2 2 2 2 13" xfId="13480" xr:uid="{00000000-0005-0000-0000-0000AD340000}"/>
    <cellStyle name="60% - Accent6 2 2 2 2 2 14" xfId="13481" xr:uid="{00000000-0005-0000-0000-0000AE340000}"/>
    <cellStyle name="60% - Accent6 2 2 2 2 2 15" xfId="13482" xr:uid="{00000000-0005-0000-0000-0000AF340000}"/>
    <cellStyle name="60% - Accent6 2 2 2 2 2 16" xfId="13483" xr:uid="{00000000-0005-0000-0000-0000B0340000}"/>
    <cellStyle name="60% - Accent6 2 2 2 2 2 17" xfId="13484" xr:uid="{00000000-0005-0000-0000-0000B1340000}"/>
    <cellStyle name="60% - Accent6 2 2 2 2 2 18" xfId="13485" xr:uid="{00000000-0005-0000-0000-0000B2340000}"/>
    <cellStyle name="60% - Accent6 2 2 2 2 2 19" xfId="13486" xr:uid="{00000000-0005-0000-0000-0000B3340000}"/>
    <cellStyle name="60% - Accent6 2 2 2 2 2 2" xfId="13487" xr:uid="{00000000-0005-0000-0000-0000B4340000}"/>
    <cellStyle name="60% - Accent6 2 2 2 2 2 2 10" xfId="13488" xr:uid="{00000000-0005-0000-0000-0000B5340000}"/>
    <cellStyle name="60% - Accent6 2 2 2 2 2 2 11" xfId="13489" xr:uid="{00000000-0005-0000-0000-0000B6340000}"/>
    <cellStyle name="60% - Accent6 2 2 2 2 2 2 12" xfId="13490" xr:uid="{00000000-0005-0000-0000-0000B7340000}"/>
    <cellStyle name="60% - Accent6 2 2 2 2 2 2 13" xfId="13491" xr:uid="{00000000-0005-0000-0000-0000B8340000}"/>
    <cellStyle name="60% - Accent6 2 2 2 2 2 2 14" xfId="13492" xr:uid="{00000000-0005-0000-0000-0000B9340000}"/>
    <cellStyle name="60% - Accent6 2 2 2 2 2 2 15" xfId="13493" xr:uid="{00000000-0005-0000-0000-0000BA340000}"/>
    <cellStyle name="60% - Accent6 2 2 2 2 2 2 16" xfId="13494" xr:uid="{00000000-0005-0000-0000-0000BB340000}"/>
    <cellStyle name="60% - Accent6 2 2 2 2 2 2 17" xfId="13495" xr:uid="{00000000-0005-0000-0000-0000BC340000}"/>
    <cellStyle name="60% - Accent6 2 2 2 2 2 2 18" xfId="13496" xr:uid="{00000000-0005-0000-0000-0000BD340000}"/>
    <cellStyle name="60% - Accent6 2 2 2 2 2 2 19" xfId="13497" xr:uid="{00000000-0005-0000-0000-0000BE340000}"/>
    <cellStyle name="60% - Accent6 2 2 2 2 2 2 2" xfId="13498" xr:uid="{00000000-0005-0000-0000-0000BF340000}"/>
    <cellStyle name="60% - Accent6 2 2 2 2 2 2 2 10" xfId="13499" xr:uid="{00000000-0005-0000-0000-0000C0340000}"/>
    <cellStyle name="60% - Accent6 2 2 2 2 2 2 2 11" xfId="13500" xr:uid="{00000000-0005-0000-0000-0000C1340000}"/>
    <cellStyle name="60% - Accent6 2 2 2 2 2 2 2 12" xfId="13501" xr:uid="{00000000-0005-0000-0000-0000C2340000}"/>
    <cellStyle name="60% - Accent6 2 2 2 2 2 2 2 13" xfId="13502" xr:uid="{00000000-0005-0000-0000-0000C3340000}"/>
    <cellStyle name="60% - Accent6 2 2 2 2 2 2 2 14" xfId="13503" xr:uid="{00000000-0005-0000-0000-0000C4340000}"/>
    <cellStyle name="60% - Accent6 2 2 2 2 2 2 2 15" xfId="13504" xr:uid="{00000000-0005-0000-0000-0000C5340000}"/>
    <cellStyle name="60% - Accent6 2 2 2 2 2 2 2 16" xfId="13505" xr:uid="{00000000-0005-0000-0000-0000C6340000}"/>
    <cellStyle name="60% - Accent6 2 2 2 2 2 2 2 17" xfId="13506" xr:uid="{00000000-0005-0000-0000-0000C7340000}"/>
    <cellStyle name="60% - Accent6 2 2 2 2 2 2 2 18" xfId="13507" xr:uid="{00000000-0005-0000-0000-0000C8340000}"/>
    <cellStyle name="60% - Accent6 2 2 2 2 2 2 2 19" xfId="13508" xr:uid="{00000000-0005-0000-0000-0000C9340000}"/>
    <cellStyle name="60% - Accent6 2 2 2 2 2 2 2 2" xfId="13509" xr:uid="{00000000-0005-0000-0000-0000CA340000}"/>
    <cellStyle name="60% - Accent6 2 2 2 2 2 2 2 2 2" xfId="13510" xr:uid="{00000000-0005-0000-0000-0000CB340000}"/>
    <cellStyle name="60% - Accent6 2 2 2 2 2 2 2 2 2 2" xfId="13511" xr:uid="{00000000-0005-0000-0000-0000CC340000}"/>
    <cellStyle name="60% - Accent6 2 2 2 2 2 2 2 2 2 2 2" xfId="13512" xr:uid="{00000000-0005-0000-0000-0000CD340000}"/>
    <cellStyle name="60% - Accent6 2 2 2 2 2 2 2 2 2 3" xfId="13513" xr:uid="{00000000-0005-0000-0000-0000CE340000}"/>
    <cellStyle name="60% - Accent6 2 2 2 2 2 2 2 2 3" xfId="13514" xr:uid="{00000000-0005-0000-0000-0000CF340000}"/>
    <cellStyle name="60% - Accent6 2 2 2 2 2 2 2 2 3 2" xfId="13515" xr:uid="{00000000-0005-0000-0000-0000D0340000}"/>
    <cellStyle name="60% - Accent6 2 2 2 2 2 2 2 20" xfId="13516" xr:uid="{00000000-0005-0000-0000-0000D1340000}"/>
    <cellStyle name="60% - Accent6 2 2 2 2 2 2 2 21" xfId="13517" xr:uid="{00000000-0005-0000-0000-0000D2340000}"/>
    <cellStyle name="60% - Accent6 2 2 2 2 2 2 2 22" xfId="13518" xr:uid="{00000000-0005-0000-0000-0000D3340000}"/>
    <cellStyle name="60% - Accent6 2 2 2 2 2 2 2 23" xfId="13519" xr:uid="{00000000-0005-0000-0000-0000D4340000}"/>
    <cellStyle name="60% - Accent6 2 2 2 2 2 2 2 24" xfId="13520" xr:uid="{00000000-0005-0000-0000-0000D5340000}"/>
    <cellStyle name="60% - Accent6 2 2 2 2 2 2 2 25" xfId="13521" xr:uid="{00000000-0005-0000-0000-0000D6340000}"/>
    <cellStyle name="60% - Accent6 2 2 2 2 2 2 2 26" xfId="13522" xr:uid="{00000000-0005-0000-0000-0000D7340000}"/>
    <cellStyle name="60% - Accent6 2 2 2 2 2 2 2 27" xfId="13523" xr:uid="{00000000-0005-0000-0000-0000D8340000}"/>
    <cellStyle name="60% - Accent6 2 2 2 2 2 2 2 28" xfId="13524" xr:uid="{00000000-0005-0000-0000-0000D9340000}"/>
    <cellStyle name="60% - Accent6 2 2 2 2 2 2 2 29" xfId="13525" xr:uid="{00000000-0005-0000-0000-0000DA340000}"/>
    <cellStyle name="60% - Accent6 2 2 2 2 2 2 2 3" xfId="13526" xr:uid="{00000000-0005-0000-0000-0000DB340000}"/>
    <cellStyle name="60% - Accent6 2 2 2 2 2 2 2 30" xfId="13527" xr:uid="{00000000-0005-0000-0000-0000DC340000}"/>
    <cellStyle name="60% - Accent6 2 2 2 2 2 2 2 30 2" xfId="13528" xr:uid="{00000000-0005-0000-0000-0000DD340000}"/>
    <cellStyle name="60% - Accent6 2 2 2 2 2 2 2 4" xfId="13529" xr:uid="{00000000-0005-0000-0000-0000DE340000}"/>
    <cellStyle name="60% - Accent6 2 2 2 2 2 2 2 5" xfId="13530" xr:uid="{00000000-0005-0000-0000-0000DF340000}"/>
    <cellStyle name="60% - Accent6 2 2 2 2 2 2 2 6" xfId="13531" xr:uid="{00000000-0005-0000-0000-0000E0340000}"/>
    <cellStyle name="60% - Accent6 2 2 2 2 2 2 2 7" xfId="13532" xr:uid="{00000000-0005-0000-0000-0000E1340000}"/>
    <cellStyle name="60% - Accent6 2 2 2 2 2 2 2 8" xfId="13533" xr:uid="{00000000-0005-0000-0000-0000E2340000}"/>
    <cellStyle name="60% - Accent6 2 2 2 2 2 2 2 9" xfId="13534" xr:uid="{00000000-0005-0000-0000-0000E3340000}"/>
    <cellStyle name="60% - Accent6 2 2 2 2 2 2 20" xfId="13535" xr:uid="{00000000-0005-0000-0000-0000E4340000}"/>
    <cellStyle name="60% - Accent6 2 2 2 2 2 2 21" xfId="13536" xr:uid="{00000000-0005-0000-0000-0000E5340000}"/>
    <cellStyle name="60% - Accent6 2 2 2 2 2 2 22" xfId="13537" xr:uid="{00000000-0005-0000-0000-0000E6340000}"/>
    <cellStyle name="60% - Accent6 2 2 2 2 2 2 23" xfId="13538" xr:uid="{00000000-0005-0000-0000-0000E7340000}"/>
    <cellStyle name="60% - Accent6 2 2 2 2 2 2 24" xfId="13539" xr:uid="{00000000-0005-0000-0000-0000E8340000}"/>
    <cellStyle name="60% - Accent6 2 2 2 2 2 2 25" xfId="13540" xr:uid="{00000000-0005-0000-0000-0000E9340000}"/>
    <cellStyle name="60% - Accent6 2 2 2 2 2 2 26" xfId="13541" xr:uid="{00000000-0005-0000-0000-0000EA340000}"/>
    <cellStyle name="60% - Accent6 2 2 2 2 2 2 27" xfId="13542" xr:uid="{00000000-0005-0000-0000-0000EB340000}"/>
    <cellStyle name="60% - Accent6 2 2 2 2 2 2 28" xfId="13543" xr:uid="{00000000-0005-0000-0000-0000EC340000}"/>
    <cellStyle name="60% - Accent6 2 2 2 2 2 2 29" xfId="13544" xr:uid="{00000000-0005-0000-0000-0000ED340000}"/>
    <cellStyle name="60% - Accent6 2 2 2 2 2 2 3" xfId="13545" xr:uid="{00000000-0005-0000-0000-0000EE340000}"/>
    <cellStyle name="60% - Accent6 2 2 2 2 2 2 3 2" xfId="13546" xr:uid="{00000000-0005-0000-0000-0000EF340000}"/>
    <cellStyle name="60% - Accent6 2 2 2 2 2 2 30" xfId="13547" xr:uid="{00000000-0005-0000-0000-0000F0340000}"/>
    <cellStyle name="60% - Accent6 2 2 2 2 2 2 30 2" xfId="13548" xr:uid="{00000000-0005-0000-0000-0000F1340000}"/>
    <cellStyle name="60% - Accent6 2 2 2 2 2 2 4" xfId="13549" xr:uid="{00000000-0005-0000-0000-0000F2340000}"/>
    <cellStyle name="60% - Accent6 2 2 2 2 2 2 5" xfId="13550" xr:uid="{00000000-0005-0000-0000-0000F3340000}"/>
    <cellStyle name="60% - Accent6 2 2 2 2 2 2 6" xfId="13551" xr:uid="{00000000-0005-0000-0000-0000F4340000}"/>
    <cellStyle name="60% - Accent6 2 2 2 2 2 2 7" xfId="13552" xr:uid="{00000000-0005-0000-0000-0000F5340000}"/>
    <cellStyle name="60% - Accent6 2 2 2 2 2 2 8" xfId="13553" xr:uid="{00000000-0005-0000-0000-0000F6340000}"/>
    <cellStyle name="60% - Accent6 2 2 2 2 2 2 9" xfId="13554" xr:uid="{00000000-0005-0000-0000-0000F7340000}"/>
    <cellStyle name="60% - Accent6 2 2 2 2 2 20" xfId="13555" xr:uid="{00000000-0005-0000-0000-0000F8340000}"/>
    <cellStyle name="60% - Accent6 2 2 2 2 2 21" xfId="13556" xr:uid="{00000000-0005-0000-0000-0000F9340000}"/>
    <cellStyle name="60% - Accent6 2 2 2 2 2 22" xfId="13557" xr:uid="{00000000-0005-0000-0000-0000FA340000}"/>
    <cellStyle name="60% - Accent6 2 2 2 2 2 23" xfId="13558" xr:uid="{00000000-0005-0000-0000-0000FB340000}"/>
    <cellStyle name="60% - Accent6 2 2 2 2 2 24" xfId="13559" xr:uid="{00000000-0005-0000-0000-0000FC340000}"/>
    <cellStyle name="60% - Accent6 2 2 2 2 2 25" xfId="13560" xr:uid="{00000000-0005-0000-0000-0000FD340000}"/>
    <cellStyle name="60% - Accent6 2 2 2 2 2 26" xfId="13561" xr:uid="{00000000-0005-0000-0000-0000FE340000}"/>
    <cellStyle name="60% - Accent6 2 2 2 2 2 27" xfId="13562" xr:uid="{00000000-0005-0000-0000-0000FF340000}"/>
    <cellStyle name="60% - Accent6 2 2 2 2 2 28" xfId="13563" xr:uid="{00000000-0005-0000-0000-000000350000}"/>
    <cellStyle name="60% - Accent6 2 2 2 2 2 29" xfId="13564" xr:uid="{00000000-0005-0000-0000-000001350000}"/>
    <cellStyle name="60% - Accent6 2 2 2 2 2 3" xfId="13565" xr:uid="{00000000-0005-0000-0000-000002350000}"/>
    <cellStyle name="60% - Accent6 2 2 2 2 2 3 2" xfId="13566" xr:uid="{00000000-0005-0000-0000-000003350000}"/>
    <cellStyle name="60% - Accent6 2 2 2 2 2 30" xfId="13567" xr:uid="{00000000-0005-0000-0000-000004350000}"/>
    <cellStyle name="60% - Accent6 2 2 2 2 2 31" xfId="13568" xr:uid="{00000000-0005-0000-0000-000005350000}"/>
    <cellStyle name="60% - Accent6 2 2 2 2 2 31 2" xfId="13569" xr:uid="{00000000-0005-0000-0000-000006350000}"/>
    <cellStyle name="60% - Accent6 2 2 2 2 2 4" xfId="13570" xr:uid="{00000000-0005-0000-0000-000007350000}"/>
    <cellStyle name="60% - Accent6 2 2 2 2 2 5" xfId="13571" xr:uid="{00000000-0005-0000-0000-000008350000}"/>
    <cellStyle name="60% - Accent6 2 2 2 2 2 6" xfId="13572" xr:uid="{00000000-0005-0000-0000-000009350000}"/>
    <cellStyle name="60% - Accent6 2 2 2 2 2 7" xfId="13573" xr:uid="{00000000-0005-0000-0000-00000A350000}"/>
    <cellStyle name="60% - Accent6 2 2 2 2 2 8" xfId="13574" xr:uid="{00000000-0005-0000-0000-00000B350000}"/>
    <cellStyle name="60% - Accent6 2 2 2 2 2 9" xfId="13575" xr:uid="{00000000-0005-0000-0000-00000C350000}"/>
    <cellStyle name="60% - Accent6 2 2 2 2 20" xfId="13576" xr:uid="{00000000-0005-0000-0000-00000D350000}"/>
    <cellStyle name="60% - Accent6 2 2 2 2 21" xfId="13577" xr:uid="{00000000-0005-0000-0000-00000E350000}"/>
    <cellStyle name="60% - Accent6 2 2 2 2 22" xfId="13578" xr:uid="{00000000-0005-0000-0000-00000F350000}"/>
    <cellStyle name="60% - Accent6 2 2 2 2 23" xfId="13579" xr:uid="{00000000-0005-0000-0000-000010350000}"/>
    <cellStyle name="60% - Accent6 2 2 2 2 24" xfId="13580" xr:uid="{00000000-0005-0000-0000-000011350000}"/>
    <cellStyle name="60% - Accent6 2 2 2 2 25" xfId="13581" xr:uid="{00000000-0005-0000-0000-000012350000}"/>
    <cellStyle name="60% - Accent6 2 2 2 2 26" xfId="13582" xr:uid="{00000000-0005-0000-0000-000013350000}"/>
    <cellStyle name="60% - Accent6 2 2 2 2 27" xfId="13583" xr:uid="{00000000-0005-0000-0000-000014350000}"/>
    <cellStyle name="60% - Accent6 2 2 2 2 28" xfId="13584" xr:uid="{00000000-0005-0000-0000-000015350000}"/>
    <cellStyle name="60% - Accent6 2 2 2 2 29" xfId="13585" xr:uid="{00000000-0005-0000-0000-000016350000}"/>
    <cellStyle name="60% - Accent6 2 2 2 2 3" xfId="13586" xr:uid="{00000000-0005-0000-0000-000017350000}"/>
    <cellStyle name="60% - Accent6 2 2 2 2 30" xfId="13587" xr:uid="{00000000-0005-0000-0000-000018350000}"/>
    <cellStyle name="60% - Accent6 2 2 2 2 31" xfId="13588" xr:uid="{00000000-0005-0000-0000-000019350000}"/>
    <cellStyle name="60% - Accent6 2 2 2 2 32" xfId="13589" xr:uid="{00000000-0005-0000-0000-00001A350000}"/>
    <cellStyle name="60% - Accent6 2 2 2 2 33" xfId="13590" xr:uid="{00000000-0005-0000-0000-00001B350000}"/>
    <cellStyle name="60% - Accent6 2 2 2 2 34" xfId="13591" xr:uid="{00000000-0005-0000-0000-00001C350000}"/>
    <cellStyle name="60% - Accent6 2 2 2 2 34 2" xfId="13592" xr:uid="{00000000-0005-0000-0000-00001D350000}"/>
    <cellStyle name="60% - Accent6 2 2 2 2 4" xfId="13593" xr:uid="{00000000-0005-0000-0000-00001E350000}"/>
    <cellStyle name="60% - Accent6 2 2 2 2 5" xfId="13594" xr:uid="{00000000-0005-0000-0000-00001F350000}"/>
    <cellStyle name="60% - Accent6 2 2 2 2 6" xfId="13595" xr:uid="{00000000-0005-0000-0000-000020350000}"/>
    <cellStyle name="60% - Accent6 2 2 2 2 6 10" xfId="13596" xr:uid="{00000000-0005-0000-0000-000021350000}"/>
    <cellStyle name="60% - Accent6 2 2 2 2 6 11" xfId="13597" xr:uid="{00000000-0005-0000-0000-000022350000}"/>
    <cellStyle name="60% - Accent6 2 2 2 2 6 12" xfId="13598" xr:uid="{00000000-0005-0000-0000-000023350000}"/>
    <cellStyle name="60% - Accent6 2 2 2 2 6 13" xfId="13599" xr:uid="{00000000-0005-0000-0000-000024350000}"/>
    <cellStyle name="60% - Accent6 2 2 2 2 6 14" xfId="13600" xr:uid="{00000000-0005-0000-0000-000025350000}"/>
    <cellStyle name="60% - Accent6 2 2 2 2 6 15" xfId="13601" xr:uid="{00000000-0005-0000-0000-000026350000}"/>
    <cellStyle name="60% - Accent6 2 2 2 2 6 16" xfId="13602" xr:uid="{00000000-0005-0000-0000-000027350000}"/>
    <cellStyle name="60% - Accent6 2 2 2 2 6 17" xfId="13603" xr:uid="{00000000-0005-0000-0000-000028350000}"/>
    <cellStyle name="60% - Accent6 2 2 2 2 6 18" xfId="13604" xr:uid="{00000000-0005-0000-0000-000029350000}"/>
    <cellStyle name="60% - Accent6 2 2 2 2 6 19" xfId="13605" xr:uid="{00000000-0005-0000-0000-00002A350000}"/>
    <cellStyle name="60% - Accent6 2 2 2 2 6 2" xfId="13606" xr:uid="{00000000-0005-0000-0000-00002B350000}"/>
    <cellStyle name="60% - Accent6 2 2 2 2 6 2 2" xfId="13607" xr:uid="{00000000-0005-0000-0000-00002C350000}"/>
    <cellStyle name="60% - Accent6 2 2 2 2 6 20" xfId="13608" xr:uid="{00000000-0005-0000-0000-00002D350000}"/>
    <cellStyle name="60% - Accent6 2 2 2 2 6 21" xfId="13609" xr:uid="{00000000-0005-0000-0000-00002E350000}"/>
    <cellStyle name="60% - Accent6 2 2 2 2 6 22" xfId="13610" xr:uid="{00000000-0005-0000-0000-00002F350000}"/>
    <cellStyle name="60% - Accent6 2 2 2 2 6 23" xfId="13611" xr:uid="{00000000-0005-0000-0000-000030350000}"/>
    <cellStyle name="60% - Accent6 2 2 2 2 6 24" xfId="13612" xr:uid="{00000000-0005-0000-0000-000031350000}"/>
    <cellStyle name="60% - Accent6 2 2 2 2 6 25" xfId="13613" xr:uid="{00000000-0005-0000-0000-000032350000}"/>
    <cellStyle name="60% - Accent6 2 2 2 2 6 26" xfId="13614" xr:uid="{00000000-0005-0000-0000-000033350000}"/>
    <cellStyle name="60% - Accent6 2 2 2 2 6 27" xfId="13615" xr:uid="{00000000-0005-0000-0000-000034350000}"/>
    <cellStyle name="60% - Accent6 2 2 2 2 6 28" xfId="13616" xr:uid="{00000000-0005-0000-0000-000035350000}"/>
    <cellStyle name="60% - Accent6 2 2 2 2 6 29" xfId="13617" xr:uid="{00000000-0005-0000-0000-000036350000}"/>
    <cellStyle name="60% - Accent6 2 2 2 2 6 3" xfId="13618" xr:uid="{00000000-0005-0000-0000-000037350000}"/>
    <cellStyle name="60% - Accent6 2 2 2 2 6 4" xfId="13619" xr:uid="{00000000-0005-0000-0000-000038350000}"/>
    <cellStyle name="60% - Accent6 2 2 2 2 6 5" xfId="13620" xr:uid="{00000000-0005-0000-0000-000039350000}"/>
    <cellStyle name="60% - Accent6 2 2 2 2 6 6" xfId="13621" xr:uid="{00000000-0005-0000-0000-00003A350000}"/>
    <cellStyle name="60% - Accent6 2 2 2 2 6 7" xfId="13622" xr:uid="{00000000-0005-0000-0000-00003B350000}"/>
    <cellStyle name="60% - Accent6 2 2 2 2 6 8" xfId="13623" xr:uid="{00000000-0005-0000-0000-00003C350000}"/>
    <cellStyle name="60% - Accent6 2 2 2 2 6 9" xfId="13624" xr:uid="{00000000-0005-0000-0000-00003D350000}"/>
    <cellStyle name="60% - Accent6 2 2 2 2 7" xfId="13625" xr:uid="{00000000-0005-0000-0000-00003E350000}"/>
    <cellStyle name="60% - Accent6 2 2 2 2 7 2" xfId="13626" xr:uid="{00000000-0005-0000-0000-00003F350000}"/>
    <cellStyle name="60% - Accent6 2 2 2 2 8" xfId="13627" xr:uid="{00000000-0005-0000-0000-000040350000}"/>
    <cellStyle name="60% - Accent6 2 2 2 2 9" xfId="13628" xr:uid="{00000000-0005-0000-0000-000041350000}"/>
    <cellStyle name="60% - Accent6 2 2 2 20" xfId="13629" xr:uid="{00000000-0005-0000-0000-000042350000}"/>
    <cellStyle name="60% - Accent6 2 2 2 21" xfId="13630" xr:uid="{00000000-0005-0000-0000-000043350000}"/>
    <cellStyle name="60% - Accent6 2 2 2 22" xfId="13631" xr:uid="{00000000-0005-0000-0000-000044350000}"/>
    <cellStyle name="60% - Accent6 2 2 2 23" xfId="13632" xr:uid="{00000000-0005-0000-0000-000045350000}"/>
    <cellStyle name="60% - Accent6 2 2 2 24" xfId="13633" xr:uid="{00000000-0005-0000-0000-000046350000}"/>
    <cellStyle name="60% - Accent6 2 2 2 25" xfId="13634" xr:uid="{00000000-0005-0000-0000-000047350000}"/>
    <cellStyle name="60% - Accent6 2 2 2 26" xfId="13635" xr:uid="{00000000-0005-0000-0000-000048350000}"/>
    <cellStyle name="60% - Accent6 2 2 2 27" xfId="13636" xr:uid="{00000000-0005-0000-0000-000049350000}"/>
    <cellStyle name="60% - Accent6 2 2 2 28" xfId="13637" xr:uid="{00000000-0005-0000-0000-00004A350000}"/>
    <cellStyle name="60% - Accent6 2 2 2 29" xfId="13638" xr:uid="{00000000-0005-0000-0000-00004B350000}"/>
    <cellStyle name="60% - Accent6 2 2 2 3" xfId="13639" xr:uid="{00000000-0005-0000-0000-00004C350000}"/>
    <cellStyle name="60% - Accent6 2 2 2 30" xfId="13640" xr:uid="{00000000-0005-0000-0000-00004D350000}"/>
    <cellStyle name="60% - Accent6 2 2 2 31" xfId="13641" xr:uid="{00000000-0005-0000-0000-00004E350000}"/>
    <cellStyle name="60% - Accent6 2 2 2 32" xfId="13642" xr:uid="{00000000-0005-0000-0000-00004F350000}"/>
    <cellStyle name="60% - Accent6 2 2 2 33" xfId="13643" xr:uid="{00000000-0005-0000-0000-000050350000}"/>
    <cellStyle name="60% - Accent6 2 2 2 34" xfId="13644" xr:uid="{00000000-0005-0000-0000-000051350000}"/>
    <cellStyle name="60% - Accent6 2 2 2 35" xfId="13645" xr:uid="{00000000-0005-0000-0000-000052350000}"/>
    <cellStyle name="60% - Accent6 2 2 2 36" xfId="13646" xr:uid="{00000000-0005-0000-0000-000053350000}"/>
    <cellStyle name="60% - Accent6 2 2 2 37" xfId="13647" xr:uid="{00000000-0005-0000-0000-000054350000}"/>
    <cellStyle name="60% - Accent6 2 2 2 38" xfId="13648" xr:uid="{00000000-0005-0000-0000-000055350000}"/>
    <cellStyle name="60% - Accent6 2 2 2 39" xfId="13649" xr:uid="{00000000-0005-0000-0000-000056350000}"/>
    <cellStyle name="60% - Accent6 2 2 2 39 2" xfId="13650" xr:uid="{00000000-0005-0000-0000-000057350000}"/>
    <cellStyle name="60% - Accent6 2 2 2 4" xfId="13651" xr:uid="{00000000-0005-0000-0000-000058350000}"/>
    <cellStyle name="60% - Accent6 2 2 2 5" xfId="13652" xr:uid="{00000000-0005-0000-0000-000059350000}"/>
    <cellStyle name="60% - Accent6 2 2 2 6" xfId="13653" xr:uid="{00000000-0005-0000-0000-00005A350000}"/>
    <cellStyle name="60% - Accent6 2 2 2 7" xfId="13654" xr:uid="{00000000-0005-0000-0000-00005B350000}"/>
    <cellStyle name="60% - Accent6 2 2 2 8" xfId="13655" xr:uid="{00000000-0005-0000-0000-00005C350000}"/>
    <cellStyle name="60% - Accent6 2 2 2 9" xfId="13656" xr:uid="{00000000-0005-0000-0000-00005D350000}"/>
    <cellStyle name="60% - Accent6 2 2 20" xfId="13657" xr:uid="{00000000-0005-0000-0000-00005E350000}"/>
    <cellStyle name="60% - Accent6 2 2 21" xfId="13658" xr:uid="{00000000-0005-0000-0000-00005F350000}"/>
    <cellStyle name="60% - Accent6 2 2 22" xfId="13659" xr:uid="{00000000-0005-0000-0000-000060350000}"/>
    <cellStyle name="60% - Accent6 2 2 23" xfId="13660" xr:uid="{00000000-0005-0000-0000-000061350000}"/>
    <cellStyle name="60% - Accent6 2 2 24" xfId="13661" xr:uid="{00000000-0005-0000-0000-000062350000}"/>
    <cellStyle name="60% - Accent6 2 2 25" xfId="13662" xr:uid="{00000000-0005-0000-0000-000063350000}"/>
    <cellStyle name="60% - Accent6 2 2 26" xfId="13663" xr:uid="{00000000-0005-0000-0000-000064350000}"/>
    <cellStyle name="60% - Accent6 2 2 27" xfId="13664" xr:uid="{00000000-0005-0000-0000-000065350000}"/>
    <cellStyle name="60% - Accent6 2 2 28" xfId="13665" xr:uid="{00000000-0005-0000-0000-000066350000}"/>
    <cellStyle name="60% - Accent6 2 2 29" xfId="13666" xr:uid="{00000000-0005-0000-0000-000067350000}"/>
    <cellStyle name="60% - Accent6 2 2 3" xfId="13667" xr:uid="{00000000-0005-0000-0000-000068350000}"/>
    <cellStyle name="60% - Accent6 2 2 30" xfId="13668" xr:uid="{00000000-0005-0000-0000-000069350000}"/>
    <cellStyle name="60% - Accent6 2 2 31" xfId="13669" xr:uid="{00000000-0005-0000-0000-00006A350000}"/>
    <cellStyle name="60% - Accent6 2 2 32" xfId="13670" xr:uid="{00000000-0005-0000-0000-00006B350000}"/>
    <cellStyle name="60% - Accent6 2 2 33" xfId="13671" xr:uid="{00000000-0005-0000-0000-00006C350000}"/>
    <cellStyle name="60% - Accent6 2 2 34" xfId="13672" xr:uid="{00000000-0005-0000-0000-00006D350000}"/>
    <cellStyle name="60% - Accent6 2 2 35" xfId="13673" xr:uid="{00000000-0005-0000-0000-00006E350000}"/>
    <cellStyle name="60% - Accent6 2 2 36" xfId="13674" xr:uid="{00000000-0005-0000-0000-00006F350000}"/>
    <cellStyle name="60% - Accent6 2 2 37" xfId="13675" xr:uid="{00000000-0005-0000-0000-000070350000}"/>
    <cellStyle name="60% - Accent6 2 2 38" xfId="13676" xr:uid="{00000000-0005-0000-0000-000071350000}"/>
    <cellStyle name="60% - Accent6 2 2 39" xfId="13677" xr:uid="{00000000-0005-0000-0000-000072350000}"/>
    <cellStyle name="60% - Accent6 2 2 4" xfId="13678" xr:uid="{00000000-0005-0000-0000-000073350000}"/>
    <cellStyle name="60% - Accent6 2 2 40" xfId="13679" xr:uid="{00000000-0005-0000-0000-000074350000}"/>
    <cellStyle name="60% - Accent6 2 2 41" xfId="13680" xr:uid="{00000000-0005-0000-0000-000075350000}"/>
    <cellStyle name="60% - Accent6 2 2 42" xfId="13681" xr:uid="{00000000-0005-0000-0000-000076350000}"/>
    <cellStyle name="60% - Accent6 2 2 42 2" xfId="13682" xr:uid="{00000000-0005-0000-0000-000077350000}"/>
    <cellStyle name="60% - Accent6 2 2 5" xfId="13683" xr:uid="{00000000-0005-0000-0000-000078350000}"/>
    <cellStyle name="60% - Accent6 2 2 6" xfId="13684" xr:uid="{00000000-0005-0000-0000-000079350000}"/>
    <cellStyle name="60% - Accent6 2 2 7" xfId="13685" xr:uid="{00000000-0005-0000-0000-00007A350000}"/>
    <cellStyle name="60% - Accent6 2 2 8" xfId="13686" xr:uid="{00000000-0005-0000-0000-00007B350000}"/>
    <cellStyle name="60% - Accent6 2 2 9" xfId="13687" xr:uid="{00000000-0005-0000-0000-00007C350000}"/>
    <cellStyle name="60% - Accent6 2 20" xfId="13688" xr:uid="{00000000-0005-0000-0000-00007D350000}"/>
    <cellStyle name="60% - Accent6 2 21" xfId="13689" xr:uid="{00000000-0005-0000-0000-00007E350000}"/>
    <cellStyle name="60% - Accent6 2 22" xfId="13690" xr:uid="{00000000-0005-0000-0000-00007F350000}"/>
    <cellStyle name="60% - Accent6 2 23" xfId="13691" xr:uid="{00000000-0005-0000-0000-000080350000}"/>
    <cellStyle name="60% - Accent6 2 24" xfId="13692" xr:uid="{00000000-0005-0000-0000-000081350000}"/>
    <cellStyle name="60% - Accent6 2 25" xfId="13693" xr:uid="{00000000-0005-0000-0000-000082350000}"/>
    <cellStyle name="60% - Accent6 2 26" xfId="13694" xr:uid="{00000000-0005-0000-0000-000083350000}"/>
    <cellStyle name="60% - Accent6 2 27" xfId="13695" xr:uid="{00000000-0005-0000-0000-000084350000}"/>
    <cellStyle name="60% - Accent6 2 27 2" xfId="13696" xr:uid="{00000000-0005-0000-0000-000085350000}"/>
    <cellStyle name="60% - Accent6 2 27 2 2" xfId="13697" xr:uid="{00000000-0005-0000-0000-000086350000}"/>
    <cellStyle name="60% - Accent6 2 27 2 3" xfId="13698" xr:uid="{00000000-0005-0000-0000-000087350000}"/>
    <cellStyle name="60% - Accent6 2 27 2 4" xfId="13699" xr:uid="{00000000-0005-0000-0000-000088350000}"/>
    <cellStyle name="60% - Accent6 2 27 2 5" xfId="13700" xr:uid="{00000000-0005-0000-0000-000089350000}"/>
    <cellStyle name="60% - Accent6 2 27 2 6" xfId="13701" xr:uid="{00000000-0005-0000-0000-00008A350000}"/>
    <cellStyle name="60% - Accent6 2 28" xfId="13702" xr:uid="{00000000-0005-0000-0000-00008B350000}"/>
    <cellStyle name="60% - Accent6 2 28 2" xfId="13703" xr:uid="{00000000-0005-0000-0000-00008C350000}"/>
    <cellStyle name="60% - Accent6 2 28 3" xfId="13704" xr:uid="{00000000-0005-0000-0000-00008D350000}"/>
    <cellStyle name="60% - Accent6 2 28 4" xfId="13705" xr:uid="{00000000-0005-0000-0000-00008E350000}"/>
    <cellStyle name="60% - Accent6 2 28 5" xfId="13706" xr:uid="{00000000-0005-0000-0000-00008F350000}"/>
    <cellStyle name="60% - Accent6 2 28 6" xfId="13707" xr:uid="{00000000-0005-0000-0000-000090350000}"/>
    <cellStyle name="60% - Accent6 2 29" xfId="13708" xr:uid="{00000000-0005-0000-0000-000091350000}"/>
    <cellStyle name="60% - Accent6 2 29 2" xfId="13709" xr:uid="{00000000-0005-0000-0000-000092350000}"/>
    <cellStyle name="60% - Accent6 2 29 3" xfId="13710" xr:uid="{00000000-0005-0000-0000-000093350000}"/>
    <cellStyle name="60% - Accent6 2 29 4" xfId="13711" xr:uid="{00000000-0005-0000-0000-000094350000}"/>
    <cellStyle name="60% - Accent6 2 29 5" xfId="13712" xr:uid="{00000000-0005-0000-0000-000095350000}"/>
    <cellStyle name="60% - Accent6 2 29 6" xfId="13713" xr:uid="{00000000-0005-0000-0000-000096350000}"/>
    <cellStyle name="60% - Accent6 2 3" xfId="13714" xr:uid="{00000000-0005-0000-0000-000097350000}"/>
    <cellStyle name="60% - Accent6 2 30" xfId="13715" xr:uid="{00000000-0005-0000-0000-000098350000}"/>
    <cellStyle name="60% - Accent6 2 30 2" xfId="13716" xr:uid="{00000000-0005-0000-0000-000099350000}"/>
    <cellStyle name="60% - Accent6 2 30 3" xfId="13717" xr:uid="{00000000-0005-0000-0000-00009A350000}"/>
    <cellStyle name="60% - Accent6 2 30 4" xfId="13718" xr:uid="{00000000-0005-0000-0000-00009B350000}"/>
    <cellStyle name="60% - Accent6 2 30 5" xfId="13719" xr:uid="{00000000-0005-0000-0000-00009C350000}"/>
    <cellStyle name="60% - Accent6 2 30 6" xfId="13720" xr:uid="{00000000-0005-0000-0000-00009D350000}"/>
    <cellStyle name="60% - Accent6 2 31" xfId="13721" xr:uid="{00000000-0005-0000-0000-00009E350000}"/>
    <cellStyle name="60% - Accent6 2 31 2" xfId="13722" xr:uid="{00000000-0005-0000-0000-00009F350000}"/>
    <cellStyle name="60% - Accent6 2 31 3" xfId="13723" xr:uid="{00000000-0005-0000-0000-0000A0350000}"/>
    <cellStyle name="60% - Accent6 2 31 4" xfId="13724" xr:uid="{00000000-0005-0000-0000-0000A1350000}"/>
    <cellStyle name="60% - Accent6 2 31 5" xfId="13725" xr:uid="{00000000-0005-0000-0000-0000A2350000}"/>
    <cellStyle name="60% - Accent6 2 31 6" xfId="13726" xr:uid="{00000000-0005-0000-0000-0000A3350000}"/>
    <cellStyle name="60% - Accent6 2 32" xfId="13727" xr:uid="{00000000-0005-0000-0000-0000A4350000}"/>
    <cellStyle name="60% - Accent6 2 33" xfId="13728" xr:uid="{00000000-0005-0000-0000-0000A5350000}"/>
    <cellStyle name="60% - Accent6 2 34" xfId="13729" xr:uid="{00000000-0005-0000-0000-0000A6350000}"/>
    <cellStyle name="60% - Accent6 2 35" xfId="13730" xr:uid="{00000000-0005-0000-0000-0000A7350000}"/>
    <cellStyle name="60% - Accent6 2 36" xfId="13731" xr:uid="{00000000-0005-0000-0000-0000A8350000}"/>
    <cellStyle name="60% - Accent6 2 37" xfId="13732" xr:uid="{00000000-0005-0000-0000-0000A9350000}"/>
    <cellStyle name="60% - Accent6 2 38" xfId="13733" xr:uid="{00000000-0005-0000-0000-0000AA350000}"/>
    <cellStyle name="60% - Accent6 2 39" xfId="13734" xr:uid="{00000000-0005-0000-0000-0000AB350000}"/>
    <cellStyle name="60% - Accent6 2 4" xfId="13735" xr:uid="{00000000-0005-0000-0000-0000AC350000}"/>
    <cellStyle name="60% - Accent6 2 40" xfId="13736" xr:uid="{00000000-0005-0000-0000-0000AD350000}"/>
    <cellStyle name="60% - Accent6 2 41" xfId="13737" xr:uid="{00000000-0005-0000-0000-0000AE350000}"/>
    <cellStyle name="60% - Accent6 2 42" xfId="13738" xr:uid="{00000000-0005-0000-0000-0000AF350000}"/>
    <cellStyle name="60% - Accent6 2 43" xfId="13739" xr:uid="{00000000-0005-0000-0000-0000B0350000}"/>
    <cellStyle name="60% - Accent6 2 43 10" xfId="13740" xr:uid="{00000000-0005-0000-0000-0000B1350000}"/>
    <cellStyle name="60% - Accent6 2 43 11" xfId="13741" xr:uid="{00000000-0005-0000-0000-0000B2350000}"/>
    <cellStyle name="60% - Accent6 2 43 12" xfId="13742" xr:uid="{00000000-0005-0000-0000-0000B3350000}"/>
    <cellStyle name="60% - Accent6 2 43 13" xfId="13743" xr:uid="{00000000-0005-0000-0000-0000B4350000}"/>
    <cellStyle name="60% - Accent6 2 43 14" xfId="13744" xr:uid="{00000000-0005-0000-0000-0000B5350000}"/>
    <cellStyle name="60% - Accent6 2 43 15" xfId="13745" xr:uid="{00000000-0005-0000-0000-0000B6350000}"/>
    <cellStyle name="60% - Accent6 2 43 16" xfId="13746" xr:uid="{00000000-0005-0000-0000-0000B7350000}"/>
    <cellStyle name="60% - Accent6 2 43 17" xfId="13747" xr:uid="{00000000-0005-0000-0000-0000B8350000}"/>
    <cellStyle name="60% - Accent6 2 43 18" xfId="13748" xr:uid="{00000000-0005-0000-0000-0000B9350000}"/>
    <cellStyle name="60% - Accent6 2 43 19" xfId="13749" xr:uid="{00000000-0005-0000-0000-0000BA350000}"/>
    <cellStyle name="60% - Accent6 2 43 2" xfId="13750" xr:uid="{00000000-0005-0000-0000-0000BB350000}"/>
    <cellStyle name="60% - Accent6 2 43 2 2" xfId="13751" xr:uid="{00000000-0005-0000-0000-0000BC350000}"/>
    <cellStyle name="60% - Accent6 2 43 20" xfId="13752" xr:uid="{00000000-0005-0000-0000-0000BD350000}"/>
    <cellStyle name="60% - Accent6 2 43 21" xfId="13753" xr:uid="{00000000-0005-0000-0000-0000BE350000}"/>
    <cellStyle name="60% - Accent6 2 43 22" xfId="13754" xr:uid="{00000000-0005-0000-0000-0000BF350000}"/>
    <cellStyle name="60% - Accent6 2 43 23" xfId="13755" xr:uid="{00000000-0005-0000-0000-0000C0350000}"/>
    <cellStyle name="60% - Accent6 2 43 24" xfId="13756" xr:uid="{00000000-0005-0000-0000-0000C1350000}"/>
    <cellStyle name="60% - Accent6 2 43 25" xfId="13757" xr:uid="{00000000-0005-0000-0000-0000C2350000}"/>
    <cellStyle name="60% - Accent6 2 43 26" xfId="13758" xr:uid="{00000000-0005-0000-0000-0000C3350000}"/>
    <cellStyle name="60% - Accent6 2 43 27" xfId="13759" xr:uid="{00000000-0005-0000-0000-0000C4350000}"/>
    <cellStyle name="60% - Accent6 2 43 28" xfId="13760" xr:uid="{00000000-0005-0000-0000-0000C5350000}"/>
    <cellStyle name="60% - Accent6 2 43 29" xfId="13761" xr:uid="{00000000-0005-0000-0000-0000C6350000}"/>
    <cellStyle name="60% - Accent6 2 43 3" xfId="13762" xr:uid="{00000000-0005-0000-0000-0000C7350000}"/>
    <cellStyle name="60% - Accent6 2 43 4" xfId="13763" xr:uid="{00000000-0005-0000-0000-0000C8350000}"/>
    <cellStyle name="60% - Accent6 2 43 5" xfId="13764" xr:uid="{00000000-0005-0000-0000-0000C9350000}"/>
    <cellStyle name="60% - Accent6 2 43 6" xfId="13765" xr:uid="{00000000-0005-0000-0000-0000CA350000}"/>
    <cellStyle name="60% - Accent6 2 43 7" xfId="13766" xr:uid="{00000000-0005-0000-0000-0000CB350000}"/>
    <cellStyle name="60% - Accent6 2 43 8" xfId="13767" xr:uid="{00000000-0005-0000-0000-0000CC350000}"/>
    <cellStyle name="60% - Accent6 2 43 9" xfId="13768" xr:uid="{00000000-0005-0000-0000-0000CD350000}"/>
    <cellStyle name="60% - Accent6 2 44" xfId="13769" xr:uid="{00000000-0005-0000-0000-0000CE350000}"/>
    <cellStyle name="60% - Accent6 2 44 2" xfId="13770" xr:uid="{00000000-0005-0000-0000-0000CF350000}"/>
    <cellStyle name="60% - Accent6 2 45" xfId="13771" xr:uid="{00000000-0005-0000-0000-0000D0350000}"/>
    <cellStyle name="60% - Accent6 2 46" xfId="13772" xr:uid="{00000000-0005-0000-0000-0000D1350000}"/>
    <cellStyle name="60% - Accent6 2 47" xfId="13773" xr:uid="{00000000-0005-0000-0000-0000D2350000}"/>
    <cellStyle name="60% - Accent6 2 48" xfId="13774" xr:uid="{00000000-0005-0000-0000-0000D3350000}"/>
    <cellStyle name="60% - Accent6 2 49" xfId="13775" xr:uid="{00000000-0005-0000-0000-0000D4350000}"/>
    <cellStyle name="60% - Accent6 2 5" xfId="13776" xr:uid="{00000000-0005-0000-0000-0000D5350000}"/>
    <cellStyle name="60% - Accent6 2 50" xfId="13777" xr:uid="{00000000-0005-0000-0000-0000D6350000}"/>
    <cellStyle name="60% - Accent6 2 51" xfId="13778" xr:uid="{00000000-0005-0000-0000-0000D7350000}"/>
    <cellStyle name="60% - Accent6 2 52" xfId="13779" xr:uid="{00000000-0005-0000-0000-0000D8350000}"/>
    <cellStyle name="60% - Accent6 2 53" xfId="13780" xr:uid="{00000000-0005-0000-0000-0000D9350000}"/>
    <cellStyle name="60% - Accent6 2 54" xfId="13781" xr:uid="{00000000-0005-0000-0000-0000DA350000}"/>
    <cellStyle name="60% - Accent6 2 55" xfId="13782" xr:uid="{00000000-0005-0000-0000-0000DB350000}"/>
    <cellStyle name="60% - Accent6 2 56" xfId="13783" xr:uid="{00000000-0005-0000-0000-0000DC350000}"/>
    <cellStyle name="60% - Accent6 2 57" xfId="13784" xr:uid="{00000000-0005-0000-0000-0000DD350000}"/>
    <cellStyle name="60% - Accent6 2 58" xfId="13785" xr:uid="{00000000-0005-0000-0000-0000DE350000}"/>
    <cellStyle name="60% - Accent6 2 59" xfId="13786" xr:uid="{00000000-0005-0000-0000-0000DF350000}"/>
    <cellStyle name="60% - Accent6 2 6" xfId="13787" xr:uid="{00000000-0005-0000-0000-0000E0350000}"/>
    <cellStyle name="60% - Accent6 2 60" xfId="13788" xr:uid="{00000000-0005-0000-0000-0000E1350000}"/>
    <cellStyle name="60% - Accent6 2 61" xfId="13789" xr:uid="{00000000-0005-0000-0000-0000E2350000}"/>
    <cellStyle name="60% - Accent6 2 62" xfId="13790" xr:uid="{00000000-0005-0000-0000-0000E3350000}"/>
    <cellStyle name="60% - Accent6 2 63" xfId="13791" xr:uid="{00000000-0005-0000-0000-0000E4350000}"/>
    <cellStyle name="60% - Accent6 2 64" xfId="13792" xr:uid="{00000000-0005-0000-0000-0000E5350000}"/>
    <cellStyle name="60% - Accent6 2 65" xfId="13793" xr:uid="{00000000-0005-0000-0000-0000E6350000}"/>
    <cellStyle name="60% - Accent6 2 66" xfId="13794" xr:uid="{00000000-0005-0000-0000-0000E7350000}"/>
    <cellStyle name="60% - Accent6 2 67" xfId="13795" xr:uid="{00000000-0005-0000-0000-0000E8350000}"/>
    <cellStyle name="60% - Accent6 2 68" xfId="13796" xr:uid="{00000000-0005-0000-0000-0000E9350000}"/>
    <cellStyle name="60% - Accent6 2 69" xfId="13797" xr:uid="{00000000-0005-0000-0000-0000EA350000}"/>
    <cellStyle name="60% - Accent6 2 7" xfId="13798" xr:uid="{00000000-0005-0000-0000-0000EB350000}"/>
    <cellStyle name="60% - Accent6 2 7 2" xfId="13799" xr:uid="{00000000-0005-0000-0000-0000EC350000}"/>
    <cellStyle name="60% - Accent6 2 7 3" xfId="13800" xr:uid="{00000000-0005-0000-0000-0000ED350000}"/>
    <cellStyle name="60% - Accent6 2 70" xfId="13801" xr:uid="{00000000-0005-0000-0000-0000EE350000}"/>
    <cellStyle name="60% - Accent6 2 71" xfId="13802" xr:uid="{00000000-0005-0000-0000-0000EF350000}"/>
    <cellStyle name="60% - Accent6 2 71 2" xfId="13803" xr:uid="{00000000-0005-0000-0000-0000F0350000}"/>
    <cellStyle name="60% - Accent6 2 8" xfId="13804" xr:uid="{00000000-0005-0000-0000-0000F1350000}"/>
    <cellStyle name="60% - Accent6 2 9" xfId="13805" xr:uid="{00000000-0005-0000-0000-0000F2350000}"/>
    <cellStyle name="60% - Accent6 20" xfId="13806" xr:uid="{00000000-0005-0000-0000-0000F3350000}"/>
    <cellStyle name="60% - Accent6 20 2" xfId="13807" xr:uid="{00000000-0005-0000-0000-0000F4350000}"/>
    <cellStyle name="60% - Accent6 20 2 2" xfId="13808" xr:uid="{00000000-0005-0000-0000-0000F5350000}"/>
    <cellStyle name="60% - Accent6 20 2 3" xfId="13809" xr:uid="{00000000-0005-0000-0000-0000F6350000}"/>
    <cellStyle name="60% - Accent6 20 2 4" xfId="13810" xr:uid="{00000000-0005-0000-0000-0000F7350000}"/>
    <cellStyle name="60% - Accent6 20 2 5" xfId="13811" xr:uid="{00000000-0005-0000-0000-0000F8350000}"/>
    <cellStyle name="60% - Accent6 20 2 6" xfId="13812" xr:uid="{00000000-0005-0000-0000-0000F9350000}"/>
    <cellStyle name="60% - Accent6 21" xfId="13813" xr:uid="{00000000-0005-0000-0000-0000FA350000}"/>
    <cellStyle name="60% - Accent6 21 2" xfId="13814" xr:uid="{00000000-0005-0000-0000-0000FB350000}"/>
    <cellStyle name="60% - Accent6 21 2 2" xfId="13815" xr:uid="{00000000-0005-0000-0000-0000FC350000}"/>
    <cellStyle name="60% - Accent6 21 2 3" xfId="13816" xr:uid="{00000000-0005-0000-0000-0000FD350000}"/>
    <cellStyle name="60% - Accent6 21 2 4" xfId="13817" xr:uid="{00000000-0005-0000-0000-0000FE350000}"/>
    <cellStyle name="60% - Accent6 21 2 5" xfId="13818" xr:uid="{00000000-0005-0000-0000-0000FF350000}"/>
    <cellStyle name="60% - Accent6 21 2 6" xfId="13819" xr:uid="{00000000-0005-0000-0000-000000360000}"/>
    <cellStyle name="60% - Accent6 22" xfId="13820" xr:uid="{00000000-0005-0000-0000-000001360000}"/>
    <cellStyle name="60% - Accent6 22 2" xfId="13821" xr:uid="{00000000-0005-0000-0000-000002360000}"/>
    <cellStyle name="60% - Accent6 22 2 2" xfId="13822" xr:uid="{00000000-0005-0000-0000-000003360000}"/>
    <cellStyle name="60% - Accent6 22 2 3" xfId="13823" xr:uid="{00000000-0005-0000-0000-000004360000}"/>
    <cellStyle name="60% - Accent6 22 2 4" xfId="13824" xr:uid="{00000000-0005-0000-0000-000005360000}"/>
    <cellStyle name="60% - Accent6 22 2 5" xfId="13825" xr:uid="{00000000-0005-0000-0000-000006360000}"/>
    <cellStyle name="60% - Accent6 22 2 6" xfId="13826" xr:uid="{00000000-0005-0000-0000-000007360000}"/>
    <cellStyle name="60% - Accent6 23" xfId="13827" xr:uid="{00000000-0005-0000-0000-000008360000}"/>
    <cellStyle name="60% - Accent6 23 2" xfId="13828" xr:uid="{00000000-0005-0000-0000-000009360000}"/>
    <cellStyle name="60% - Accent6 23 2 2" xfId="13829" xr:uid="{00000000-0005-0000-0000-00000A360000}"/>
    <cellStyle name="60% - Accent6 23 2 3" xfId="13830" xr:uid="{00000000-0005-0000-0000-00000B360000}"/>
    <cellStyle name="60% - Accent6 23 2 4" xfId="13831" xr:uid="{00000000-0005-0000-0000-00000C360000}"/>
    <cellStyle name="60% - Accent6 23 2 5" xfId="13832" xr:uid="{00000000-0005-0000-0000-00000D360000}"/>
    <cellStyle name="60% - Accent6 23 2 6" xfId="13833" xr:uid="{00000000-0005-0000-0000-00000E360000}"/>
    <cellStyle name="60% - Accent6 24" xfId="13834" xr:uid="{00000000-0005-0000-0000-00000F360000}"/>
    <cellStyle name="60% - Accent6 24 2" xfId="13835" xr:uid="{00000000-0005-0000-0000-000010360000}"/>
    <cellStyle name="60% - Accent6 24 2 2" xfId="13836" xr:uid="{00000000-0005-0000-0000-000011360000}"/>
    <cellStyle name="60% - Accent6 24 2 3" xfId="13837" xr:uid="{00000000-0005-0000-0000-000012360000}"/>
    <cellStyle name="60% - Accent6 24 2 4" xfId="13838" xr:uid="{00000000-0005-0000-0000-000013360000}"/>
    <cellStyle name="60% - Accent6 24 2 5" xfId="13839" xr:uid="{00000000-0005-0000-0000-000014360000}"/>
    <cellStyle name="60% - Accent6 24 2 6" xfId="13840" xr:uid="{00000000-0005-0000-0000-000015360000}"/>
    <cellStyle name="60% - Accent6 25" xfId="13841" xr:uid="{00000000-0005-0000-0000-000016360000}"/>
    <cellStyle name="60% - Accent6 25 2" xfId="13842" xr:uid="{00000000-0005-0000-0000-000017360000}"/>
    <cellStyle name="60% - Accent6 25 2 2" xfId="13843" xr:uid="{00000000-0005-0000-0000-000018360000}"/>
    <cellStyle name="60% - Accent6 25 2 3" xfId="13844" xr:uid="{00000000-0005-0000-0000-000019360000}"/>
    <cellStyle name="60% - Accent6 25 2 4" xfId="13845" xr:uid="{00000000-0005-0000-0000-00001A360000}"/>
    <cellStyle name="60% - Accent6 25 2 5" xfId="13846" xr:uid="{00000000-0005-0000-0000-00001B360000}"/>
    <cellStyle name="60% - Accent6 25 2 6" xfId="13847" xr:uid="{00000000-0005-0000-0000-00001C360000}"/>
    <cellStyle name="60% - Accent6 26" xfId="13848" xr:uid="{00000000-0005-0000-0000-00001D360000}"/>
    <cellStyle name="60% - Accent6 26 2" xfId="13849" xr:uid="{00000000-0005-0000-0000-00001E360000}"/>
    <cellStyle name="60% - Accent6 26 2 2" xfId="13850" xr:uid="{00000000-0005-0000-0000-00001F360000}"/>
    <cellStyle name="60% - Accent6 26 2 3" xfId="13851" xr:uid="{00000000-0005-0000-0000-000020360000}"/>
    <cellStyle name="60% - Accent6 26 2 4" xfId="13852" xr:uid="{00000000-0005-0000-0000-000021360000}"/>
    <cellStyle name="60% - Accent6 26 2 5" xfId="13853" xr:uid="{00000000-0005-0000-0000-000022360000}"/>
    <cellStyle name="60% - Accent6 26 2 6" xfId="13854" xr:uid="{00000000-0005-0000-0000-000023360000}"/>
    <cellStyle name="60% - Accent6 27" xfId="13855" xr:uid="{00000000-0005-0000-0000-000024360000}"/>
    <cellStyle name="60% - Accent6 28" xfId="13856" xr:uid="{00000000-0005-0000-0000-000025360000}"/>
    <cellStyle name="60% - Accent6 28 2" xfId="13857" xr:uid="{00000000-0005-0000-0000-000026360000}"/>
    <cellStyle name="60% - Accent6 28 2 2" xfId="13858" xr:uid="{00000000-0005-0000-0000-000027360000}"/>
    <cellStyle name="60% - Accent6 28 3" xfId="13859" xr:uid="{00000000-0005-0000-0000-000028360000}"/>
    <cellStyle name="60% - Accent6 28 4" xfId="13860" xr:uid="{00000000-0005-0000-0000-000029360000}"/>
    <cellStyle name="60% - Accent6 28 5" xfId="13861" xr:uid="{00000000-0005-0000-0000-00002A360000}"/>
    <cellStyle name="60% - Accent6 28 6" xfId="13862" xr:uid="{00000000-0005-0000-0000-00002B360000}"/>
    <cellStyle name="60% - Accent6 29" xfId="13863" xr:uid="{00000000-0005-0000-0000-00002C360000}"/>
    <cellStyle name="60% - Accent6 29 2" xfId="13864" xr:uid="{00000000-0005-0000-0000-00002D360000}"/>
    <cellStyle name="60% - Accent6 29 2 2" xfId="13865" xr:uid="{00000000-0005-0000-0000-00002E360000}"/>
    <cellStyle name="60% - Accent6 29 3" xfId="13866" xr:uid="{00000000-0005-0000-0000-00002F360000}"/>
    <cellStyle name="60% - Accent6 29 4" xfId="13867" xr:uid="{00000000-0005-0000-0000-000030360000}"/>
    <cellStyle name="60% - Accent6 29 5" xfId="13868" xr:uid="{00000000-0005-0000-0000-000031360000}"/>
    <cellStyle name="60% - Accent6 29 6" xfId="13869" xr:uid="{00000000-0005-0000-0000-000032360000}"/>
    <cellStyle name="60% - Accent6 3" xfId="13870" xr:uid="{00000000-0005-0000-0000-000033360000}"/>
    <cellStyle name="60% - Accent6 3 2" xfId="13871" xr:uid="{00000000-0005-0000-0000-000034360000}"/>
    <cellStyle name="60% - Accent6 3 2 2" xfId="13872" xr:uid="{00000000-0005-0000-0000-000035360000}"/>
    <cellStyle name="60% - Accent6 3 2 3" xfId="13873" xr:uid="{00000000-0005-0000-0000-000036360000}"/>
    <cellStyle name="60% - Accent6 3 2 4" xfId="13874" xr:uid="{00000000-0005-0000-0000-000037360000}"/>
    <cellStyle name="60% - Accent6 3 2 5" xfId="13875" xr:uid="{00000000-0005-0000-0000-000038360000}"/>
    <cellStyle name="60% - Accent6 3 2 6" xfId="13876" xr:uid="{00000000-0005-0000-0000-000039360000}"/>
    <cellStyle name="60% - Accent6 3 2 7" xfId="13877" xr:uid="{00000000-0005-0000-0000-00003A360000}"/>
    <cellStyle name="60% - Accent6 3 2 8" xfId="13878" xr:uid="{00000000-0005-0000-0000-00003B360000}"/>
    <cellStyle name="60% - Accent6 3 2 9" xfId="13879" xr:uid="{00000000-0005-0000-0000-00003C360000}"/>
    <cellStyle name="60% - Accent6 3 3" xfId="13880" xr:uid="{00000000-0005-0000-0000-00003D360000}"/>
    <cellStyle name="60% - Accent6 3 4" xfId="13881" xr:uid="{00000000-0005-0000-0000-00003E360000}"/>
    <cellStyle name="60% - Accent6 3 5" xfId="13882" xr:uid="{00000000-0005-0000-0000-00003F360000}"/>
    <cellStyle name="60% - Accent6 30" xfId="13883" xr:uid="{00000000-0005-0000-0000-000040360000}"/>
    <cellStyle name="60% - Accent6 31" xfId="13884" xr:uid="{00000000-0005-0000-0000-000041360000}"/>
    <cellStyle name="60% - Accent6 32" xfId="13885" xr:uid="{00000000-0005-0000-0000-000042360000}"/>
    <cellStyle name="60% - Accent6 33" xfId="13886" xr:uid="{00000000-0005-0000-0000-000043360000}"/>
    <cellStyle name="60% - Accent6 34" xfId="13887" xr:uid="{00000000-0005-0000-0000-000044360000}"/>
    <cellStyle name="60% - Accent6 35" xfId="13888" xr:uid="{00000000-0005-0000-0000-000045360000}"/>
    <cellStyle name="60% - Accent6 36" xfId="13889" xr:uid="{00000000-0005-0000-0000-000046360000}"/>
    <cellStyle name="60% - Accent6 37" xfId="13890" xr:uid="{00000000-0005-0000-0000-000047360000}"/>
    <cellStyle name="60% - Accent6 38" xfId="13891" xr:uid="{00000000-0005-0000-0000-000048360000}"/>
    <cellStyle name="60% - Accent6 39" xfId="13892" xr:uid="{00000000-0005-0000-0000-000049360000}"/>
    <cellStyle name="60% - Accent6 4" xfId="13893" xr:uid="{00000000-0005-0000-0000-00004A360000}"/>
    <cellStyle name="60% - Accent6 4 2" xfId="13894" xr:uid="{00000000-0005-0000-0000-00004B360000}"/>
    <cellStyle name="60% - Accent6 4 2 2" xfId="13895" xr:uid="{00000000-0005-0000-0000-00004C360000}"/>
    <cellStyle name="60% - Accent6 4 2 3" xfId="13896" xr:uid="{00000000-0005-0000-0000-00004D360000}"/>
    <cellStyle name="60% - Accent6 4 2 4" xfId="13897" xr:uid="{00000000-0005-0000-0000-00004E360000}"/>
    <cellStyle name="60% - Accent6 4 2 5" xfId="13898" xr:uid="{00000000-0005-0000-0000-00004F360000}"/>
    <cellStyle name="60% - Accent6 4 2 6" xfId="13899" xr:uid="{00000000-0005-0000-0000-000050360000}"/>
    <cellStyle name="60% - Accent6 4 3" xfId="13900" xr:uid="{00000000-0005-0000-0000-000051360000}"/>
    <cellStyle name="60% - Accent6 4 4" xfId="13901" xr:uid="{00000000-0005-0000-0000-000052360000}"/>
    <cellStyle name="60% - Accent6 4 5" xfId="13902" xr:uid="{00000000-0005-0000-0000-000053360000}"/>
    <cellStyle name="60% - Accent6 40" xfId="13903" xr:uid="{00000000-0005-0000-0000-000054360000}"/>
    <cellStyle name="60% - Accent6 41" xfId="13904" xr:uid="{00000000-0005-0000-0000-000055360000}"/>
    <cellStyle name="60% - Accent6 42" xfId="13905" xr:uid="{00000000-0005-0000-0000-000056360000}"/>
    <cellStyle name="60% - Accent6 43" xfId="13906" xr:uid="{00000000-0005-0000-0000-000057360000}"/>
    <cellStyle name="60% - Accent6 44" xfId="13907" xr:uid="{00000000-0005-0000-0000-000058360000}"/>
    <cellStyle name="60% - Accent6 45" xfId="13908" xr:uid="{00000000-0005-0000-0000-000059360000}"/>
    <cellStyle name="60% - Accent6 46" xfId="13909" xr:uid="{00000000-0005-0000-0000-00005A360000}"/>
    <cellStyle name="60% - Accent6 47" xfId="13910" xr:uid="{00000000-0005-0000-0000-00005B360000}"/>
    <cellStyle name="60% - Accent6 48" xfId="13911" xr:uid="{00000000-0005-0000-0000-00005C360000}"/>
    <cellStyle name="60% - Accent6 49" xfId="13912" xr:uid="{00000000-0005-0000-0000-00005D360000}"/>
    <cellStyle name="60% - Accent6 5" xfId="13913" xr:uid="{00000000-0005-0000-0000-00005E360000}"/>
    <cellStyle name="60% - Accent6 5 2" xfId="13914" xr:uid="{00000000-0005-0000-0000-00005F360000}"/>
    <cellStyle name="60% - Accent6 5 2 2" xfId="13915" xr:uid="{00000000-0005-0000-0000-000060360000}"/>
    <cellStyle name="60% - Accent6 5 2 3" xfId="13916" xr:uid="{00000000-0005-0000-0000-000061360000}"/>
    <cellStyle name="60% - Accent6 5 2 4" xfId="13917" xr:uid="{00000000-0005-0000-0000-000062360000}"/>
    <cellStyle name="60% - Accent6 5 2 5" xfId="13918" xr:uid="{00000000-0005-0000-0000-000063360000}"/>
    <cellStyle name="60% - Accent6 5 2 6" xfId="13919" xr:uid="{00000000-0005-0000-0000-000064360000}"/>
    <cellStyle name="60% - Accent6 5 3" xfId="13920" xr:uid="{00000000-0005-0000-0000-000065360000}"/>
    <cellStyle name="60% - Accent6 5 4" xfId="13921" xr:uid="{00000000-0005-0000-0000-000066360000}"/>
    <cellStyle name="60% - Accent6 5 5" xfId="13922" xr:uid="{00000000-0005-0000-0000-000067360000}"/>
    <cellStyle name="60% - Accent6 50" xfId="13923" xr:uid="{00000000-0005-0000-0000-000068360000}"/>
    <cellStyle name="60% - Accent6 51" xfId="13924" xr:uid="{00000000-0005-0000-0000-000069360000}"/>
    <cellStyle name="60% - Accent6 52" xfId="13925" xr:uid="{00000000-0005-0000-0000-00006A360000}"/>
    <cellStyle name="60% - Accent6 53" xfId="13926" xr:uid="{00000000-0005-0000-0000-00006B360000}"/>
    <cellStyle name="60% - Accent6 54" xfId="13927" xr:uid="{00000000-0005-0000-0000-00006C360000}"/>
    <cellStyle name="60% - Accent6 55" xfId="13928" xr:uid="{00000000-0005-0000-0000-00006D360000}"/>
    <cellStyle name="60% - Accent6 56" xfId="13929" xr:uid="{00000000-0005-0000-0000-00006E360000}"/>
    <cellStyle name="60% - Accent6 57" xfId="13930" xr:uid="{00000000-0005-0000-0000-00006F360000}"/>
    <cellStyle name="60% - Accent6 58" xfId="13931" xr:uid="{00000000-0005-0000-0000-000070360000}"/>
    <cellStyle name="60% - Accent6 59" xfId="13932" xr:uid="{00000000-0005-0000-0000-000071360000}"/>
    <cellStyle name="60% - Accent6 6" xfId="13933" xr:uid="{00000000-0005-0000-0000-000072360000}"/>
    <cellStyle name="60% - Accent6 6 2" xfId="13934" xr:uid="{00000000-0005-0000-0000-000073360000}"/>
    <cellStyle name="60% - Accent6 6 2 2" xfId="13935" xr:uid="{00000000-0005-0000-0000-000074360000}"/>
    <cellStyle name="60% - Accent6 6 2 3" xfId="13936" xr:uid="{00000000-0005-0000-0000-000075360000}"/>
    <cellStyle name="60% - Accent6 6 2 4" xfId="13937" xr:uid="{00000000-0005-0000-0000-000076360000}"/>
    <cellStyle name="60% - Accent6 6 2 5" xfId="13938" xr:uid="{00000000-0005-0000-0000-000077360000}"/>
    <cellStyle name="60% - Accent6 6 2 6" xfId="13939" xr:uid="{00000000-0005-0000-0000-000078360000}"/>
    <cellStyle name="60% - Accent6 60" xfId="13940" xr:uid="{00000000-0005-0000-0000-000079360000}"/>
    <cellStyle name="60% - Accent6 61" xfId="13941" xr:uid="{00000000-0005-0000-0000-00007A360000}"/>
    <cellStyle name="60% - Accent6 62" xfId="13942" xr:uid="{00000000-0005-0000-0000-00007B360000}"/>
    <cellStyle name="60% - Accent6 63" xfId="13943" xr:uid="{00000000-0005-0000-0000-00007C360000}"/>
    <cellStyle name="60% - Accent6 64" xfId="13944" xr:uid="{00000000-0005-0000-0000-00007D360000}"/>
    <cellStyle name="60% - Accent6 7" xfId="13945" xr:uid="{00000000-0005-0000-0000-00007E360000}"/>
    <cellStyle name="60% - Accent6 7 2" xfId="13946" xr:uid="{00000000-0005-0000-0000-00007F360000}"/>
    <cellStyle name="60% - Accent6 7 2 2" xfId="13947" xr:uid="{00000000-0005-0000-0000-000080360000}"/>
    <cellStyle name="60% - Accent6 7 2 3" xfId="13948" xr:uid="{00000000-0005-0000-0000-000081360000}"/>
    <cellStyle name="60% - Accent6 7 2 4" xfId="13949" xr:uid="{00000000-0005-0000-0000-000082360000}"/>
    <cellStyle name="60% - Accent6 7 2 5" xfId="13950" xr:uid="{00000000-0005-0000-0000-000083360000}"/>
    <cellStyle name="60% - Accent6 7 2 6" xfId="13951" xr:uid="{00000000-0005-0000-0000-000084360000}"/>
    <cellStyle name="60% - Accent6 8" xfId="13952" xr:uid="{00000000-0005-0000-0000-000085360000}"/>
    <cellStyle name="60% - Accent6 8 2" xfId="13953" xr:uid="{00000000-0005-0000-0000-000086360000}"/>
    <cellStyle name="60% - Accent6 8 2 2" xfId="13954" xr:uid="{00000000-0005-0000-0000-000087360000}"/>
    <cellStyle name="60% - Accent6 8 2 3" xfId="13955" xr:uid="{00000000-0005-0000-0000-000088360000}"/>
    <cellStyle name="60% - Accent6 8 2 4" xfId="13956" xr:uid="{00000000-0005-0000-0000-000089360000}"/>
    <cellStyle name="60% - Accent6 8 2 5" xfId="13957" xr:uid="{00000000-0005-0000-0000-00008A360000}"/>
    <cellStyle name="60% - Accent6 8 2 6" xfId="13958" xr:uid="{00000000-0005-0000-0000-00008B360000}"/>
    <cellStyle name="60% - Accent6 9" xfId="13959" xr:uid="{00000000-0005-0000-0000-00008C360000}"/>
    <cellStyle name="60% - Accent6 9 2" xfId="13960" xr:uid="{00000000-0005-0000-0000-00008D360000}"/>
    <cellStyle name="60% - Accent6 9 2 2" xfId="13961" xr:uid="{00000000-0005-0000-0000-00008E360000}"/>
    <cellStyle name="60% - Accent6 9 2 3" xfId="13962" xr:uid="{00000000-0005-0000-0000-00008F360000}"/>
    <cellStyle name="60% - Accent6 9 2 4" xfId="13963" xr:uid="{00000000-0005-0000-0000-000090360000}"/>
    <cellStyle name="60% - Accent6 9 2 5" xfId="13964" xr:uid="{00000000-0005-0000-0000-000091360000}"/>
    <cellStyle name="60% - Accent6 9 2 6" xfId="13965" xr:uid="{00000000-0005-0000-0000-000092360000}"/>
    <cellStyle name="60% - Akzent1" xfId="13966" xr:uid="{00000000-0005-0000-0000-000093360000}"/>
    <cellStyle name="60% - Akzent2" xfId="13967" xr:uid="{00000000-0005-0000-0000-000094360000}"/>
    <cellStyle name="60% - Akzent3" xfId="13968" xr:uid="{00000000-0005-0000-0000-000095360000}"/>
    <cellStyle name="60% - Akzent4" xfId="13969" xr:uid="{00000000-0005-0000-0000-000096360000}"/>
    <cellStyle name="60% - Akzent5" xfId="13970" xr:uid="{00000000-0005-0000-0000-000097360000}"/>
    <cellStyle name="60% - Akzent6" xfId="13971" xr:uid="{00000000-0005-0000-0000-000098360000}"/>
    <cellStyle name="Accent1 10" xfId="13972" xr:uid="{00000000-0005-0000-0000-000099360000}"/>
    <cellStyle name="Accent1 10 2" xfId="13973" xr:uid="{00000000-0005-0000-0000-00009A360000}"/>
    <cellStyle name="Accent1 10 2 2" xfId="13974" xr:uid="{00000000-0005-0000-0000-00009B360000}"/>
    <cellStyle name="Accent1 10 2 3" xfId="13975" xr:uid="{00000000-0005-0000-0000-00009C360000}"/>
    <cellStyle name="Accent1 10 2 4" xfId="13976" xr:uid="{00000000-0005-0000-0000-00009D360000}"/>
    <cellStyle name="Accent1 10 2 5" xfId="13977" xr:uid="{00000000-0005-0000-0000-00009E360000}"/>
    <cellStyle name="Accent1 10 2 6" xfId="13978" xr:uid="{00000000-0005-0000-0000-00009F360000}"/>
    <cellStyle name="Accent1 11" xfId="13979" xr:uid="{00000000-0005-0000-0000-0000A0360000}"/>
    <cellStyle name="Accent1 11 2" xfId="13980" xr:uid="{00000000-0005-0000-0000-0000A1360000}"/>
    <cellStyle name="Accent1 11 2 2" xfId="13981" xr:uid="{00000000-0005-0000-0000-0000A2360000}"/>
    <cellStyle name="Accent1 11 2 3" xfId="13982" xr:uid="{00000000-0005-0000-0000-0000A3360000}"/>
    <cellStyle name="Accent1 11 2 4" xfId="13983" xr:uid="{00000000-0005-0000-0000-0000A4360000}"/>
    <cellStyle name="Accent1 11 2 5" xfId="13984" xr:uid="{00000000-0005-0000-0000-0000A5360000}"/>
    <cellStyle name="Accent1 11 2 6" xfId="13985" xr:uid="{00000000-0005-0000-0000-0000A6360000}"/>
    <cellStyle name="Accent1 12" xfId="13986" xr:uid="{00000000-0005-0000-0000-0000A7360000}"/>
    <cellStyle name="Accent1 12 2" xfId="13987" xr:uid="{00000000-0005-0000-0000-0000A8360000}"/>
    <cellStyle name="Accent1 12 2 2" xfId="13988" xr:uid="{00000000-0005-0000-0000-0000A9360000}"/>
    <cellStyle name="Accent1 12 2 3" xfId="13989" xr:uid="{00000000-0005-0000-0000-0000AA360000}"/>
    <cellStyle name="Accent1 12 2 4" xfId="13990" xr:uid="{00000000-0005-0000-0000-0000AB360000}"/>
    <cellStyle name="Accent1 12 2 5" xfId="13991" xr:uid="{00000000-0005-0000-0000-0000AC360000}"/>
    <cellStyle name="Accent1 12 2 6" xfId="13992" xr:uid="{00000000-0005-0000-0000-0000AD360000}"/>
    <cellStyle name="Accent1 13" xfId="13993" xr:uid="{00000000-0005-0000-0000-0000AE360000}"/>
    <cellStyle name="Accent1 13 2" xfId="13994" xr:uid="{00000000-0005-0000-0000-0000AF360000}"/>
    <cellStyle name="Accent1 13 2 2" xfId="13995" xr:uid="{00000000-0005-0000-0000-0000B0360000}"/>
    <cellStyle name="Accent1 13 2 3" xfId="13996" xr:uid="{00000000-0005-0000-0000-0000B1360000}"/>
    <cellStyle name="Accent1 13 2 4" xfId="13997" xr:uid="{00000000-0005-0000-0000-0000B2360000}"/>
    <cellStyle name="Accent1 13 2 5" xfId="13998" xr:uid="{00000000-0005-0000-0000-0000B3360000}"/>
    <cellStyle name="Accent1 13 2 6" xfId="13999" xr:uid="{00000000-0005-0000-0000-0000B4360000}"/>
    <cellStyle name="Accent1 14" xfId="14000" xr:uid="{00000000-0005-0000-0000-0000B5360000}"/>
    <cellStyle name="Accent1 14 2" xfId="14001" xr:uid="{00000000-0005-0000-0000-0000B6360000}"/>
    <cellStyle name="Accent1 14 2 2" xfId="14002" xr:uid="{00000000-0005-0000-0000-0000B7360000}"/>
    <cellStyle name="Accent1 14 2 3" xfId="14003" xr:uid="{00000000-0005-0000-0000-0000B8360000}"/>
    <cellStyle name="Accent1 14 2 4" xfId="14004" xr:uid="{00000000-0005-0000-0000-0000B9360000}"/>
    <cellStyle name="Accent1 14 2 5" xfId="14005" xr:uid="{00000000-0005-0000-0000-0000BA360000}"/>
    <cellStyle name="Accent1 14 2 6" xfId="14006" xr:uid="{00000000-0005-0000-0000-0000BB360000}"/>
    <cellStyle name="Accent1 15" xfId="14007" xr:uid="{00000000-0005-0000-0000-0000BC360000}"/>
    <cellStyle name="Accent1 15 2" xfId="14008" xr:uid="{00000000-0005-0000-0000-0000BD360000}"/>
    <cellStyle name="Accent1 15 2 2" xfId="14009" xr:uid="{00000000-0005-0000-0000-0000BE360000}"/>
    <cellStyle name="Accent1 15 2 3" xfId="14010" xr:uid="{00000000-0005-0000-0000-0000BF360000}"/>
    <cellStyle name="Accent1 15 2 4" xfId="14011" xr:uid="{00000000-0005-0000-0000-0000C0360000}"/>
    <cellStyle name="Accent1 15 2 5" xfId="14012" xr:uid="{00000000-0005-0000-0000-0000C1360000}"/>
    <cellStyle name="Accent1 15 2 6" xfId="14013" xr:uid="{00000000-0005-0000-0000-0000C2360000}"/>
    <cellStyle name="Accent1 16" xfId="14014" xr:uid="{00000000-0005-0000-0000-0000C3360000}"/>
    <cellStyle name="Accent1 16 2" xfId="14015" xr:uid="{00000000-0005-0000-0000-0000C4360000}"/>
    <cellStyle name="Accent1 16 2 2" xfId="14016" xr:uid="{00000000-0005-0000-0000-0000C5360000}"/>
    <cellStyle name="Accent1 16 2 3" xfId="14017" xr:uid="{00000000-0005-0000-0000-0000C6360000}"/>
    <cellStyle name="Accent1 16 2 4" xfId="14018" xr:uid="{00000000-0005-0000-0000-0000C7360000}"/>
    <cellStyle name="Accent1 16 2 5" xfId="14019" xr:uid="{00000000-0005-0000-0000-0000C8360000}"/>
    <cellStyle name="Accent1 16 2 6" xfId="14020" xr:uid="{00000000-0005-0000-0000-0000C9360000}"/>
    <cellStyle name="Accent1 17" xfId="14021" xr:uid="{00000000-0005-0000-0000-0000CA360000}"/>
    <cellStyle name="Accent1 17 2" xfId="14022" xr:uid="{00000000-0005-0000-0000-0000CB360000}"/>
    <cellStyle name="Accent1 17 2 2" xfId="14023" xr:uid="{00000000-0005-0000-0000-0000CC360000}"/>
    <cellStyle name="Accent1 17 2 3" xfId="14024" xr:uid="{00000000-0005-0000-0000-0000CD360000}"/>
    <cellStyle name="Accent1 17 2 4" xfId="14025" xr:uid="{00000000-0005-0000-0000-0000CE360000}"/>
    <cellStyle name="Accent1 17 2 5" xfId="14026" xr:uid="{00000000-0005-0000-0000-0000CF360000}"/>
    <cellStyle name="Accent1 17 2 6" xfId="14027" xr:uid="{00000000-0005-0000-0000-0000D0360000}"/>
    <cellStyle name="Accent1 18" xfId="14028" xr:uid="{00000000-0005-0000-0000-0000D1360000}"/>
    <cellStyle name="Accent1 18 2" xfId="14029" xr:uid="{00000000-0005-0000-0000-0000D2360000}"/>
    <cellStyle name="Accent1 18 2 2" xfId="14030" xr:uid="{00000000-0005-0000-0000-0000D3360000}"/>
    <cellStyle name="Accent1 18 2 3" xfId="14031" xr:uid="{00000000-0005-0000-0000-0000D4360000}"/>
    <cellStyle name="Accent1 18 2 4" xfId="14032" xr:uid="{00000000-0005-0000-0000-0000D5360000}"/>
    <cellStyle name="Accent1 18 2 5" xfId="14033" xr:uid="{00000000-0005-0000-0000-0000D6360000}"/>
    <cellStyle name="Accent1 18 2 6" xfId="14034" xr:uid="{00000000-0005-0000-0000-0000D7360000}"/>
    <cellStyle name="Accent1 19" xfId="14035" xr:uid="{00000000-0005-0000-0000-0000D8360000}"/>
    <cellStyle name="Accent1 19 2" xfId="14036" xr:uid="{00000000-0005-0000-0000-0000D9360000}"/>
    <cellStyle name="Accent1 19 2 2" xfId="14037" xr:uid="{00000000-0005-0000-0000-0000DA360000}"/>
    <cellStyle name="Accent1 19 2 3" xfId="14038" xr:uid="{00000000-0005-0000-0000-0000DB360000}"/>
    <cellStyle name="Accent1 19 2 4" xfId="14039" xr:uid="{00000000-0005-0000-0000-0000DC360000}"/>
    <cellStyle name="Accent1 19 2 5" xfId="14040" xr:uid="{00000000-0005-0000-0000-0000DD360000}"/>
    <cellStyle name="Accent1 19 2 6" xfId="14041" xr:uid="{00000000-0005-0000-0000-0000DE360000}"/>
    <cellStyle name="Accent1 2" xfId="14042" xr:uid="{00000000-0005-0000-0000-0000DF360000}"/>
    <cellStyle name="Accent1 2 10" xfId="14043" xr:uid="{00000000-0005-0000-0000-0000E0360000}"/>
    <cellStyle name="Accent1 2 11" xfId="14044" xr:uid="{00000000-0005-0000-0000-0000E1360000}"/>
    <cellStyle name="Accent1 2 12" xfId="14045" xr:uid="{00000000-0005-0000-0000-0000E2360000}"/>
    <cellStyle name="Accent1 2 13" xfId="14046" xr:uid="{00000000-0005-0000-0000-0000E3360000}"/>
    <cellStyle name="Accent1 2 14" xfId="14047" xr:uid="{00000000-0005-0000-0000-0000E4360000}"/>
    <cellStyle name="Accent1 2 15" xfId="14048" xr:uid="{00000000-0005-0000-0000-0000E5360000}"/>
    <cellStyle name="Accent1 2 16" xfId="14049" xr:uid="{00000000-0005-0000-0000-0000E6360000}"/>
    <cellStyle name="Accent1 2 17" xfId="14050" xr:uid="{00000000-0005-0000-0000-0000E7360000}"/>
    <cellStyle name="Accent1 2 18" xfId="14051" xr:uid="{00000000-0005-0000-0000-0000E8360000}"/>
    <cellStyle name="Accent1 2 19" xfId="14052" xr:uid="{00000000-0005-0000-0000-0000E9360000}"/>
    <cellStyle name="Accent1 2 2" xfId="14053" xr:uid="{00000000-0005-0000-0000-0000EA360000}"/>
    <cellStyle name="Accent1 2 2 10" xfId="14054" xr:uid="{00000000-0005-0000-0000-0000EB360000}"/>
    <cellStyle name="Accent1 2 2 11" xfId="14055" xr:uid="{00000000-0005-0000-0000-0000EC360000}"/>
    <cellStyle name="Accent1 2 2 12" xfId="14056" xr:uid="{00000000-0005-0000-0000-0000ED360000}"/>
    <cellStyle name="Accent1 2 2 13" xfId="14057" xr:uid="{00000000-0005-0000-0000-0000EE360000}"/>
    <cellStyle name="Accent1 2 2 14" xfId="14058" xr:uid="{00000000-0005-0000-0000-0000EF360000}"/>
    <cellStyle name="Accent1 2 2 14 10" xfId="14059" xr:uid="{00000000-0005-0000-0000-0000F0360000}"/>
    <cellStyle name="Accent1 2 2 14 11" xfId="14060" xr:uid="{00000000-0005-0000-0000-0000F1360000}"/>
    <cellStyle name="Accent1 2 2 14 12" xfId="14061" xr:uid="{00000000-0005-0000-0000-0000F2360000}"/>
    <cellStyle name="Accent1 2 2 14 13" xfId="14062" xr:uid="{00000000-0005-0000-0000-0000F3360000}"/>
    <cellStyle name="Accent1 2 2 14 14" xfId="14063" xr:uid="{00000000-0005-0000-0000-0000F4360000}"/>
    <cellStyle name="Accent1 2 2 14 15" xfId="14064" xr:uid="{00000000-0005-0000-0000-0000F5360000}"/>
    <cellStyle name="Accent1 2 2 14 16" xfId="14065" xr:uid="{00000000-0005-0000-0000-0000F6360000}"/>
    <cellStyle name="Accent1 2 2 14 17" xfId="14066" xr:uid="{00000000-0005-0000-0000-0000F7360000}"/>
    <cellStyle name="Accent1 2 2 14 18" xfId="14067" xr:uid="{00000000-0005-0000-0000-0000F8360000}"/>
    <cellStyle name="Accent1 2 2 14 19" xfId="14068" xr:uid="{00000000-0005-0000-0000-0000F9360000}"/>
    <cellStyle name="Accent1 2 2 14 2" xfId="14069" xr:uid="{00000000-0005-0000-0000-0000FA360000}"/>
    <cellStyle name="Accent1 2 2 14 2 2" xfId="14070" xr:uid="{00000000-0005-0000-0000-0000FB360000}"/>
    <cellStyle name="Accent1 2 2 14 20" xfId="14071" xr:uid="{00000000-0005-0000-0000-0000FC360000}"/>
    <cellStyle name="Accent1 2 2 14 21" xfId="14072" xr:uid="{00000000-0005-0000-0000-0000FD360000}"/>
    <cellStyle name="Accent1 2 2 14 22" xfId="14073" xr:uid="{00000000-0005-0000-0000-0000FE360000}"/>
    <cellStyle name="Accent1 2 2 14 23" xfId="14074" xr:uid="{00000000-0005-0000-0000-0000FF360000}"/>
    <cellStyle name="Accent1 2 2 14 24" xfId="14075" xr:uid="{00000000-0005-0000-0000-000000370000}"/>
    <cellStyle name="Accent1 2 2 14 25" xfId="14076" xr:uid="{00000000-0005-0000-0000-000001370000}"/>
    <cellStyle name="Accent1 2 2 14 26" xfId="14077" xr:uid="{00000000-0005-0000-0000-000002370000}"/>
    <cellStyle name="Accent1 2 2 14 27" xfId="14078" xr:uid="{00000000-0005-0000-0000-000003370000}"/>
    <cellStyle name="Accent1 2 2 14 28" xfId="14079" xr:uid="{00000000-0005-0000-0000-000004370000}"/>
    <cellStyle name="Accent1 2 2 14 29" xfId="14080" xr:uid="{00000000-0005-0000-0000-000005370000}"/>
    <cellStyle name="Accent1 2 2 14 3" xfId="14081" xr:uid="{00000000-0005-0000-0000-000006370000}"/>
    <cellStyle name="Accent1 2 2 14 4" xfId="14082" xr:uid="{00000000-0005-0000-0000-000007370000}"/>
    <cellStyle name="Accent1 2 2 14 5" xfId="14083" xr:uid="{00000000-0005-0000-0000-000008370000}"/>
    <cellStyle name="Accent1 2 2 14 6" xfId="14084" xr:uid="{00000000-0005-0000-0000-000009370000}"/>
    <cellStyle name="Accent1 2 2 14 7" xfId="14085" xr:uid="{00000000-0005-0000-0000-00000A370000}"/>
    <cellStyle name="Accent1 2 2 14 8" xfId="14086" xr:uid="{00000000-0005-0000-0000-00000B370000}"/>
    <cellStyle name="Accent1 2 2 14 9" xfId="14087" xr:uid="{00000000-0005-0000-0000-00000C370000}"/>
    <cellStyle name="Accent1 2 2 15" xfId="14088" xr:uid="{00000000-0005-0000-0000-00000D370000}"/>
    <cellStyle name="Accent1 2 2 15 2" xfId="14089" xr:uid="{00000000-0005-0000-0000-00000E370000}"/>
    <cellStyle name="Accent1 2 2 16" xfId="14090" xr:uid="{00000000-0005-0000-0000-00000F370000}"/>
    <cellStyle name="Accent1 2 2 17" xfId="14091" xr:uid="{00000000-0005-0000-0000-000010370000}"/>
    <cellStyle name="Accent1 2 2 18" xfId="14092" xr:uid="{00000000-0005-0000-0000-000011370000}"/>
    <cellStyle name="Accent1 2 2 19" xfId="14093" xr:uid="{00000000-0005-0000-0000-000012370000}"/>
    <cellStyle name="Accent1 2 2 2" xfId="14094" xr:uid="{00000000-0005-0000-0000-000013370000}"/>
    <cellStyle name="Accent1 2 2 2 10" xfId="14095" xr:uid="{00000000-0005-0000-0000-000014370000}"/>
    <cellStyle name="Accent1 2 2 2 11" xfId="14096" xr:uid="{00000000-0005-0000-0000-000015370000}"/>
    <cellStyle name="Accent1 2 2 2 11 10" xfId="14097" xr:uid="{00000000-0005-0000-0000-000016370000}"/>
    <cellStyle name="Accent1 2 2 2 11 11" xfId="14098" xr:uid="{00000000-0005-0000-0000-000017370000}"/>
    <cellStyle name="Accent1 2 2 2 11 12" xfId="14099" xr:uid="{00000000-0005-0000-0000-000018370000}"/>
    <cellStyle name="Accent1 2 2 2 11 13" xfId="14100" xr:uid="{00000000-0005-0000-0000-000019370000}"/>
    <cellStyle name="Accent1 2 2 2 11 14" xfId="14101" xr:uid="{00000000-0005-0000-0000-00001A370000}"/>
    <cellStyle name="Accent1 2 2 2 11 15" xfId="14102" xr:uid="{00000000-0005-0000-0000-00001B370000}"/>
    <cellStyle name="Accent1 2 2 2 11 16" xfId="14103" xr:uid="{00000000-0005-0000-0000-00001C370000}"/>
    <cellStyle name="Accent1 2 2 2 11 17" xfId="14104" xr:uid="{00000000-0005-0000-0000-00001D370000}"/>
    <cellStyle name="Accent1 2 2 2 11 18" xfId="14105" xr:uid="{00000000-0005-0000-0000-00001E370000}"/>
    <cellStyle name="Accent1 2 2 2 11 19" xfId="14106" xr:uid="{00000000-0005-0000-0000-00001F370000}"/>
    <cellStyle name="Accent1 2 2 2 11 2" xfId="14107" xr:uid="{00000000-0005-0000-0000-000020370000}"/>
    <cellStyle name="Accent1 2 2 2 11 2 2" xfId="14108" xr:uid="{00000000-0005-0000-0000-000021370000}"/>
    <cellStyle name="Accent1 2 2 2 11 20" xfId="14109" xr:uid="{00000000-0005-0000-0000-000022370000}"/>
    <cellStyle name="Accent1 2 2 2 11 21" xfId="14110" xr:uid="{00000000-0005-0000-0000-000023370000}"/>
    <cellStyle name="Accent1 2 2 2 11 22" xfId="14111" xr:uid="{00000000-0005-0000-0000-000024370000}"/>
    <cellStyle name="Accent1 2 2 2 11 23" xfId="14112" xr:uid="{00000000-0005-0000-0000-000025370000}"/>
    <cellStyle name="Accent1 2 2 2 11 24" xfId="14113" xr:uid="{00000000-0005-0000-0000-000026370000}"/>
    <cellStyle name="Accent1 2 2 2 11 25" xfId="14114" xr:uid="{00000000-0005-0000-0000-000027370000}"/>
    <cellStyle name="Accent1 2 2 2 11 26" xfId="14115" xr:uid="{00000000-0005-0000-0000-000028370000}"/>
    <cellStyle name="Accent1 2 2 2 11 27" xfId="14116" xr:uid="{00000000-0005-0000-0000-000029370000}"/>
    <cellStyle name="Accent1 2 2 2 11 28" xfId="14117" xr:uid="{00000000-0005-0000-0000-00002A370000}"/>
    <cellStyle name="Accent1 2 2 2 11 29" xfId="14118" xr:uid="{00000000-0005-0000-0000-00002B370000}"/>
    <cellStyle name="Accent1 2 2 2 11 3" xfId="14119" xr:uid="{00000000-0005-0000-0000-00002C370000}"/>
    <cellStyle name="Accent1 2 2 2 11 4" xfId="14120" xr:uid="{00000000-0005-0000-0000-00002D370000}"/>
    <cellStyle name="Accent1 2 2 2 11 5" xfId="14121" xr:uid="{00000000-0005-0000-0000-00002E370000}"/>
    <cellStyle name="Accent1 2 2 2 11 6" xfId="14122" xr:uid="{00000000-0005-0000-0000-00002F370000}"/>
    <cellStyle name="Accent1 2 2 2 11 7" xfId="14123" xr:uid="{00000000-0005-0000-0000-000030370000}"/>
    <cellStyle name="Accent1 2 2 2 11 8" xfId="14124" xr:uid="{00000000-0005-0000-0000-000031370000}"/>
    <cellStyle name="Accent1 2 2 2 11 9" xfId="14125" xr:uid="{00000000-0005-0000-0000-000032370000}"/>
    <cellStyle name="Accent1 2 2 2 12" xfId="14126" xr:uid="{00000000-0005-0000-0000-000033370000}"/>
    <cellStyle name="Accent1 2 2 2 12 2" xfId="14127" xr:uid="{00000000-0005-0000-0000-000034370000}"/>
    <cellStyle name="Accent1 2 2 2 13" xfId="14128" xr:uid="{00000000-0005-0000-0000-000035370000}"/>
    <cellStyle name="Accent1 2 2 2 14" xfId="14129" xr:uid="{00000000-0005-0000-0000-000036370000}"/>
    <cellStyle name="Accent1 2 2 2 15" xfId="14130" xr:uid="{00000000-0005-0000-0000-000037370000}"/>
    <cellStyle name="Accent1 2 2 2 16" xfId="14131" xr:uid="{00000000-0005-0000-0000-000038370000}"/>
    <cellStyle name="Accent1 2 2 2 17" xfId="14132" xr:uid="{00000000-0005-0000-0000-000039370000}"/>
    <cellStyle name="Accent1 2 2 2 18" xfId="14133" xr:uid="{00000000-0005-0000-0000-00003A370000}"/>
    <cellStyle name="Accent1 2 2 2 19" xfId="14134" xr:uid="{00000000-0005-0000-0000-00003B370000}"/>
    <cellStyle name="Accent1 2 2 2 2" xfId="14135" xr:uid="{00000000-0005-0000-0000-00003C370000}"/>
    <cellStyle name="Accent1 2 2 2 2 10" xfId="14136" xr:uid="{00000000-0005-0000-0000-00003D370000}"/>
    <cellStyle name="Accent1 2 2 2 2 11" xfId="14137" xr:uid="{00000000-0005-0000-0000-00003E370000}"/>
    <cellStyle name="Accent1 2 2 2 2 12" xfId="14138" xr:uid="{00000000-0005-0000-0000-00003F370000}"/>
    <cellStyle name="Accent1 2 2 2 2 13" xfId="14139" xr:uid="{00000000-0005-0000-0000-000040370000}"/>
    <cellStyle name="Accent1 2 2 2 2 14" xfId="14140" xr:uid="{00000000-0005-0000-0000-000041370000}"/>
    <cellStyle name="Accent1 2 2 2 2 15" xfId="14141" xr:uid="{00000000-0005-0000-0000-000042370000}"/>
    <cellStyle name="Accent1 2 2 2 2 16" xfId="14142" xr:uid="{00000000-0005-0000-0000-000043370000}"/>
    <cellStyle name="Accent1 2 2 2 2 17" xfId="14143" xr:uid="{00000000-0005-0000-0000-000044370000}"/>
    <cellStyle name="Accent1 2 2 2 2 18" xfId="14144" xr:uid="{00000000-0005-0000-0000-000045370000}"/>
    <cellStyle name="Accent1 2 2 2 2 19" xfId="14145" xr:uid="{00000000-0005-0000-0000-000046370000}"/>
    <cellStyle name="Accent1 2 2 2 2 2" xfId="14146" xr:uid="{00000000-0005-0000-0000-000047370000}"/>
    <cellStyle name="Accent1 2 2 2 2 2 10" xfId="14147" xr:uid="{00000000-0005-0000-0000-000048370000}"/>
    <cellStyle name="Accent1 2 2 2 2 2 11" xfId="14148" xr:uid="{00000000-0005-0000-0000-000049370000}"/>
    <cellStyle name="Accent1 2 2 2 2 2 12" xfId="14149" xr:uid="{00000000-0005-0000-0000-00004A370000}"/>
    <cellStyle name="Accent1 2 2 2 2 2 13" xfId="14150" xr:uid="{00000000-0005-0000-0000-00004B370000}"/>
    <cellStyle name="Accent1 2 2 2 2 2 14" xfId="14151" xr:uid="{00000000-0005-0000-0000-00004C370000}"/>
    <cellStyle name="Accent1 2 2 2 2 2 15" xfId="14152" xr:uid="{00000000-0005-0000-0000-00004D370000}"/>
    <cellStyle name="Accent1 2 2 2 2 2 16" xfId="14153" xr:uid="{00000000-0005-0000-0000-00004E370000}"/>
    <cellStyle name="Accent1 2 2 2 2 2 17" xfId="14154" xr:uid="{00000000-0005-0000-0000-00004F370000}"/>
    <cellStyle name="Accent1 2 2 2 2 2 18" xfId="14155" xr:uid="{00000000-0005-0000-0000-000050370000}"/>
    <cellStyle name="Accent1 2 2 2 2 2 19" xfId="14156" xr:uid="{00000000-0005-0000-0000-000051370000}"/>
    <cellStyle name="Accent1 2 2 2 2 2 2" xfId="14157" xr:uid="{00000000-0005-0000-0000-000052370000}"/>
    <cellStyle name="Accent1 2 2 2 2 2 2 10" xfId="14158" xr:uid="{00000000-0005-0000-0000-000053370000}"/>
    <cellStyle name="Accent1 2 2 2 2 2 2 11" xfId="14159" xr:uid="{00000000-0005-0000-0000-000054370000}"/>
    <cellStyle name="Accent1 2 2 2 2 2 2 12" xfId="14160" xr:uid="{00000000-0005-0000-0000-000055370000}"/>
    <cellStyle name="Accent1 2 2 2 2 2 2 13" xfId="14161" xr:uid="{00000000-0005-0000-0000-000056370000}"/>
    <cellStyle name="Accent1 2 2 2 2 2 2 14" xfId="14162" xr:uid="{00000000-0005-0000-0000-000057370000}"/>
    <cellStyle name="Accent1 2 2 2 2 2 2 15" xfId="14163" xr:uid="{00000000-0005-0000-0000-000058370000}"/>
    <cellStyle name="Accent1 2 2 2 2 2 2 16" xfId="14164" xr:uid="{00000000-0005-0000-0000-000059370000}"/>
    <cellStyle name="Accent1 2 2 2 2 2 2 17" xfId="14165" xr:uid="{00000000-0005-0000-0000-00005A370000}"/>
    <cellStyle name="Accent1 2 2 2 2 2 2 18" xfId="14166" xr:uid="{00000000-0005-0000-0000-00005B370000}"/>
    <cellStyle name="Accent1 2 2 2 2 2 2 19" xfId="14167" xr:uid="{00000000-0005-0000-0000-00005C370000}"/>
    <cellStyle name="Accent1 2 2 2 2 2 2 2" xfId="14168" xr:uid="{00000000-0005-0000-0000-00005D370000}"/>
    <cellStyle name="Accent1 2 2 2 2 2 2 2 10" xfId="14169" xr:uid="{00000000-0005-0000-0000-00005E370000}"/>
    <cellStyle name="Accent1 2 2 2 2 2 2 2 11" xfId="14170" xr:uid="{00000000-0005-0000-0000-00005F370000}"/>
    <cellStyle name="Accent1 2 2 2 2 2 2 2 12" xfId="14171" xr:uid="{00000000-0005-0000-0000-000060370000}"/>
    <cellStyle name="Accent1 2 2 2 2 2 2 2 13" xfId="14172" xr:uid="{00000000-0005-0000-0000-000061370000}"/>
    <cellStyle name="Accent1 2 2 2 2 2 2 2 14" xfId="14173" xr:uid="{00000000-0005-0000-0000-000062370000}"/>
    <cellStyle name="Accent1 2 2 2 2 2 2 2 15" xfId="14174" xr:uid="{00000000-0005-0000-0000-000063370000}"/>
    <cellStyle name="Accent1 2 2 2 2 2 2 2 16" xfId="14175" xr:uid="{00000000-0005-0000-0000-000064370000}"/>
    <cellStyle name="Accent1 2 2 2 2 2 2 2 17" xfId="14176" xr:uid="{00000000-0005-0000-0000-000065370000}"/>
    <cellStyle name="Accent1 2 2 2 2 2 2 2 18" xfId="14177" xr:uid="{00000000-0005-0000-0000-000066370000}"/>
    <cellStyle name="Accent1 2 2 2 2 2 2 2 19" xfId="14178" xr:uid="{00000000-0005-0000-0000-000067370000}"/>
    <cellStyle name="Accent1 2 2 2 2 2 2 2 2" xfId="14179" xr:uid="{00000000-0005-0000-0000-000068370000}"/>
    <cellStyle name="Accent1 2 2 2 2 2 2 2 2 2" xfId="14180" xr:uid="{00000000-0005-0000-0000-000069370000}"/>
    <cellStyle name="Accent1 2 2 2 2 2 2 2 2 2 2" xfId="14181" xr:uid="{00000000-0005-0000-0000-00006A370000}"/>
    <cellStyle name="Accent1 2 2 2 2 2 2 2 2 2 2 2" xfId="14182" xr:uid="{00000000-0005-0000-0000-00006B370000}"/>
    <cellStyle name="Accent1 2 2 2 2 2 2 2 2 2 3" xfId="14183" xr:uid="{00000000-0005-0000-0000-00006C370000}"/>
    <cellStyle name="Accent1 2 2 2 2 2 2 2 2 3" xfId="14184" xr:uid="{00000000-0005-0000-0000-00006D370000}"/>
    <cellStyle name="Accent1 2 2 2 2 2 2 2 2 3 2" xfId="14185" xr:uid="{00000000-0005-0000-0000-00006E370000}"/>
    <cellStyle name="Accent1 2 2 2 2 2 2 2 20" xfId="14186" xr:uid="{00000000-0005-0000-0000-00006F370000}"/>
    <cellStyle name="Accent1 2 2 2 2 2 2 2 21" xfId="14187" xr:uid="{00000000-0005-0000-0000-000070370000}"/>
    <cellStyle name="Accent1 2 2 2 2 2 2 2 22" xfId="14188" xr:uid="{00000000-0005-0000-0000-000071370000}"/>
    <cellStyle name="Accent1 2 2 2 2 2 2 2 23" xfId="14189" xr:uid="{00000000-0005-0000-0000-000072370000}"/>
    <cellStyle name="Accent1 2 2 2 2 2 2 2 24" xfId="14190" xr:uid="{00000000-0005-0000-0000-000073370000}"/>
    <cellStyle name="Accent1 2 2 2 2 2 2 2 25" xfId="14191" xr:uid="{00000000-0005-0000-0000-000074370000}"/>
    <cellStyle name="Accent1 2 2 2 2 2 2 2 26" xfId="14192" xr:uid="{00000000-0005-0000-0000-000075370000}"/>
    <cellStyle name="Accent1 2 2 2 2 2 2 2 27" xfId="14193" xr:uid="{00000000-0005-0000-0000-000076370000}"/>
    <cellStyle name="Accent1 2 2 2 2 2 2 2 28" xfId="14194" xr:uid="{00000000-0005-0000-0000-000077370000}"/>
    <cellStyle name="Accent1 2 2 2 2 2 2 2 29" xfId="14195" xr:uid="{00000000-0005-0000-0000-000078370000}"/>
    <cellStyle name="Accent1 2 2 2 2 2 2 2 3" xfId="14196" xr:uid="{00000000-0005-0000-0000-000079370000}"/>
    <cellStyle name="Accent1 2 2 2 2 2 2 2 30" xfId="14197" xr:uid="{00000000-0005-0000-0000-00007A370000}"/>
    <cellStyle name="Accent1 2 2 2 2 2 2 2 30 2" xfId="14198" xr:uid="{00000000-0005-0000-0000-00007B370000}"/>
    <cellStyle name="Accent1 2 2 2 2 2 2 2 4" xfId="14199" xr:uid="{00000000-0005-0000-0000-00007C370000}"/>
    <cellStyle name="Accent1 2 2 2 2 2 2 2 5" xfId="14200" xr:uid="{00000000-0005-0000-0000-00007D370000}"/>
    <cellStyle name="Accent1 2 2 2 2 2 2 2 6" xfId="14201" xr:uid="{00000000-0005-0000-0000-00007E370000}"/>
    <cellStyle name="Accent1 2 2 2 2 2 2 2 7" xfId="14202" xr:uid="{00000000-0005-0000-0000-00007F370000}"/>
    <cellStyle name="Accent1 2 2 2 2 2 2 2 8" xfId="14203" xr:uid="{00000000-0005-0000-0000-000080370000}"/>
    <cellStyle name="Accent1 2 2 2 2 2 2 2 9" xfId="14204" xr:uid="{00000000-0005-0000-0000-000081370000}"/>
    <cellStyle name="Accent1 2 2 2 2 2 2 20" xfId="14205" xr:uid="{00000000-0005-0000-0000-000082370000}"/>
    <cellStyle name="Accent1 2 2 2 2 2 2 21" xfId="14206" xr:uid="{00000000-0005-0000-0000-000083370000}"/>
    <cellStyle name="Accent1 2 2 2 2 2 2 22" xfId="14207" xr:uid="{00000000-0005-0000-0000-000084370000}"/>
    <cellStyle name="Accent1 2 2 2 2 2 2 23" xfId="14208" xr:uid="{00000000-0005-0000-0000-000085370000}"/>
    <cellStyle name="Accent1 2 2 2 2 2 2 24" xfId="14209" xr:uid="{00000000-0005-0000-0000-000086370000}"/>
    <cellStyle name="Accent1 2 2 2 2 2 2 25" xfId="14210" xr:uid="{00000000-0005-0000-0000-000087370000}"/>
    <cellStyle name="Accent1 2 2 2 2 2 2 26" xfId="14211" xr:uid="{00000000-0005-0000-0000-000088370000}"/>
    <cellStyle name="Accent1 2 2 2 2 2 2 27" xfId="14212" xr:uid="{00000000-0005-0000-0000-000089370000}"/>
    <cellStyle name="Accent1 2 2 2 2 2 2 28" xfId="14213" xr:uid="{00000000-0005-0000-0000-00008A370000}"/>
    <cellStyle name="Accent1 2 2 2 2 2 2 29" xfId="14214" xr:uid="{00000000-0005-0000-0000-00008B370000}"/>
    <cellStyle name="Accent1 2 2 2 2 2 2 3" xfId="14215" xr:uid="{00000000-0005-0000-0000-00008C370000}"/>
    <cellStyle name="Accent1 2 2 2 2 2 2 3 2" xfId="14216" xr:uid="{00000000-0005-0000-0000-00008D370000}"/>
    <cellStyle name="Accent1 2 2 2 2 2 2 30" xfId="14217" xr:uid="{00000000-0005-0000-0000-00008E370000}"/>
    <cellStyle name="Accent1 2 2 2 2 2 2 30 2" xfId="14218" xr:uid="{00000000-0005-0000-0000-00008F370000}"/>
    <cellStyle name="Accent1 2 2 2 2 2 2 4" xfId="14219" xr:uid="{00000000-0005-0000-0000-000090370000}"/>
    <cellStyle name="Accent1 2 2 2 2 2 2 5" xfId="14220" xr:uid="{00000000-0005-0000-0000-000091370000}"/>
    <cellStyle name="Accent1 2 2 2 2 2 2 6" xfId="14221" xr:uid="{00000000-0005-0000-0000-000092370000}"/>
    <cellStyle name="Accent1 2 2 2 2 2 2 7" xfId="14222" xr:uid="{00000000-0005-0000-0000-000093370000}"/>
    <cellStyle name="Accent1 2 2 2 2 2 2 8" xfId="14223" xr:uid="{00000000-0005-0000-0000-000094370000}"/>
    <cellStyle name="Accent1 2 2 2 2 2 2 9" xfId="14224" xr:uid="{00000000-0005-0000-0000-000095370000}"/>
    <cellStyle name="Accent1 2 2 2 2 2 20" xfId="14225" xr:uid="{00000000-0005-0000-0000-000096370000}"/>
    <cellStyle name="Accent1 2 2 2 2 2 21" xfId="14226" xr:uid="{00000000-0005-0000-0000-000097370000}"/>
    <cellStyle name="Accent1 2 2 2 2 2 22" xfId="14227" xr:uid="{00000000-0005-0000-0000-000098370000}"/>
    <cellStyle name="Accent1 2 2 2 2 2 23" xfId="14228" xr:uid="{00000000-0005-0000-0000-000099370000}"/>
    <cellStyle name="Accent1 2 2 2 2 2 24" xfId="14229" xr:uid="{00000000-0005-0000-0000-00009A370000}"/>
    <cellStyle name="Accent1 2 2 2 2 2 25" xfId="14230" xr:uid="{00000000-0005-0000-0000-00009B370000}"/>
    <cellStyle name="Accent1 2 2 2 2 2 26" xfId="14231" xr:uid="{00000000-0005-0000-0000-00009C370000}"/>
    <cellStyle name="Accent1 2 2 2 2 2 27" xfId="14232" xr:uid="{00000000-0005-0000-0000-00009D370000}"/>
    <cellStyle name="Accent1 2 2 2 2 2 28" xfId="14233" xr:uid="{00000000-0005-0000-0000-00009E370000}"/>
    <cellStyle name="Accent1 2 2 2 2 2 29" xfId="14234" xr:uid="{00000000-0005-0000-0000-00009F370000}"/>
    <cellStyle name="Accent1 2 2 2 2 2 3" xfId="14235" xr:uid="{00000000-0005-0000-0000-0000A0370000}"/>
    <cellStyle name="Accent1 2 2 2 2 2 3 2" xfId="14236" xr:uid="{00000000-0005-0000-0000-0000A1370000}"/>
    <cellStyle name="Accent1 2 2 2 2 2 30" xfId="14237" xr:uid="{00000000-0005-0000-0000-0000A2370000}"/>
    <cellStyle name="Accent1 2 2 2 2 2 31" xfId="14238" xr:uid="{00000000-0005-0000-0000-0000A3370000}"/>
    <cellStyle name="Accent1 2 2 2 2 2 31 2" xfId="14239" xr:uid="{00000000-0005-0000-0000-0000A4370000}"/>
    <cellStyle name="Accent1 2 2 2 2 2 4" xfId="14240" xr:uid="{00000000-0005-0000-0000-0000A5370000}"/>
    <cellStyle name="Accent1 2 2 2 2 2 5" xfId="14241" xr:uid="{00000000-0005-0000-0000-0000A6370000}"/>
    <cellStyle name="Accent1 2 2 2 2 2 6" xfId="14242" xr:uid="{00000000-0005-0000-0000-0000A7370000}"/>
    <cellStyle name="Accent1 2 2 2 2 2 7" xfId="14243" xr:uid="{00000000-0005-0000-0000-0000A8370000}"/>
    <cellStyle name="Accent1 2 2 2 2 2 8" xfId="14244" xr:uid="{00000000-0005-0000-0000-0000A9370000}"/>
    <cellStyle name="Accent1 2 2 2 2 2 9" xfId="14245" xr:uid="{00000000-0005-0000-0000-0000AA370000}"/>
    <cellStyle name="Accent1 2 2 2 2 20" xfId="14246" xr:uid="{00000000-0005-0000-0000-0000AB370000}"/>
    <cellStyle name="Accent1 2 2 2 2 21" xfId="14247" xr:uid="{00000000-0005-0000-0000-0000AC370000}"/>
    <cellStyle name="Accent1 2 2 2 2 22" xfId="14248" xr:uid="{00000000-0005-0000-0000-0000AD370000}"/>
    <cellStyle name="Accent1 2 2 2 2 23" xfId="14249" xr:uid="{00000000-0005-0000-0000-0000AE370000}"/>
    <cellStyle name="Accent1 2 2 2 2 24" xfId="14250" xr:uid="{00000000-0005-0000-0000-0000AF370000}"/>
    <cellStyle name="Accent1 2 2 2 2 25" xfId="14251" xr:uid="{00000000-0005-0000-0000-0000B0370000}"/>
    <cellStyle name="Accent1 2 2 2 2 26" xfId="14252" xr:uid="{00000000-0005-0000-0000-0000B1370000}"/>
    <cellStyle name="Accent1 2 2 2 2 27" xfId="14253" xr:uid="{00000000-0005-0000-0000-0000B2370000}"/>
    <cellStyle name="Accent1 2 2 2 2 28" xfId="14254" xr:uid="{00000000-0005-0000-0000-0000B3370000}"/>
    <cellStyle name="Accent1 2 2 2 2 29" xfId="14255" xr:uid="{00000000-0005-0000-0000-0000B4370000}"/>
    <cellStyle name="Accent1 2 2 2 2 3" xfId="14256" xr:uid="{00000000-0005-0000-0000-0000B5370000}"/>
    <cellStyle name="Accent1 2 2 2 2 30" xfId="14257" xr:uid="{00000000-0005-0000-0000-0000B6370000}"/>
    <cellStyle name="Accent1 2 2 2 2 31" xfId="14258" xr:uid="{00000000-0005-0000-0000-0000B7370000}"/>
    <cellStyle name="Accent1 2 2 2 2 32" xfId="14259" xr:uid="{00000000-0005-0000-0000-0000B8370000}"/>
    <cellStyle name="Accent1 2 2 2 2 33" xfId="14260" xr:uid="{00000000-0005-0000-0000-0000B9370000}"/>
    <cellStyle name="Accent1 2 2 2 2 34" xfId="14261" xr:uid="{00000000-0005-0000-0000-0000BA370000}"/>
    <cellStyle name="Accent1 2 2 2 2 34 2" xfId="14262" xr:uid="{00000000-0005-0000-0000-0000BB370000}"/>
    <cellStyle name="Accent1 2 2 2 2 4" xfId="14263" xr:uid="{00000000-0005-0000-0000-0000BC370000}"/>
    <cellStyle name="Accent1 2 2 2 2 5" xfId="14264" xr:uid="{00000000-0005-0000-0000-0000BD370000}"/>
    <cellStyle name="Accent1 2 2 2 2 6" xfId="14265" xr:uid="{00000000-0005-0000-0000-0000BE370000}"/>
    <cellStyle name="Accent1 2 2 2 2 6 10" xfId="14266" xr:uid="{00000000-0005-0000-0000-0000BF370000}"/>
    <cellStyle name="Accent1 2 2 2 2 6 11" xfId="14267" xr:uid="{00000000-0005-0000-0000-0000C0370000}"/>
    <cellStyle name="Accent1 2 2 2 2 6 12" xfId="14268" xr:uid="{00000000-0005-0000-0000-0000C1370000}"/>
    <cellStyle name="Accent1 2 2 2 2 6 13" xfId="14269" xr:uid="{00000000-0005-0000-0000-0000C2370000}"/>
    <cellStyle name="Accent1 2 2 2 2 6 14" xfId="14270" xr:uid="{00000000-0005-0000-0000-0000C3370000}"/>
    <cellStyle name="Accent1 2 2 2 2 6 15" xfId="14271" xr:uid="{00000000-0005-0000-0000-0000C4370000}"/>
    <cellStyle name="Accent1 2 2 2 2 6 16" xfId="14272" xr:uid="{00000000-0005-0000-0000-0000C5370000}"/>
    <cellStyle name="Accent1 2 2 2 2 6 17" xfId="14273" xr:uid="{00000000-0005-0000-0000-0000C6370000}"/>
    <cellStyle name="Accent1 2 2 2 2 6 18" xfId="14274" xr:uid="{00000000-0005-0000-0000-0000C7370000}"/>
    <cellStyle name="Accent1 2 2 2 2 6 19" xfId="14275" xr:uid="{00000000-0005-0000-0000-0000C8370000}"/>
    <cellStyle name="Accent1 2 2 2 2 6 2" xfId="14276" xr:uid="{00000000-0005-0000-0000-0000C9370000}"/>
    <cellStyle name="Accent1 2 2 2 2 6 2 2" xfId="14277" xr:uid="{00000000-0005-0000-0000-0000CA370000}"/>
    <cellStyle name="Accent1 2 2 2 2 6 20" xfId="14278" xr:uid="{00000000-0005-0000-0000-0000CB370000}"/>
    <cellStyle name="Accent1 2 2 2 2 6 21" xfId="14279" xr:uid="{00000000-0005-0000-0000-0000CC370000}"/>
    <cellStyle name="Accent1 2 2 2 2 6 22" xfId="14280" xr:uid="{00000000-0005-0000-0000-0000CD370000}"/>
    <cellStyle name="Accent1 2 2 2 2 6 23" xfId="14281" xr:uid="{00000000-0005-0000-0000-0000CE370000}"/>
    <cellStyle name="Accent1 2 2 2 2 6 24" xfId="14282" xr:uid="{00000000-0005-0000-0000-0000CF370000}"/>
    <cellStyle name="Accent1 2 2 2 2 6 25" xfId="14283" xr:uid="{00000000-0005-0000-0000-0000D0370000}"/>
    <cellStyle name="Accent1 2 2 2 2 6 26" xfId="14284" xr:uid="{00000000-0005-0000-0000-0000D1370000}"/>
    <cellStyle name="Accent1 2 2 2 2 6 27" xfId="14285" xr:uid="{00000000-0005-0000-0000-0000D2370000}"/>
    <cellStyle name="Accent1 2 2 2 2 6 28" xfId="14286" xr:uid="{00000000-0005-0000-0000-0000D3370000}"/>
    <cellStyle name="Accent1 2 2 2 2 6 29" xfId="14287" xr:uid="{00000000-0005-0000-0000-0000D4370000}"/>
    <cellStyle name="Accent1 2 2 2 2 6 3" xfId="14288" xr:uid="{00000000-0005-0000-0000-0000D5370000}"/>
    <cellStyle name="Accent1 2 2 2 2 6 4" xfId="14289" xr:uid="{00000000-0005-0000-0000-0000D6370000}"/>
    <cellStyle name="Accent1 2 2 2 2 6 5" xfId="14290" xr:uid="{00000000-0005-0000-0000-0000D7370000}"/>
    <cellStyle name="Accent1 2 2 2 2 6 6" xfId="14291" xr:uid="{00000000-0005-0000-0000-0000D8370000}"/>
    <cellStyle name="Accent1 2 2 2 2 6 7" xfId="14292" xr:uid="{00000000-0005-0000-0000-0000D9370000}"/>
    <cellStyle name="Accent1 2 2 2 2 6 8" xfId="14293" xr:uid="{00000000-0005-0000-0000-0000DA370000}"/>
    <cellStyle name="Accent1 2 2 2 2 6 9" xfId="14294" xr:uid="{00000000-0005-0000-0000-0000DB370000}"/>
    <cellStyle name="Accent1 2 2 2 2 7" xfId="14295" xr:uid="{00000000-0005-0000-0000-0000DC370000}"/>
    <cellStyle name="Accent1 2 2 2 2 7 2" xfId="14296" xr:uid="{00000000-0005-0000-0000-0000DD370000}"/>
    <cellStyle name="Accent1 2 2 2 2 8" xfId="14297" xr:uid="{00000000-0005-0000-0000-0000DE370000}"/>
    <cellStyle name="Accent1 2 2 2 2 9" xfId="14298" xr:uid="{00000000-0005-0000-0000-0000DF370000}"/>
    <cellStyle name="Accent1 2 2 2 20" xfId="14299" xr:uid="{00000000-0005-0000-0000-0000E0370000}"/>
    <cellStyle name="Accent1 2 2 2 21" xfId="14300" xr:uid="{00000000-0005-0000-0000-0000E1370000}"/>
    <cellStyle name="Accent1 2 2 2 22" xfId="14301" xr:uid="{00000000-0005-0000-0000-0000E2370000}"/>
    <cellStyle name="Accent1 2 2 2 23" xfId="14302" xr:uid="{00000000-0005-0000-0000-0000E3370000}"/>
    <cellStyle name="Accent1 2 2 2 24" xfId="14303" xr:uid="{00000000-0005-0000-0000-0000E4370000}"/>
    <cellStyle name="Accent1 2 2 2 25" xfId="14304" xr:uid="{00000000-0005-0000-0000-0000E5370000}"/>
    <cellStyle name="Accent1 2 2 2 26" xfId="14305" xr:uid="{00000000-0005-0000-0000-0000E6370000}"/>
    <cellStyle name="Accent1 2 2 2 27" xfId="14306" xr:uid="{00000000-0005-0000-0000-0000E7370000}"/>
    <cellStyle name="Accent1 2 2 2 28" xfId="14307" xr:uid="{00000000-0005-0000-0000-0000E8370000}"/>
    <cellStyle name="Accent1 2 2 2 29" xfId="14308" xr:uid="{00000000-0005-0000-0000-0000E9370000}"/>
    <cellStyle name="Accent1 2 2 2 3" xfId="14309" xr:uid="{00000000-0005-0000-0000-0000EA370000}"/>
    <cellStyle name="Accent1 2 2 2 30" xfId="14310" xr:uid="{00000000-0005-0000-0000-0000EB370000}"/>
    <cellStyle name="Accent1 2 2 2 31" xfId="14311" xr:uid="{00000000-0005-0000-0000-0000EC370000}"/>
    <cellStyle name="Accent1 2 2 2 32" xfId="14312" xr:uid="{00000000-0005-0000-0000-0000ED370000}"/>
    <cellStyle name="Accent1 2 2 2 33" xfId="14313" xr:uid="{00000000-0005-0000-0000-0000EE370000}"/>
    <cellStyle name="Accent1 2 2 2 34" xfId="14314" xr:uid="{00000000-0005-0000-0000-0000EF370000}"/>
    <cellStyle name="Accent1 2 2 2 35" xfId="14315" xr:uid="{00000000-0005-0000-0000-0000F0370000}"/>
    <cellStyle name="Accent1 2 2 2 36" xfId="14316" xr:uid="{00000000-0005-0000-0000-0000F1370000}"/>
    <cellStyle name="Accent1 2 2 2 37" xfId="14317" xr:uid="{00000000-0005-0000-0000-0000F2370000}"/>
    <cellStyle name="Accent1 2 2 2 38" xfId="14318" xr:uid="{00000000-0005-0000-0000-0000F3370000}"/>
    <cellStyle name="Accent1 2 2 2 39" xfId="14319" xr:uid="{00000000-0005-0000-0000-0000F4370000}"/>
    <cellStyle name="Accent1 2 2 2 39 2" xfId="14320" xr:uid="{00000000-0005-0000-0000-0000F5370000}"/>
    <cellStyle name="Accent1 2 2 2 4" xfId="14321" xr:uid="{00000000-0005-0000-0000-0000F6370000}"/>
    <cellStyle name="Accent1 2 2 2 5" xfId="14322" xr:uid="{00000000-0005-0000-0000-0000F7370000}"/>
    <cellStyle name="Accent1 2 2 2 6" xfId="14323" xr:uid="{00000000-0005-0000-0000-0000F8370000}"/>
    <cellStyle name="Accent1 2 2 2 7" xfId="14324" xr:uid="{00000000-0005-0000-0000-0000F9370000}"/>
    <cellStyle name="Accent1 2 2 2 8" xfId="14325" xr:uid="{00000000-0005-0000-0000-0000FA370000}"/>
    <cellStyle name="Accent1 2 2 2 9" xfId="14326" xr:uid="{00000000-0005-0000-0000-0000FB370000}"/>
    <cellStyle name="Accent1 2 2 20" xfId="14327" xr:uid="{00000000-0005-0000-0000-0000FC370000}"/>
    <cellStyle name="Accent1 2 2 21" xfId="14328" xr:uid="{00000000-0005-0000-0000-0000FD370000}"/>
    <cellStyle name="Accent1 2 2 22" xfId="14329" xr:uid="{00000000-0005-0000-0000-0000FE370000}"/>
    <cellStyle name="Accent1 2 2 23" xfId="14330" xr:uid="{00000000-0005-0000-0000-0000FF370000}"/>
    <cellStyle name="Accent1 2 2 24" xfId="14331" xr:uid="{00000000-0005-0000-0000-000000380000}"/>
    <cellStyle name="Accent1 2 2 25" xfId="14332" xr:uid="{00000000-0005-0000-0000-000001380000}"/>
    <cellStyle name="Accent1 2 2 26" xfId="14333" xr:uid="{00000000-0005-0000-0000-000002380000}"/>
    <cellStyle name="Accent1 2 2 27" xfId="14334" xr:uid="{00000000-0005-0000-0000-000003380000}"/>
    <cellStyle name="Accent1 2 2 28" xfId="14335" xr:uid="{00000000-0005-0000-0000-000004380000}"/>
    <cellStyle name="Accent1 2 2 29" xfId="14336" xr:uid="{00000000-0005-0000-0000-000005380000}"/>
    <cellStyle name="Accent1 2 2 3" xfId="14337" xr:uid="{00000000-0005-0000-0000-000006380000}"/>
    <cellStyle name="Accent1 2 2 30" xfId="14338" xr:uid="{00000000-0005-0000-0000-000007380000}"/>
    <cellStyle name="Accent1 2 2 31" xfId="14339" xr:uid="{00000000-0005-0000-0000-000008380000}"/>
    <cellStyle name="Accent1 2 2 32" xfId="14340" xr:uid="{00000000-0005-0000-0000-000009380000}"/>
    <cellStyle name="Accent1 2 2 33" xfId="14341" xr:uid="{00000000-0005-0000-0000-00000A380000}"/>
    <cellStyle name="Accent1 2 2 34" xfId="14342" xr:uid="{00000000-0005-0000-0000-00000B380000}"/>
    <cellStyle name="Accent1 2 2 35" xfId="14343" xr:uid="{00000000-0005-0000-0000-00000C380000}"/>
    <cellStyle name="Accent1 2 2 36" xfId="14344" xr:uid="{00000000-0005-0000-0000-00000D380000}"/>
    <cellStyle name="Accent1 2 2 37" xfId="14345" xr:uid="{00000000-0005-0000-0000-00000E380000}"/>
    <cellStyle name="Accent1 2 2 38" xfId="14346" xr:uid="{00000000-0005-0000-0000-00000F380000}"/>
    <cellStyle name="Accent1 2 2 39" xfId="14347" xr:uid="{00000000-0005-0000-0000-000010380000}"/>
    <cellStyle name="Accent1 2 2 4" xfId="14348" xr:uid="{00000000-0005-0000-0000-000011380000}"/>
    <cellStyle name="Accent1 2 2 40" xfId="14349" xr:uid="{00000000-0005-0000-0000-000012380000}"/>
    <cellStyle name="Accent1 2 2 41" xfId="14350" xr:uid="{00000000-0005-0000-0000-000013380000}"/>
    <cellStyle name="Accent1 2 2 42" xfId="14351" xr:uid="{00000000-0005-0000-0000-000014380000}"/>
    <cellStyle name="Accent1 2 2 42 2" xfId="14352" xr:uid="{00000000-0005-0000-0000-000015380000}"/>
    <cellStyle name="Accent1 2 2 5" xfId="14353" xr:uid="{00000000-0005-0000-0000-000016380000}"/>
    <cellStyle name="Accent1 2 2 6" xfId="14354" xr:uid="{00000000-0005-0000-0000-000017380000}"/>
    <cellStyle name="Accent1 2 2 7" xfId="14355" xr:uid="{00000000-0005-0000-0000-000018380000}"/>
    <cellStyle name="Accent1 2 2 8" xfId="14356" xr:uid="{00000000-0005-0000-0000-000019380000}"/>
    <cellStyle name="Accent1 2 2 9" xfId="14357" xr:uid="{00000000-0005-0000-0000-00001A380000}"/>
    <cellStyle name="Accent1 2 20" xfId="14358" xr:uid="{00000000-0005-0000-0000-00001B380000}"/>
    <cellStyle name="Accent1 2 21" xfId="14359" xr:uid="{00000000-0005-0000-0000-00001C380000}"/>
    <cellStyle name="Accent1 2 22" xfId="14360" xr:uid="{00000000-0005-0000-0000-00001D380000}"/>
    <cellStyle name="Accent1 2 23" xfId="14361" xr:uid="{00000000-0005-0000-0000-00001E380000}"/>
    <cellStyle name="Accent1 2 24" xfId="14362" xr:uid="{00000000-0005-0000-0000-00001F380000}"/>
    <cellStyle name="Accent1 2 25" xfId="14363" xr:uid="{00000000-0005-0000-0000-000020380000}"/>
    <cellStyle name="Accent1 2 26" xfId="14364" xr:uid="{00000000-0005-0000-0000-000021380000}"/>
    <cellStyle name="Accent1 2 27" xfId="14365" xr:uid="{00000000-0005-0000-0000-000022380000}"/>
    <cellStyle name="Accent1 2 27 2" xfId="14366" xr:uid="{00000000-0005-0000-0000-000023380000}"/>
    <cellStyle name="Accent1 2 27 2 2" xfId="14367" xr:uid="{00000000-0005-0000-0000-000024380000}"/>
    <cellStyle name="Accent1 2 27 2 3" xfId="14368" xr:uid="{00000000-0005-0000-0000-000025380000}"/>
    <cellStyle name="Accent1 2 27 2 4" xfId="14369" xr:uid="{00000000-0005-0000-0000-000026380000}"/>
    <cellStyle name="Accent1 2 27 2 5" xfId="14370" xr:uid="{00000000-0005-0000-0000-000027380000}"/>
    <cellStyle name="Accent1 2 27 2 6" xfId="14371" xr:uid="{00000000-0005-0000-0000-000028380000}"/>
    <cellStyle name="Accent1 2 28" xfId="14372" xr:uid="{00000000-0005-0000-0000-000029380000}"/>
    <cellStyle name="Accent1 2 28 2" xfId="14373" xr:uid="{00000000-0005-0000-0000-00002A380000}"/>
    <cellStyle name="Accent1 2 28 3" xfId="14374" xr:uid="{00000000-0005-0000-0000-00002B380000}"/>
    <cellStyle name="Accent1 2 28 4" xfId="14375" xr:uid="{00000000-0005-0000-0000-00002C380000}"/>
    <cellStyle name="Accent1 2 28 5" xfId="14376" xr:uid="{00000000-0005-0000-0000-00002D380000}"/>
    <cellStyle name="Accent1 2 28 6" xfId="14377" xr:uid="{00000000-0005-0000-0000-00002E380000}"/>
    <cellStyle name="Accent1 2 29" xfId="14378" xr:uid="{00000000-0005-0000-0000-00002F380000}"/>
    <cellStyle name="Accent1 2 29 2" xfId="14379" xr:uid="{00000000-0005-0000-0000-000030380000}"/>
    <cellStyle name="Accent1 2 29 3" xfId="14380" xr:uid="{00000000-0005-0000-0000-000031380000}"/>
    <cellStyle name="Accent1 2 29 4" xfId="14381" xr:uid="{00000000-0005-0000-0000-000032380000}"/>
    <cellStyle name="Accent1 2 29 5" xfId="14382" xr:uid="{00000000-0005-0000-0000-000033380000}"/>
    <cellStyle name="Accent1 2 29 6" xfId="14383" xr:uid="{00000000-0005-0000-0000-000034380000}"/>
    <cellStyle name="Accent1 2 3" xfId="14384" xr:uid="{00000000-0005-0000-0000-000035380000}"/>
    <cellStyle name="Accent1 2 30" xfId="14385" xr:uid="{00000000-0005-0000-0000-000036380000}"/>
    <cellStyle name="Accent1 2 30 2" xfId="14386" xr:uid="{00000000-0005-0000-0000-000037380000}"/>
    <cellStyle name="Accent1 2 30 3" xfId="14387" xr:uid="{00000000-0005-0000-0000-000038380000}"/>
    <cellStyle name="Accent1 2 30 4" xfId="14388" xr:uid="{00000000-0005-0000-0000-000039380000}"/>
    <cellStyle name="Accent1 2 30 5" xfId="14389" xr:uid="{00000000-0005-0000-0000-00003A380000}"/>
    <cellStyle name="Accent1 2 30 6" xfId="14390" xr:uid="{00000000-0005-0000-0000-00003B380000}"/>
    <cellStyle name="Accent1 2 31" xfId="14391" xr:uid="{00000000-0005-0000-0000-00003C380000}"/>
    <cellStyle name="Accent1 2 31 2" xfId="14392" xr:uid="{00000000-0005-0000-0000-00003D380000}"/>
    <cellStyle name="Accent1 2 31 3" xfId="14393" xr:uid="{00000000-0005-0000-0000-00003E380000}"/>
    <cellStyle name="Accent1 2 31 4" xfId="14394" xr:uid="{00000000-0005-0000-0000-00003F380000}"/>
    <cellStyle name="Accent1 2 31 5" xfId="14395" xr:uid="{00000000-0005-0000-0000-000040380000}"/>
    <cellStyle name="Accent1 2 31 6" xfId="14396" xr:uid="{00000000-0005-0000-0000-000041380000}"/>
    <cellStyle name="Accent1 2 32" xfId="14397" xr:uid="{00000000-0005-0000-0000-000042380000}"/>
    <cellStyle name="Accent1 2 33" xfId="14398" xr:uid="{00000000-0005-0000-0000-000043380000}"/>
    <cellStyle name="Accent1 2 34" xfId="14399" xr:uid="{00000000-0005-0000-0000-000044380000}"/>
    <cellStyle name="Accent1 2 35" xfId="14400" xr:uid="{00000000-0005-0000-0000-000045380000}"/>
    <cellStyle name="Accent1 2 36" xfId="14401" xr:uid="{00000000-0005-0000-0000-000046380000}"/>
    <cellStyle name="Accent1 2 37" xfId="14402" xr:uid="{00000000-0005-0000-0000-000047380000}"/>
    <cellStyle name="Accent1 2 38" xfId="14403" xr:uid="{00000000-0005-0000-0000-000048380000}"/>
    <cellStyle name="Accent1 2 39" xfId="14404" xr:uid="{00000000-0005-0000-0000-000049380000}"/>
    <cellStyle name="Accent1 2 4" xfId="14405" xr:uid="{00000000-0005-0000-0000-00004A380000}"/>
    <cellStyle name="Accent1 2 40" xfId="14406" xr:uid="{00000000-0005-0000-0000-00004B380000}"/>
    <cellStyle name="Accent1 2 41" xfId="14407" xr:uid="{00000000-0005-0000-0000-00004C380000}"/>
    <cellStyle name="Accent1 2 42" xfId="14408" xr:uid="{00000000-0005-0000-0000-00004D380000}"/>
    <cellStyle name="Accent1 2 43" xfId="14409" xr:uid="{00000000-0005-0000-0000-00004E380000}"/>
    <cellStyle name="Accent1 2 43 10" xfId="14410" xr:uid="{00000000-0005-0000-0000-00004F380000}"/>
    <cellStyle name="Accent1 2 43 11" xfId="14411" xr:uid="{00000000-0005-0000-0000-000050380000}"/>
    <cellStyle name="Accent1 2 43 12" xfId="14412" xr:uid="{00000000-0005-0000-0000-000051380000}"/>
    <cellStyle name="Accent1 2 43 13" xfId="14413" xr:uid="{00000000-0005-0000-0000-000052380000}"/>
    <cellStyle name="Accent1 2 43 14" xfId="14414" xr:uid="{00000000-0005-0000-0000-000053380000}"/>
    <cellStyle name="Accent1 2 43 15" xfId="14415" xr:uid="{00000000-0005-0000-0000-000054380000}"/>
    <cellStyle name="Accent1 2 43 16" xfId="14416" xr:uid="{00000000-0005-0000-0000-000055380000}"/>
    <cellStyle name="Accent1 2 43 17" xfId="14417" xr:uid="{00000000-0005-0000-0000-000056380000}"/>
    <cellStyle name="Accent1 2 43 18" xfId="14418" xr:uid="{00000000-0005-0000-0000-000057380000}"/>
    <cellStyle name="Accent1 2 43 19" xfId="14419" xr:uid="{00000000-0005-0000-0000-000058380000}"/>
    <cellStyle name="Accent1 2 43 2" xfId="14420" xr:uid="{00000000-0005-0000-0000-000059380000}"/>
    <cellStyle name="Accent1 2 43 2 2" xfId="14421" xr:uid="{00000000-0005-0000-0000-00005A380000}"/>
    <cellStyle name="Accent1 2 43 20" xfId="14422" xr:uid="{00000000-0005-0000-0000-00005B380000}"/>
    <cellStyle name="Accent1 2 43 21" xfId="14423" xr:uid="{00000000-0005-0000-0000-00005C380000}"/>
    <cellStyle name="Accent1 2 43 22" xfId="14424" xr:uid="{00000000-0005-0000-0000-00005D380000}"/>
    <cellStyle name="Accent1 2 43 23" xfId="14425" xr:uid="{00000000-0005-0000-0000-00005E380000}"/>
    <cellStyle name="Accent1 2 43 24" xfId="14426" xr:uid="{00000000-0005-0000-0000-00005F380000}"/>
    <cellStyle name="Accent1 2 43 25" xfId="14427" xr:uid="{00000000-0005-0000-0000-000060380000}"/>
    <cellStyle name="Accent1 2 43 26" xfId="14428" xr:uid="{00000000-0005-0000-0000-000061380000}"/>
    <cellStyle name="Accent1 2 43 27" xfId="14429" xr:uid="{00000000-0005-0000-0000-000062380000}"/>
    <cellStyle name="Accent1 2 43 28" xfId="14430" xr:uid="{00000000-0005-0000-0000-000063380000}"/>
    <cellStyle name="Accent1 2 43 29" xfId="14431" xr:uid="{00000000-0005-0000-0000-000064380000}"/>
    <cellStyle name="Accent1 2 43 3" xfId="14432" xr:uid="{00000000-0005-0000-0000-000065380000}"/>
    <cellStyle name="Accent1 2 43 4" xfId="14433" xr:uid="{00000000-0005-0000-0000-000066380000}"/>
    <cellStyle name="Accent1 2 43 5" xfId="14434" xr:uid="{00000000-0005-0000-0000-000067380000}"/>
    <cellStyle name="Accent1 2 43 6" xfId="14435" xr:uid="{00000000-0005-0000-0000-000068380000}"/>
    <cellStyle name="Accent1 2 43 7" xfId="14436" xr:uid="{00000000-0005-0000-0000-000069380000}"/>
    <cellStyle name="Accent1 2 43 8" xfId="14437" xr:uid="{00000000-0005-0000-0000-00006A380000}"/>
    <cellStyle name="Accent1 2 43 9" xfId="14438" xr:uid="{00000000-0005-0000-0000-00006B380000}"/>
    <cellStyle name="Accent1 2 44" xfId="14439" xr:uid="{00000000-0005-0000-0000-00006C380000}"/>
    <cellStyle name="Accent1 2 44 2" xfId="14440" xr:uid="{00000000-0005-0000-0000-00006D380000}"/>
    <cellStyle name="Accent1 2 45" xfId="14441" xr:uid="{00000000-0005-0000-0000-00006E380000}"/>
    <cellStyle name="Accent1 2 46" xfId="14442" xr:uid="{00000000-0005-0000-0000-00006F380000}"/>
    <cellStyle name="Accent1 2 47" xfId="14443" xr:uid="{00000000-0005-0000-0000-000070380000}"/>
    <cellStyle name="Accent1 2 48" xfId="14444" xr:uid="{00000000-0005-0000-0000-000071380000}"/>
    <cellStyle name="Accent1 2 49" xfId="14445" xr:uid="{00000000-0005-0000-0000-000072380000}"/>
    <cellStyle name="Accent1 2 5" xfId="14446" xr:uid="{00000000-0005-0000-0000-000073380000}"/>
    <cellStyle name="Accent1 2 50" xfId="14447" xr:uid="{00000000-0005-0000-0000-000074380000}"/>
    <cellStyle name="Accent1 2 51" xfId="14448" xr:uid="{00000000-0005-0000-0000-000075380000}"/>
    <cellStyle name="Accent1 2 52" xfId="14449" xr:uid="{00000000-0005-0000-0000-000076380000}"/>
    <cellStyle name="Accent1 2 53" xfId="14450" xr:uid="{00000000-0005-0000-0000-000077380000}"/>
    <cellStyle name="Accent1 2 54" xfId="14451" xr:uid="{00000000-0005-0000-0000-000078380000}"/>
    <cellStyle name="Accent1 2 55" xfId="14452" xr:uid="{00000000-0005-0000-0000-000079380000}"/>
    <cellStyle name="Accent1 2 56" xfId="14453" xr:uid="{00000000-0005-0000-0000-00007A380000}"/>
    <cellStyle name="Accent1 2 57" xfId="14454" xr:uid="{00000000-0005-0000-0000-00007B380000}"/>
    <cellStyle name="Accent1 2 58" xfId="14455" xr:uid="{00000000-0005-0000-0000-00007C380000}"/>
    <cellStyle name="Accent1 2 59" xfId="14456" xr:uid="{00000000-0005-0000-0000-00007D380000}"/>
    <cellStyle name="Accent1 2 6" xfId="14457" xr:uid="{00000000-0005-0000-0000-00007E380000}"/>
    <cellStyle name="Accent1 2 60" xfId="14458" xr:uid="{00000000-0005-0000-0000-00007F380000}"/>
    <cellStyle name="Accent1 2 61" xfId="14459" xr:uid="{00000000-0005-0000-0000-000080380000}"/>
    <cellStyle name="Accent1 2 62" xfId="14460" xr:uid="{00000000-0005-0000-0000-000081380000}"/>
    <cellStyle name="Accent1 2 63" xfId="14461" xr:uid="{00000000-0005-0000-0000-000082380000}"/>
    <cellStyle name="Accent1 2 64" xfId="14462" xr:uid="{00000000-0005-0000-0000-000083380000}"/>
    <cellStyle name="Accent1 2 65" xfId="14463" xr:uid="{00000000-0005-0000-0000-000084380000}"/>
    <cellStyle name="Accent1 2 66" xfId="14464" xr:uid="{00000000-0005-0000-0000-000085380000}"/>
    <cellStyle name="Accent1 2 67" xfId="14465" xr:uid="{00000000-0005-0000-0000-000086380000}"/>
    <cellStyle name="Accent1 2 68" xfId="14466" xr:uid="{00000000-0005-0000-0000-000087380000}"/>
    <cellStyle name="Accent1 2 69" xfId="14467" xr:uid="{00000000-0005-0000-0000-000088380000}"/>
    <cellStyle name="Accent1 2 7" xfId="14468" xr:uid="{00000000-0005-0000-0000-000089380000}"/>
    <cellStyle name="Accent1 2 7 2" xfId="14469" xr:uid="{00000000-0005-0000-0000-00008A380000}"/>
    <cellStyle name="Accent1 2 7 3" xfId="14470" xr:uid="{00000000-0005-0000-0000-00008B380000}"/>
    <cellStyle name="Accent1 2 70" xfId="14471" xr:uid="{00000000-0005-0000-0000-00008C380000}"/>
    <cellStyle name="Accent1 2 71" xfId="14472" xr:uid="{00000000-0005-0000-0000-00008D380000}"/>
    <cellStyle name="Accent1 2 71 2" xfId="14473" xr:uid="{00000000-0005-0000-0000-00008E380000}"/>
    <cellStyle name="Accent1 2 8" xfId="14474" xr:uid="{00000000-0005-0000-0000-00008F380000}"/>
    <cellStyle name="Accent1 2 9" xfId="14475" xr:uid="{00000000-0005-0000-0000-000090380000}"/>
    <cellStyle name="Accent1 20" xfId="14476" xr:uid="{00000000-0005-0000-0000-000091380000}"/>
    <cellStyle name="Accent1 20 2" xfId="14477" xr:uid="{00000000-0005-0000-0000-000092380000}"/>
    <cellStyle name="Accent1 20 2 2" xfId="14478" xr:uid="{00000000-0005-0000-0000-000093380000}"/>
    <cellStyle name="Accent1 20 2 3" xfId="14479" xr:uid="{00000000-0005-0000-0000-000094380000}"/>
    <cellStyle name="Accent1 20 2 4" xfId="14480" xr:uid="{00000000-0005-0000-0000-000095380000}"/>
    <cellStyle name="Accent1 20 2 5" xfId="14481" xr:uid="{00000000-0005-0000-0000-000096380000}"/>
    <cellStyle name="Accent1 20 2 6" xfId="14482" xr:uid="{00000000-0005-0000-0000-000097380000}"/>
    <cellStyle name="Accent1 21" xfId="14483" xr:uid="{00000000-0005-0000-0000-000098380000}"/>
    <cellStyle name="Accent1 21 2" xfId="14484" xr:uid="{00000000-0005-0000-0000-000099380000}"/>
    <cellStyle name="Accent1 21 2 2" xfId="14485" xr:uid="{00000000-0005-0000-0000-00009A380000}"/>
    <cellStyle name="Accent1 21 2 3" xfId="14486" xr:uid="{00000000-0005-0000-0000-00009B380000}"/>
    <cellStyle name="Accent1 21 2 4" xfId="14487" xr:uid="{00000000-0005-0000-0000-00009C380000}"/>
    <cellStyle name="Accent1 21 2 5" xfId="14488" xr:uid="{00000000-0005-0000-0000-00009D380000}"/>
    <cellStyle name="Accent1 21 2 6" xfId="14489" xr:uid="{00000000-0005-0000-0000-00009E380000}"/>
    <cellStyle name="Accent1 22" xfId="14490" xr:uid="{00000000-0005-0000-0000-00009F380000}"/>
    <cellStyle name="Accent1 22 2" xfId="14491" xr:uid="{00000000-0005-0000-0000-0000A0380000}"/>
    <cellStyle name="Accent1 22 2 2" xfId="14492" xr:uid="{00000000-0005-0000-0000-0000A1380000}"/>
    <cellStyle name="Accent1 22 2 3" xfId="14493" xr:uid="{00000000-0005-0000-0000-0000A2380000}"/>
    <cellStyle name="Accent1 22 2 4" xfId="14494" xr:uid="{00000000-0005-0000-0000-0000A3380000}"/>
    <cellStyle name="Accent1 22 2 5" xfId="14495" xr:uid="{00000000-0005-0000-0000-0000A4380000}"/>
    <cellStyle name="Accent1 22 2 6" xfId="14496" xr:uid="{00000000-0005-0000-0000-0000A5380000}"/>
    <cellStyle name="Accent1 23" xfId="14497" xr:uid="{00000000-0005-0000-0000-0000A6380000}"/>
    <cellStyle name="Accent1 23 2" xfId="14498" xr:uid="{00000000-0005-0000-0000-0000A7380000}"/>
    <cellStyle name="Accent1 23 2 2" xfId="14499" xr:uid="{00000000-0005-0000-0000-0000A8380000}"/>
    <cellStyle name="Accent1 23 2 3" xfId="14500" xr:uid="{00000000-0005-0000-0000-0000A9380000}"/>
    <cellStyle name="Accent1 23 2 4" xfId="14501" xr:uid="{00000000-0005-0000-0000-0000AA380000}"/>
    <cellStyle name="Accent1 23 2 5" xfId="14502" xr:uid="{00000000-0005-0000-0000-0000AB380000}"/>
    <cellStyle name="Accent1 23 2 6" xfId="14503" xr:uid="{00000000-0005-0000-0000-0000AC380000}"/>
    <cellStyle name="Accent1 24" xfId="14504" xr:uid="{00000000-0005-0000-0000-0000AD380000}"/>
    <cellStyle name="Accent1 24 2" xfId="14505" xr:uid="{00000000-0005-0000-0000-0000AE380000}"/>
    <cellStyle name="Accent1 24 2 2" xfId="14506" xr:uid="{00000000-0005-0000-0000-0000AF380000}"/>
    <cellStyle name="Accent1 24 2 3" xfId="14507" xr:uid="{00000000-0005-0000-0000-0000B0380000}"/>
    <cellStyle name="Accent1 24 2 4" xfId="14508" xr:uid="{00000000-0005-0000-0000-0000B1380000}"/>
    <cellStyle name="Accent1 24 2 5" xfId="14509" xr:uid="{00000000-0005-0000-0000-0000B2380000}"/>
    <cellStyle name="Accent1 24 2 6" xfId="14510" xr:uid="{00000000-0005-0000-0000-0000B3380000}"/>
    <cellStyle name="Accent1 25" xfId="14511" xr:uid="{00000000-0005-0000-0000-0000B4380000}"/>
    <cellStyle name="Accent1 25 2" xfId="14512" xr:uid="{00000000-0005-0000-0000-0000B5380000}"/>
    <cellStyle name="Accent1 25 2 2" xfId="14513" xr:uid="{00000000-0005-0000-0000-0000B6380000}"/>
    <cellStyle name="Accent1 25 2 3" xfId="14514" xr:uid="{00000000-0005-0000-0000-0000B7380000}"/>
    <cellStyle name="Accent1 25 2 4" xfId="14515" xr:uid="{00000000-0005-0000-0000-0000B8380000}"/>
    <cellStyle name="Accent1 25 2 5" xfId="14516" xr:uid="{00000000-0005-0000-0000-0000B9380000}"/>
    <cellStyle name="Accent1 25 2 6" xfId="14517" xr:uid="{00000000-0005-0000-0000-0000BA380000}"/>
    <cellStyle name="Accent1 26" xfId="14518" xr:uid="{00000000-0005-0000-0000-0000BB380000}"/>
    <cellStyle name="Accent1 26 2" xfId="14519" xr:uid="{00000000-0005-0000-0000-0000BC380000}"/>
    <cellStyle name="Accent1 26 2 2" xfId="14520" xr:uid="{00000000-0005-0000-0000-0000BD380000}"/>
    <cellStyle name="Accent1 26 2 3" xfId="14521" xr:uid="{00000000-0005-0000-0000-0000BE380000}"/>
    <cellStyle name="Accent1 26 2 4" xfId="14522" xr:uid="{00000000-0005-0000-0000-0000BF380000}"/>
    <cellStyle name="Accent1 26 2 5" xfId="14523" xr:uid="{00000000-0005-0000-0000-0000C0380000}"/>
    <cellStyle name="Accent1 26 2 6" xfId="14524" xr:uid="{00000000-0005-0000-0000-0000C1380000}"/>
    <cellStyle name="Accent1 27" xfId="14525" xr:uid="{00000000-0005-0000-0000-0000C2380000}"/>
    <cellStyle name="Accent1 28" xfId="14526" xr:uid="{00000000-0005-0000-0000-0000C3380000}"/>
    <cellStyle name="Accent1 28 2" xfId="14527" xr:uid="{00000000-0005-0000-0000-0000C4380000}"/>
    <cellStyle name="Accent1 28 2 2" xfId="14528" xr:uid="{00000000-0005-0000-0000-0000C5380000}"/>
    <cellStyle name="Accent1 28 3" xfId="14529" xr:uid="{00000000-0005-0000-0000-0000C6380000}"/>
    <cellStyle name="Accent1 28 4" xfId="14530" xr:uid="{00000000-0005-0000-0000-0000C7380000}"/>
    <cellStyle name="Accent1 28 5" xfId="14531" xr:uid="{00000000-0005-0000-0000-0000C8380000}"/>
    <cellStyle name="Accent1 28 6" xfId="14532" xr:uid="{00000000-0005-0000-0000-0000C9380000}"/>
    <cellStyle name="Accent1 29" xfId="14533" xr:uid="{00000000-0005-0000-0000-0000CA380000}"/>
    <cellStyle name="Accent1 29 2" xfId="14534" xr:uid="{00000000-0005-0000-0000-0000CB380000}"/>
    <cellStyle name="Accent1 29 2 2" xfId="14535" xr:uid="{00000000-0005-0000-0000-0000CC380000}"/>
    <cellStyle name="Accent1 29 3" xfId="14536" xr:uid="{00000000-0005-0000-0000-0000CD380000}"/>
    <cellStyle name="Accent1 29 4" xfId="14537" xr:uid="{00000000-0005-0000-0000-0000CE380000}"/>
    <cellStyle name="Accent1 29 5" xfId="14538" xr:uid="{00000000-0005-0000-0000-0000CF380000}"/>
    <cellStyle name="Accent1 29 6" xfId="14539" xr:uid="{00000000-0005-0000-0000-0000D0380000}"/>
    <cellStyle name="Accent1 3" xfId="14540" xr:uid="{00000000-0005-0000-0000-0000D1380000}"/>
    <cellStyle name="Accent1 3 2" xfId="14541" xr:uid="{00000000-0005-0000-0000-0000D2380000}"/>
    <cellStyle name="Accent1 3 2 2" xfId="14542" xr:uid="{00000000-0005-0000-0000-0000D3380000}"/>
    <cellStyle name="Accent1 3 2 3" xfId="14543" xr:uid="{00000000-0005-0000-0000-0000D4380000}"/>
    <cellStyle name="Accent1 3 2 4" xfId="14544" xr:uid="{00000000-0005-0000-0000-0000D5380000}"/>
    <cellStyle name="Accent1 3 2 5" xfId="14545" xr:uid="{00000000-0005-0000-0000-0000D6380000}"/>
    <cellStyle name="Accent1 3 2 6" xfId="14546" xr:uid="{00000000-0005-0000-0000-0000D7380000}"/>
    <cellStyle name="Accent1 3 2 7" xfId="14547" xr:uid="{00000000-0005-0000-0000-0000D8380000}"/>
    <cellStyle name="Accent1 3 2 8" xfId="14548" xr:uid="{00000000-0005-0000-0000-0000D9380000}"/>
    <cellStyle name="Accent1 3 2 9" xfId="14549" xr:uid="{00000000-0005-0000-0000-0000DA380000}"/>
    <cellStyle name="Accent1 3 3" xfId="14550" xr:uid="{00000000-0005-0000-0000-0000DB380000}"/>
    <cellStyle name="Accent1 3 4" xfId="14551" xr:uid="{00000000-0005-0000-0000-0000DC380000}"/>
    <cellStyle name="Accent1 3 5" xfId="14552" xr:uid="{00000000-0005-0000-0000-0000DD380000}"/>
    <cellStyle name="Accent1 30" xfId="14553" xr:uid="{00000000-0005-0000-0000-0000DE380000}"/>
    <cellStyle name="Accent1 31" xfId="14554" xr:uid="{00000000-0005-0000-0000-0000DF380000}"/>
    <cellStyle name="Accent1 32" xfId="14555" xr:uid="{00000000-0005-0000-0000-0000E0380000}"/>
    <cellStyle name="Accent1 33" xfId="14556" xr:uid="{00000000-0005-0000-0000-0000E1380000}"/>
    <cellStyle name="Accent1 34" xfId="14557" xr:uid="{00000000-0005-0000-0000-0000E2380000}"/>
    <cellStyle name="Accent1 35" xfId="14558" xr:uid="{00000000-0005-0000-0000-0000E3380000}"/>
    <cellStyle name="Accent1 36" xfId="14559" xr:uid="{00000000-0005-0000-0000-0000E4380000}"/>
    <cellStyle name="Accent1 37" xfId="14560" xr:uid="{00000000-0005-0000-0000-0000E5380000}"/>
    <cellStyle name="Accent1 38" xfId="14561" xr:uid="{00000000-0005-0000-0000-0000E6380000}"/>
    <cellStyle name="Accent1 39" xfId="14562" xr:uid="{00000000-0005-0000-0000-0000E7380000}"/>
    <cellStyle name="Accent1 4" xfId="14563" xr:uid="{00000000-0005-0000-0000-0000E8380000}"/>
    <cellStyle name="Accent1 4 2" xfId="14564" xr:uid="{00000000-0005-0000-0000-0000E9380000}"/>
    <cellStyle name="Accent1 4 2 2" xfId="14565" xr:uid="{00000000-0005-0000-0000-0000EA380000}"/>
    <cellStyle name="Accent1 4 2 3" xfId="14566" xr:uid="{00000000-0005-0000-0000-0000EB380000}"/>
    <cellStyle name="Accent1 4 2 4" xfId="14567" xr:uid="{00000000-0005-0000-0000-0000EC380000}"/>
    <cellStyle name="Accent1 4 2 5" xfId="14568" xr:uid="{00000000-0005-0000-0000-0000ED380000}"/>
    <cellStyle name="Accent1 4 2 6" xfId="14569" xr:uid="{00000000-0005-0000-0000-0000EE380000}"/>
    <cellStyle name="Accent1 4 3" xfId="14570" xr:uid="{00000000-0005-0000-0000-0000EF380000}"/>
    <cellStyle name="Accent1 4 4" xfId="14571" xr:uid="{00000000-0005-0000-0000-0000F0380000}"/>
    <cellStyle name="Accent1 4 5" xfId="14572" xr:uid="{00000000-0005-0000-0000-0000F1380000}"/>
    <cellStyle name="Accent1 40" xfId="14573" xr:uid="{00000000-0005-0000-0000-0000F2380000}"/>
    <cellStyle name="Accent1 41" xfId="14574" xr:uid="{00000000-0005-0000-0000-0000F3380000}"/>
    <cellStyle name="Accent1 42" xfId="14575" xr:uid="{00000000-0005-0000-0000-0000F4380000}"/>
    <cellStyle name="Accent1 43" xfId="14576" xr:uid="{00000000-0005-0000-0000-0000F5380000}"/>
    <cellStyle name="Accent1 44" xfId="14577" xr:uid="{00000000-0005-0000-0000-0000F6380000}"/>
    <cellStyle name="Accent1 45" xfId="14578" xr:uid="{00000000-0005-0000-0000-0000F7380000}"/>
    <cellStyle name="Accent1 46" xfId="14579" xr:uid="{00000000-0005-0000-0000-0000F8380000}"/>
    <cellStyle name="Accent1 47" xfId="14580" xr:uid="{00000000-0005-0000-0000-0000F9380000}"/>
    <cellStyle name="Accent1 48" xfId="14581" xr:uid="{00000000-0005-0000-0000-0000FA380000}"/>
    <cellStyle name="Accent1 49" xfId="14582" xr:uid="{00000000-0005-0000-0000-0000FB380000}"/>
    <cellStyle name="Accent1 5" xfId="14583" xr:uid="{00000000-0005-0000-0000-0000FC380000}"/>
    <cellStyle name="Accent1 5 2" xfId="14584" xr:uid="{00000000-0005-0000-0000-0000FD380000}"/>
    <cellStyle name="Accent1 5 2 2" xfId="14585" xr:uid="{00000000-0005-0000-0000-0000FE380000}"/>
    <cellStyle name="Accent1 5 2 3" xfId="14586" xr:uid="{00000000-0005-0000-0000-0000FF380000}"/>
    <cellStyle name="Accent1 5 2 4" xfId="14587" xr:uid="{00000000-0005-0000-0000-000000390000}"/>
    <cellStyle name="Accent1 5 2 5" xfId="14588" xr:uid="{00000000-0005-0000-0000-000001390000}"/>
    <cellStyle name="Accent1 5 2 6" xfId="14589" xr:uid="{00000000-0005-0000-0000-000002390000}"/>
    <cellStyle name="Accent1 5 3" xfId="14590" xr:uid="{00000000-0005-0000-0000-000003390000}"/>
    <cellStyle name="Accent1 5 4" xfId="14591" xr:uid="{00000000-0005-0000-0000-000004390000}"/>
    <cellStyle name="Accent1 5 5" xfId="14592" xr:uid="{00000000-0005-0000-0000-000005390000}"/>
    <cellStyle name="Accent1 50" xfId="14593" xr:uid="{00000000-0005-0000-0000-000006390000}"/>
    <cellStyle name="Accent1 51" xfId="14594" xr:uid="{00000000-0005-0000-0000-000007390000}"/>
    <cellStyle name="Accent1 52" xfId="14595" xr:uid="{00000000-0005-0000-0000-000008390000}"/>
    <cellStyle name="Accent1 53" xfId="14596" xr:uid="{00000000-0005-0000-0000-000009390000}"/>
    <cellStyle name="Accent1 54" xfId="14597" xr:uid="{00000000-0005-0000-0000-00000A390000}"/>
    <cellStyle name="Accent1 55" xfId="14598" xr:uid="{00000000-0005-0000-0000-00000B390000}"/>
    <cellStyle name="Accent1 56" xfId="14599" xr:uid="{00000000-0005-0000-0000-00000C390000}"/>
    <cellStyle name="Accent1 57" xfId="14600" xr:uid="{00000000-0005-0000-0000-00000D390000}"/>
    <cellStyle name="Accent1 58" xfId="14601" xr:uid="{00000000-0005-0000-0000-00000E390000}"/>
    <cellStyle name="Accent1 59" xfId="14602" xr:uid="{00000000-0005-0000-0000-00000F390000}"/>
    <cellStyle name="Accent1 6" xfId="14603" xr:uid="{00000000-0005-0000-0000-000010390000}"/>
    <cellStyle name="Accent1 6 2" xfId="14604" xr:uid="{00000000-0005-0000-0000-000011390000}"/>
    <cellStyle name="Accent1 6 2 2" xfId="14605" xr:uid="{00000000-0005-0000-0000-000012390000}"/>
    <cellStyle name="Accent1 6 2 3" xfId="14606" xr:uid="{00000000-0005-0000-0000-000013390000}"/>
    <cellStyle name="Accent1 6 2 4" xfId="14607" xr:uid="{00000000-0005-0000-0000-000014390000}"/>
    <cellStyle name="Accent1 6 2 5" xfId="14608" xr:uid="{00000000-0005-0000-0000-000015390000}"/>
    <cellStyle name="Accent1 6 2 6" xfId="14609" xr:uid="{00000000-0005-0000-0000-000016390000}"/>
    <cellStyle name="Accent1 60" xfId="14610" xr:uid="{00000000-0005-0000-0000-000017390000}"/>
    <cellStyle name="Accent1 61" xfId="14611" xr:uid="{00000000-0005-0000-0000-000018390000}"/>
    <cellStyle name="Accent1 62" xfId="14612" xr:uid="{00000000-0005-0000-0000-000019390000}"/>
    <cellStyle name="Accent1 63" xfId="14613" xr:uid="{00000000-0005-0000-0000-00001A390000}"/>
    <cellStyle name="Accent1 7" xfId="14614" xr:uid="{00000000-0005-0000-0000-00001B390000}"/>
    <cellStyle name="Accent1 7 2" xfId="14615" xr:uid="{00000000-0005-0000-0000-00001C390000}"/>
    <cellStyle name="Accent1 7 2 2" xfId="14616" xr:uid="{00000000-0005-0000-0000-00001D390000}"/>
    <cellStyle name="Accent1 7 2 3" xfId="14617" xr:uid="{00000000-0005-0000-0000-00001E390000}"/>
    <cellStyle name="Accent1 7 2 4" xfId="14618" xr:uid="{00000000-0005-0000-0000-00001F390000}"/>
    <cellStyle name="Accent1 7 2 5" xfId="14619" xr:uid="{00000000-0005-0000-0000-000020390000}"/>
    <cellStyle name="Accent1 7 2 6" xfId="14620" xr:uid="{00000000-0005-0000-0000-000021390000}"/>
    <cellStyle name="Accent1 8" xfId="14621" xr:uid="{00000000-0005-0000-0000-000022390000}"/>
    <cellStyle name="Accent1 8 2" xfId="14622" xr:uid="{00000000-0005-0000-0000-000023390000}"/>
    <cellStyle name="Accent1 8 2 2" xfId="14623" xr:uid="{00000000-0005-0000-0000-000024390000}"/>
    <cellStyle name="Accent1 8 2 3" xfId="14624" xr:uid="{00000000-0005-0000-0000-000025390000}"/>
    <cellStyle name="Accent1 8 2 4" xfId="14625" xr:uid="{00000000-0005-0000-0000-000026390000}"/>
    <cellStyle name="Accent1 8 2 5" xfId="14626" xr:uid="{00000000-0005-0000-0000-000027390000}"/>
    <cellStyle name="Accent1 8 2 6" xfId="14627" xr:uid="{00000000-0005-0000-0000-000028390000}"/>
    <cellStyle name="Accent1 9" xfId="14628" xr:uid="{00000000-0005-0000-0000-000029390000}"/>
    <cellStyle name="Accent1 9 2" xfId="14629" xr:uid="{00000000-0005-0000-0000-00002A390000}"/>
    <cellStyle name="Accent1 9 2 2" xfId="14630" xr:uid="{00000000-0005-0000-0000-00002B390000}"/>
    <cellStyle name="Accent1 9 2 3" xfId="14631" xr:uid="{00000000-0005-0000-0000-00002C390000}"/>
    <cellStyle name="Accent1 9 2 4" xfId="14632" xr:uid="{00000000-0005-0000-0000-00002D390000}"/>
    <cellStyle name="Accent1 9 2 5" xfId="14633" xr:uid="{00000000-0005-0000-0000-00002E390000}"/>
    <cellStyle name="Accent1 9 2 6" xfId="14634" xr:uid="{00000000-0005-0000-0000-00002F390000}"/>
    <cellStyle name="Accent2 10" xfId="14635" xr:uid="{00000000-0005-0000-0000-000030390000}"/>
    <cellStyle name="Accent2 10 2" xfId="14636" xr:uid="{00000000-0005-0000-0000-000031390000}"/>
    <cellStyle name="Accent2 10 2 2" xfId="14637" xr:uid="{00000000-0005-0000-0000-000032390000}"/>
    <cellStyle name="Accent2 10 2 3" xfId="14638" xr:uid="{00000000-0005-0000-0000-000033390000}"/>
    <cellStyle name="Accent2 10 2 4" xfId="14639" xr:uid="{00000000-0005-0000-0000-000034390000}"/>
    <cellStyle name="Accent2 10 2 5" xfId="14640" xr:uid="{00000000-0005-0000-0000-000035390000}"/>
    <cellStyle name="Accent2 10 2 6" xfId="14641" xr:uid="{00000000-0005-0000-0000-000036390000}"/>
    <cellStyle name="Accent2 11" xfId="14642" xr:uid="{00000000-0005-0000-0000-000037390000}"/>
    <cellStyle name="Accent2 11 2" xfId="14643" xr:uid="{00000000-0005-0000-0000-000038390000}"/>
    <cellStyle name="Accent2 11 2 2" xfId="14644" xr:uid="{00000000-0005-0000-0000-000039390000}"/>
    <cellStyle name="Accent2 11 2 3" xfId="14645" xr:uid="{00000000-0005-0000-0000-00003A390000}"/>
    <cellStyle name="Accent2 11 2 4" xfId="14646" xr:uid="{00000000-0005-0000-0000-00003B390000}"/>
    <cellStyle name="Accent2 11 2 5" xfId="14647" xr:uid="{00000000-0005-0000-0000-00003C390000}"/>
    <cellStyle name="Accent2 11 2 6" xfId="14648" xr:uid="{00000000-0005-0000-0000-00003D390000}"/>
    <cellStyle name="Accent2 12" xfId="14649" xr:uid="{00000000-0005-0000-0000-00003E390000}"/>
    <cellStyle name="Accent2 12 2" xfId="14650" xr:uid="{00000000-0005-0000-0000-00003F390000}"/>
    <cellStyle name="Accent2 12 2 2" xfId="14651" xr:uid="{00000000-0005-0000-0000-000040390000}"/>
    <cellStyle name="Accent2 12 2 3" xfId="14652" xr:uid="{00000000-0005-0000-0000-000041390000}"/>
    <cellStyle name="Accent2 12 2 4" xfId="14653" xr:uid="{00000000-0005-0000-0000-000042390000}"/>
    <cellStyle name="Accent2 12 2 5" xfId="14654" xr:uid="{00000000-0005-0000-0000-000043390000}"/>
    <cellStyle name="Accent2 12 2 6" xfId="14655" xr:uid="{00000000-0005-0000-0000-000044390000}"/>
    <cellStyle name="Accent2 13" xfId="14656" xr:uid="{00000000-0005-0000-0000-000045390000}"/>
    <cellStyle name="Accent2 13 2" xfId="14657" xr:uid="{00000000-0005-0000-0000-000046390000}"/>
    <cellStyle name="Accent2 13 2 2" xfId="14658" xr:uid="{00000000-0005-0000-0000-000047390000}"/>
    <cellStyle name="Accent2 13 2 3" xfId="14659" xr:uid="{00000000-0005-0000-0000-000048390000}"/>
    <cellStyle name="Accent2 13 2 4" xfId="14660" xr:uid="{00000000-0005-0000-0000-000049390000}"/>
    <cellStyle name="Accent2 13 2 5" xfId="14661" xr:uid="{00000000-0005-0000-0000-00004A390000}"/>
    <cellStyle name="Accent2 13 2 6" xfId="14662" xr:uid="{00000000-0005-0000-0000-00004B390000}"/>
    <cellStyle name="Accent2 14" xfId="14663" xr:uid="{00000000-0005-0000-0000-00004C390000}"/>
    <cellStyle name="Accent2 14 2" xfId="14664" xr:uid="{00000000-0005-0000-0000-00004D390000}"/>
    <cellStyle name="Accent2 14 2 2" xfId="14665" xr:uid="{00000000-0005-0000-0000-00004E390000}"/>
    <cellStyle name="Accent2 14 2 3" xfId="14666" xr:uid="{00000000-0005-0000-0000-00004F390000}"/>
    <cellStyle name="Accent2 14 2 4" xfId="14667" xr:uid="{00000000-0005-0000-0000-000050390000}"/>
    <cellStyle name="Accent2 14 2 5" xfId="14668" xr:uid="{00000000-0005-0000-0000-000051390000}"/>
    <cellStyle name="Accent2 14 2 6" xfId="14669" xr:uid="{00000000-0005-0000-0000-000052390000}"/>
    <cellStyle name="Accent2 15" xfId="14670" xr:uid="{00000000-0005-0000-0000-000053390000}"/>
    <cellStyle name="Accent2 15 2" xfId="14671" xr:uid="{00000000-0005-0000-0000-000054390000}"/>
    <cellStyle name="Accent2 15 2 2" xfId="14672" xr:uid="{00000000-0005-0000-0000-000055390000}"/>
    <cellStyle name="Accent2 15 2 3" xfId="14673" xr:uid="{00000000-0005-0000-0000-000056390000}"/>
    <cellStyle name="Accent2 15 2 4" xfId="14674" xr:uid="{00000000-0005-0000-0000-000057390000}"/>
    <cellStyle name="Accent2 15 2 5" xfId="14675" xr:uid="{00000000-0005-0000-0000-000058390000}"/>
    <cellStyle name="Accent2 15 2 6" xfId="14676" xr:uid="{00000000-0005-0000-0000-000059390000}"/>
    <cellStyle name="Accent2 16" xfId="14677" xr:uid="{00000000-0005-0000-0000-00005A390000}"/>
    <cellStyle name="Accent2 16 2" xfId="14678" xr:uid="{00000000-0005-0000-0000-00005B390000}"/>
    <cellStyle name="Accent2 16 2 2" xfId="14679" xr:uid="{00000000-0005-0000-0000-00005C390000}"/>
    <cellStyle name="Accent2 16 2 3" xfId="14680" xr:uid="{00000000-0005-0000-0000-00005D390000}"/>
    <cellStyle name="Accent2 16 2 4" xfId="14681" xr:uid="{00000000-0005-0000-0000-00005E390000}"/>
    <cellStyle name="Accent2 16 2 5" xfId="14682" xr:uid="{00000000-0005-0000-0000-00005F390000}"/>
    <cellStyle name="Accent2 16 2 6" xfId="14683" xr:uid="{00000000-0005-0000-0000-000060390000}"/>
    <cellStyle name="Accent2 17" xfId="14684" xr:uid="{00000000-0005-0000-0000-000061390000}"/>
    <cellStyle name="Accent2 17 2" xfId="14685" xr:uid="{00000000-0005-0000-0000-000062390000}"/>
    <cellStyle name="Accent2 17 2 2" xfId="14686" xr:uid="{00000000-0005-0000-0000-000063390000}"/>
    <cellStyle name="Accent2 17 2 3" xfId="14687" xr:uid="{00000000-0005-0000-0000-000064390000}"/>
    <cellStyle name="Accent2 17 2 4" xfId="14688" xr:uid="{00000000-0005-0000-0000-000065390000}"/>
    <cellStyle name="Accent2 17 2 5" xfId="14689" xr:uid="{00000000-0005-0000-0000-000066390000}"/>
    <cellStyle name="Accent2 17 2 6" xfId="14690" xr:uid="{00000000-0005-0000-0000-000067390000}"/>
    <cellStyle name="Accent2 18" xfId="14691" xr:uid="{00000000-0005-0000-0000-000068390000}"/>
    <cellStyle name="Accent2 18 2" xfId="14692" xr:uid="{00000000-0005-0000-0000-000069390000}"/>
    <cellStyle name="Accent2 18 2 2" xfId="14693" xr:uid="{00000000-0005-0000-0000-00006A390000}"/>
    <cellStyle name="Accent2 18 2 3" xfId="14694" xr:uid="{00000000-0005-0000-0000-00006B390000}"/>
    <cellStyle name="Accent2 18 2 4" xfId="14695" xr:uid="{00000000-0005-0000-0000-00006C390000}"/>
    <cellStyle name="Accent2 18 2 5" xfId="14696" xr:uid="{00000000-0005-0000-0000-00006D390000}"/>
    <cellStyle name="Accent2 18 2 6" xfId="14697" xr:uid="{00000000-0005-0000-0000-00006E390000}"/>
    <cellStyle name="Accent2 19" xfId="14698" xr:uid="{00000000-0005-0000-0000-00006F390000}"/>
    <cellStyle name="Accent2 19 2" xfId="14699" xr:uid="{00000000-0005-0000-0000-000070390000}"/>
    <cellStyle name="Accent2 19 2 2" xfId="14700" xr:uid="{00000000-0005-0000-0000-000071390000}"/>
    <cellStyle name="Accent2 19 2 3" xfId="14701" xr:uid="{00000000-0005-0000-0000-000072390000}"/>
    <cellStyle name="Accent2 19 2 4" xfId="14702" xr:uid="{00000000-0005-0000-0000-000073390000}"/>
    <cellStyle name="Accent2 19 2 5" xfId="14703" xr:uid="{00000000-0005-0000-0000-000074390000}"/>
    <cellStyle name="Accent2 19 2 6" xfId="14704" xr:uid="{00000000-0005-0000-0000-000075390000}"/>
    <cellStyle name="Accent2 2" xfId="14705" xr:uid="{00000000-0005-0000-0000-000076390000}"/>
    <cellStyle name="Accent2 2 10" xfId="14706" xr:uid="{00000000-0005-0000-0000-000077390000}"/>
    <cellStyle name="Accent2 2 11" xfId="14707" xr:uid="{00000000-0005-0000-0000-000078390000}"/>
    <cellStyle name="Accent2 2 12" xfId="14708" xr:uid="{00000000-0005-0000-0000-000079390000}"/>
    <cellStyle name="Accent2 2 13" xfId="14709" xr:uid="{00000000-0005-0000-0000-00007A390000}"/>
    <cellStyle name="Accent2 2 14" xfId="14710" xr:uid="{00000000-0005-0000-0000-00007B390000}"/>
    <cellStyle name="Accent2 2 15" xfId="14711" xr:uid="{00000000-0005-0000-0000-00007C390000}"/>
    <cellStyle name="Accent2 2 16" xfId="14712" xr:uid="{00000000-0005-0000-0000-00007D390000}"/>
    <cellStyle name="Accent2 2 17" xfId="14713" xr:uid="{00000000-0005-0000-0000-00007E390000}"/>
    <cellStyle name="Accent2 2 18" xfId="14714" xr:uid="{00000000-0005-0000-0000-00007F390000}"/>
    <cellStyle name="Accent2 2 19" xfId="14715" xr:uid="{00000000-0005-0000-0000-000080390000}"/>
    <cellStyle name="Accent2 2 2" xfId="14716" xr:uid="{00000000-0005-0000-0000-000081390000}"/>
    <cellStyle name="Accent2 2 2 10" xfId="14717" xr:uid="{00000000-0005-0000-0000-000082390000}"/>
    <cellStyle name="Accent2 2 2 11" xfId="14718" xr:uid="{00000000-0005-0000-0000-000083390000}"/>
    <cellStyle name="Accent2 2 2 12" xfId="14719" xr:uid="{00000000-0005-0000-0000-000084390000}"/>
    <cellStyle name="Accent2 2 2 13" xfId="14720" xr:uid="{00000000-0005-0000-0000-000085390000}"/>
    <cellStyle name="Accent2 2 2 14" xfId="14721" xr:uid="{00000000-0005-0000-0000-000086390000}"/>
    <cellStyle name="Accent2 2 2 14 10" xfId="14722" xr:uid="{00000000-0005-0000-0000-000087390000}"/>
    <cellStyle name="Accent2 2 2 14 11" xfId="14723" xr:uid="{00000000-0005-0000-0000-000088390000}"/>
    <cellStyle name="Accent2 2 2 14 12" xfId="14724" xr:uid="{00000000-0005-0000-0000-000089390000}"/>
    <cellStyle name="Accent2 2 2 14 13" xfId="14725" xr:uid="{00000000-0005-0000-0000-00008A390000}"/>
    <cellStyle name="Accent2 2 2 14 14" xfId="14726" xr:uid="{00000000-0005-0000-0000-00008B390000}"/>
    <cellStyle name="Accent2 2 2 14 15" xfId="14727" xr:uid="{00000000-0005-0000-0000-00008C390000}"/>
    <cellStyle name="Accent2 2 2 14 16" xfId="14728" xr:uid="{00000000-0005-0000-0000-00008D390000}"/>
    <cellStyle name="Accent2 2 2 14 17" xfId="14729" xr:uid="{00000000-0005-0000-0000-00008E390000}"/>
    <cellStyle name="Accent2 2 2 14 18" xfId="14730" xr:uid="{00000000-0005-0000-0000-00008F390000}"/>
    <cellStyle name="Accent2 2 2 14 19" xfId="14731" xr:uid="{00000000-0005-0000-0000-000090390000}"/>
    <cellStyle name="Accent2 2 2 14 2" xfId="14732" xr:uid="{00000000-0005-0000-0000-000091390000}"/>
    <cellStyle name="Accent2 2 2 14 2 2" xfId="14733" xr:uid="{00000000-0005-0000-0000-000092390000}"/>
    <cellStyle name="Accent2 2 2 14 20" xfId="14734" xr:uid="{00000000-0005-0000-0000-000093390000}"/>
    <cellStyle name="Accent2 2 2 14 21" xfId="14735" xr:uid="{00000000-0005-0000-0000-000094390000}"/>
    <cellStyle name="Accent2 2 2 14 22" xfId="14736" xr:uid="{00000000-0005-0000-0000-000095390000}"/>
    <cellStyle name="Accent2 2 2 14 23" xfId="14737" xr:uid="{00000000-0005-0000-0000-000096390000}"/>
    <cellStyle name="Accent2 2 2 14 24" xfId="14738" xr:uid="{00000000-0005-0000-0000-000097390000}"/>
    <cellStyle name="Accent2 2 2 14 25" xfId="14739" xr:uid="{00000000-0005-0000-0000-000098390000}"/>
    <cellStyle name="Accent2 2 2 14 26" xfId="14740" xr:uid="{00000000-0005-0000-0000-000099390000}"/>
    <cellStyle name="Accent2 2 2 14 27" xfId="14741" xr:uid="{00000000-0005-0000-0000-00009A390000}"/>
    <cellStyle name="Accent2 2 2 14 28" xfId="14742" xr:uid="{00000000-0005-0000-0000-00009B390000}"/>
    <cellStyle name="Accent2 2 2 14 29" xfId="14743" xr:uid="{00000000-0005-0000-0000-00009C390000}"/>
    <cellStyle name="Accent2 2 2 14 3" xfId="14744" xr:uid="{00000000-0005-0000-0000-00009D390000}"/>
    <cellStyle name="Accent2 2 2 14 4" xfId="14745" xr:uid="{00000000-0005-0000-0000-00009E390000}"/>
    <cellStyle name="Accent2 2 2 14 5" xfId="14746" xr:uid="{00000000-0005-0000-0000-00009F390000}"/>
    <cellStyle name="Accent2 2 2 14 6" xfId="14747" xr:uid="{00000000-0005-0000-0000-0000A0390000}"/>
    <cellStyle name="Accent2 2 2 14 7" xfId="14748" xr:uid="{00000000-0005-0000-0000-0000A1390000}"/>
    <cellStyle name="Accent2 2 2 14 8" xfId="14749" xr:uid="{00000000-0005-0000-0000-0000A2390000}"/>
    <cellStyle name="Accent2 2 2 14 9" xfId="14750" xr:uid="{00000000-0005-0000-0000-0000A3390000}"/>
    <cellStyle name="Accent2 2 2 15" xfId="14751" xr:uid="{00000000-0005-0000-0000-0000A4390000}"/>
    <cellStyle name="Accent2 2 2 15 2" xfId="14752" xr:uid="{00000000-0005-0000-0000-0000A5390000}"/>
    <cellStyle name="Accent2 2 2 16" xfId="14753" xr:uid="{00000000-0005-0000-0000-0000A6390000}"/>
    <cellStyle name="Accent2 2 2 17" xfId="14754" xr:uid="{00000000-0005-0000-0000-0000A7390000}"/>
    <cellStyle name="Accent2 2 2 18" xfId="14755" xr:uid="{00000000-0005-0000-0000-0000A8390000}"/>
    <cellStyle name="Accent2 2 2 19" xfId="14756" xr:uid="{00000000-0005-0000-0000-0000A9390000}"/>
    <cellStyle name="Accent2 2 2 2" xfId="14757" xr:uid="{00000000-0005-0000-0000-0000AA390000}"/>
    <cellStyle name="Accent2 2 2 2 10" xfId="14758" xr:uid="{00000000-0005-0000-0000-0000AB390000}"/>
    <cellStyle name="Accent2 2 2 2 11" xfId="14759" xr:uid="{00000000-0005-0000-0000-0000AC390000}"/>
    <cellStyle name="Accent2 2 2 2 11 10" xfId="14760" xr:uid="{00000000-0005-0000-0000-0000AD390000}"/>
    <cellStyle name="Accent2 2 2 2 11 11" xfId="14761" xr:uid="{00000000-0005-0000-0000-0000AE390000}"/>
    <cellStyle name="Accent2 2 2 2 11 12" xfId="14762" xr:uid="{00000000-0005-0000-0000-0000AF390000}"/>
    <cellStyle name="Accent2 2 2 2 11 13" xfId="14763" xr:uid="{00000000-0005-0000-0000-0000B0390000}"/>
    <cellStyle name="Accent2 2 2 2 11 14" xfId="14764" xr:uid="{00000000-0005-0000-0000-0000B1390000}"/>
    <cellStyle name="Accent2 2 2 2 11 15" xfId="14765" xr:uid="{00000000-0005-0000-0000-0000B2390000}"/>
    <cellStyle name="Accent2 2 2 2 11 16" xfId="14766" xr:uid="{00000000-0005-0000-0000-0000B3390000}"/>
    <cellStyle name="Accent2 2 2 2 11 17" xfId="14767" xr:uid="{00000000-0005-0000-0000-0000B4390000}"/>
    <cellStyle name="Accent2 2 2 2 11 18" xfId="14768" xr:uid="{00000000-0005-0000-0000-0000B5390000}"/>
    <cellStyle name="Accent2 2 2 2 11 19" xfId="14769" xr:uid="{00000000-0005-0000-0000-0000B6390000}"/>
    <cellStyle name="Accent2 2 2 2 11 2" xfId="14770" xr:uid="{00000000-0005-0000-0000-0000B7390000}"/>
    <cellStyle name="Accent2 2 2 2 11 2 2" xfId="14771" xr:uid="{00000000-0005-0000-0000-0000B8390000}"/>
    <cellStyle name="Accent2 2 2 2 11 20" xfId="14772" xr:uid="{00000000-0005-0000-0000-0000B9390000}"/>
    <cellStyle name="Accent2 2 2 2 11 21" xfId="14773" xr:uid="{00000000-0005-0000-0000-0000BA390000}"/>
    <cellStyle name="Accent2 2 2 2 11 22" xfId="14774" xr:uid="{00000000-0005-0000-0000-0000BB390000}"/>
    <cellStyle name="Accent2 2 2 2 11 23" xfId="14775" xr:uid="{00000000-0005-0000-0000-0000BC390000}"/>
    <cellStyle name="Accent2 2 2 2 11 24" xfId="14776" xr:uid="{00000000-0005-0000-0000-0000BD390000}"/>
    <cellStyle name="Accent2 2 2 2 11 25" xfId="14777" xr:uid="{00000000-0005-0000-0000-0000BE390000}"/>
    <cellStyle name="Accent2 2 2 2 11 26" xfId="14778" xr:uid="{00000000-0005-0000-0000-0000BF390000}"/>
    <cellStyle name="Accent2 2 2 2 11 27" xfId="14779" xr:uid="{00000000-0005-0000-0000-0000C0390000}"/>
    <cellStyle name="Accent2 2 2 2 11 28" xfId="14780" xr:uid="{00000000-0005-0000-0000-0000C1390000}"/>
    <cellStyle name="Accent2 2 2 2 11 29" xfId="14781" xr:uid="{00000000-0005-0000-0000-0000C2390000}"/>
    <cellStyle name="Accent2 2 2 2 11 3" xfId="14782" xr:uid="{00000000-0005-0000-0000-0000C3390000}"/>
    <cellStyle name="Accent2 2 2 2 11 4" xfId="14783" xr:uid="{00000000-0005-0000-0000-0000C4390000}"/>
    <cellStyle name="Accent2 2 2 2 11 5" xfId="14784" xr:uid="{00000000-0005-0000-0000-0000C5390000}"/>
    <cellStyle name="Accent2 2 2 2 11 6" xfId="14785" xr:uid="{00000000-0005-0000-0000-0000C6390000}"/>
    <cellStyle name="Accent2 2 2 2 11 7" xfId="14786" xr:uid="{00000000-0005-0000-0000-0000C7390000}"/>
    <cellStyle name="Accent2 2 2 2 11 8" xfId="14787" xr:uid="{00000000-0005-0000-0000-0000C8390000}"/>
    <cellStyle name="Accent2 2 2 2 11 9" xfId="14788" xr:uid="{00000000-0005-0000-0000-0000C9390000}"/>
    <cellStyle name="Accent2 2 2 2 12" xfId="14789" xr:uid="{00000000-0005-0000-0000-0000CA390000}"/>
    <cellStyle name="Accent2 2 2 2 12 2" xfId="14790" xr:uid="{00000000-0005-0000-0000-0000CB390000}"/>
    <cellStyle name="Accent2 2 2 2 13" xfId="14791" xr:uid="{00000000-0005-0000-0000-0000CC390000}"/>
    <cellStyle name="Accent2 2 2 2 14" xfId="14792" xr:uid="{00000000-0005-0000-0000-0000CD390000}"/>
    <cellStyle name="Accent2 2 2 2 15" xfId="14793" xr:uid="{00000000-0005-0000-0000-0000CE390000}"/>
    <cellStyle name="Accent2 2 2 2 16" xfId="14794" xr:uid="{00000000-0005-0000-0000-0000CF390000}"/>
    <cellStyle name="Accent2 2 2 2 17" xfId="14795" xr:uid="{00000000-0005-0000-0000-0000D0390000}"/>
    <cellStyle name="Accent2 2 2 2 18" xfId="14796" xr:uid="{00000000-0005-0000-0000-0000D1390000}"/>
    <cellStyle name="Accent2 2 2 2 19" xfId="14797" xr:uid="{00000000-0005-0000-0000-0000D2390000}"/>
    <cellStyle name="Accent2 2 2 2 2" xfId="14798" xr:uid="{00000000-0005-0000-0000-0000D3390000}"/>
    <cellStyle name="Accent2 2 2 2 2 10" xfId="14799" xr:uid="{00000000-0005-0000-0000-0000D4390000}"/>
    <cellStyle name="Accent2 2 2 2 2 11" xfId="14800" xr:uid="{00000000-0005-0000-0000-0000D5390000}"/>
    <cellStyle name="Accent2 2 2 2 2 12" xfId="14801" xr:uid="{00000000-0005-0000-0000-0000D6390000}"/>
    <cellStyle name="Accent2 2 2 2 2 13" xfId="14802" xr:uid="{00000000-0005-0000-0000-0000D7390000}"/>
    <cellStyle name="Accent2 2 2 2 2 14" xfId="14803" xr:uid="{00000000-0005-0000-0000-0000D8390000}"/>
    <cellStyle name="Accent2 2 2 2 2 15" xfId="14804" xr:uid="{00000000-0005-0000-0000-0000D9390000}"/>
    <cellStyle name="Accent2 2 2 2 2 16" xfId="14805" xr:uid="{00000000-0005-0000-0000-0000DA390000}"/>
    <cellStyle name="Accent2 2 2 2 2 17" xfId="14806" xr:uid="{00000000-0005-0000-0000-0000DB390000}"/>
    <cellStyle name="Accent2 2 2 2 2 18" xfId="14807" xr:uid="{00000000-0005-0000-0000-0000DC390000}"/>
    <cellStyle name="Accent2 2 2 2 2 19" xfId="14808" xr:uid="{00000000-0005-0000-0000-0000DD390000}"/>
    <cellStyle name="Accent2 2 2 2 2 2" xfId="14809" xr:uid="{00000000-0005-0000-0000-0000DE390000}"/>
    <cellStyle name="Accent2 2 2 2 2 2 10" xfId="14810" xr:uid="{00000000-0005-0000-0000-0000DF390000}"/>
    <cellStyle name="Accent2 2 2 2 2 2 11" xfId="14811" xr:uid="{00000000-0005-0000-0000-0000E0390000}"/>
    <cellStyle name="Accent2 2 2 2 2 2 12" xfId="14812" xr:uid="{00000000-0005-0000-0000-0000E1390000}"/>
    <cellStyle name="Accent2 2 2 2 2 2 13" xfId="14813" xr:uid="{00000000-0005-0000-0000-0000E2390000}"/>
    <cellStyle name="Accent2 2 2 2 2 2 14" xfId="14814" xr:uid="{00000000-0005-0000-0000-0000E3390000}"/>
    <cellStyle name="Accent2 2 2 2 2 2 15" xfId="14815" xr:uid="{00000000-0005-0000-0000-0000E4390000}"/>
    <cellStyle name="Accent2 2 2 2 2 2 16" xfId="14816" xr:uid="{00000000-0005-0000-0000-0000E5390000}"/>
    <cellStyle name="Accent2 2 2 2 2 2 17" xfId="14817" xr:uid="{00000000-0005-0000-0000-0000E6390000}"/>
    <cellStyle name="Accent2 2 2 2 2 2 18" xfId="14818" xr:uid="{00000000-0005-0000-0000-0000E7390000}"/>
    <cellStyle name="Accent2 2 2 2 2 2 19" xfId="14819" xr:uid="{00000000-0005-0000-0000-0000E8390000}"/>
    <cellStyle name="Accent2 2 2 2 2 2 2" xfId="14820" xr:uid="{00000000-0005-0000-0000-0000E9390000}"/>
    <cellStyle name="Accent2 2 2 2 2 2 2 10" xfId="14821" xr:uid="{00000000-0005-0000-0000-0000EA390000}"/>
    <cellStyle name="Accent2 2 2 2 2 2 2 11" xfId="14822" xr:uid="{00000000-0005-0000-0000-0000EB390000}"/>
    <cellStyle name="Accent2 2 2 2 2 2 2 12" xfId="14823" xr:uid="{00000000-0005-0000-0000-0000EC390000}"/>
    <cellStyle name="Accent2 2 2 2 2 2 2 13" xfId="14824" xr:uid="{00000000-0005-0000-0000-0000ED390000}"/>
    <cellStyle name="Accent2 2 2 2 2 2 2 14" xfId="14825" xr:uid="{00000000-0005-0000-0000-0000EE390000}"/>
    <cellStyle name="Accent2 2 2 2 2 2 2 15" xfId="14826" xr:uid="{00000000-0005-0000-0000-0000EF390000}"/>
    <cellStyle name="Accent2 2 2 2 2 2 2 16" xfId="14827" xr:uid="{00000000-0005-0000-0000-0000F0390000}"/>
    <cellStyle name="Accent2 2 2 2 2 2 2 17" xfId="14828" xr:uid="{00000000-0005-0000-0000-0000F1390000}"/>
    <cellStyle name="Accent2 2 2 2 2 2 2 18" xfId="14829" xr:uid="{00000000-0005-0000-0000-0000F2390000}"/>
    <cellStyle name="Accent2 2 2 2 2 2 2 19" xfId="14830" xr:uid="{00000000-0005-0000-0000-0000F3390000}"/>
    <cellStyle name="Accent2 2 2 2 2 2 2 2" xfId="14831" xr:uid="{00000000-0005-0000-0000-0000F4390000}"/>
    <cellStyle name="Accent2 2 2 2 2 2 2 2 10" xfId="14832" xr:uid="{00000000-0005-0000-0000-0000F5390000}"/>
    <cellStyle name="Accent2 2 2 2 2 2 2 2 11" xfId="14833" xr:uid="{00000000-0005-0000-0000-0000F6390000}"/>
    <cellStyle name="Accent2 2 2 2 2 2 2 2 12" xfId="14834" xr:uid="{00000000-0005-0000-0000-0000F7390000}"/>
    <cellStyle name="Accent2 2 2 2 2 2 2 2 13" xfId="14835" xr:uid="{00000000-0005-0000-0000-0000F8390000}"/>
    <cellStyle name="Accent2 2 2 2 2 2 2 2 14" xfId="14836" xr:uid="{00000000-0005-0000-0000-0000F9390000}"/>
    <cellStyle name="Accent2 2 2 2 2 2 2 2 15" xfId="14837" xr:uid="{00000000-0005-0000-0000-0000FA390000}"/>
    <cellStyle name="Accent2 2 2 2 2 2 2 2 16" xfId="14838" xr:uid="{00000000-0005-0000-0000-0000FB390000}"/>
    <cellStyle name="Accent2 2 2 2 2 2 2 2 17" xfId="14839" xr:uid="{00000000-0005-0000-0000-0000FC390000}"/>
    <cellStyle name="Accent2 2 2 2 2 2 2 2 18" xfId="14840" xr:uid="{00000000-0005-0000-0000-0000FD390000}"/>
    <cellStyle name="Accent2 2 2 2 2 2 2 2 19" xfId="14841" xr:uid="{00000000-0005-0000-0000-0000FE390000}"/>
    <cellStyle name="Accent2 2 2 2 2 2 2 2 2" xfId="14842" xr:uid="{00000000-0005-0000-0000-0000FF390000}"/>
    <cellStyle name="Accent2 2 2 2 2 2 2 2 2 2" xfId="14843" xr:uid="{00000000-0005-0000-0000-0000003A0000}"/>
    <cellStyle name="Accent2 2 2 2 2 2 2 2 2 2 2" xfId="14844" xr:uid="{00000000-0005-0000-0000-0000013A0000}"/>
    <cellStyle name="Accent2 2 2 2 2 2 2 2 2 2 2 2" xfId="14845" xr:uid="{00000000-0005-0000-0000-0000023A0000}"/>
    <cellStyle name="Accent2 2 2 2 2 2 2 2 2 2 3" xfId="14846" xr:uid="{00000000-0005-0000-0000-0000033A0000}"/>
    <cellStyle name="Accent2 2 2 2 2 2 2 2 2 3" xfId="14847" xr:uid="{00000000-0005-0000-0000-0000043A0000}"/>
    <cellStyle name="Accent2 2 2 2 2 2 2 2 2 3 2" xfId="14848" xr:uid="{00000000-0005-0000-0000-0000053A0000}"/>
    <cellStyle name="Accent2 2 2 2 2 2 2 2 20" xfId="14849" xr:uid="{00000000-0005-0000-0000-0000063A0000}"/>
    <cellStyle name="Accent2 2 2 2 2 2 2 2 21" xfId="14850" xr:uid="{00000000-0005-0000-0000-0000073A0000}"/>
    <cellStyle name="Accent2 2 2 2 2 2 2 2 22" xfId="14851" xr:uid="{00000000-0005-0000-0000-0000083A0000}"/>
    <cellStyle name="Accent2 2 2 2 2 2 2 2 23" xfId="14852" xr:uid="{00000000-0005-0000-0000-0000093A0000}"/>
    <cellStyle name="Accent2 2 2 2 2 2 2 2 24" xfId="14853" xr:uid="{00000000-0005-0000-0000-00000A3A0000}"/>
    <cellStyle name="Accent2 2 2 2 2 2 2 2 25" xfId="14854" xr:uid="{00000000-0005-0000-0000-00000B3A0000}"/>
    <cellStyle name="Accent2 2 2 2 2 2 2 2 26" xfId="14855" xr:uid="{00000000-0005-0000-0000-00000C3A0000}"/>
    <cellStyle name="Accent2 2 2 2 2 2 2 2 27" xfId="14856" xr:uid="{00000000-0005-0000-0000-00000D3A0000}"/>
    <cellStyle name="Accent2 2 2 2 2 2 2 2 28" xfId="14857" xr:uid="{00000000-0005-0000-0000-00000E3A0000}"/>
    <cellStyle name="Accent2 2 2 2 2 2 2 2 29" xfId="14858" xr:uid="{00000000-0005-0000-0000-00000F3A0000}"/>
    <cellStyle name="Accent2 2 2 2 2 2 2 2 3" xfId="14859" xr:uid="{00000000-0005-0000-0000-0000103A0000}"/>
    <cellStyle name="Accent2 2 2 2 2 2 2 2 30" xfId="14860" xr:uid="{00000000-0005-0000-0000-0000113A0000}"/>
    <cellStyle name="Accent2 2 2 2 2 2 2 2 30 2" xfId="14861" xr:uid="{00000000-0005-0000-0000-0000123A0000}"/>
    <cellStyle name="Accent2 2 2 2 2 2 2 2 4" xfId="14862" xr:uid="{00000000-0005-0000-0000-0000133A0000}"/>
    <cellStyle name="Accent2 2 2 2 2 2 2 2 5" xfId="14863" xr:uid="{00000000-0005-0000-0000-0000143A0000}"/>
    <cellStyle name="Accent2 2 2 2 2 2 2 2 6" xfId="14864" xr:uid="{00000000-0005-0000-0000-0000153A0000}"/>
    <cellStyle name="Accent2 2 2 2 2 2 2 2 7" xfId="14865" xr:uid="{00000000-0005-0000-0000-0000163A0000}"/>
    <cellStyle name="Accent2 2 2 2 2 2 2 2 8" xfId="14866" xr:uid="{00000000-0005-0000-0000-0000173A0000}"/>
    <cellStyle name="Accent2 2 2 2 2 2 2 2 9" xfId="14867" xr:uid="{00000000-0005-0000-0000-0000183A0000}"/>
    <cellStyle name="Accent2 2 2 2 2 2 2 20" xfId="14868" xr:uid="{00000000-0005-0000-0000-0000193A0000}"/>
    <cellStyle name="Accent2 2 2 2 2 2 2 21" xfId="14869" xr:uid="{00000000-0005-0000-0000-00001A3A0000}"/>
    <cellStyle name="Accent2 2 2 2 2 2 2 22" xfId="14870" xr:uid="{00000000-0005-0000-0000-00001B3A0000}"/>
    <cellStyle name="Accent2 2 2 2 2 2 2 23" xfId="14871" xr:uid="{00000000-0005-0000-0000-00001C3A0000}"/>
    <cellStyle name="Accent2 2 2 2 2 2 2 24" xfId="14872" xr:uid="{00000000-0005-0000-0000-00001D3A0000}"/>
    <cellStyle name="Accent2 2 2 2 2 2 2 25" xfId="14873" xr:uid="{00000000-0005-0000-0000-00001E3A0000}"/>
    <cellStyle name="Accent2 2 2 2 2 2 2 26" xfId="14874" xr:uid="{00000000-0005-0000-0000-00001F3A0000}"/>
    <cellStyle name="Accent2 2 2 2 2 2 2 27" xfId="14875" xr:uid="{00000000-0005-0000-0000-0000203A0000}"/>
    <cellStyle name="Accent2 2 2 2 2 2 2 28" xfId="14876" xr:uid="{00000000-0005-0000-0000-0000213A0000}"/>
    <cellStyle name="Accent2 2 2 2 2 2 2 29" xfId="14877" xr:uid="{00000000-0005-0000-0000-0000223A0000}"/>
    <cellStyle name="Accent2 2 2 2 2 2 2 3" xfId="14878" xr:uid="{00000000-0005-0000-0000-0000233A0000}"/>
    <cellStyle name="Accent2 2 2 2 2 2 2 3 2" xfId="14879" xr:uid="{00000000-0005-0000-0000-0000243A0000}"/>
    <cellStyle name="Accent2 2 2 2 2 2 2 30" xfId="14880" xr:uid="{00000000-0005-0000-0000-0000253A0000}"/>
    <cellStyle name="Accent2 2 2 2 2 2 2 30 2" xfId="14881" xr:uid="{00000000-0005-0000-0000-0000263A0000}"/>
    <cellStyle name="Accent2 2 2 2 2 2 2 4" xfId="14882" xr:uid="{00000000-0005-0000-0000-0000273A0000}"/>
    <cellStyle name="Accent2 2 2 2 2 2 2 5" xfId="14883" xr:uid="{00000000-0005-0000-0000-0000283A0000}"/>
    <cellStyle name="Accent2 2 2 2 2 2 2 6" xfId="14884" xr:uid="{00000000-0005-0000-0000-0000293A0000}"/>
    <cellStyle name="Accent2 2 2 2 2 2 2 7" xfId="14885" xr:uid="{00000000-0005-0000-0000-00002A3A0000}"/>
    <cellStyle name="Accent2 2 2 2 2 2 2 8" xfId="14886" xr:uid="{00000000-0005-0000-0000-00002B3A0000}"/>
    <cellStyle name="Accent2 2 2 2 2 2 2 9" xfId="14887" xr:uid="{00000000-0005-0000-0000-00002C3A0000}"/>
    <cellStyle name="Accent2 2 2 2 2 2 20" xfId="14888" xr:uid="{00000000-0005-0000-0000-00002D3A0000}"/>
    <cellStyle name="Accent2 2 2 2 2 2 21" xfId="14889" xr:uid="{00000000-0005-0000-0000-00002E3A0000}"/>
    <cellStyle name="Accent2 2 2 2 2 2 22" xfId="14890" xr:uid="{00000000-0005-0000-0000-00002F3A0000}"/>
    <cellStyle name="Accent2 2 2 2 2 2 23" xfId="14891" xr:uid="{00000000-0005-0000-0000-0000303A0000}"/>
    <cellStyle name="Accent2 2 2 2 2 2 24" xfId="14892" xr:uid="{00000000-0005-0000-0000-0000313A0000}"/>
    <cellStyle name="Accent2 2 2 2 2 2 25" xfId="14893" xr:uid="{00000000-0005-0000-0000-0000323A0000}"/>
    <cellStyle name="Accent2 2 2 2 2 2 26" xfId="14894" xr:uid="{00000000-0005-0000-0000-0000333A0000}"/>
    <cellStyle name="Accent2 2 2 2 2 2 27" xfId="14895" xr:uid="{00000000-0005-0000-0000-0000343A0000}"/>
    <cellStyle name="Accent2 2 2 2 2 2 28" xfId="14896" xr:uid="{00000000-0005-0000-0000-0000353A0000}"/>
    <cellStyle name="Accent2 2 2 2 2 2 29" xfId="14897" xr:uid="{00000000-0005-0000-0000-0000363A0000}"/>
    <cellStyle name="Accent2 2 2 2 2 2 3" xfId="14898" xr:uid="{00000000-0005-0000-0000-0000373A0000}"/>
    <cellStyle name="Accent2 2 2 2 2 2 3 2" xfId="14899" xr:uid="{00000000-0005-0000-0000-0000383A0000}"/>
    <cellStyle name="Accent2 2 2 2 2 2 30" xfId="14900" xr:uid="{00000000-0005-0000-0000-0000393A0000}"/>
    <cellStyle name="Accent2 2 2 2 2 2 31" xfId="14901" xr:uid="{00000000-0005-0000-0000-00003A3A0000}"/>
    <cellStyle name="Accent2 2 2 2 2 2 31 2" xfId="14902" xr:uid="{00000000-0005-0000-0000-00003B3A0000}"/>
    <cellStyle name="Accent2 2 2 2 2 2 4" xfId="14903" xr:uid="{00000000-0005-0000-0000-00003C3A0000}"/>
    <cellStyle name="Accent2 2 2 2 2 2 5" xfId="14904" xr:uid="{00000000-0005-0000-0000-00003D3A0000}"/>
    <cellStyle name="Accent2 2 2 2 2 2 6" xfId="14905" xr:uid="{00000000-0005-0000-0000-00003E3A0000}"/>
    <cellStyle name="Accent2 2 2 2 2 2 7" xfId="14906" xr:uid="{00000000-0005-0000-0000-00003F3A0000}"/>
    <cellStyle name="Accent2 2 2 2 2 2 8" xfId="14907" xr:uid="{00000000-0005-0000-0000-0000403A0000}"/>
    <cellStyle name="Accent2 2 2 2 2 2 9" xfId="14908" xr:uid="{00000000-0005-0000-0000-0000413A0000}"/>
    <cellStyle name="Accent2 2 2 2 2 20" xfId="14909" xr:uid="{00000000-0005-0000-0000-0000423A0000}"/>
    <cellStyle name="Accent2 2 2 2 2 21" xfId="14910" xr:uid="{00000000-0005-0000-0000-0000433A0000}"/>
    <cellStyle name="Accent2 2 2 2 2 22" xfId="14911" xr:uid="{00000000-0005-0000-0000-0000443A0000}"/>
    <cellStyle name="Accent2 2 2 2 2 23" xfId="14912" xr:uid="{00000000-0005-0000-0000-0000453A0000}"/>
    <cellStyle name="Accent2 2 2 2 2 24" xfId="14913" xr:uid="{00000000-0005-0000-0000-0000463A0000}"/>
    <cellStyle name="Accent2 2 2 2 2 25" xfId="14914" xr:uid="{00000000-0005-0000-0000-0000473A0000}"/>
    <cellStyle name="Accent2 2 2 2 2 26" xfId="14915" xr:uid="{00000000-0005-0000-0000-0000483A0000}"/>
    <cellStyle name="Accent2 2 2 2 2 27" xfId="14916" xr:uid="{00000000-0005-0000-0000-0000493A0000}"/>
    <cellStyle name="Accent2 2 2 2 2 28" xfId="14917" xr:uid="{00000000-0005-0000-0000-00004A3A0000}"/>
    <cellStyle name="Accent2 2 2 2 2 29" xfId="14918" xr:uid="{00000000-0005-0000-0000-00004B3A0000}"/>
    <cellStyle name="Accent2 2 2 2 2 3" xfId="14919" xr:uid="{00000000-0005-0000-0000-00004C3A0000}"/>
    <cellStyle name="Accent2 2 2 2 2 30" xfId="14920" xr:uid="{00000000-0005-0000-0000-00004D3A0000}"/>
    <cellStyle name="Accent2 2 2 2 2 31" xfId="14921" xr:uid="{00000000-0005-0000-0000-00004E3A0000}"/>
    <cellStyle name="Accent2 2 2 2 2 32" xfId="14922" xr:uid="{00000000-0005-0000-0000-00004F3A0000}"/>
    <cellStyle name="Accent2 2 2 2 2 33" xfId="14923" xr:uid="{00000000-0005-0000-0000-0000503A0000}"/>
    <cellStyle name="Accent2 2 2 2 2 34" xfId="14924" xr:uid="{00000000-0005-0000-0000-0000513A0000}"/>
    <cellStyle name="Accent2 2 2 2 2 34 2" xfId="14925" xr:uid="{00000000-0005-0000-0000-0000523A0000}"/>
    <cellStyle name="Accent2 2 2 2 2 4" xfId="14926" xr:uid="{00000000-0005-0000-0000-0000533A0000}"/>
    <cellStyle name="Accent2 2 2 2 2 5" xfId="14927" xr:uid="{00000000-0005-0000-0000-0000543A0000}"/>
    <cellStyle name="Accent2 2 2 2 2 6" xfId="14928" xr:uid="{00000000-0005-0000-0000-0000553A0000}"/>
    <cellStyle name="Accent2 2 2 2 2 6 10" xfId="14929" xr:uid="{00000000-0005-0000-0000-0000563A0000}"/>
    <cellStyle name="Accent2 2 2 2 2 6 11" xfId="14930" xr:uid="{00000000-0005-0000-0000-0000573A0000}"/>
    <cellStyle name="Accent2 2 2 2 2 6 12" xfId="14931" xr:uid="{00000000-0005-0000-0000-0000583A0000}"/>
    <cellStyle name="Accent2 2 2 2 2 6 13" xfId="14932" xr:uid="{00000000-0005-0000-0000-0000593A0000}"/>
    <cellStyle name="Accent2 2 2 2 2 6 14" xfId="14933" xr:uid="{00000000-0005-0000-0000-00005A3A0000}"/>
    <cellStyle name="Accent2 2 2 2 2 6 15" xfId="14934" xr:uid="{00000000-0005-0000-0000-00005B3A0000}"/>
    <cellStyle name="Accent2 2 2 2 2 6 16" xfId="14935" xr:uid="{00000000-0005-0000-0000-00005C3A0000}"/>
    <cellStyle name="Accent2 2 2 2 2 6 17" xfId="14936" xr:uid="{00000000-0005-0000-0000-00005D3A0000}"/>
    <cellStyle name="Accent2 2 2 2 2 6 18" xfId="14937" xr:uid="{00000000-0005-0000-0000-00005E3A0000}"/>
    <cellStyle name="Accent2 2 2 2 2 6 19" xfId="14938" xr:uid="{00000000-0005-0000-0000-00005F3A0000}"/>
    <cellStyle name="Accent2 2 2 2 2 6 2" xfId="14939" xr:uid="{00000000-0005-0000-0000-0000603A0000}"/>
    <cellStyle name="Accent2 2 2 2 2 6 2 2" xfId="14940" xr:uid="{00000000-0005-0000-0000-0000613A0000}"/>
    <cellStyle name="Accent2 2 2 2 2 6 20" xfId="14941" xr:uid="{00000000-0005-0000-0000-0000623A0000}"/>
    <cellStyle name="Accent2 2 2 2 2 6 21" xfId="14942" xr:uid="{00000000-0005-0000-0000-0000633A0000}"/>
    <cellStyle name="Accent2 2 2 2 2 6 22" xfId="14943" xr:uid="{00000000-0005-0000-0000-0000643A0000}"/>
    <cellStyle name="Accent2 2 2 2 2 6 23" xfId="14944" xr:uid="{00000000-0005-0000-0000-0000653A0000}"/>
    <cellStyle name="Accent2 2 2 2 2 6 24" xfId="14945" xr:uid="{00000000-0005-0000-0000-0000663A0000}"/>
    <cellStyle name="Accent2 2 2 2 2 6 25" xfId="14946" xr:uid="{00000000-0005-0000-0000-0000673A0000}"/>
    <cellStyle name="Accent2 2 2 2 2 6 26" xfId="14947" xr:uid="{00000000-0005-0000-0000-0000683A0000}"/>
    <cellStyle name="Accent2 2 2 2 2 6 27" xfId="14948" xr:uid="{00000000-0005-0000-0000-0000693A0000}"/>
    <cellStyle name="Accent2 2 2 2 2 6 28" xfId="14949" xr:uid="{00000000-0005-0000-0000-00006A3A0000}"/>
    <cellStyle name="Accent2 2 2 2 2 6 29" xfId="14950" xr:uid="{00000000-0005-0000-0000-00006B3A0000}"/>
    <cellStyle name="Accent2 2 2 2 2 6 3" xfId="14951" xr:uid="{00000000-0005-0000-0000-00006C3A0000}"/>
    <cellStyle name="Accent2 2 2 2 2 6 4" xfId="14952" xr:uid="{00000000-0005-0000-0000-00006D3A0000}"/>
    <cellStyle name="Accent2 2 2 2 2 6 5" xfId="14953" xr:uid="{00000000-0005-0000-0000-00006E3A0000}"/>
    <cellStyle name="Accent2 2 2 2 2 6 6" xfId="14954" xr:uid="{00000000-0005-0000-0000-00006F3A0000}"/>
    <cellStyle name="Accent2 2 2 2 2 6 7" xfId="14955" xr:uid="{00000000-0005-0000-0000-0000703A0000}"/>
    <cellStyle name="Accent2 2 2 2 2 6 8" xfId="14956" xr:uid="{00000000-0005-0000-0000-0000713A0000}"/>
    <cellStyle name="Accent2 2 2 2 2 6 9" xfId="14957" xr:uid="{00000000-0005-0000-0000-0000723A0000}"/>
    <cellStyle name="Accent2 2 2 2 2 7" xfId="14958" xr:uid="{00000000-0005-0000-0000-0000733A0000}"/>
    <cellStyle name="Accent2 2 2 2 2 7 2" xfId="14959" xr:uid="{00000000-0005-0000-0000-0000743A0000}"/>
    <cellStyle name="Accent2 2 2 2 2 8" xfId="14960" xr:uid="{00000000-0005-0000-0000-0000753A0000}"/>
    <cellStyle name="Accent2 2 2 2 2 9" xfId="14961" xr:uid="{00000000-0005-0000-0000-0000763A0000}"/>
    <cellStyle name="Accent2 2 2 2 20" xfId="14962" xr:uid="{00000000-0005-0000-0000-0000773A0000}"/>
    <cellStyle name="Accent2 2 2 2 21" xfId="14963" xr:uid="{00000000-0005-0000-0000-0000783A0000}"/>
    <cellStyle name="Accent2 2 2 2 22" xfId="14964" xr:uid="{00000000-0005-0000-0000-0000793A0000}"/>
    <cellStyle name="Accent2 2 2 2 23" xfId="14965" xr:uid="{00000000-0005-0000-0000-00007A3A0000}"/>
    <cellStyle name="Accent2 2 2 2 24" xfId="14966" xr:uid="{00000000-0005-0000-0000-00007B3A0000}"/>
    <cellStyle name="Accent2 2 2 2 25" xfId="14967" xr:uid="{00000000-0005-0000-0000-00007C3A0000}"/>
    <cellStyle name="Accent2 2 2 2 26" xfId="14968" xr:uid="{00000000-0005-0000-0000-00007D3A0000}"/>
    <cellStyle name="Accent2 2 2 2 27" xfId="14969" xr:uid="{00000000-0005-0000-0000-00007E3A0000}"/>
    <cellStyle name="Accent2 2 2 2 28" xfId="14970" xr:uid="{00000000-0005-0000-0000-00007F3A0000}"/>
    <cellStyle name="Accent2 2 2 2 29" xfId="14971" xr:uid="{00000000-0005-0000-0000-0000803A0000}"/>
    <cellStyle name="Accent2 2 2 2 3" xfId="14972" xr:uid="{00000000-0005-0000-0000-0000813A0000}"/>
    <cellStyle name="Accent2 2 2 2 30" xfId="14973" xr:uid="{00000000-0005-0000-0000-0000823A0000}"/>
    <cellStyle name="Accent2 2 2 2 31" xfId="14974" xr:uid="{00000000-0005-0000-0000-0000833A0000}"/>
    <cellStyle name="Accent2 2 2 2 32" xfId="14975" xr:uid="{00000000-0005-0000-0000-0000843A0000}"/>
    <cellStyle name="Accent2 2 2 2 33" xfId="14976" xr:uid="{00000000-0005-0000-0000-0000853A0000}"/>
    <cellStyle name="Accent2 2 2 2 34" xfId="14977" xr:uid="{00000000-0005-0000-0000-0000863A0000}"/>
    <cellStyle name="Accent2 2 2 2 35" xfId="14978" xr:uid="{00000000-0005-0000-0000-0000873A0000}"/>
    <cellStyle name="Accent2 2 2 2 36" xfId="14979" xr:uid="{00000000-0005-0000-0000-0000883A0000}"/>
    <cellStyle name="Accent2 2 2 2 37" xfId="14980" xr:uid="{00000000-0005-0000-0000-0000893A0000}"/>
    <cellStyle name="Accent2 2 2 2 38" xfId="14981" xr:uid="{00000000-0005-0000-0000-00008A3A0000}"/>
    <cellStyle name="Accent2 2 2 2 39" xfId="14982" xr:uid="{00000000-0005-0000-0000-00008B3A0000}"/>
    <cellStyle name="Accent2 2 2 2 39 2" xfId="14983" xr:uid="{00000000-0005-0000-0000-00008C3A0000}"/>
    <cellStyle name="Accent2 2 2 2 4" xfId="14984" xr:uid="{00000000-0005-0000-0000-00008D3A0000}"/>
    <cellStyle name="Accent2 2 2 2 5" xfId="14985" xr:uid="{00000000-0005-0000-0000-00008E3A0000}"/>
    <cellStyle name="Accent2 2 2 2 6" xfId="14986" xr:uid="{00000000-0005-0000-0000-00008F3A0000}"/>
    <cellStyle name="Accent2 2 2 2 7" xfId="14987" xr:uid="{00000000-0005-0000-0000-0000903A0000}"/>
    <cellStyle name="Accent2 2 2 2 8" xfId="14988" xr:uid="{00000000-0005-0000-0000-0000913A0000}"/>
    <cellStyle name="Accent2 2 2 2 9" xfId="14989" xr:uid="{00000000-0005-0000-0000-0000923A0000}"/>
    <cellStyle name="Accent2 2 2 20" xfId="14990" xr:uid="{00000000-0005-0000-0000-0000933A0000}"/>
    <cellStyle name="Accent2 2 2 21" xfId="14991" xr:uid="{00000000-0005-0000-0000-0000943A0000}"/>
    <cellStyle name="Accent2 2 2 22" xfId="14992" xr:uid="{00000000-0005-0000-0000-0000953A0000}"/>
    <cellStyle name="Accent2 2 2 23" xfId="14993" xr:uid="{00000000-0005-0000-0000-0000963A0000}"/>
    <cellStyle name="Accent2 2 2 24" xfId="14994" xr:uid="{00000000-0005-0000-0000-0000973A0000}"/>
    <cellStyle name="Accent2 2 2 25" xfId="14995" xr:uid="{00000000-0005-0000-0000-0000983A0000}"/>
    <cellStyle name="Accent2 2 2 26" xfId="14996" xr:uid="{00000000-0005-0000-0000-0000993A0000}"/>
    <cellStyle name="Accent2 2 2 27" xfId="14997" xr:uid="{00000000-0005-0000-0000-00009A3A0000}"/>
    <cellStyle name="Accent2 2 2 28" xfId="14998" xr:uid="{00000000-0005-0000-0000-00009B3A0000}"/>
    <cellStyle name="Accent2 2 2 29" xfId="14999" xr:uid="{00000000-0005-0000-0000-00009C3A0000}"/>
    <cellStyle name="Accent2 2 2 3" xfId="15000" xr:uid="{00000000-0005-0000-0000-00009D3A0000}"/>
    <cellStyle name="Accent2 2 2 30" xfId="15001" xr:uid="{00000000-0005-0000-0000-00009E3A0000}"/>
    <cellStyle name="Accent2 2 2 31" xfId="15002" xr:uid="{00000000-0005-0000-0000-00009F3A0000}"/>
    <cellStyle name="Accent2 2 2 32" xfId="15003" xr:uid="{00000000-0005-0000-0000-0000A03A0000}"/>
    <cellStyle name="Accent2 2 2 33" xfId="15004" xr:uid="{00000000-0005-0000-0000-0000A13A0000}"/>
    <cellStyle name="Accent2 2 2 34" xfId="15005" xr:uid="{00000000-0005-0000-0000-0000A23A0000}"/>
    <cellStyle name="Accent2 2 2 35" xfId="15006" xr:uid="{00000000-0005-0000-0000-0000A33A0000}"/>
    <cellStyle name="Accent2 2 2 36" xfId="15007" xr:uid="{00000000-0005-0000-0000-0000A43A0000}"/>
    <cellStyle name="Accent2 2 2 37" xfId="15008" xr:uid="{00000000-0005-0000-0000-0000A53A0000}"/>
    <cellStyle name="Accent2 2 2 38" xfId="15009" xr:uid="{00000000-0005-0000-0000-0000A63A0000}"/>
    <cellStyle name="Accent2 2 2 39" xfId="15010" xr:uid="{00000000-0005-0000-0000-0000A73A0000}"/>
    <cellStyle name="Accent2 2 2 4" xfId="15011" xr:uid="{00000000-0005-0000-0000-0000A83A0000}"/>
    <cellStyle name="Accent2 2 2 40" xfId="15012" xr:uid="{00000000-0005-0000-0000-0000A93A0000}"/>
    <cellStyle name="Accent2 2 2 41" xfId="15013" xr:uid="{00000000-0005-0000-0000-0000AA3A0000}"/>
    <cellStyle name="Accent2 2 2 42" xfId="15014" xr:uid="{00000000-0005-0000-0000-0000AB3A0000}"/>
    <cellStyle name="Accent2 2 2 42 2" xfId="15015" xr:uid="{00000000-0005-0000-0000-0000AC3A0000}"/>
    <cellStyle name="Accent2 2 2 5" xfId="15016" xr:uid="{00000000-0005-0000-0000-0000AD3A0000}"/>
    <cellStyle name="Accent2 2 2 6" xfId="15017" xr:uid="{00000000-0005-0000-0000-0000AE3A0000}"/>
    <cellStyle name="Accent2 2 2 7" xfId="15018" xr:uid="{00000000-0005-0000-0000-0000AF3A0000}"/>
    <cellStyle name="Accent2 2 2 8" xfId="15019" xr:uid="{00000000-0005-0000-0000-0000B03A0000}"/>
    <cellStyle name="Accent2 2 2 9" xfId="15020" xr:uid="{00000000-0005-0000-0000-0000B13A0000}"/>
    <cellStyle name="Accent2 2 20" xfId="15021" xr:uid="{00000000-0005-0000-0000-0000B23A0000}"/>
    <cellStyle name="Accent2 2 21" xfId="15022" xr:uid="{00000000-0005-0000-0000-0000B33A0000}"/>
    <cellStyle name="Accent2 2 22" xfId="15023" xr:uid="{00000000-0005-0000-0000-0000B43A0000}"/>
    <cellStyle name="Accent2 2 23" xfId="15024" xr:uid="{00000000-0005-0000-0000-0000B53A0000}"/>
    <cellStyle name="Accent2 2 24" xfId="15025" xr:uid="{00000000-0005-0000-0000-0000B63A0000}"/>
    <cellStyle name="Accent2 2 25" xfId="15026" xr:uid="{00000000-0005-0000-0000-0000B73A0000}"/>
    <cellStyle name="Accent2 2 26" xfId="15027" xr:uid="{00000000-0005-0000-0000-0000B83A0000}"/>
    <cellStyle name="Accent2 2 27" xfId="15028" xr:uid="{00000000-0005-0000-0000-0000B93A0000}"/>
    <cellStyle name="Accent2 2 27 2" xfId="15029" xr:uid="{00000000-0005-0000-0000-0000BA3A0000}"/>
    <cellStyle name="Accent2 2 27 2 2" xfId="15030" xr:uid="{00000000-0005-0000-0000-0000BB3A0000}"/>
    <cellStyle name="Accent2 2 27 2 3" xfId="15031" xr:uid="{00000000-0005-0000-0000-0000BC3A0000}"/>
    <cellStyle name="Accent2 2 27 2 4" xfId="15032" xr:uid="{00000000-0005-0000-0000-0000BD3A0000}"/>
    <cellStyle name="Accent2 2 27 2 5" xfId="15033" xr:uid="{00000000-0005-0000-0000-0000BE3A0000}"/>
    <cellStyle name="Accent2 2 27 2 6" xfId="15034" xr:uid="{00000000-0005-0000-0000-0000BF3A0000}"/>
    <cellStyle name="Accent2 2 28" xfId="15035" xr:uid="{00000000-0005-0000-0000-0000C03A0000}"/>
    <cellStyle name="Accent2 2 28 2" xfId="15036" xr:uid="{00000000-0005-0000-0000-0000C13A0000}"/>
    <cellStyle name="Accent2 2 28 3" xfId="15037" xr:uid="{00000000-0005-0000-0000-0000C23A0000}"/>
    <cellStyle name="Accent2 2 28 4" xfId="15038" xr:uid="{00000000-0005-0000-0000-0000C33A0000}"/>
    <cellStyle name="Accent2 2 28 5" xfId="15039" xr:uid="{00000000-0005-0000-0000-0000C43A0000}"/>
    <cellStyle name="Accent2 2 28 6" xfId="15040" xr:uid="{00000000-0005-0000-0000-0000C53A0000}"/>
    <cellStyle name="Accent2 2 29" xfId="15041" xr:uid="{00000000-0005-0000-0000-0000C63A0000}"/>
    <cellStyle name="Accent2 2 29 2" xfId="15042" xr:uid="{00000000-0005-0000-0000-0000C73A0000}"/>
    <cellStyle name="Accent2 2 29 3" xfId="15043" xr:uid="{00000000-0005-0000-0000-0000C83A0000}"/>
    <cellStyle name="Accent2 2 29 4" xfId="15044" xr:uid="{00000000-0005-0000-0000-0000C93A0000}"/>
    <cellStyle name="Accent2 2 29 5" xfId="15045" xr:uid="{00000000-0005-0000-0000-0000CA3A0000}"/>
    <cellStyle name="Accent2 2 29 6" xfId="15046" xr:uid="{00000000-0005-0000-0000-0000CB3A0000}"/>
    <cellStyle name="Accent2 2 3" xfId="15047" xr:uid="{00000000-0005-0000-0000-0000CC3A0000}"/>
    <cellStyle name="Accent2 2 30" xfId="15048" xr:uid="{00000000-0005-0000-0000-0000CD3A0000}"/>
    <cellStyle name="Accent2 2 30 2" xfId="15049" xr:uid="{00000000-0005-0000-0000-0000CE3A0000}"/>
    <cellStyle name="Accent2 2 30 3" xfId="15050" xr:uid="{00000000-0005-0000-0000-0000CF3A0000}"/>
    <cellStyle name="Accent2 2 30 4" xfId="15051" xr:uid="{00000000-0005-0000-0000-0000D03A0000}"/>
    <cellStyle name="Accent2 2 30 5" xfId="15052" xr:uid="{00000000-0005-0000-0000-0000D13A0000}"/>
    <cellStyle name="Accent2 2 30 6" xfId="15053" xr:uid="{00000000-0005-0000-0000-0000D23A0000}"/>
    <cellStyle name="Accent2 2 31" xfId="15054" xr:uid="{00000000-0005-0000-0000-0000D33A0000}"/>
    <cellStyle name="Accent2 2 31 2" xfId="15055" xr:uid="{00000000-0005-0000-0000-0000D43A0000}"/>
    <cellStyle name="Accent2 2 31 3" xfId="15056" xr:uid="{00000000-0005-0000-0000-0000D53A0000}"/>
    <cellStyle name="Accent2 2 31 4" xfId="15057" xr:uid="{00000000-0005-0000-0000-0000D63A0000}"/>
    <cellStyle name="Accent2 2 31 5" xfId="15058" xr:uid="{00000000-0005-0000-0000-0000D73A0000}"/>
    <cellStyle name="Accent2 2 31 6" xfId="15059" xr:uid="{00000000-0005-0000-0000-0000D83A0000}"/>
    <cellStyle name="Accent2 2 32" xfId="15060" xr:uid="{00000000-0005-0000-0000-0000D93A0000}"/>
    <cellStyle name="Accent2 2 33" xfId="15061" xr:uid="{00000000-0005-0000-0000-0000DA3A0000}"/>
    <cellStyle name="Accent2 2 34" xfId="15062" xr:uid="{00000000-0005-0000-0000-0000DB3A0000}"/>
    <cellStyle name="Accent2 2 35" xfId="15063" xr:uid="{00000000-0005-0000-0000-0000DC3A0000}"/>
    <cellStyle name="Accent2 2 36" xfId="15064" xr:uid="{00000000-0005-0000-0000-0000DD3A0000}"/>
    <cellStyle name="Accent2 2 37" xfId="15065" xr:uid="{00000000-0005-0000-0000-0000DE3A0000}"/>
    <cellStyle name="Accent2 2 38" xfId="15066" xr:uid="{00000000-0005-0000-0000-0000DF3A0000}"/>
    <cellStyle name="Accent2 2 39" xfId="15067" xr:uid="{00000000-0005-0000-0000-0000E03A0000}"/>
    <cellStyle name="Accent2 2 4" xfId="15068" xr:uid="{00000000-0005-0000-0000-0000E13A0000}"/>
    <cellStyle name="Accent2 2 40" xfId="15069" xr:uid="{00000000-0005-0000-0000-0000E23A0000}"/>
    <cellStyle name="Accent2 2 41" xfId="15070" xr:uid="{00000000-0005-0000-0000-0000E33A0000}"/>
    <cellStyle name="Accent2 2 42" xfId="15071" xr:uid="{00000000-0005-0000-0000-0000E43A0000}"/>
    <cellStyle name="Accent2 2 43" xfId="15072" xr:uid="{00000000-0005-0000-0000-0000E53A0000}"/>
    <cellStyle name="Accent2 2 43 10" xfId="15073" xr:uid="{00000000-0005-0000-0000-0000E63A0000}"/>
    <cellStyle name="Accent2 2 43 11" xfId="15074" xr:uid="{00000000-0005-0000-0000-0000E73A0000}"/>
    <cellStyle name="Accent2 2 43 12" xfId="15075" xr:uid="{00000000-0005-0000-0000-0000E83A0000}"/>
    <cellStyle name="Accent2 2 43 13" xfId="15076" xr:uid="{00000000-0005-0000-0000-0000E93A0000}"/>
    <cellStyle name="Accent2 2 43 14" xfId="15077" xr:uid="{00000000-0005-0000-0000-0000EA3A0000}"/>
    <cellStyle name="Accent2 2 43 15" xfId="15078" xr:uid="{00000000-0005-0000-0000-0000EB3A0000}"/>
    <cellStyle name="Accent2 2 43 16" xfId="15079" xr:uid="{00000000-0005-0000-0000-0000EC3A0000}"/>
    <cellStyle name="Accent2 2 43 17" xfId="15080" xr:uid="{00000000-0005-0000-0000-0000ED3A0000}"/>
    <cellStyle name="Accent2 2 43 18" xfId="15081" xr:uid="{00000000-0005-0000-0000-0000EE3A0000}"/>
    <cellStyle name="Accent2 2 43 19" xfId="15082" xr:uid="{00000000-0005-0000-0000-0000EF3A0000}"/>
    <cellStyle name="Accent2 2 43 2" xfId="15083" xr:uid="{00000000-0005-0000-0000-0000F03A0000}"/>
    <cellStyle name="Accent2 2 43 2 2" xfId="15084" xr:uid="{00000000-0005-0000-0000-0000F13A0000}"/>
    <cellStyle name="Accent2 2 43 20" xfId="15085" xr:uid="{00000000-0005-0000-0000-0000F23A0000}"/>
    <cellStyle name="Accent2 2 43 21" xfId="15086" xr:uid="{00000000-0005-0000-0000-0000F33A0000}"/>
    <cellStyle name="Accent2 2 43 22" xfId="15087" xr:uid="{00000000-0005-0000-0000-0000F43A0000}"/>
    <cellStyle name="Accent2 2 43 23" xfId="15088" xr:uid="{00000000-0005-0000-0000-0000F53A0000}"/>
    <cellStyle name="Accent2 2 43 24" xfId="15089" xr:uid="{00000000-0005-0000-0000-0000F63A0000}"/>
    <cellStyle name="Accent2 2 43 25" xfId="15090" xr:uid="{00000000-0005-0000-0000-0000F73A0000}"/>
    <cellStyle name="Accent2 2 43 26" xfId="15091" xr:uid="{00000000-0005-0000-0000-0000F83A0000}"/>
    <cellStyle name="Accent2 2 43 27" xfId="15092" xr:uid="{00000000-0005-0000-0000-0000F93A0000}"/>
    <cellStyle name="Accent2 2 43 28" xfId="15093" xr:uid="{00000000-0005-0000-0000-0000FA3A0000}"/>
    <cellStyle name="Accent2 2 43 29" xfId="15094" xr:uid="{00000000-0005-0000-0000-0000FB3A0000}"/>
    <cellStyle name="Accent2 2 43 3" xfId="15095" xr:uid="{00000000-0005-0000-0000-0000FC3A0000}"/>
    <cellStyle name="Accent2 2 43 4" xfId="15096" xr:uid="{00000000-0005-0000-0000-0000FD3A0000}"/>
    <cellStyle name="Accent2 2 43 5" xfId="15097" xr:uid="{00000000-0005-0000-0000-0000FE3A0000}"/>
    <cellStyle name="Accent2 2 43 6" xfId="15098" xr:uid="{00000000-0005-0000-0000-0000FF3A0000}"/>
    <cellStyle name="Accent2 2 43 7" xfId="15099" xr:uid="{00000000-0005-0000-0000-0000003B0000}"/>
    <cellStyle name="Accent2 2 43 8" xfId="15100" xr:uid="{00000000-0005-0000-0000-0000013B0000}"/>
    <cellStyle name="Accent2 2 43 9" xfId="15101" xr:uid="{00000000-0005-0000-0000-0000023B0000}"/>
    <cellStyle name="Accent2 2 44" xfId="15102" xr:uid="{00000000-0005-0000-0000-0000033B0000}"/>
    <cellStyle name="Accent2 2 44 2" xfId="15103" xr:uid="{00000000-0005-0000-0000-0000043B0000}"/>
    <cellStyle name="Accent2 2 45" xfId="15104" xr:uid="{00000000-0005-0000-0000-0000053B0000}"/>
    <cellStyle name="Accent2 2 46" xfId="15105" xr:uid="{00000000-0005-0000-0000-0000063B0000}"/>
    <cellStyle name="Accent2 2 47" xfId="15106" xr:uid="{00000000-0005-0000-0000-0000073B0000}"/>
    <cellStyle name="Accent2 2 48" xfId="15107" xr:uid="{00000000-0005-0000-0000-0000083B0000}"/>
    <cellStyle name="Accent2 2 49" xfId="15108" xr:uid="{00000000-0005-0000-0000-0000093B0000}"/>
    <cellStyle name="Accent2 2 5" xfId="15109" xr:uid="{00000000-0005-0000-0000-00000A3B0000}"/>
    <cellStyle name="Accent2 2 50" xfId="15110" xr:uid="{00000000-0005-0000-0000-00000B3B0000}"/>
    <cellStyle name="Accent2 2 51" xfId="15111" xr:uid="{00000000-0005-0000-0000-00000C3B0000}"/>
    <cellStyle name="Accent2 2 52" xfId="15112" xr:uid="{00000000-0005-0000-0000-00000D3B0000}"/>
    <cellStyle name="Accent2 2 53" xfId="15113" xr:uid="{00000000-0005-0000-0000-00000E3B0000}"/>
    <cellStyle name="Accent2 2 54" xfId="15114" xr:uid="{00000000-0005-0000-0000-00000F3B0000}"/>
    <cellStyle name="Accent2 2 55" xfId="15115" xr:uid="{00000000-0005-0000-0000-0000103B0000}"/>
    <cellStyle name="Accent2 2 56" xfId="15116" xr:uid="{00000000-0005-0000-0000-0000113B0000}"/>
    <cellStyle name="Accent2 2 57" xfId="15117" xr:uid="{00000000-0005-0000-0000-0000123B0000}"/>
    <cellStyle name="Accent2 2 58" xfId="15118" xr:uid="{00000000-0005-0000-0000-0000133B0000}"/>
    <cellStyle name="Accent2 2 59" xfId="15119" xr:uid="{00000000-0005-0000-0000-0000143B0000}"/>
    <cellStyle name="Accent2 2 6" xfId="15120" xr:uid="{00000000-0005-0000-0000-0000153B0000}"/>
    <cellStyle name="Accent2 2 60" xfId="15121" xr:uid="{00000000-0005-0000-0000-0000163B0000}"/>
    <cellStyle name="Accent2 2 61" xfId="15122" xr:uid="{00000000-0005-0000-0000-0000173B0000}"/>
    <cellStyle name="Accent2 2 62" xfId="15123" xr:uid="{00000000-0005-0000-0000-0000183B0000}"/>
    <cellStyle name="Accent2 2 63" xfId="15124" xr:uid="{00000000-0005-0000-0000-0000193B0000}"/>
    <cellStyle name="Accent2 2 64" xfId="15125" xr:uid="{00000000-0005-0000-0000-00001A3B0000}"/>
    <cellStyle name="Accent2 2 65" xfId="15126" xr:uid="{00000000-0005-0000-0000-00001B3B0000}"/>
    <cellStyle name="Accent2 2 66" xfId="15127" xr:uid="{00000000-0005-0000-0000-00001C3B0000}"/>
    <cellStyle name="Accent2 2 67" xfId="15128" xr:uid="{00000000-0005-0000-0000-00001D3B0000}"/>
    <cellStyle name="Accent2 2 68" xfId="15129" xr:uid="{00000000-0005-0000-0000-00001E3B0000}"/>
    <cellStyle name="Accent2 2 69" xfId="15130" xr:uid="{00000000-0005-0000-0000-00001F3B0000}"/>
    <cellStyle name="Accent2 2 7" xfId="15131" xr:uid="{00000000-0005-0000-0000-0000203B0000}"/>
    <cellStyle name="Accent2 2 7 2" xfId="15132" xr:uid="{00000000-0005-0000-0000-0000213B0000}"/>
    <cellStyle name="Accent2 2 7 3" xfId="15133" xr:uid="{00000000-0005-0000-0000-0000223B0000}"/>
    <cellStyle name="Accent2 2 70" xfId="15134" xr:uid="{00000000-0005-0000-0000-0000233B0000}"/>
    <cellStyle name="Accent2 2 71" xfId="15135" xr:uid="{00000000-0005-0000-0000-0000243B0000}"/>
    <cellStyle name="Accent2 2 71 2" xfId="15136" xr:uid="{00000000-0005-0000-0000-0000253B0000}"/>
    <cellStyle name="Accent2 2 8" xfId="15137" xr:uid="{00000000-0005-0000-0000-0000263B0000}"/>
    <cellStyle name="Accent2 2 9" xfId="15138" xr:uid="{00000000-0005-0000-0000-0000273B0000}"/>
    <cellStyle name="Accent2 20" xfId="15139" xr:uid="{00000000-0005-0000-0000-0000283B0000}"/>
    <cellStyle name="Accent2 20 2" xfId="15140" xr:uid="{00000000-0005-0000-0000-0000293B0000}"/>
    <cellStyle name="Accent2 20 2 2" xfId="15141" xr:uid="{00000000-0005-0000-0000-00002A3B0000}"/>
    <cellStyle name="Accent2 20 2 3" xfId="15142" xr:uid="{00000000-0005-0000-0000-00002B3B0000}"/>
    <cellStyle name="Accent2 20 2 4" xfId="15143" xr:uid="{00000000-0005-0000-0000-00002C3B0000}"/>
    <cellStyle name="Accent2 20 2 5" xfId="15144" xr:uid="{00000000-0005-0000-0000-00002D3B0000}"/>
    <cellStyle name="Accent2 20 2 6" xfId="15145" xr:uid="{00000000-0005-0000-0000-00002E3B0000}"/>
    <cellStyle name="Accent2 21" xfId="15146" xr:uid="{00000000-0005-0000-0000-00002F3B0000}"/>
    <cellStyle name="Accent2 21 2" xfId="15147" xr:uid="{00000000-0005-0000-0000-0000303B0000}"/>
    <cellStyle name="Accent2 21 2 2" xfId="15148" xr:uid="{00000000-0005-0000-0000-0000313B0000}"/>
    <cellStyle name="Accent2 21 2 3" xfId="15149" xr:uid="{00000000-0005-0000-0000-0000323B0000}"/>
    <cellStyle name="Accent2 21 2 4" xfId="15150" xr:uid="{00000000-0005-0000-0000-0000333B0000}"/>
    <cellStyle name="Accent2 21 2 5" xfId="15151" xr:uid="{00000000-0005-0000-0000-0000343B0000}"/>
    <cellStyle name="Accent2 21 2 6" xfId="15152" xr:uid="{00000000-0005-0000-0000-0000353B0000}"/>
    <cellStyle name="Accent2 22" xfId="15153" xr:uid="{00000000-0005-0000-0000-0000363B0000}"/>
    <cellStyle name="Accent2 22 2" xfId="15154" xr:uid="{00000000-0005-0000-0000-0000373B0000}"/>
    <cellStyle name="Accent2 22 2 2" xfId="15155" xr:uid="{00000000-0005-0000-0000-0000383B0000}"/>
    <cellStyle name="Accent2 22 2 3" xfId="15156" xr:uid="{00000000-0005-0000-0000-0000393B0000}"/>
    <cellStyle name="Accent2 22 2 4" xfId="15157" xr:uid="{00000000-0005-0000-0000-00003A3B0000}"/>
    <cellStyle name="Accent2 22 2 5" xfId="15158" xr:uid="{00000000-0005-0000-0000-00003B3B0000}"/>
    <cellStyle name="Accent2 22 2 6" xfId="15159" xr:uid="{00000000-0005-0000-0000-00003C3B0000}"/>
    <cellStyle name="Accent2 23" xfId="15160" xr:uid="{00000000-0005-0000-0000-00003D3B0000}"/>
    <cellStyle name="Accent2 23 2" xfId="15161" xr:uid="{00000000-0005-0000-0000-00003E3B0000}"/>
    <cellStyle name="Accent2 23 2 2" xfId="15162" xr:uid="{00000000-0005-0000-0000-00003F3B0000}"/>
    <cellStyle name="Accent2 23 2 3" xfId="15163" xr:uid="{00000000-0005-0000-0000-0000403B0000}"/>
    <cellStyle name="Accent2 23 2 4" xfId="15164" xr:uid="{00000000-0005-0000-0000-0000413B0000}"/>
    <cellStyle name="Accent2 23 2 5" xfId="15165" xr:uid="{00000000-0005-0000-0000-0000423B0000}"/>
    <cellStyle name="Accent2 23 2 6" xfId="15166" xr:uid="{00000000-0005-0000-0000-0000433B0000}"/>
    <cellStyle name="Accent2 24" xfId="15167" xr:uid="{00000000-0005-0000-0000-0000443B0000}"/>
    <cellStyle name="Accent2 24 2" xfId="15168" xr:uid="{00000000-0005-0000-0000-0000453B0000}"/>
    <cellStyle name="Accent2 24 2 2" xfId="15169" xr:uid="{00000000-0005-0000-0000-0000463B0000}"/>
    <cellStyle name="Accent2 24 2 3" xfId="15170" xr:uid="{00000000-0005-0000-0000-0000473B0000}"/>
    <cellStyle name="Accent2 24 2 4" xfId="15171" xr:uid="{00000000-0005-0000-0000-0000483B0000}"/>
    <cellStyle name="Accent2 24 2 5" xfId="15172" xr:uid="{00000000-0005-0000-0000-0000493B0000}"/>
    <cellStyle name="Accent2 24 2 6" xfId="15173" xr:uid="{00000000-0005-0000-0000-00004A3B0000}"/>
    <cellStyle name="Accent2 25" xfId="15174" xr:uid="{00000000-0005-0000-0000-00004B3B0000}"/>
    <cellStyle name="Accent2 25 2" xfId="15175" xr:uid="{00000000-0005-0000-0000-00004C3B0000}"/>
    <cellStyle name="Accent2 25 2 2" xfId="15176" xr:uid="{00000000-0005-0000-0000-00004D3B0000}"/>
    <cellStyle name="Accent2 25 2 3" xfId="15177" xr:uid="{00000000-0005-0000-0000-00004E3B0000}"/>
    <cellStyle name="Accent2 25 2 4" xfId="15178" xr:uid="{00000000-0005-0000-0000-00004F3B0000}"/>
    <cellStyle name="Accent2 25 2 5" xfId="15179" xr:uid="{00000000-0005-0000-0000-0000503B0000}"/>
    <cellStyle name="Accent2 25 2 6" xfId="15180" xr:uid="{00000000-0005-0000-0000-0000513B0000}"/>
    <cellStyle name="Accent2 26" xfId="15181" xr:uid="{00000000-0005-0000-0000-0000523B0000}"/>
    <cellStyle name="Accent2 26 2" xfId="15182" xr:uid="{00000000-0005-0000-0000-0000533B0000}"/>
    <cellStyle name="Accent2 26 2 2" xfId="15183" xr:uid="{00000000-0005-0000-0000-0000543B0000}"/>
    <cellStyle name="Accent2 26 2 3" xfId="15184" xr:uid="{00000000-0005-0000-0000-0000553B0000}"/>
    <cellStyle name="Accent2 26 2 4" xfId="15185" xr:uid="{00000000-0005-0000-0000-0000563B0000}"/>
    <cellStyle name="Accent2 26 2 5" xfId="15186" xr:uid="{00000000-0005-0000-0000-0000573B0000}"/>
    <cellStyle name="Accent2 26 2 6" xfId="15187" xr:uid="{00000000-0005-0000-0000-0000583B0000}"/>
    <cellStyle name="Accent2 27" xfId="15188" xr:uid="{00000000-0005-0000-0000-0000593B0000}"/>
    <cellStyle name="Accent2 28" xfId="15189" xr:uid="{00000000-0005-0000-0000-00005A3B0000}"/>
    <cellStyle name="Accent2 28 2" xfId="15190" xr:uid="{00000000-0005-0000-0000-00005B3B0000}"/>
    <cellStyle name="Accent2 28 2 2" xfId="15191" xr:uid="{00000000-0005-0000-0000-00005C3B0000}"/>
    <cellStyle name="Accent2 28 3" xfId="15192" xr:uid="{00000000-0005-0000-0000-00005D3B0000}"/>
    <cellStyle name="Accent2 28 4" xfId="15193" xr:uid="{00000000-0005-0000-0000-00005E3B0000}"/>
    <cellStyle name="Accent2 28 5" xfId="15194" xr:uid="{00000000-0005-0000-0000-00005F3B0000}"/>
    <cellStyle name="Accent2 28 6" xfId="15195" xr:uid="{00000000-0005-0000-0000-0000603B0000}"/>
    <cellStyle name="Accent2 29" xfId="15196" xr:uid="{00000000-0005-0000-0000-0000613B0000}"/>
    <cellStyle name="Accent2 29 2" xfId="15197" xr:uid="{00000000-0005-0000-0000-0000623B0000}"/>
    <cellStyle name="Accent2 29 2 2" xfId="15198" xr:uid="{00000000-0005-0000-0000-0000633B0000}"/>
    <cellStyle name="Accent2 29 3" xfId="15199" xr:uid="{00000000-0005-0000-0000-0000643B0000}"/>
    <cellStyle name="Accent2 29 4" xfId="15200" xr:uid="{00000000-0005-0000-0000-0000653B0000}"/>
    <cellStyle name="Accent2 29 5" xfId="15201" xr:uid="{00000000-0005-0000-0000-0000663B0000}"/>
    <cellStyle name="Accent2 29 6" xfId="15202" xr:uid="{00000000-0005-0000-0000-0000673B0000}"/>
    <cellStyle name="Accent2 3" xfId="15203" xr:uid="{00000000-0005-0000-0000-0000683B0000}"/>
    <cellStyle name="Accent2 3 2" xfId="15204" xr:uid="{00000000-0005-0000-0000-0000693B0000}"/>
    <cellStyle name="Accent2 3 2 2" xfId="15205" xr:uid="{00000000-0005-0000-0000-00006A3B0000}"/>
    <cellStyle name="Accent2 3 2 3" xfId="15206" xr:uid="{00000000-0005-0000-0000-00006B3B0000}"/>
    <cellStyle name="Accent2 3 2 4" xfId="15207" xr:uid="{00000000-0005-0000-0000-00006C3B0000}"/>
    <cellStyle name="Accent2 3 2 5" xfId="15208" xr:uid="{00000000-0005-0000-0000-00006D3B0000}"/>
    <cellStyle name="Accent2 3 2 6" xfId="15209" xr:uid="{00000000-0005-0000-0000-00006E3B0000}"/>
    <cellStyle name="Accent2 3 2 7" xfId="15210" xr:uid="{00000000-0005-0000-0000-00006F3B0000}"/>
    <cellStyle name="Accent2 3 2 8" xfId="15211" xr:uid="{00000000-0005-0000-0000-0000703B0000}"/>
    <cellStyle name="Accent2 3 2 9" xfId="15212" xr:uid="{00000000-0005-0000-0000-0000713B0000}"/>
    <cellStyle name="Accent2 3 3" xfId="15213" xr:uid="{00000000-0005-0000-0000-0000723B0000}"/>
    <cellStyle name="Accent2 3 4" xfId="15214" xr:uid="{00000000-0005-0000-0000-0000733B0000}"/>
    <cellStyle name="Accent2 3 5" xfId="15215" xr:uid="{00000000-0005-0000-0000-0000743B0000}"/>
    <cellStyle name="Accent2 30" xfId="15216" xr:uid="{00000000-0005-0000-0000-0000753B0000}"/>
    <cellStyle name="Accent2 31" xfId="15217" xr:uid="{00000000-0005-0000-0000-0000763B0000}"/>
    <cellStyle name="Accent2 32" xfId="15218" xr:uid="{00000000-0005-0000-0000-0000773B0000}"/>
    <cellStyle name="Accent2 33" xfId="15219" xr:uid="{00000000-0005-0000-0000-0000783B0000}"/>
    <cellStyle name="Accent2 34" xfId="15220" xr:uid="{00000000-0005-0000-0000-0000793B0000}"/>
    <cellStyle name="Accent2 35" xfId="15221" xr:uid="{00000000-0005-0000-0000-00007A3B0000}"/>
    <cellStyle name="Accent2 36" xfId="15222" xr:uid="{00000000-0005-0000-0000-00007B3B0000}"/>
    <cellStyle name="Accent2 37" xfId="15223" xr:uid="{00000000-0005-0000-0000-00007C3B0000}"/>
    <cellStyle name="Accent2 38" xfId="15224" xr:uid="{00000000-0005-0000-0000-00007D3B0000}"/>
    <cellStyle name="Accent2 39" xfId="15225" xr:uid="{00000000-0005-0000-0000-00007E3B0000}"/>
    <cellStyle name="Accent2 4" xfId="15226" xr:uid="{00000000-0005-0000-0000-00007F3B0000}"/>
    <cellStyle name="Accent2 4 2" xfId="15227" xr:uid="{00000000-0005-0000-0000-0000803B0000}"/>
    <cellStyle name="Accent2 4 2 2" xfId="15228" xr:uid="{00000000-0005-0000-0000-0000813B0000}"/>
    <cellStyle name="Accent2 4 2 3" xfId="15229" xr:uid="{00000000-0005-0000-0000-0000823B0000}"/>
    <cellStyle name="Accent2 4 2 4" xfId="15230" xr:uid="{00000000-0005-0000-0000-0000833B0000}"/>
    <cellStyle name="Accent2 4 2 5" xfId="15231" xr:uid="{00000000-0005-0000-0000-0000843B0000}"/>
    <cellStyle name="Accent2 4 2 6" xfId="15232" xr:uid="{00000000-0005-0000-0000-0000853B0000}"/>
    <cellStyle name="Accent2 4 3" xfId="15233" xr:uid="{00000000-0005-0000-0000-0000863B0000}"/>
    <cellStyle name="Accent2 4 4" xfId="15234" xr:uid="{00000000-0005-0000-0000-0000873B0000}"/>
    <cellStyle name="Accent2 4 5" xfId="15235" xr:uid="{00000000-0005-0000-0000-0000883B0000}"/>
    <cellStyle name="Accent2 40" xfId="15236" xr:uid="{00000000-0005-0000-0000-0000893B0000}"/>
    <cellStyle name="Accent2 41" xfId="15237" xr:uid="{00000000-0005-0000-0000-00008A3B0000}"/>
    <cellStyle name="Accent2 42" xfId="15238" xr:uid="{00000000-0005-0000-0000-00008B3B0000}"/>
    <cellStyle name="Accent2 43" xfId="15239" xr:uid="{00000000-0005-0000-0000-00008C3B0000}"/>
    <cellStyle name="Accent2 44" xfId="15240" xr:uid="{00000000-0005-0000-0000-00008D3B0000}"/>
    <cellStyle name="Accent2 45" xfId="15241" xr:uid="{00000000-0005-0000-0000-00008E3B0000}"/>
    <cellStyle name="Accent2 46" xfId="15242" xr:uid="{00000000-0005-0000-0000-00008F3B0000}"/>
    <cellStyle name="Accent2 47" xfId="15243" xr:uid="{00000000-0005-0000-0000-0000903B0000}"/>
    <cellStyle name="Accent2 48" xfId="15244" xr:uid="{00000000-0005-0000-0000-0000913B0000}"/>
    <cellStyle name="Accent2 49" xfId="15245" xr:uid="{00000000-0005-0000-0000-0000923B0000}"/>
    <cellStyle name="Accent2 5" xfId="15246" xr:uid="{00000000-0005-0000-0000-0000933B0000}"/>
    <cellStyle name="Accent2 5 2" xfId="15247" xr:uid="{00000000-0005-0000-0000-0000943B0000}"/>
    <cellStyle name="Accent2 5 2 2" xfId="15248" xr:uid="{00000000-0005-0000-0000-0000953B0000}"/>
    <cellStyle name="Accent2 5 2 3" xfId="15249" xr:uid="{00000000-0005-0000-0000-0000963B0000}"/>
    <cellStyle name="Accent2 5 2 4" xfId="15250" xr:uid="{00000000-0005-0000-0000-0000973B0000}"/>
    <cellStyle name="Accent2 5 2 5" xfId="15251" xr:uid="{00000000-0005-0000-0000-0000983B0000}"/>
    <cellStyle name="Accent2 5 2 6" xfId="15252" xr:uid="{00000000-0005-0000-0000-0000993B0000}"/>
    <cellStyle name="Accent2 5 3" xfId="15253" xr:uid="{00000000-0005-0000-0000-00009A3B0000}"/>
    <cellStyle name="Accent2 5 4" xfId="15254" xr:uid="{00000000-0005-0000-0000-00009B3B0000}"/>
    <cellStyle name="Accent2 5 5" xfId="15255" xr:uid="{00000000-0005-0000-0000-00009C3B0000}"/>
    <cellStyle name="Accent2 50" xfId="15256" xr:uid="{00000000-0005-0000-0000-00009D3B0000}"/>
    <cellStyle name="Accent2 51" xfId="15257" xr:uid="{00000000-0005-0000-0000-00009E3B0000}"/>
    <cellStyle name="Accent2 52" xfId="15258" xr:uid="{00000000-0005-0000-0000-00009F3B0000}"/>
    <cellStyle name="Accent2 53" xfId="15259" xr:uid="{00000000-0005-0000-0000-0000A03B0000}"/>
    <cellStyle name="Accent2 54" xfId="15260" xr:uid="{00000000-0005-0000-0000-0000A13B0000}"/>
    <cellStyle name="Accent2 55" xfId="15261" xr:uid="{00000000-0005-0000-0000-0000A23B0000}"/>
    <cellStyle name="Accent2 56" xfId="15262" xr:uid="{00000000-0005-0000-0000-0000A33B0000}"/>
    <cellStyle name="Accent2 57" xfId="15263" xr:uid="{00000000-0005-0000-0000-0000A43B0000}"/>
    <cellStyle name="Accent2 58" xfId="15264" xr:uid="{00000000-0005-0000-0000-0000A53B0000}"/>
    <cellStyle name="Accent2 59" xfId="15265" xr:uid="{00000000-0005-0000-0000-0000A63B0000}"/>
    <cellStyle name="Accent2 6" xfId="15266" xr:uid="{00000000-0005-0000-0000-0000A73B0000}"/>
    <cellStyle name="Accent2 6 2" xfId="15267" xr:uid="{00000000-0005-0000-0000-0000A83B0000}"/>
    <cellStyle name="Accent2 6 2 2" xfId="15268" xr:uid="{00000000-0005-0000-0000-0000A93B0000}"/>
    <cellStyle name="Accent2 6 2 3" xfId="15269" xr:uid="{00000000-0005-0000-0000-0000AA3B0000}"/>
    <cellStyle name="Accent2 6 2 4" xfId="15270" xr:uid="{00000000-0005-0000-0000-0000AB3B0000}"/>
    <cellStyle name="Accent2 6 2 5" xfId="15271" xr:uid="{00000000-0005-0000-0000-0000AC3B0000}"/>
    <cellStyle name="Accent2 6 2 6" xfId="15272" xr:uid="{00000000-0005-0000-0000-0000AD3B0000}"/>
    <cellStyle name="Accent2 60" xfId="15273" xr:uid="{00000000-0005-0000-0000-0000AE3B0000}"/>
    <cellStyle name="Accent2 61" xfId="15274" xr:uid="{00000000-0005-0000-0000-0000AF3B0000}"/>
    <cellStyle name="Accent2 62" xfId="15275" xr:uid="{00000000-0005-0000-0000-0000B03B0000}"/>
    <cellStyle name="Accent2 63" xfId="15276" xr:uid="{00000000-0005-0000-0000-0000B13B0000}"/>
    <cellStyle name="Accent2 7" xfId="15277" xr:uid="{00000000-0005-0000-0000-0000B23B0000}"/>
    <cellStyle name="Accent2 7 2" xfId="15278" xr:uid="{00000000-0005-0000-0000-0000B33B0000}"/>
    <cellStyle name="Accent2 7 2 2" xfId="15279" xr:uid="{00000000-0005-0000-0000-0000B43B0000}"/>
    <cellStyle name="Accent2 7 2 3" xfId="15280" xr:uid="{00000000-0005-0000-0000-0000B53B0000}"/>
    <cellStyle name="Accent2 7 2 4" xfId="15281" xr:uid="{00000000-0005-0000-0000-0000B63B0000}"/>
    <cellStyle name="Accent2 7 2 5" xfId="15282" xr:uid="{00000000-0005-0000-0000-0000B73B0000}"/>
    <cellStyle name="Accent2 7 2 6" xfId="15283" xr:uid="{00000000-0005-0000-0000-0000B83B0000}"/>
    <cellStyle name="Accent2 8" xfId="15284" xr:uid="{00000000-0005-0000-0000-0000B93B0000}"/>
    <cellStyle name="Accent2 8 2" xfId="15285" xr:uid="{00000000-0005-0000-0000-0000BA3B0000}"/>
    <cellStyle name="Accent2 8 2 2" xfId="15286" xr:uid="{00000000-0005-0000-0000-0000BB3B0000}"/>
    <cellStyle name="Accent2 8 2 3" xfId="15287" xr:uid="{00000000-0005-0000-0000-0000BC3B0000}"/>
    <cellStyle name="Accent2 8 2 4" xfId="15288" xr:uid="{00000000-0005-0000-0000-0000BD3B0000}"/>
    <cellStyle name="Accent2 8 2 5" xfId="15289" xr:uid="{00000000-0005-0000-0000-0000BE3B0000}"/>
    <cellStyle name="Accent2 8 2 6" xfId="15290" xr:uid="{00000000-0005-0000-0000-0000BF3B0000}"/>
    <cellStyle name="Accent2 9" xfId="15291" xr:uid="{00000000-0005-0000-0000-0000C03B0000}"/>
    <cellStyle name="Accent2 9 2" xfId="15292" xr:uid="{00000000-0005-0000-0000-0000C13B0000}"/>
    <cellStyle name="Accent2 9 2 2" xfId="15293" xr:uid="{00000000-0005-0000-0000-0000C23B0000}"/>
    <cellStyle name="Accent2 9 2 3" xfId="15294" xr:uid="{00000000-0005-0000-0000-0000C33B0000}"/>
    <cellStyle name="Accent2 9 2 4" xfId="15295" xr:uid="{00000000-0005-0000-0000-0000C43B0000}"/>
    <cellStyle name="Accent2 9 2 5" xfId="15296" xr:uid="{00000000-0005-0000-0000-0000C53B0000}"/>
    <cellStyle name="Accent2 9 2 6" xfId="15297" xr:uid="{00000000-0005-0000-0000-0000C63B0000}"/>
    <cellStyle name="Accent3 10" xfId="15298" xr:uid="{00000000-0005-0000-0000-0000C73B0000}"/>
    <cellStyle name="Accent3 10 2" xfId="15299" xr:uid="{00000000-0005-0000-0000-0000C83B0000}"/>
    <cellStyle name="Accent3 10 2 2" xfId="15300" xr:uid="{00000000-0005-0000-0000-0000C93B0000}"/>
    <cellStyle name="Accent3 10 2 3" xfId="15301" xr:uid="{00000000-0005-0000-0000-0000CA3B0000}"/>
    <cellStyle name="Accent3 10 2 4" xfId="15302" xr:uid="{00000000-0005-0000-0000-0000CB3B0000}"/>
    <cellStyle name="Accent3 10 2 5" xfId="15303" xr:uid="{00000000-0005-0000-0000-0000CC3B0000}"/>
    <cellStyle name="Accent3 10 2 6" xfId="15304" xr:uid="{00000000-0005-0000-0000-0000CD3B0000}"/>
    <cellStyle name="Accent3 11" xfId="15305" xr:uid="{00000000-0005-0000-0000-0000CE3B0000}"/>
    <cellStyle name="Accent3 11 2" xfId="15306" xr:uid="{00000000-0005-0000-0000-0000CF3B0000}"/>
    <cellStyle name="Accent3 11 2 2" xfId="15307" xr:uid="{00000000-0005-0000-0000-0000D03B0000}"/>
    <cellStyle name="Accent3 11 2 3" xfId="15308" xr:uid="{00000000-0005-0000-0000-0000D13B0000}"/>
    <cellStyle name="Accent3 11 2 4" xfId="15309" xr:uid="{00000000-0005-0000-0000-0000D23B0000}"/>
    <cellStyle name="Accent3 11 2 5" xfId="15310" xr:uid="{00000000-0005-0000-0000-0000D33B0000}"/>
    <cellStyle name="Accent3 11 2 6" xfId="15311" xr:uid="{00000000-0005-0000-0000-0000D43B0000}"/>
    <cellStyle name="Accent3 12" xfId="15312" xr:uid="{00000000-0005-0000-0000-0000D53B0000}"/>
    <cellStyle name="Accent3 12 2" xfId="15313" xr:uid="{00000000-0005-0000-0000-0000D63B0000}"/>
    <cellStyle name="Accent3 12 2 2" xfId="15314" xr:uid="{00000000-0005-0000-0000-0000D73B0000}"/>
    <cellStyle name="Accent3 12 2 3" xfId="15315" xr:uid="{00000000-0005-0000-0000-0000D83B0000}"/>
    <cellStyle name="Accent3 12 2 4" xfId="15316" xr:uid="{00000000-0005-0000-0000-0000D93B0000}"/>
    <cellStyle name="Accent3 12 2 5" xfId="15317" xr:uid="{00000000-0005-0000-0000-0000DA3B0000}"/>
    <cellStyle name="Accent3 12 2 6" xfId="15318" xr:uid="{00000000-0005-0000-0000-0000DB3B0000}"/>
    <cellStyle name="Accent3 13" xfId="15319" xr:uid="{00000000-0005-0000-0000-0000DC3B0000}"/>
    <cellStyle name="Accent3 13 2" xfId="15320" xr:uid="{00000000-0005-0000-0000-0000DD3B0000}"/>
    <cellStyle name="Accent3 13 2 2" xfId="15321" xr:uid="{00000000-0005-0000-0000-0000DE3B0000}"/>
    <cellStyle name="Accent3 13 2 3" xfId="15322" xr:uid="{00000000-0005-0000-0000-0000DF3B0000}"/>
    <cellStyle name="Accent3 13 2 4" xfId="15323" xr:uid="{00000000-0005-0000-0000-0000E03B0000}"/>
    <cellStyle name="Accent3 13 2 5" xfId="15324" xr:uid="{00000000-0005-0000-0000-0000E13B0000}"/>
    <cellStyle name="Accent3 13 2 6" xfId="15325" xr:uid="{00000000-0005-0000-0000-0000E23B0000}"/>
    <cellStyle name="Accent3 14" xfId="15326" xr:uid="{00000000-0005-0000-0000-0000E33B0000}"/>
    <cellStyle name="Accent3 14 2" xfId="15327" xr:uid="{00000000-0005-0000-0000-0000E43B0000}"/>
    <cellStyle name="Accent3 14 2 2" xfId="15328" xr:uid="{00000000-0005-0000-0000-0000E53B0000}"/>
    <cellStyle name="Accent3 14 2 3" xfId="15329" xr:uid="{00000000-0005-0000-0000-0000E63B0000}"/>
    <cellStyle name="Accent3 14 2 4" xfId="15330" xr:uid="{00000000-0005-0000-0000-0000E73B0000}"/>
    <cellStyle name="Accent3 14 2 5" xfId="15331" xr:uid="{00000000-0005-0000-0000-0000E83B0000}"/>
    <cellStyle name="Accent3 14 2 6" xfId="15332" xr:uid="{00000000-0005-0000-0000-0000E93B0000}"/>
    <cellStyle name="Accent3 15" xfId="15333" xr:uid="{00000000-0005-0000-0000-0000EA3B0000}"/>
    <cellStyle name="Accent3 15 2" xfId="15334" xr:uid="{00000000-0005-0000-0000-0000EB3B0000}"/>
    <cellStyle name="Accent3 15 2 2" xfId="15335" xr:uid="{00000000-0005-0000-0000-0000EC3B0000}"/>
    <cellStyle name="Accent3 15 2 3" xfId="15336" xr:uid="{00000000-0005-0000-0000-0000ED3B0000}"/>
    <cellStyle name="Accent3 15 2 4" xfId="15337" xr:uid="{00000000-0005-0000-0000-0000EE3B0000}"/>
    <cellStyle name="Accent3 15 2 5" xfId="15338" xr:uid="{00000000-0005-0000-0000-0000EF3B0000}"/>
    <cellStyle name="Accent3 15 2 6" xfId="15339" xr:uid="{00000000-0005-0000-0000-0000F03B0000}"/>
    <cellStyle name="Accent3 16" xfId="15340" xr:uid="{00000000-0005-0000-0000-0000F13B0000}"/>
    <cellStyle name="Accent3 16 2" xfId="15341" xr:uid="{00000000-0005-0000-0000-0000F23B0000}"/>
    <cellStyle name="Accent3 16 2 2" xfId="15342" xr:uid="{00000000-0005-0000-0000-0000F33B0000}"/>
    <cellStyle name="Accent3 16 2 3" xfId="15343" xr:uid="{00000000-0005-0000-0000-0000F43B0000}"/>
    <cellStyle name="Accent3 16 2 4" xfId="15344" xr:uid="{00000000-0005-0000-0000-0000F53B0000}"/>
    <cellStyle name="Accent3 16 2 5" xfId="15345" xr:uid="{00000000-0005-0000-0000-0000F63B0000}"/>
    <cellStyle name="Accent3 16 2 6" xfId="15346" xr:uid="{00000000-0005-0000-0000-0000F73B0000}"/>
    <cellStyle name="Accent3 17" xfId="15347" xr:uid="{00000000-0005-0000-0000-0000F83B0000}"/>
    <cellStyle name="Accent3 17 2" xfId="15348" xr:uid="{00000000-0005-0000-0000-0000F93B0000}"/>
    <cellStyle name="Accent3 17 2 2" xfId="15349" xr:uid="{00000000-0005-0000-0000-0000FA3B0000}"/>
    <cellStyle name="Accent3 17 2 3" xfId="15350" xr:uid="{00000000-0005-0000-0000-0000FB3B0000}"/>
    <cellStyle name="Accent3 17 2 4" xfId="15351" xr:uid="{00000000-0005-0000-0000-0000FC3B0000}"/>
    <cellStyle name="Accent3 17 2 5" xfId="15352" xr:uid="{00000000-0005-0000-0000-0000FD3B0000}"/>
    <cellStyle name="Accent3 17 2 6" xfId="15353" xr:uid="{00000000-0005-0000-0000-0000FE3B0000}"/>
    <cellStyle name="Accent3 18" xfId="15354" xr:uid="{00000000-0005-0000-0000-0000FF3B0000}"/>
    <cellStyle name="Accent3 18 2" xfId="15355" xr:uid="{00000000-0005-0000-0000-0000003C0000}"/>
    <cellStyle name="Accent3 18 2 2" xfId="15356" xr:uid="{00000000-0005-0000-0000-0000013C0000}"/>
    <cellStyle name="Accent3 18 2 3" xfId="15357" xr:uid="{00000000-0005-0000-0000-0000023C0000}"/>
    <cellStyle name="Accent3 18 2 4" xfId="15358" xr:uid="{00000000-0005-0000-0000-0000033C0000}"/>
    <cellStyle name="Accent3 18 2 5" xfId="15359" xr:uid="{00000000-0005-0000-0000-0000043C0000}"/>
    <cellStyle name="Accent3 18 2 6" xfId="15360" xr:uid="{00000000-0005-0000-0000-0000053C0000}"/>
    <cellStyle name="Accent3 19" xfId="15361" xr:uid="{00000000-0005-0000-0000-0000063C0000}"/>
    <cellStyle name="Accent3 19 2" xfId="15362" xr:uid="{00000000-0005-0000-0000-0000073C0000}"/>
    <cellStyle name="Accent3 19 2 2" xfId="15363" xr:uid="{00000000-0005-0000-0000-0000083C0000}"/>
    <cellStyle name="Accent3 19 2 3" xfId="15364" xr:uid="{00000000-0005-0000-0000-0000093C0000}"/>
    <cellStyle name="Accent3 19 2 4" xfId="15365" xr:uid="{00000000-0005-0000-0000-00000A3C0000}"/>
    <cellStyle name="Accent3 19 2 5" xfId="15366" xr:uid="{00000000-0005-0000-0000-00000B3C0000}"/>
    <cellStyle name="Accent3 19 2 6" xfId="15367" xr:uid="{00000000-0005-0000-0000-00000C3C0000}"/>
    <cellStyle name="Accent3 2" xfId="15368" xr:uid="{00000000-0005-0000-0000-00000D3C0000}"/>
    <cellStyle name="Accent3 2 10" xfId="15369" xr:uid="{00000000-0005-0000-0000-00000E3C0000}"/>
    <cellStyle name="Accent3 2 11" xfId="15370" xr:uid="{00000000-0005-0000-0000-00000F3C0000}"/>
    <cellStyle name="Accent3 2 12" xfId="15371" xr:uid="{00000000-0005-0000-0000-0000103C0000}"/>
    <cellStyle name="Accent3 2 13" xfId="15372" xr:uid="{00000000-0005-0000-0000-0000113C0000}"/>
    <cellStyle name="Accent3 2 14" xfId="15373" xr:uid="{00000000-0005-0000-0000-0000123C0000}"/>
    <cellStyle name="Accent3 2 15" xfId="15374" xr:uid="{00000000-0005-0000-0000-0000133C0000}"/>
    <cellStyle name="Accent3 2 16" xfId="15375" xr:uid="{00000000-0005-0000-0000-0000143C0000}"/>
    <cellStyle name="Accent3 2 17" xfId="15376" xr:uid="{00000000-0005-0000-0000-0000153C0000}"/>
    <cellStyle name="Accent3 2 18" xfId="15377" xr:uid="{00000000-0005-0000-0000-0000163C0000}"/>
    <cellStyle name="Accent3 2 19" xfId="15378" xr:uid="{00000000-0005-0000-0000-0000173C0000}"/>
    <cellStyle name="Accent3 2 2" xfId="15379" xr:uid="{00000000-0005-0000-0000-0000183C0000}"/>
    <cellStyle name="Accent3 2 2 10" xfId="15380" xr:uid="{00000000-0005-0000-0000-0000193C0000}"/>
    <cellStyle name="Accent3 2 2 11" xfId="15381" xr:uid="{00000000-0005-0000-0000-00001A3C0000}"/>
    <cellStyle name="Accent3 2 2 12" xfId="15382" xr:uid="{00000000-0005-0000-0000-00001B3C0000}"/>
    <cellStyle name="Accent3 2 2 13" xfId="15383" xr:uid="{00000000-0005-0000-0000-00001C3C0000}"/>
    <cellStyle name="Accent3 2 2 14" xfId="15384" xr:uid="{00000000-0005-0000-0000-00001D3C0000}"/>
    <cellStyle name="Accent3 2 2 14 10" xfId="15385" xr:uid="{00000000-0005-0000-0000-00001E3C0000}"/>
    <cellStyle name="Accent3 2 2 14 11" xfId="15386" xr:uid="{00000000-0005-0000-0000-00001F3C0000}"/>
    <cellStyle name="Accent3 2 2 14 12" xfId="15387" xr:uid="{00000000-0005-0000-0000-0000203C0000}"/>
    <cellStyle name="Accent3 2 2 14 13" xfId="15388" xr:uid="{00000000-0005-0000-0000-0000213C0000}"/>
    <cellStyle name="Accent3 2 2 14 14" xfId="15389" xr:uid="{00000000-0005-0000-0000-0000223C0000}"/>
    <cellStyle name="Accent3 2 2 14 15" xfId="15390" xr:uid="{00000000-0005-0000-0000-0000233C0000}"/>
    <cellStyle name="Accent3 2 2 14 16" xfId="15391" xr:uid="{00000000-0005-0000-0000-0000243C0000}"/>
    <cellStyle name="Accent3 2 2 14 17" xfId="15392" xr:uid="{00000000-0005-0000-0000-0000253C0000}"/>
    <cellStyle name="Accent3 2 2 14 18" xfId="15393" xr:uid="{00000000-0005-0000-0000-0000263C0000}"/>
    <cellStyle name="Accent3 2 2 14 19" xfId="15394" xr:uid="{00000000-0005-0000-0000-0000273C0000}"/>
    <cellStyle name="Accent3 2 2 14 2" xfId="15395" xr:uid="{00000000-0005-0000-0000-0000283C0000}"/>
    <cellStyle name="Accent3 2 2 14 2 2" xfId="15396" xr:uid="{00000000-0005-0000-0000-0000293C0000}"/>
    <cellStyle name="Accent3 2 2 14 20" xfId="15397" xr:uid="{00000000-0005-0000-0000-00002A3C0000}"/>
    <cellStyle name="Accent3 2 2 14 21" xfId="15398" xr:uid="{00000000-0005-0000-0000-00002B3C0000}"/>
    <cellStyle name="Accent3 2 2 14 22" xfId="15399" xr:uid="{00000000-0005-0000-0000-00002C3C0000}"/>
    <cellStyle name="Accent3 2 2 14 23" xfId="15400" xr:uid="{00000000-0005-0000-0000-00002D3C0000}"/>
    <cellStyle name="Accent3 2 2 14 24" xfId="15401" xr:uid="{00000000-0005-0000-0000-00002E3C0000}"/>
    <cellStyle name="Accent3 2 2 14 25" xfId="15402" xr:uid="{00000000-0005-0000-0000-00002F3C0000}"/>
    <cellStyle name="Accent3 2 2 14 26" xfId="15403" xr:uid="{00000000-0005-0000-0000-0000303C0000}"/>
    <cellStyle name="Accent3 2 2 14 27" xfId="15404" xr:uid="{00000000-0005-0000-0000-0000313C0000}"/>
    <cellStyle name="Accent3 2 2 14 28" xfId="15405" xr:uid="{00000000-0005-0000-0000-0000323C0000}"/>
    <cellStyle name="Accent3 2 2 14 29" xfId="15406" xr:uid="{00000000-0005-0000-0000-0000333C0000}"/>
    <cellStyle name="Accent3 2 2 14 3" xfId="15407" xr:uid="{00000000-0005-0000-0000-0000343C0000}"/>
    <cellStyle name="Accent3 2 2 14 4" xfId="15408" xr:uid="{00000000-0005-0000-0000-0000353C0000}"/>
    <cellStyle name="Accent3 2 2 14 5" xfId="15409" xr:uid="{00000000-0005-0000-0000-0000363C0000}"/>
    <cellStyle name="Accent3 2 2 14 6" xfId="15410" xr:uid="{00000000-0005-0000-0000-0000373C0000}"/>
    <cellStyle name="Accent3 2 2 14 7" xfId="15411" xr:uid="{00000000-0005-0000-0000-0000383C0000}"/>
    <cellStyle name="Accent3 2 2 14 8" xfId="15412" xr:uid="{00000000-0005-0000-0000-0000393C0000}"/>
    <cellStyle name="Accent3 2 2 14 9" xfId="15413" xr:uid="{00000000-0005-0000-0000-00003A3C0000}"/>
    <cellStyle name="Accent3 2 2 15" xfId="15414" xr:uid="{00000000-0005-0000-0000-00003B3C0000}"/>
    <cellStyle name="Accent3 2 2 15 2" xfId="15415" xr:uid="{00000000-0005-0000-0000-00003C3C0000}"/>
    <cellStyle name="Accent3 2 2 16" xfId="15416" xr:uid="{00000000-0005-0000-0000-00003D3C0000}"/>
    <cellStyle name="Accent3 2 2 17" xfId="15417" xr:uid="{00000000-0005-0000-0000-00003E3C0000}"/>
    <cellStyle name="Accent3 2 2 18" xfId="15418" xr:uid="{00000000-0005-0000-0000-00003F3C0000}"/>
    <cellStyle name="Accent3 2 2 19" xfId="15419" xr:uid="{00000000-0005-0000-0000-0000403C0000}"/>
    <cellStyle name="Accent3 2 2 2" xfId="15420" xr:uid="{00000000-0005-0000-0000-0000413C0000}"/>
    <cellStyle name="Accent3 2 2 2 10" xfId="15421" xr:uid="{00000000-0005-0000-0000-0000423C0000}"/>
    <cellStyle name="Accent3 2 2 2 11" xfId="15422" xr:uid="{00000000-0005-0000-0000-0000433C0000}"/>
    <cellStyle name="Accent3 2 2 2 11 10" xfId="15423" xr:uid="{00000000-0005-0000-0000-0000443C0000}"/>
    <cellStyle name="Accent3 2 2 2 11 11" xfId="15424" xr:uid="{00000000-0005-0000-0000-0000453C0000}"/>
    <cellStyle name="Accent3 2 2 2 11 12" xfId="15425" xr:uid="{00000000-0005-0000-0000-0000463C0000}"/>
    <cellStyle name="Accent3 2 2 2 11 13" xfId="15426" xr:uid="{00000000-0005-0000-0000-0000473C0000}"/>
    <cellStyle name="Accent3 2 2 2 11 14" xfId="15427" xr:uid="{00000000-0005-0000-0000-0000483C0000}"/>
    <cellStyle name="Accent3 2 2 2 11 15" xfId="15428" xr:uid="{00000000-0005-0000-0000-0000493C0000}"/>
    <cellStyle name="Accent3 2 2 2 11 16" xfId="15429" xr:uid="{00000000-0005-0000-0000-00004A3C0000}"/>
    <cellStyle name="Accent3 2 2 2 11 17" xfId="15430" xr:uid="{00000000-0005-0000-0000-00004B3C0000}"/>
    <cellStyle name="Accent3 2 2 2 11 18" xfId="15431" xr:uid="{00000000-0005-0000-0000-00004C3C0000}"/>
    <cellStyle name="Accent3 2 2 2 11 19" xfId="15432" xr:uid="{00000000-0005-0000-0000-00004D3C0000}"/>
    <cellStyle name="Accent3 2 2 2 11 2" xfId="15433" xr:uid="{00000000-0005-0000-0000-00004E3C0000}"/>
    <cellStyle name="Accent3 2 2 2 11 2 2" xfId="15434" xr:uid="{00000000-0005-0000-0000-00004F3C0000}"/>
    <cellStyle name="Accent3 2 2 2 11 20" xfId="15435" xr:uid="{00000000-0005-0000-0000-0000503C0000}"/>
    <cellStyle name="Accent3 2 2 2 11 21" xfId="15436" xr:uid="{00000000-0005-0000-0000-0000513C0000}"/>
    <cellStyle name="Accent3 2 2 2 11 22" xfId="15437" xr:uid="{00000000-0005-0000-0000-0000523C0000}"/>
    <cellStyle name="Accent3 2 2 2 11 23" xfId="15438" xr:uid="{00000000-0005-0000-0000-0000533C0000}"/>
    <cellStyle name="Accent3 2 2 2 11 24" xfId="15439" xr:uid="{00000000-0005-0000-0000-0000543C0000}"/>
    <cellStyle name="Accent3 2 2 2 11 25" xfId="15440" xr:uid="{00000000-0005-0000-0000-0000553C0000}"/>
    <cellStyle name="Accent3 2 2 2 11 26" xfId="15441" xr:uid="{00000000-0005-0000-0000-0000563C0000}"/>
    <cellStyle name="Accent3 2 2 2 11 27" xfId="15442" xr:uid="{00000000-0005-0000-0000-0000573C0000}"/>
    <cellStyle name="Accent3 2 2 2 11 28" xfId="15443" xr:uid="{00000000-0005-0000-0000-0000583C0000}"/>
    <cellStyle name="Accent3 2 2 2 11 29" xfId="15444" xr:uid="{00000000-0005-0000-0000-0000593C0000}"/>
    <cellStyle name="Accent3 2 2 2 11 3" xfId="15445" xr:uid="{00000000-0005-0000-0000-00005A3C0000}"/>
    <cellStyle name="Accent3 2 2 2 11 4" xfId="15446" xr:uid="{00000000-0005-0000-0000-00005B3C0000}"/>
    <cellStyle name="Accent3 2 2 2 11 5" xfId="15447" xr:uid="{00000000-0005-0000-0000-00005C3C0000}"/>
    <cellStyle name="Accent3 2 2 2 11 6" xfId="15448" xr:uid="{00000000-0005-0000-0000-00005D3C0000}"/>
    <cellStyle name="Accent3 2 2 2 11 7" xfId="15449" xr:uid="{00000000-0005-0000-0000-00005E3C0000}"/>
    <cellStyle name="Accent3 2 2 2 11 8" xfId="15450" xr:uid="{00000000-0005-0000-0000-00005F3C0000}"/>
    <cellStyle name="Accent3 2 2 2 11 9" xfId="15451" xr:uid="{00000000-0005-0000-0000-0000603C0000}"/>
    <cellStyle name="Accent3 2 2 2 12" xfId="15452" xr:uid="{00000000-0005-0000-0000-0000613C0000}"/>
    <cellStyle name="Accent3 2 2 2 12 2" xfId="15453" xr:uid="{00000000-0005-0000-0000-0000623C0000}"/>
    <cellStyle name="Accent3 2 2 2 13" xfId="15454" xr:uid="{00000000-0005-0000-0000-0000633C0000}"/>
    <cellStyle name="Accent3 2 2 2 14" xfId="15455" xr:uid="{00000000-0005-0000-0000-0000643C0000}"/>
    <cellStyle name="Accent3 2 2 2 15" xfId="15456" xr:uid="{00000000-0005-0000-0000-0000653C0000}"/>
    <cellStyle name="Accent3 2 2 2 16" xfId="15457" xr:uid="{00000000-0005-0000-0000-0000663C0000}"/>
    <cellStyle name="Accent3 2 2 2 17" xfId="15458" xr:uid="{00000000-0005-0000-0000-0000673C0000}"/>
    <cellStyle name="Accent3 2 2 2 18" xfId="15459" xr:uid="{00000000-0005-0000-0000-0000683C0000}"/>
    <cellStyle name="Accent3 2 2 2 19" xfId="15460" xr:uid="{00000000-0005-0000-0000-0000693C0000}"/>
    <cellStyle name="Accent3 2 2 2 2" xfId="15461" xr:uid="{00000000-0005-0000-0000-00006A3C0000}"/>
    <cellStyle name="Accent3 2 2 2 2 10" xfId="15462" xr:uid="{00000000-0005-0000-0000-00006B3C0000}"/>
    <cellStyle name="Accent3 2 2 2 2 11" xfId="15463" xr:uid="{00000000-0005-0000-0000-00006C3C0000}"/>
    <cellStyle name="Accent3 2 2 2 2 12" xfId="15464" xr:uid="{00000000-0005-0000-0000-00006D3C0000}"/>
    <cellStyle name="Accent3 2 2 2 2 13" xfId="15465" xr:uid="{00000000-0005-0000-0000-00006E3C0000}"/>
    <cellStyle name="Accent3 2 2 2 2 14" xfId="15466" xr:uid="{00000000-0005-0000-0000-00006F3C0000}"/>
    <cellStyle name="Accent3 2 2 2 2 15" xfId="15467" xr:uid="{00000000-0005-0000-0000-0000703C0000}"/>
    <cellStyle name="Accent3 2 2 2 2 16" xfId="15468" xr:uid="{00000000-0005-0000-0000-0000713C0000}"/>
    <cellStyle name="Accent3 2 2 2 2 17" xfId="15469" xr:uid="{00000000-0005-0000-0000-0000723C0000}"/>
    <cellStyle name="Accent3 2 2 2 2 18" xfId="15470" xr:uid="{00000000-0005-0000-0000-0000733C0000}"/>
    <cellStyle name="Accent3 2 2 2 2 19" xfId="15471" xr:uid="{00000000-0005-0000-0000-0000743C0000}"/>
    <cellStyle name="Accent3 2 2 2 2 2" xfId="15472" xr:uid="{00000000-0005-0000-0000-0000753C0000}"/>
    <cellStyle name="Accent3 2 2 2 2 2 10" xfId="15473" xr:uid="{00000000-0005-0000-0000-0000763C0000}"/>
    <cellStyle name="Accent3 2 2 2 2 2 11" xfId="15474" xr:uid="{00000000-0005-0000-0000-0000773C0000}"/>
    <cellStyle name="Accent3 2 2 2 2 2 12" xfId="15475" xr:uid="{00000000-0005-0000-0000-0000783C0000}"/>
    <cellStyle name="Accent3 2 2 2 2 2 13" xfId="15476" xr:uid="{00000000-0005-0000-0000-0000793C0000}"/>
    <cellStyle name="Accent3 2 2 2 2 2 14" xfId="15477" xr:uid="{00000000-0005-0000-0000-00007A3C0000}"/>
    <cellStyle name="Accent3 2 2 2 2 2 15" xfId="15478" xr:uid="{00000000-0005-0000-0000-00007B3C0000}"/>
    <cellStyle name="Accent3 2 2 2 2 2 16" xfId="15479" xr:uid="{00000000-0005-0000-0000-00007C3C0000}"/>
    <cellStyle name="Accent3 2 2 2 2 2 17" xfId="15480" xr:uid="{00000000-0005-0000-0000-00007D3C0000}"/>
    <cellStyle name="Accent3 2 2 2 2 2 18" xfId="15481" xr:uid="{00000000-0005-0000-0000-00007E3C0000}"/>
    <cellStyle name="Accent3 2 2 2 2 2 19" xfId="15482" xr:uid="{00000000-0005-0000-0000-00007F3C0000}"/>
    <cellStyle name="Accent3 2 2 2 2 2 2" xfId="15483" xr:uid="{00000000-0005-0000-0000-0000803C0000}"/>
    <cellStyle name="Accent3 2 2 2 2 2 2 10" xfId="15484" xr:uid="{00000000-0005-0000-0000-0000813C0000}"/>
    <cellStyle name="Accent3 2 2 2 2 2 2 11" xfId="15485" xr:uid="{00000000-0005-0000-0000-0000823C0000}"/>
    <cellStyle name="Accent3 2 2 2 2 2 2 12" xfId="15486" xr:uid="{00000000-0005-0000-0000-0000833C0000}"/>
    <cellStyle name="Accent3 2 2 2 2 2 2 13" xfId="15487" xr:uid="{00000000-0005-0000-0000-0000843C0000}"/>
    <cellStyle name="Accent3 2 2 2 2 2 2 14" xfId="15488" xr:uid="{00000000-0005-0000-0000-0000853C0000}"/>
    <cellStyle name="Accent3 2 2 2 2 2 2 15" xfId="15489" xr:uid="{00000000-0005-0000-0000-0000863C0000}"/>
    <cellStyle name="Accent3 2 2 2 2 2 2 16" xfId="15490" xr:uid="{00000000-0005-0000-0000-0000873C0000}"/>
    <cellStyle name="Accent3 2 2 2 2 2 2 17" xfId="15491" xr:uid="{00000000-0005-0000-0000-0000883C0000}"/>
    <cellStyle name="Accent3 2 2 2 2 2 2 18" xfId="15492" xr:uid="{00000000-0005-0000-0000-0000893C0000}"/>
    <cellStyle name="Accent3 2 2 2 2 2 2 19" xfId="15493" xr:uid="{00000000-0005-0000-0000-00008A3C0000}"/>
    <cellStyle name="Accent3 2 2 2 2 2 2 2" xfId="15494" xr:uid="{00000000-0005-0000-0000-00008B3C0000}"/>
    <cellStyle name="Accent3 2 2 2 2 2 2 2 10" xfId="15495" xr:uid="{00000000-0005-0000-0000-00008C3C0000}"/>
    <cellStyle name="Accent3 2 2 2 2 2 2 2 11" xfId="15496" xr:uid="{00000000-0005-0000-0000-00008D3C0000}"/>
    <cellStyle name="Accent3 2 2 2 2 2 2 2 12" xfId="15497" xr:uid="{00000000-0005-0000-0000-00008E3C0000}"/>
    <cellStyle name="Accent3 2 2 2 2 2 2 2 13" xfId="15498" xr:uid="{00000000-0005-0000-0000-00008F3C0000}"/>
    <cellStyle name="Accent3 2 2 2 2 2 2 2 14" xfId="15499" xr:uid="{00000000-0005-0000-0000-0000903C0000}"/>
    <cellStyle name="Accent3 2 2 2 2 2 2 2 15" xfId="15500" xr:uid="{00000000-0005-0000-0000-0000913C0000}"/>
    <cellStyle name="Accent3 2 2 2 2 2 2 2 16" xfId="15501" xr:uid="{00000000-0005-0000-0000-0000923C0000}"/>
    <cellStyle name="Accent3 2 2 2 2 2 2 2 17" xfId="15502" xr:uid="{00000000-0005-0000-0000-0000933C0000}"/>
    <cellStyle name="Accent3 2 2 2 2 2 2 2 18" xfId="15503" xr:uid="{00000000-0005-0000-0000-0000943C0000}"/>
    <cellStyle name="Accent3 2 2 2 2 2 2 2 19" xfId="15504" xr:uid="{00000000-0005-0000-0000-0000953C0000}"/>
    <cellStyle name="Accent3 2 2 2 2 2 2 2 2" xfId="15505" xr:uid="{00000000-0005-0000-0000-0000963C0000}"/>
    <cellStyle name="Accent3 2 2 2 2 2 2 2 2 2" xfId="15506" xr:uid="{00000000-0005-0000-0000-0000973C0000}"/>
    <cellStyle name="Accent3 2 2 2 2 2 2 2 2 2 2" xfId="15507" xr:uid="{00000000-0005-0000-0000-0000983C0000}"/>
    <cellStyle name="Accent3 2 2 2 2 2 2 2 2 2 2 2" xfId="15508" xr:uid="{00000000-0005-0000-0000-0000993C0000}"/>
    <cellStyle name="Accent3 2 2 2 2 2 2 2 2 2 3" xfId="15509" xr:uid="{00000000-0005-0000-0000-00009A3C0000}"/>
    <cellStyle name="Accent3 2 2 2 2 2 2 2 2 3" xfId="15510" xr:uid="{00000000-0005-0000-0000-00009B3C0000}"/>
    <cellStyle name="Accent3 2 2 2 2 2 2 2 2 3 2" xfId="15511" xr:uid="{00000000-0005-0000-0000-00009C3C0000}"/>
    <cellStyle name="Accent3 2 2 2 2 2 2 2 20" xfId="15512" xr:uid="{00000000-0005-0000-0000-00009D3C0000}"/>
    <cellStyle name="Accent3 2 2 2 2 2 2 2 21" xfId="15513" xr:uid="{00000000-0005-0000-0000-00009E3C0000}"/>
    <cellStyle name="Accent3 2 2 2 2 2 2 2 22" xfId="15514" xr:uid="{00000000-0005-0000-0000-00009F3C0000}"/>
    <cellStyle name="Accent3 2 2 2 2 2 2 2 23" xfId="15515" xr:uid="{00000000-0005-0000-0000-0000A03C0000}"/>
    <cellStyle name="Accent3 2 2 2 2 2 2 2 24" xfId="15516" xr:uid="{00000000-0005-0000-0000-0000A13C0000}"/>
    <cellStyle name="Accent3 2 2 2 2 2 2 2 25" xfId="15517" xr:uid="{00000000-0005-0000-0000-0000A23C0000}"/>
    <cellStyle name="Accent3 2 2 2 2 2 2 2 26" xfId="15518" xr:uid="{00000000-0005-0000-0000-0000A33C0000}"/>
    <cellStyle name="Accent3 2 2 2 2 2 2 2 27" xfId="15519" xr:uid="{00000000-0005-0000-0000-0000A43C0000}"/>
    <cellStyle name="Accent3 2 2 2 2 2 2 2 28" xfId="15520" xr:uid="{00000000-0005-0000-0000-0000A53C0000}"/>
    <cellStyle name="Accent3 2 2 2 2 2 2 2 29" xfId="15521" xr:uid="{00000000-0005-0000-0000-0000A63C0000}"/>
    <cellStyle name="Accent3 2 2 2 2 2 2 2 3" xfId="15522" xr:uid="{00000000-0005-0000-0000-0000A73C0000}"/>
    <cellStyle name="Accent3 2 2 2 2 2 2 2 30" xfId="15523" xr:uid="{00000000-0005-0000-0000-0000A83C0000}"/>
    <cellStyle name="Accent3 2 2 2 2 2 2 2 30 2" xfId="15524" xr:uid="{00000000-0005-0000-0000-0000A93C0000}"/>
    <cellStyle name="Accent3 2 2 2 2 2 2 2 4" xfId="15525" xr:uid="{00000000-0005-0000-0000-0000AA3C0000}"/>
    <cellStyle name="Accent3 2 2 2 2 2 2 2 5" xfId="15526" xr:uid="{00000000-0005-0000-0000-0000AB3C0000}"/>
    <cellStyle name="Accent3 2 2 2 2 2 2 2 6" xfId="15527" xr:uid="{00000000-0005-0000-0000-0000AC3C0000}"/>
    <cellStyle name="Accent3 2 2 2 2 2 2 2 7" xfId="15528" xr:uid="{00000000-0005-0000-0000-0000AD3C0000}"/>
    <cellStyle name="Accent3 2 2 2 2 2 2 2 8" xfId="15529" xr:uid="{00000000-0005-0000-0000-0000AE3C0000}"/>
    <cellStyle name="Accent3 2 2 2 2 2 2 2 9" xfId="15530" xr:uid="{00000000-0005-0000-0000-0000AF3C0000}"/>
    <cellStyle name="Accent3 2 2 2 2 2 2 20" xfId="15531" xr:uid="{00000000-0005-0000-0000-0000B03C0000}"/>
    <cellStyle name="Accent3 2 2 2 2 2 2 21" xfId="15532" xr:uid="{00000000-0005-0000-0000-0000B13C0000}"/>
    <cellStyle name="Accent3 2 2 2 2 2 2 22" xfId="15533" xr:uid="{00000000-0005-0000-0000-0000B23C0000}"/>
    <cellStyle name="Accent3 2 2 2 2 2 2 23" xfId="15534" xr:uid="{00000000-0005-0000-0000-0000B33C0000}"/>
    <cellStyle name="Accent3 2 2 2 2 2 2 24" xfId="15535" xr:uid="{00000000-0005-0000-0000-0000B43C0000}"/>
    <cellStyle name="Accent3 2 2 2 2 2 2 25" xfId="15536" xr:uid="{00000000-0005-0000-0000-0000B53C0000}"/>
    <cellStyle name="Accent3 2 2 2 2 2 2 26" xfId="15537" xr:uid="{00000000-0005-0000-0000-0000B63C0000}"/>
    <cellStyle name="Accent3 2 2 2 2 2 2 27" xfId="15538" xr:uid="{00000000-0005-0000-0000-0000B73C0000}"/>
    <cellStyle name="Accent3 2 2 2 2 2 2 28" xfId="15539" xr:uid="{00000000-0005-0000-0000-0000B83C0000}"/>
    <cellStyle name="Accent3 2 2 2 2 2 2 29" xfId="15540" xr:uid="{00000000-0005-0000-0000-0000B93C0000}"/>
    <cellStyle name="Accent3 2 2 2 2 2 2 3" xfId="15541" xr:uid="{00000000-0005-0000-0000-0000BA3C0000}"/>
    <cellStyle name="Accent3 2 2 2 2 2 2 3 2" xfId="15542" xr:uid="{00000000-0005-0000-0000-0000BB3C0000}"/>
    <cellStyle name="Accent3 2 2 2 2 2 2 30" xfId="15543" xr:uid="{00000000-0005-0000-0000-0000BC3C0000}"/>
    <cellStyle name="Accent3 2 2 2 2 2 2 30 2" xfId="15544" xr:uid="{00000000-0005-0000-0000-0000BD3C0000}"/>
    <cellStyle name="Accent3 2 2 2 2 2 2 4" xfId="15545" xr:uid="{00000000-0005-0000-0000-0000BE3C0000}"/>
    <cellStyle name="Accent3 2 2 2 2 2 2 5" xfId="15546" xr:uid="{00000000-0005-0000-0000-0000BF3C0000}"/>
    <cellStyle name="Accent3 2 2 2 2 2 2 6" xfId="15547" xr:uid="{00000000-0005-0000-0000-0000C03C0000}"/>
    <cellStyle name="Accent3 2 2 2 2 2 2 7" xfId="15548" xr:uid="{00000000-0005-0000-0000-0000C13C0000}"/>
    <cellStyle name="Accent3 2 2 2 2 2 2 8" xfId="15549" xr:uid="{00000000-0005-0000-0000-0000C23C0000}"/>
    <cellStyle name="Accent3 2 2 2 2 2 2 9" xfId="15550" xr:uid="{00000000-0005-0000-0000-0000C33C0000}"/>
    <cellStyle name="Accent3 2 2 2 2 2 20" xfId="15551" xr:uid="{00000000-0005-0000-0000-0000C43C0000}"/>
    <cellStyle name="Accent3 2 2 2 2 2 21" xfId="15552" xr:uid="{00000000-0005-0000-0000-0000C53C0000}"/>
    <cellStyle name="Accent3 2 2 2 2 2 22" xfId="15553" xr:uid="{00000000-0005-0000-0000-0000C63C0000}"/>
    <cellStyle name="Accent3 2 2 2 2 2 23" xfId="15554" xr:uid="{00000000-0005-0000-0000-0000C73C0000}"/>
    <cellStyle name="Accent3 2 2 2 2 2 24" xfId="15555" xr:uid="{00000000-0005-0000-0000-0000C83C0000}"/>
    <cellStyle name="Accent3 2 2 2 2 2 25" xfId="15556" xr:uid="{00000000-0005-0000-0000-0000C93C0000}"/>
    <cellStyle name="Accent3 2 2 2 2 2 26" xfId="15557" xr:uid="{00000000-0005-0000-0000-0000CA3C0000}"/>
    <cellStyle name="Accent3 2 2 2 2 2 27" xfId="15558" xr:uid="{00000000-0005-0000-0000-0000CB3C0000}"/>
    <cellStyle name="Accent3 2 2 2 2 2 28" xfId="15559" xr:uid="{00000000-0005-0000-0000-0000CC3C0000}"/>
    <cellStyle name="Accent3 2 2 2 2 2 29" xfId="15560" xr:uid="{00000000-0005-0000-0000-0000CD3C0000}"/>
    <cellStyle name="Accent3 2 2 2 2 2 3" xfId="15561" xr:uid="{00000000-0005-0000-0000-0000CE3C0000}"/>
    <cellStyle name="Accent3 2 2 2 2 2 3 2" xfId="15562" xr:uid="{00000000-0005-0000-0000-0000CF3C0000}"/>
    <cellStyle name="Accent3 2 2 2 2 2 30" xfId="15563" xr:uid="{00000000-0005-0000-0000-0000D03C0000}"/>
    <cellStyle name="Accent3 2 2 2 2 2 31" xfId="15564" xr:uid="{00000000-0005-0000-0000-0000D13C0000}"/>
    <cellStyle name="Accent3 2 2 2 2 2 31 2" xfId="15565" xr:uid="{00000000-0005-0000-0000-0000D23C0000}"/>
    <cellStyle name="Accent3 2 2 2 2 2 4" xfId="15566" xr:uid="{00000000-0005-0000-0000-0000D33C0000}"/>
    <cellStyle name="Accent3 2 2 2 2 2 5" xfId="15567" xr:uid="{00000000-0005-0000-0000-0000D43C0000}"/>
    <cellStyle name="Accent3 2 2 2 2 2 6" xfId="15568" xr:uid="{00000000-0005-0000-0000-0000D53C0000}"/>
    <cellStyle name="Accent3 2 2 2 2 2 7" xfId="15569" xr:uid="{00000000-0005-0000-0000-0000D63C0000}"/>
    <cellStyle name="Accent3 2 2 2 2 2 8" xfId="15570" xr:uid="{00000000-0005-0000-0000-0000D73C0000}"/>
    <cellStyle name="Accent3 2 2 2 2 2 9" xfId="15571" xr:uid="{00000000-0005-0000-0000-0000D83C0000}"/>
    <cellStyle name="Accent3 2 2 2 2 20" xfId="15572" xr:uid="{00000000-0005-0000-0000-0000D93C0000}"/>
    <cellStyle name="Accent3 2 2 2 2 21" xfId="15573" xr:uid="{00000000-0005-0000-0000-0000DA3C0000}"/>
    <cellStyle name="Accent3 2 2 2 2 22" xfId="15574" xr:uid="{00000000-0005-0000-0000-0000DB3C0000}"/>
    <cellStyle name="Accent3 2 2 2 2 23" xfId="15575" xr:uid="{00000000-0005-0000-0000-0000DC3C0000}"/>
    <cellStyle name="Accent3 2 2 2 2 24" xfId="15576" xr:uid="{00000000-0005-0000-0000-0000DD3C0000}"/>
    <cellStyle name="Accent3 2 2 2 2 25" xfId="15577" xr:uid="{00000000-0005-0000-0000-0000DE3C0000}"/>
    <cellStyle name="Accent3 2 2 2 2 26" xfId="15578" xr:uid="{00000000-0005-0000-0000-0000DF3C0000}"/>
    <cellStyle name="Accent3 2 2 2 2 27" xfId="15579" xr:uid="{00000000-0005-0000-0000-0000E03C0000}"/>
    <cellStyle name="Accent3 2 2 2 2 28" xfId="15580" xr:uid="{00000000-0005-0000-0000-0000E13C0000}"/>
    <cellStyle name="Accent3 2 2 2 2 29" xfId="15581" xr:uid="{00000000-0005-0000-0000-0000E23C0000}"/>
    <cellStyle name="Accent3 2 2 2 2 3" xfId="15582" xr:uid="{00000000-0005-0000-0000-0000E33C0000}"/>
    <cellStyle name="Accent3 2 2 2 2 30" xfId="15583" xr:uid="{00000000-0005-0000-0000-0000E43C0000}"/>
    <cellStyle name="Accent3 2 2 2 2 31" xfId="15584" xr:uid="{00000000-0005-0000-0000-0000E53C0000}"/>
    <cellStyle name="Accent3 2 2 2 2 32" xfId="15585" xr:uid="{00000000-0005-0000-0000-0000E63C0000}"/>
    <cellStyle name="Accent3 2 2 2 2 33" xfId="15586" xr:uid="{00000000-0005-0000-0000-0000E73C0000}"/>
    <cellStyle name="Accent3 2 2 2 2 34" xfId="15587" xr:uid="{00000000-0005-0000-0000-0000E83C0000}"/>
    <cellStyle name="Accent3 2 2 2 2 34 2" xfId="15588" xr:uid="{00000000-0005-0000-0000-0000E93C0000}"/>
    <cellStyle name="Accent3 2 2 2 2 4" xfId="15589" xr:uid="{00000000-0005-0000-0000-0000EA3C0000}"/>
    <cellStyle name="Accent3 2 2 2 2 5" xfId="15590" xr:uid="{00000000-0005-0000-0000-0000EB3C0000}"/>
    <cellStyle name="Accent3 2 2 2 2 6" xfId="15591" xr:uid="{00000000-0005-0000-0000-0000EC3C0000}"/>
    <cellStyle name="Accent3 2 2 2 2 6 10" xfId="15592" xr:uid="{00000000-0005-0000-0000-0000ED3C0000}"/>
    <cellStyle name="Accent3 2 2 2 2 6 11" xfId="15593" xr:uid="{00000000-0005-0000-0000-0000EE3C0000}"/>
    <cellStyle name="Accent3 2 2 2 2 6 12" xfId="15594" xr:uid="{00000000-0005-0000-0000-0000EF3C0000}"/>
    <cellStyle name="Accent3 2 2 2 2 6 13" xfId="15595" xr:uid="{00000000-0005-0000-0000-0000F03C0000}"/>
    <cellStyle name="Accent3 2 2 2 2 6 14" xfId="15596" xr:uid="{00000000-0005-0000-0000-0000F13C0000}"/>
    <cellStyle name="Accent3 2 2 2 2 6 15" xfId="15597" xr:uid="{00000000-0005-0000-0000-0000F23C0000}"/>
    <cellStyle name="Accent3 2 2 2 2 6 16" xfId="15598" xr:uid="{00000000-0005-0000-0000-0000F33C0000}"/>
    <cellStyle name="Accent3 2 2 2 2 6 17" xfId="15599" xr:uid="{00000000-0005-0000-0000-0000F43C0000}"/>
    <cellStyle name="Accent3 2 2 2 2 6 18" xfId="15600" xr:uid="{00000000-0005-0000-0000-0000F53C0000}"/>
    <cellStyle name="Accent3 2 2 2 2 6 19" xfId="15601" xr:uid="{00000000-0005-0000-0000-0000F63C0000}"/>
    <cellStyle name="Accent3 2 2 2 2 6 2" xfId="15602" xr:uid="{00000000-0005-0000-0000-0000F73C0000}"/>
    <cellStyle name="Accent3 2 2 2 2 6 2 2" xfId="15603" xr:uid="{00000000-0005-0000-0000-0000F83C0000}"/>
    <cellStyle name="Accent3 2 2 2 2 6 20" xfId="15604" xr:uid="{00000000-0005-0000-0000-0000F93C0000}"/>
    <cellStyle name="Accent3 2 2 2 2 6 21" xfId="15605" xr:uid="{00000000-0005-0000-0000-0000FA3C0000}"/>
    <cellStyle name="Accent3 2 2 2 2 6 22" xfId="15606" xr:uid="{00000000-0005-0000-0000-0000FB3C0000}"/>
    <cellStyle name="Accent3 2 2 2 2 6 23" xfId="15607" xr:uid="{00000000-0005-0000-0000-0000FC3C0000}"/>
    <cellStyle name="Accent3 2 2 2 2 6 24" xfId="15608" xr:uid="{00000000-0005-0000-0000-0000FD3C0000}"/>
    <cellStyle name="Accent3 2 2 2 2 6 25" xfId="15609" xr:uid="{00000000-0005-0000-0000-0000FE3C0000}"/>
    <cellStyle name="Accent3 2 2 2 2 6 26" xfId="15610" xr:uid="{00000000-0005-0000-0000-0000FF3C0000}"/>
    <cellStyle name="Accent3 2 2 2 2 6 27" xfId="15611" xr:uid="{00000000-0005-0000-0000-0000003D0000}"/>
    <cellStyle name="Accent3 2 2 2 2 6 28" xfId="15612" xr:uid="{00000000-0005-0000-0000-0000013D0000}"/>
    <cellStyle name="Accent3 2 2 2 2 6 29" xfId="15613" xr:uid="{00000000-0005-0000-0000-0000023D0000}"/>
    <cellStyle name="Accent3 2 2 2 2 6 3" xfId="15614" xr:uid="{00000000-0005-0000-0000-0000033D0000}"/>
    <cellStyle name="Accent3 2 2 2 2 6 4" xfId="15615" xr:uid="{00000000-0005-0000-0000-0000043D0000}"/>
    <cellStyle name="Accent3 2 2 2 2 6 5" xfId="15616" xr:uid="{00000000-0005-0000-0000-0000053D0000}"/>
    <cellStyle name="Accent3 2 2 2 2 6 6" xfId="15617" xr:uid="{00000000-0005-0000-0000-0000063D0000}"/>
    <cellStyle name="Accent3 2 2 2 2 6 7" xfId="15618" xr:uid="{00000000-0005-0000-0000-0000073D0000}"/>
    <cellStyle name="Accent3 2 2 2 2 6 8" xfId="15619" xr:uid="{00000000-0005-0000-0000-0000083D0000}"/>
    <cellStyle name="Accent3 2 2 2 2 6 9" xfId="15620" xr:uid="{00000000-0005-0000-0000-0000093D0000}"/>
    <cellStyle name="Accent3 2 2 2 2 7" xfId="15621" xr:uid="{00000000-0005-0000-0000-00000A3D0000}"/>
    <cellStyle name="Accent3 2 2 2 2 7 2" xfId="15622" xr:uid="{00000000-0005-0000-0000-00000B3D0000}"/>
    <cellStyle name="Accent3 2 2 2 2 8" xfId="15623" xr:uid="{00000000-0005-0000-0000-00000C3D0000}"/>
    <cellStyle name="Accent3 2 2 2 2 9" xfId="15624" xr:uid="{00000000-0005-0000-0000-00000D3D0000}"/>
    <cellStyle name="Accent3 2 2 2 20" xfId="15625" xr:uid="{00000000-0005-0000-0000-00000E3D0000}"/>
    <cellStyle name="Accent3 2 2 2 21" xfId="15626" xr:uid="{00000000-0005-0000-0000-00000F3D0000}"/>
    <cellStyle name="Accent3 2 2 2 22" xfId="15627" xr:uid="{00000000-0005-0000-0000-0000103D0000}"/>
    <cellStyle name="Accent3 2 2 2 23" xfId="15628" xr:uid="{00000000-0005-0000-0000-0000113D0000}"/>
    <cellStyle name="Accent3 2 2 2 24" xfId="15629" xr:uid="{00000000-0005-0000-0000-0000123D0000}"/>
    <cellStyle name="Accent3 2 2 2 25" xfId="15630" xr:uid="{00000000-0005-0000-0000-0000133D0000}"/>
    <cellStyle name="Accent3 2 2 2 26" xfId="15631" xr:uid="{00000000-0005-0000-0000-0000143D0000}"/>
    <cellStyle name="Accent3 2 2 2 27" xfId="15632" xr:uid="{00000000-0005-0000-0000-0000153D0000}"/>
    <cellStyle name="Accent3 2 2 2 28" xfId="15633" xr:uid="{00000000-0005-0000-0000-0000163D0000}"/>
    <cellStyle name="Accent3 2 2 2 29" xfId="15634" xr:uid="{00000000-0005-0000-0000-0000173D0000}"/>
    <cellStyle name="Accent3 2 2 2 3" xfId="15635" xr:uid="{00000000-0005-0000-0000-0000183D0000}"/>
    <cellStyle name="Accent3 2 2 2 30" xfId="15636" xr:uid="{00000000-0005-0000-0000-0000193D0000}"/>
    <cellStyle name="Accent3 2 2 2 31" xfId="15637" xr:uid="{00000000-0005-0000-0000-00001A3D0000}"/>
    <cellStyle name="Accent3 2 2 2 32" xfId="15638" xr:uid="{00000000-0005-0000-0000-00001B3D0000}"/>
    <cellStyle name="Accent3 2 2 2 33" xfId="15639" xr:uid="{00000000-0005-0000-0000-00001C3D0000}"/>
    <cellStyle name="Accent3 2 2 2 34" xfId="15640" xr:uid="{00000000-0005-0000-0000-00001D3D0000}"/>
    <cellStyle name="Accent3 2 2 2 35" xfId="15641" xr:uid="{00000000-0005-0000-0000-00001E3D0000}"/>
    <cellStyle name="Accent3 2 2 2 36" xfId="15642" xr:uid="{00000000-0005-0000-0000-00001F3D0000}"/>
    <cellStyle name="Accent3 2 2 2 37" xfId="15643" xr:uid="{00000000-0005-0000-0000-0000203D0000}"/>
    <cellStyle name="Accent3 2 2 2 38" xfId="15644" xr:uid="{00000000-0005-0000-0000-0000213D0000}"/>
    <cellStyle name="Accent3 2 2 2 39" xfId="15645" xr:uid="{00000000-0005-0000-0000-0000223D0000}"/>
    <cellStyle name="Accent3 2 2 2 39 2" xfId="15646" xr:uid="{00000000-0005-0000-0000-0000233D0000}"/>
    <cellStyle name="Accent3 2 2 2 4" xfId="15647" xr:uid="{00000000-0005-0000-0000-0000243D0000}"/>
    <cellStyle name="Accent3 2 2 2 5" xfId="15648" xr:uid="{00000000-0005-0000-0000-0000253D0000}"/>
    <cellStyle name="Accent3 2 2 2 6" xfId="15649" xr:uid="{00000000-0005-0000-0000-0000263D0000}"/>
    <cellStyle name="Accent3 2 2 2 7" xfId="15650" xr:uid="{00000000-0005-0000-0000-0000273D0000}"/>
    <cellStyle name="Accent3 2 2 2 8" xfId="15651" xr:uid="{00000000-0005-0000-0000-0000283D0000}"/>
    <cellStyle name="Accent3 2 2 2 9" xfId="15652" xr:uid="{00000000-0005-0000-0000-0000293D0000}"/>
    <cellStyle name="Accent3 2 2 20" xfId="15653" xr:uid="{00000000-0005-0000-0000-00002A3D0000}"/>
    <cellStyle name="Accent3 2 2 21" xfId="15654" xr:uid="{00000000-0005-0000-0000-00002B3D0000}"/>
    <cellStyle name="Accent3 2 2 22" xfId="15655" xr:uid="{00000000-0005-0000-0000-00002C3D0000}"/>
    <cellStyle name="Accent3 2 2 23" xfId="15656" xr:uid="{00000000-0005-0000-0000-00002D3D0000}"/>
    <cellStyle name="Accent3 2 2 24" xfId="15657" xr:uid="{00000000-0005-0000-0000-00002E3D0000}"/>
    <cellStyle name="Accent3 2 2 25" xfId="15658" xr:uid="{00000000-0005-0000-0000-00002F3D0000}"/>
    <cellStyle name="Accent3 2 2 26" xfId="15659" xr:uid="{00000000-0005-0000-0000-0000303D0000}"/>
    <cellStyle name="Accent3 2 2 27" xfId="15660" xr:uid="{00000000-0005-0000-0000-0000313D0000}"/>
    <cellStyle name="Accent3 2 2 28" xfId="15661" xr:uid="{00000000-0005-0000-0000-0000323D0000}"/>
    <cellStyle name="Accent3 2 2 29" xfId="15662" xr:uid="{00000000-0005-0000-0000-0000333D0000}"/>
    <cellStyle name="Accent3 2 2 3" xfId="15663" xr:uid="{00000000-0005-0000-0000-0000343D0000}"/>
    <cellStyle name="Accent3 2 2 30" xfId="15664" xr:uid="{00000000-0005-0000-0000-0000353D0000}"/>
    <cellStyle name="Accent3 2 2 31" xfId="15665" xr:uid="{00000000-0005-0000-0000-0000363D0000}"/>
    <cellStyle name="Accent3 2 2 32" xfId="15666" xr:uid="{00000000-0005-0000-0000-0000373D0000}"/>
    <cellStyle name="Accent3 2 2 33" xfId="15667" xr:uid="{00000000-0005-0000-0000-0000383D0000}"/>
    <cellStyle name="Accent3 2 2 34" xfId="15668" xr:uid="{00000000-0005-0000-0000-0000393D0000}"/>
    <cellStyle name="Accent3 2 2 35" xfId="15669" xr:uid="{00000000-0005-0000-0000-00003A3D0000}"/>
    <cellStyle name="Accent3 2 2 36" xfId="15670" xr:uid="{00000000-0005-0000-0000-00003B3D0000}"/>
    <cellStyle name="Accent3 2 2 37" xfId="15671" xr:uid="{00000000-0005-0000-0000-00003C3D0000}"/>
    <cellStyle name="Accent3 2 2 38" xfId="15672" xr:uid="{00000000-0005-0000-0000-00003D3D0000}"/>
    <cellStyle name="Accent3 2 2 39" xfId="15673" xr:uid="{00000000-0005-0000-0000-00003E3D0000}"/>
    <cellStyle name="Accent3 2 2 4" xfId="15674" xr:uid="{00000000-0005-0000-0000-00003F3D0000}"/>
    <cellStyle name="Accent3 2 2 40" xfId="15675" xr:uid="{00000000-0005-0000-0000-0000403D0000}"/>
    <cellStyle name="Accent3 2 2 41" xfId="15676" xr:uid="{00000000-0005-0000-0000-0000413D0000}"/>
    <cellStyle name="Accent3 2 2 42" xfId="15677" xr:uid="{00000000-0005-0000-0000-0000423D0000}"/>
    <cellStyle name="Accent3 2 2 42 2" xfId="15678" xr:uid="{00000000-0005-0000-0000-0000433D0000}"/>
    <cellStyle name="Accent3 2 2 5" xfId="15679" xr:uid="{00000000-0005-0000-0000-0000443D0000}"/>
    <cellStyle name="Accent3 2 2 6" xfId="15680" xr:uid="{00000000-0005-0000-0000-0000453D0000}"/>
    <cellStyle name="Accent3 2 2 7" xfId="15681" xr:uid="{00000000-0005-0000-0000-0000463D0000}"/>
    <cellStyle name="Accent3 2 2 8" xfId="15682" xr:uid="{00000000-0005-0000-0000-0000473D0000}"/>
    <cellStyle name="Accent3 2 2 9" xfId="15683" xr:uid="{00000000-0005-0000-0000-0000483D0000}"/>
    <cellStyle name="Accent3 2 20" xfId="15684" xr:uid="{00000000-0005-0000-0000-0000493D0000}"/>
    <cellStyle name="Accent3 2 21" xfId="15685" xr:uid="{00000000-0005-0000-0000-00004A3D0000}"/>
    <cellStyle name="Accent3 2 22" xfId="15686" xr:uid="{00000000-0005-0000-0000-00004B3D0000}"/>
    <cellStyle name="Accent3 2 23" xfId="15687" xr:uid="{00000000-0005-0000-0000-00004C3D0000}"/>
    <cellStyle name="Accent3 2 24" xfId="15688" xr:uid="{00000000-0005-0000-0000-00004D3D0000}"/>
    <cellStyle name="Accent3 2 25" xfId="15689" xr:uid="{00000000-0005-0000-0000-00004E3D0000}"/>
    <cellStyle name="Accent3 2 26" xfId="15690" xr:uid="{00000000-0005-0000-0000-00004F3D0000}"/>
    <cellStyle name="Accent3 2 27" xfId="15691" xr:uid="{00000000-0005-0000-0000-0000503D0000}"/>
    <cellStyle name="Accent3 2 27 2" xfId="15692" xr:uid="{00000000-0005-0000-0000-0000513D0000}"/>
    <cellStyle name="Accent3 2 27 2 2" xfId="15693" xr:uid="{00000000-0005-0000-0000-0000523D0000}"/>
    <cellStyle name="Accent3 2 27 2 3" xfId="15694" xr:uid="{00000000-0005-0000-0000-0000533D0000}"/>
    <cellStyle name="Accent3 2 27 2 4" xfId="15695" xr:uid="{00000000-0005-0000-0000-0000543D0000}"/>
    <cellStyle name="Accent3 2 27 2 5" xfId="15696" xr:uid="{00000000-0005-0000-0000-0000553D0000}"/>
    <cellStyle name="Accent3 2 27 2 6" xfId="15697" xr:uid="{00000000-0005-0000-0000-0000563D0000}"/>
    <cellStyle name="Accent3 2 28" xfId="15698" xr:uid="{00000000-0005-0000-0000-0000573D0000}"/>
    <cellStyle name="Accent3 2 28 2" xfId="15699" xr:uid="{00000000-0005-0000-0000-0000583D0000}"/>
    <cellStyle name="Accent3 2 28 3" xfId="15700" xr:uid="{00000000-0005-0000-0000-0000593D0000}"/>
    <cellStyle name="Accent3 2 28 4" xfId="15701" xr:uid="{00000000-0005-0000-0000-00005A3D0000}"/>
    <cellStyle name="Accent3 2 28 5" xfId="15702" xr:uid="{00000000-0005-0000-0000-00005B3D0000}"/>
    <cellStyle name="Accent3 2 28 6" xfId="15703" xr:uid="{00000000-0005-0000-0000-00005C3D0000}"/>
    <cellStyle name="Accent3 2 29" xfId="15704" xr:uid="{00000000-0005-0000-0000-00005D3D0000}"/>
    <cellStyle name="Accent3 2 29 2" xfId="15705" xr:uid="{00000000-0005-0000-0000-00005E3D0000}"/>
    <cellStyle name="Accent3 2 29 3" xfId="15706" xr:uid="{00000000-0005-0000-0000-00005F3D0000}"/>
    <cellStyle name="Accent3 2 29 4" xfId="15707" xr:uid="{00000000-0005-0000-0000-0000603D0000}"/>
    <cellStyle name="Accent3 2 29 5" xfId="15708" xr:uid="{00000000-0005-0000-0000-0000613D0000}"/>
    <cellStyle name="Accent3 2 29 6" xfId="15709" xr:uid="{00000000-0005-0000-0000-0000623D0000}"/>
    <cellStyle name="Accent3 2 3" xfId="15710" xr:uid="{00000000-0005-0000-0000-0000633D0000}"/>
    <cellStyle name="Accent3 2 30" xfId="15711" xr:uid="{00000000-0005-0000-0000-0000643D0000}"/>
    <cellStyle name="Accent3 2 30 2" xfId="15712" xr:uid="{00000000-0005-0000-0000-0000653D0000}"/>
    <cellStyle name="Accent3 2 30 3" xfId="15713" xr:uid="{00000000-0005-0000-0000-0000663D0000}"/>
    <cellStyle name="Accent3 2 30 4" xfId="15714" xr:uid="{00000000-0005-0000-0000-0000673D0000}"/>
    <cellStyle name="Accent3 2 30 5" xfId="15715" xr:uid="{00000000-0005-0000-0000-0000683D0000}"/>
    <cellStyle name="Accent3 2 30 6" xfId="15716" xr:uid="{00000000-0005-0000-0000-0000693D0000}"/>
    <cellStyle name="Accent3 2 31" xfId="15717" xr:uid="{00000000-0005-0000-0000-00006A3D0000}"/>
    <cellStyle name="Accent3 2 31 2" xfId="15718" xr:uid="{00000000-0005-0000-0000-00006B3D0000}"/>
    <cellStyle name="Accent3 2 31 3" xfId="15719" xr:uid="{00000000-0005-0000-0000-00006C3D0000}"/>
    <cellStyle name="Accent3 2 31 4" xfId="15720" xr:uid="{00000000-0005-0000-0000-00006D3D0000}"/>
    <cellStyle name="Accent3 2 31 5" xfId="15721" xr:uid="{00000000-0005-0000-0000-00006E3D0000}"/>
    <cellStyle name="Accent3 2 31 6" xfId="15722" xr:uid="{00000000-0005-0000-0000-00006F3D0000}"/>
    <cellStyle name="Accent3 2 32" xfId="15723" xr:uid="{00000000-0005-0000-0000-0000703D0000}"/>
    <cellStyle name="Accent3 2 33" xfId="15724" xr:uid="{00000000-0005-0000-0000-0000713D0000}"/>
    <cellStyle name="Accent3 2 34" xfId="15725" xr:uid="{00000000-0005-0000-0000-0000723D0000}"/>
    <cellStyle name="Accent3 2 35" xfId="15726" xr:uid="{00000000-0005-0000-0000-0000733D0000}"/>
    <cellStyle name="Accent3 2 36" xfId="15727" xr:uid="{00000000-0005-0000-0000-0000743D0000}"/>
    <cellStyle name="Accent3 2 37" xfId="15728" xr:uid="{00000000-0005-0000-0000-0000753D0000}"/>
    <cellStyle name="Accent3 2 38" xfId="15729" xr:uid="{00000000-0005-0000-0000-0000763D0000}"/>
    <cellStyle name="Accent3 2 39" xfId="15730" xr:uid="{00000000-0005-0000-0000-0000773D0000}"/>
    <cellStyle name="Accent3 2 4" xfId="15731" xr:uid="{00000000-0005-0000-0000-0000783D0000}"/>
    <cellStyle name="Accent3 2 40" xfId="15732" xr:uid="{00000000-0005-0000-0000-0000793D0000}"/>
    <cellStyle name="Accent3 2 41" xfId="15733" xr:uid="{00000000-0005-0000-0000-00007A3D0000}"/>
    <cellStyle name="Accent3 2 42" xfId="15734" xr:uid="{00000000-0005-0000-0000-00007B3D0000}"/>
    <cellStyle name="Accent3 2 43" xfId="15735" xr:uid="{00000000-0005-0000-0000-00007C3D0000}"/>
    <cellStyle name="Accent3 2 43 10" xfId="15736" xr:uid="{00000000-0005-0000-0000-00007D3D0000}"/>
    <cellStyle name="Accent3 2 43 11" xfId="15737" xr:uid="{00000000-0005-0000-0000-00007E3D0000}"/>
    <cellStyle name="Accent3 2 43 12" xfId="15738" xr:uid="{00000000-0005-0000-0000-00007F3D0000}"/>
    <cellStyle name="Accent3 2 43 13" xfId="15739" xr:uid="{00000000-0005-0000-0000-0000803D0000}"/>
    <cellStyle name="Accent3 2 43 14" xfId="15740" xr:uid="{00000000-0005-0000-0000-0000813D0000}"/>
    <cellStyle name="Accent3 2 43 15" xfId="15741" xr:uid="{00000000-0005-0000-0000-0000823D0000}"/>
    <cellStyle name="Accent3 2 43 16" xfId="15742" xr:uid="{00000000-0005-0000-0000-0000833D0000}"/>
    <cellStyle name="Accent3 2 43 17" xfId="15743" xr:uid="{00000000-0005-0000-0000-0000843D0000}"/>
    <cellStyle name="Accent3 2 43 18" xfId="15744" xr:uid="{00000000-0005-0000-0000-0000853D0000}"/>
    <cellStyle name="Accent3 2 43 19" xfId="15745" xr:uid="{00000000-0005-0000-0000-0000863D0000}"/>
    <cellStyle name="Accent3 2 43 2" xfId="15746" xr:uid="{00000000-0005-0000-0000-0000873D0000}"/>
    <cellStyle name="Accent3 2 43 2 2" xfId="15747" xr:uid="{00000000-0005-0000-0000-0000883D0000}"/>
    <cellStyle name="Accent3 2 43 20" xfId="15748" xr:uid="{00000000-0005-0000-0000-0000893D0000}"/>
    <cellStyle name="Accent3 2 43 21" xfId="15749" xr:uid="{00000000-0005-0000-0000-00008A3D0000}"/>
    <cellStyle name="Accent3 2 43 22" xfId="15750" xr:uid="{00000000-0005-0000-0000-00008B3D0000}"/>
    <cellStyle name="Accent3 2 43 23" xfId="15751" xr:uid="{00000000-0005-0000-0000-00008C3D0000}"/>
    <cellStyle name="Accent3 2 43 24" xfId="15752" xr:uid="{00000000-0005-0000-0000-00008D3D0000}"/>
    <cellStyle name="Accent3 2 43 25" xfId="15753" xr:uid="{00000000-0005-0000-0000-00008E3D0000}"/>
    <cellStyle name="Accent3 2 43 26" xfId="15754" xr:uid="{00000000-0005-0000-0000-00008F3D0000}"/>
    <cellStyle name="Accent3 2 43 27" xfId="15755" xr:uid="{00000000-0005-0000-0000-0000903D0000}"/>
    <cellStyle name="Accent3 2 43 28" xfId="15756" xr:uid="{00000000-0005-0000-0000-0000913D0000}"/>
    <cellStyle name="Accent3 2 43 29" xfId="15757" xr:uid="{00000000-0005-0000-0000-0000923D0000}"/>
    <cellStyle name="Accent3 2 43 3" xfId="15758" xr:uid="{00000000-0005-0000-0000-0000933D0000}"/>
    <cellStyle name="Accent3 2 43 4" xfId="15759" xr:uid="{00000000-0005-0000-0000-0000943D0000}"/>
    <cellStyle name="Accent3 2 43 5" xfId="15760" xr:uid="{00000000-0005-0000-0000-0000953D0000}"/>
    <cellStyle name="Accent3 2 43 6" xfId="15761" xr:uid="{00000000-0005-0000-0000-0000963D0000}"/>
    <cellStyle name="Accent3 2 43 7" xfId="15762" xr:uid="{00000000-0005-0000-0000-0000973D0000}"/>
    <cellStyle name="Accent3 2 43 8" xfId="15763" xr:uid="{00000000-0005-0000-0000-0000983D0000}"/>
    <cellStyle name="Accent3 2 43 9" xfId="15764" xr:uid="{00000000-0005-0000-0000-0000993D0000}"/>
    <cellStyle name="Accent3 2 44" xfId="15765" xr:uid="{00000000-0005-0000-0000-00009A3D0000}"/>
    <cellStyle name="Accent3 2 44 2" xfId="15766" xr:uid="{00000000-0005-0000-0000-00009B3D0000}"/>
    <cellStyle name="Accent3 2 45" xfId="15767" xr:uid="{00000000-0005-0000-0000-00009C3D0000}"/>
    <cellStyle name="Accent3 2 46" xfId="15768" xr:uid="{00000000-0005-0000-0000-00009D3D0000}"/>
    <cellStyle name="Accent3 2 47" xfId="15769" xr:uid="{00000000-0005-0000-0000-00009E3D0000}"/>
    <cellStyle name="Accent3 2 48" xfId="15770" xr:uid="{00000000-0005-0000-0000-00009F3D0000}"/>
    <cellStyle name="Accent3 2 49" xfId="15771" xr:uid="{00000000-0005-0000-0000-0000A03D0000}"/>
    <cellStyle name="Accent3 2 5" xfId="15772" xr:uid="{00000000-0005-0000-0000-0000A13D0000}"/>
    <cellStyle name="Accent3 2 50" xfId="15773" xr:uid="{00000000-0005-0000-0000-0000A23D0000}"/>
    <cellStyle name="Accent3 2 51" xfId="15774" xr:uid="{00000000-0005-0000-0000-0000A33D0000}"/>
    <cellStyle name="Accent3 2 52" xfId="15775" xr:uid="{00000000-0005-0000-0000-0000A43D0000}"/>
    <cellStyle name="Accent3 2 53" xfId="15776" xr:uid="{00000000-0005-0000-0000-0000A53D0000}"/>
    <cellStyle name="Accent3 2 54" xfId="15777" xr:uid="{00000000-0005-0000-0000-0000A63D0000}"/>
    <cellStyle name="Accent3 2 55" xfId="15778" xr:uid="{00000000-0005-0000-0000-0000A73D0000}"/>
    <cellStyle name="Accent3 2 56" xfId="15779" xr:uid="{00000000-0005-0000-0000-0000A83D0000}"/>
    <cellStyle name="Accent3 2 57" xfId="15780" xr:uid="{00000000-0005-0000-0000-0000A93D0000}"/>
    <cellStyle name="Accent3 2 58" xfId="15781" xr:uid="{00000000-0005-0000-0000-0000AA3D0000}"/>
    <cellStyle name="Accent3 2 59" xfId="15782" xr:uid="{00000000-0005-0000-0000-0000AB3D0000}"/>
    <cellStyle name="Accent3 2 6" xfId="15783" xr:uid="{00000000-0005-0000-0000-0000AC3D0000}"/>
    <cellStyle name="Accent3 2 60" xfId="15784" xr:uid="{00000000-0005-0000-0000-0000AD3D0000}"/>
    <cellStyle name="Accent3 2 61" xfId="15785" xr:uid="{00000000-0005-0000-0000-0000AE3D0000}"/>
    <cellStyle name="Accent3 2 62" xfId="15786" xr:uid="{00000000-0005-0000-0000-0000AF3D0000}"/>
    <cellStyle name="Accent3 2 63" xfId="15787" xr:uid="{00000000-0005-0000-0000-0000B03D0000}"/>
    <cellStyle name="Accent3 2 64" xfId="15788" xr:uid="{00000000-0005-0000-0000-0000B13D0000}"/>
    <cellStyle name="Accent3 2 65" xfId="15789" xr:uid="{00000000-0005-0000-0000-0000B23D0000}"/>
    <cellStyle name="Accent3 2 66" xfId="15790" xr:uid="{00000000-0005-0000-0000-0000B33D0000}"/>
    <cellStyle name="Accent3 2 67" xfId="15791" xr:uid="{00000000-0005-0000-0000-0000B43D0000}"/>
    <cellStyle name="Accent3 2 68" xfId="15792" xr:uid="{00000000-0005-0000-0000-0000B53D0000}"/>
    <cellStyle name="Accent3 2 69" xfId="15793" xr:uid="{00000000-0005-0000-0000-0000B63D0000}"/>
    <cellStyle name="Accent3 2 7" xfId="15794" xr:uid="{00000000-0005-0000-0000-0000B73D0000}"/>
    <cellStyle name="Accent3 2 7 2" xfId="15795" xr:uid="{00000000-0005-0000-0000-0000B83D0000}"/>
    <cellStyle name="Accent3 2 7 3" xfId="15796" xr:uid="{00000000-0005-0000-0000-0000B93D0000}"/>
    <cellStyle name="Accent3 2 70" xfId="15797" xr:uid="{00000000-0005-0000-0000-0000BA3D0000}"/>
    <cellStyle name="Accent3 2 71" xfId="15798" xr:uid="{00000000-0005-0000-0000-0000BB3D0000}"/>
    <cellStyle name="Accent3 2 71 2" xfId="15799" xr:uid="{00000000-0005-0000-0000-0000BC3D0000}"/>
    <cellStyle name="Accent3 2 8" xfId="15800" xr:uid="{00000000-0005-0000-0000-0000BD3D0000}"/>
    <cellStyle name="Accent3 2 9" xfId="15801" xr:uid="{00000000-0005-0000-0000-0000BE3D0000}"/>
    <cellStyle name="Accent3 20" xfId="15802" xr:uid="{00000000-0005-0000-0000-0000BF3D0000}"/>
    <cellStyle name="Accent3 20 2" xfId="15803" xr:uid="{00000000-0005-0000-0000-0000C03D0000}"/>
    <cellStyle name="Accent3 20 2 2" xfId="15804" xr:uid="{00000000-0005-0000-0000-0000C13D0000}"/>
    <cellStyle name="Accent3 20 2 3" xfId="15805" xr:uid="{00000000-0005-0000-0000-0000C23D0000}"/>
    <cellStyle name="Accent3 20 2 4" xfId="15806" xr:uid="{00000000-0005-0000-0000-0000C33D0000}"/>
    <cellStyle name="Accent3 20 2 5" xfId="15807" xr:uid="{00000000-0005-0000-0000-0000C43D0000}"/>
    <cellStyle name="Accent3 20 2 6" xfId="15808" xr:uid="{00000000-0005-0000-0000-0000C53D0000}"/>
    <cellStyle name="Accent3 21" xfId="15809" xr:uid="{00000000-0005-0000-0000-0000C63D0000}"/>
    <cellStyle name="Accent3 21 2" xfId="15810" xr:uid="{00000000-0005-0000-0000-0000C73D0000}"/>
    <cellStyle name="Accent3 21 2 2" xfId="15811" xr:uid="{00000000-0005-0000-0000-0000C83D0000}"/>
    <cellStyle name="Accent3 21 2 3" xfId="15812" xr:uid="{00000000-0005-0000-0000-0000C93D0000}"/>
    <cellStyle name="Accent3 21 2 4" xfId="15813" xr:uid="{00000000-0005-0000-0000-0000CA3D0000}"/>
    <cellStyle name="Accent3 21 2 5" xfId="15814" xr:uid="{00000000-0005-0000-0000-0000CB3D0000}"/>
    <cellStyle name="Accent3 21 2 6" xfId="15815" xr:uid="{00000000-0005-0000-0000-0000CC3D0000}"/>
    <cellStyle name="Accent3 22" xfId="15816" xr:uid="{00000000-0005-0000-0000-0000CD3D0000}"/>
    <cellStyle name="Accent3 22 2" xfId="15817" xr:uid="{00000000-0005-0000-0000-0000CE3D0000}"/>
    <cellStyle name="Accent3 22 2 2" xfId="15818" xr:uid="{00000000-0005-0000-0000-0000CF3D0000}"/>
    <cellStyle name="Accent3 22 2 3" xfId="15819" xr:uid="{00000000-0005-0000-0000-0000D03D0000}"/>
    <cellStyle name="Accent3 22 2 4" xfId="15820" xr:uid="{00000000-0005-0000-0000-0000D13D0000}"/>
    <cellStyle name="Accent3 22 2 5" xfId="15821" xr:uid="{00000000-0005-0000-0000-0000D23D0000}"/>
    <cellStyle name="Accent3 22 2 6" xfId="15822" xr:uid="{00000000-0005-0000-0000-0000D33D0000}"/>
    <cellStyle name="Accent3 23" xfId="15823" xr:uid="{00000000-0005-0000-0000-0000D43D0000}"/>
    <cellStyle name="Accent3 23 2" xfId="15824" xr:uid="{00000000-0005-0000-0000-0000D53D0000}"/>
    <cellStyle name="Accent3 23 2 2" xfId="15825" xr:uid="{00000000-0005-0000-0000-0000D63D0000}"/>
    <cellStyle name="Accent3 23 2 3" xfId="15826" xr:uid="{00000000-0005-0000-0000-0000D73D0000}"/>
    <cellStyle name="Accent3 23 2 4" xfId="15827" xr:uid="{00000000-0005-0000-0000-0000D83D0000}"/>
    <cellStyle name="Accent3 23 2 5" xfId="15828" xr:uid="{00000000-0005-0000-0000-0000D93D0000}"/>
    <cellStyle name="Accent3 23 2 6" xfId="15829" xr:uid="{00000000-0005-0000-0000-0000DA3D0000}"/>
    <cellStyle name="Accent3 24" xfId="15830" xr:uid="{00000000-0005-0000-0000-0000DB3D0000}"/>
    <cellStyle name="Accent3 24 2" xfId="15831" xr:uid="{00000000-0005-0000-0000-0000DC3D0000}"/>
    <cellStyle name="Accent3 24 2 2" xfId="15832" xr:uid="{00000000-0005-0000-0000-0000DD3D0000}"/>
    <cellStyle name="Accent3 24 2 3" xfId="15833" xr:uid="{00000000-0005-0000-0000-0000DE3D0000}"/>
    <cellStyle name="Accent3 24 2 4" xfId="15834" xr:uid="{00000000-0005-0000-0000-0000DF3D0000}"/>
    <cellStyle name="Accent3 24 2 5" xfId="15835" xr:uid="{00000000-0005-0000-0000-0000E03D0000}"/>
    <cellStyle name="Accent3 24 2 6" xfId="15836" xr:uid="{00000000-0005-0000-0000-0000E13D0000}"/>
    <cellStyle name="Accent3 25" xfId="15837" xr:uid="{00000000-0005-0000-0000-0000E23D0000}"/>
    <cellStyle name="Accent3 25 2" xfId="15838" xr:uid="{00000000-0005-0000-0000-0000E33D0000}"/>
    <cellStyle name="Accent3 25 2 2" xfId="15839" xr:uid="{00000000-0005-0000-0000-0000E43D0000}"/>
    <cellStyle name="Accent3 25 2 3" xfId="15840" xr:uid="{00000000-0005-0000-0000-0000E53D0000}"/>
    <cellStyle name="Accent3 25 2 4" xfId="15841" xr:uid="{00000000-0005-0000-0000-0000E63D0000}"/>
    <cellStyle name="Accent3 25 2 5" xfId="15842" xr:uid="{00000000-0005-0000-0000-0000E73D0000}"/>
    <cellStyle name="Accent3 25 2 6" xfId="15843" xr:uid="{00000000-0005-0000-0000-0000E83D0000}"/>
    <cellStyle name="Accent3 26" xfId="15844" xr:uid="{00000000-0005-0000-0000-0000E93D0000}"/>
    <cellStyle name="Accent3 26 2" xfId="15845" xr:uid="{00000000-0005-0000-0000-0000EA3D0000}"/>
    <cellStyle name="Accent3 26 2 2" xfId="15846" xr:uid="{00000000-0005-0000-0000-0000EB3D0000}"/>
    <cellStyle name="Accent3 26 2 3" xfId="15847" xr:uid="{00000000-0005-0000-0000-0000EC3D0000}"/>
    <cellStyle name="Accent3 26 2 4" xfId="15848" xr:uid="{00000000-0005-0000-0000-0000ED3D0000}"/>
    <cellStyle name="Accent3 26 2 5" xfId="15849" xr:uid="{00000000-0005-0000-0000-0000EE3D0000}"/>
    <cellStyle name="Accent3 26 2 6" xfId="15850" xr:uid="{00000000-0005-0000-0000-0000EF3D0000}"/>
    <cellStyle name="Accent3 27" xfId="15851" xr:uid="{00000000-0005-0000-0000-0000F03D0000}"/>
    <cellStyle name="Accent3 28" xfId="15852" xr:uid="{00000000-0005-0000-0000-0000F13D0000}"/>
    <cellStyle name="Accent3 28 2" xfId="15853" xr:uid="{00000000-0005-0000-0000-0000F23D0000}"/>
    <cellStyle name="Accent3 28 2 2" xfId="15854" xr:uid="{00000000-0005-0000-0000-0000F33D0000}"/>
    <cellStyle name="Accent3 28 3" xfId="15855" xr:uid="{00000000-0005-0000-0000-0000F43D0000}"/>
    <cellStyle name="Accent3 28 4" xfId="15856" xr:uid="{00000000-0005-0000-0000-0000F53D0000}"/>
    <cellStyle name="Accent3 28 5" xfId="15857" xr:uid="{00000000-0005-0000-0000-0000F63D0000}"/>
    <cellStyle name="Accent3 28 6" xfId="15858" xr:uid="{00000000-0005-0000-0000-0000F73D0000}"/>
    <cellStyle name="Accent3 29" xfId="15859" xr:uid="{00000000-0005-0000-0000-0000F83D0000}"/>
    <cellStyle name="Accent3 29 2" xfId="15860" xr:uid="{00000000-0005-0000-0000-0000F93D0000}"/>
    <cellStyle name="Accent3 29 2 2" xfId="15861" xr:uid="{00000000-0005-0000-0000-0000FA3D0000}"/>
    <cellStyle name="Accent3 29 3" xfId="15862" xr:uid="{00000000-0005-0000-0000-0000FB3D0000}"/>
    <cellStyle name="Accent3 29 4" xfId="15863" xr:uid="{00000000-0005-0000-0000-0000FC3D0000}"/>
    <cellStyle name="Accent3 29 5" xfId="15864" xr:uid="{00000000-0005-0000-0000-0000FD3D0000}"/>
    <cellStyle name="Accent3 29 6" xfId="15865" xr:uid="{00000000-0005-0000-0000-0000FE3D0000}"/>
    <cellStyle name="Accent3 3" xfId="15866" xr:uid="{00000000-0005-0000-0000-0000FF3D0000}"/>
    <cellStyle name="Accent3 3 2" xfId="15867" xr:uid="{00000000-0005-0000-0000-0000003E0000}"/>
    <cellStyle name="Accent3 3 2 2" xfId="15868" xr:uid="{00000000-0005-0000-0000-0000013E0000}"/>
    <cellStyle name="Accent3 3 2 3" xfId="15869" xr:uid="{00000000-0005-0000-0000-0000023E0000}"/>
    <cellStyle name="Accent3 3 2 4" xfId="15870" xr:uid="{00000000-0005-0000-0000-0000033E0000}"/>
    <cellStyle name="Accent3 3 2 5" xfId="15871" xr:uid="{00000000-0005-0000-0000-0000043E0000}"/>
    <cellStyle name="Accent3 3 2 6" xfId="15872" xr:uid="{00000000-0005-0000-0000-0000053E0000}"/>
    <cellStyle name="Accent3 3 2 7" xfId="15873" xr:uid="{00000000-0005-0000-0000-0000063E0000}"/>
    <cellStyle name="Accent3 3 2 8" xfId="15874" xr:uid="{00000000-0005-0000-0000-0000073E0000}"/>
    <cellStyle name="Accent3 3 2 9" xfId="15875" xr:uid="{00000000-0005-0000-0000-0000083E0000}"/>
    <cellStyle name="Accent3 3 3" xfId="15876" xr:uid="{00000000-0005-0000-0000-0000093E0000}"/>
    <cellStyle name="Accent3 3 4" xfId="15877" xr:uid="{00000000-0005-0000-0000-00000A3E0000}"/>
    <cellStyle name="Accent3 3 5" xfId="15878" xr:uid="{00000000-0005-0000-0000-00000B3E0000}"/>
    <cellStyle name="Accent3 30" xfId="15879" xr:uid="{00000000-0005-0000-0000-00000C3E0000}"/>
    <cellStyle name="Accent3 31" xfId="15880" xr:uid="{00000000-0005-0000-0000-00000D3E0000}"/>
    <cellStyle name="Accent3 32" xfId="15881" xr:uid="{00000000-0005-0000-0000-00000E3E0000}"/>
    <cellStyle name="Accent3 33" xfId="15882" xr:uid="{00000000-0005-0000-0000-00000F3E0000}"/>
    <cellStyle name="Accent3 34" xfId="15883" xr:uid="{00000000-0005-0000-0000-0000103E0000}"/>
    <cellStyle name="Accent3 35" xfId="15884" xr:uid="{00000000-0005-0000-0000-0000113E0000}"/>
    <cellStyle name="Accent3 36" xfId="15885" xr:uid="{00000000-0005-0000-0000-0000123E0000}"/>
    <cellStyle name="Accent3 37" xfId="15886" xr:uid="{00000000-0005-0000-0000-0000133E0000}"/>
    <cellStyle name="Accent3 38" xfId="15887" xr:uid="{00000000-0005-0000-0000-0000143E0000}"/>
    <cellStyle name="Accent3 39" xfId="15888" xr:uid="{00000000-0005-0000-0000-0000153E0000}"/>
    <cellStyle name="Accent3 4" xfId="15889" xr:uid="{00000000-0005-0000-0000-0000163E0000}"/>
    <cellStyle name="Accent3 4 2" xfId="15890" xr:uid="{00000000-0005-0000-0000-0000173E0000}"/>
    <cellStyle name="Accent3 4 2 2" xfId="15891" xr:uid="{00000000-0005-0000-0000-0000183E0000}"/>
    <cellStyle name="Accent3 4 2 3" xfId="15892" xr:uid="{00000000-0005-0000-0000-0000193E0000}"/>
    <cellStyle name="Accent3 4 2 4" xfId="15893" xr:uid="{00000000-0005-0000-0000-00001A3E0000}"/>
    <cellStyle name="Accent3 4 2 5" xfId="15894" xr:uid="{00000000-0005-0000-0000-00001B3E0000}"/>
    <cellStyle name="Accent3 4 2 6" xfId="15895" xr:uid="{00000000-0005-0000-0000-00001C3E0000}"/>
    <cellStyle name="Accent3 4 3" xfId="15896" xr:uid="{00000000-0005-0000-0000-00001D3E0000}"/>
    <cellStyle name="Accent3 4 4" xfId="15897" xr:uid="{00000000-0005-0000-0000-00001E3E0000}"/>
    <cellStyle name="Accent3 4 5" xfId="15898" xr:uid="{00000000-0005-0000-0000-00001F3E0000}"/>
    <cellStyle name="Accent3 40" xfId="15899" xr:uid="{00000000-0005-0000-0000-0000203E0000}"/>
    <cellStyle name="Accent3 41" xfId="15900" xr:uid="{00000000-0005-0000-0000-0000213E0000}"/>
    <cellStyle name="Accent3 42" xfId="15901" xr:uid="{00000000-0005-0000-0000-0000223E0000}"/>
    <cellStyle name="Accent3 43" xfId="15902" xr:uid="{00000000-0005-0000-0000-0000233E0000}"/>
    <cellStyle name="Accent3 44" xfId="15903" xr:uid="{00000000-0005-0000-0000-0000243E0000}"/>
    <cellStyle name="Accent3 45" xfId="15904" xr:uid="{00000000-0005-0000-0000-0000253E0000}"/>
    <cellStyle name="Accent3 46" xfId="15905" xr:uid="{00000000-0005-0000-0000-0000263E0000}"/>
    <cellStyle name="Accent3 47" xfId="15906" xr:uid="{00000000-0005-0000-0000-0000273E0000}"/>
    <cellStyle name="Accent3 48" xfId="15907" xr:uid="{00000000-0005-0000-0000-0000283E0000}"/>
    <cellStyle name="Accent3 49" xfId="15908" xr:uid="{00000000-0005-0000-0000-0000293E0000}"/>
    <cellStyle name="Accent3 5" xfId="15909" xr:uid="{00000000-0005-0000-0000-00002A3E0000}"/>
    <cellStyle name="Accent3 5 2" xfId="15910" xr:uid="{00000000-0005-0000-0000-00002B3E0000}"/>
    <cellStyle name="Accent3 5 2 2" xfId="15911" xr:uid="{00000000-0005-0000-0000-00002C3E0000}"/>
    <cellStyle name="Accent3 5 2 3" xfId="15912" xr:uid="{00000000-0005-0000-0000-00002D3E0000}"/>
    <cellStyle name="Accent3 5 2 4" xfId="15913" xr:uid="{00000000-0005-0000-0000-00002E3E0000}"/>
    <cellStyle name="Accent3 5 2 5" xfId="15914" xr:uid="{00000000-0005-0000-0000-00002F3E0000}"/>
    <cellStyle name="Accent3 5 2 6" xfId="15915" xr:uid="{00000000-0005-0000-0000-0000303E0000}"/>
    <cellStyle name="Accent3 5 3" xfId="15916" xr:uid="{00000000-0005-0000-0000-0000313E0000}"/>
    <cellStyle name="Accent3 5 4" xfId="15917" xr:uid="{00000000-0005-0000-0000-0000323E0000}"/>
    <cellStyle name="Accent3 5 5" xfId="15918" xr:uid="{00000000-0005-0000-0000-0000333E0000}"/>
    <cellStyle name="Accent3 50" xfId="15919" xr:uid="{00000000-0005-0000-0000-0000343E0000}"/>
    <cellStyle name="Accent3 51" xfId="15920" xr:uid="{00000000-0005-0000-0000-0000353E0000}"/>
    <cellStyle name="Accent3 52" xfId="15921" xr:uid="{00000000-0005-0000-0000-0000363E0000}"/>
    <cellStyle name="Accent3 53" xfId="15922" xr:uid="{00000000-0005-0000-0000-0000373E0000}"/>
    <cellStyle name="Accent3 54" xfId="15923" xr:uid="{00000000-0005-0000-0000-0000383E0000}"/>
    <cellStyle name="Accent3 55" xfId="15924" xr:uid="{00000000-0005-0000-0000-0000393E0000}"/>
    <cellStyle name="Accent3 56" xfId="15925" xr:uid="{00000000-0005-0000-0000-00003A3E0000}"/>
    <cellStyle name="Accent3 57" xfId="15926" xr:uid="{00000000-0005-0000-0000-00003B3E0000}"/>
    <cellStyle name="Accent3 58" xfId="15927" xr:uid="{00000000-0005-0000-0000-00003C3E0000}"/>
    <cellStyle name="Accent3 59" xfId="15928" xr:uid="{00000000-0005-0000-0000-00003D3E0000}"/>
    <cellStyle name="Accent3 6" xfId="15929" xr:uid="{00000000-0005-0000-0000-00003E3E0000}"/>
    <cellStyle name="Accent3 6 2" xfId="15930" xr:uid="{00000000-0005-0000-0000-00003F3E0000}"/>
    <cellStyle name="Accent3 6 2 2" xfId="15931" xr:uid="{00000000-0005-0000-0000-0000403E0000}"/>
    <cellStyle name="Accent3 6 2 3" xfId="15932" xr:uid="{00000000-0005-0000-0000-0000413E0000}"/>
    <cellStyle name="Accent3 6 2 4" xfId="15933" xr:uid="{00000000-0005-0000-0000-0000423E0000}"/>
    <cellStyle name="Accent3 6 2 5" xfId="15934" xr:uid="{00000000-0005-0000-0000-0000433E0000}"/>
    <cellStyle name="Accent3 6 2 6" xfId="15935" xr:uid="{00000000-0005-0000-0000-0000443E0000}"/>
    <cellStyle name="Accent3 60" xfId="15936" xr:uid="{00000000-0005-0000-0000-0000453E0000}"/>
    <cellStyle name="Accent3 61" xfId="15937" xr:uid="{00000000-0005-0000-0000-0000463E0000}"/>
    <cellStyle name="Accent3 62" xfId="15938" xr:uid="{00000000-0005-0000-0000-0000473E0000}"/>
    <cellStyle name="Accent3 63" xfId="15939" xr:uid="{00000000-0005-0000-0000-0000483E0000}"/>
    <cellStyle name="Accent3 7" xfId="15940" xr:uid="{00000000-0005-0000-0000-0000493E0000}"/>
    <cellStyle name="Accent3 7 2" xfId="15941" xr:uid="{00000000-0005-0000-0000-00004A3E0000}"/>
    <cellStyle name="Accent3 7 2 2" xfId="15942" xr:uid="{00000000-0005-0000-0000-00004B3E0000}"/>
    <cellStyle name="Accent3 7 2 3" xfId="15943" xr:uid="{00000000-0005-0000-0000-00004C3E0000}"/>
    <cellStyle name="Accent3 7 2 4" xfId="15944" xr:uid="{00000000-0005-0000-0000-00004D3E0000}"/>
    <cellStyle name="Accent3 7 2 5" xfId="15945" xr:uid="{00000000-0005-0000-0000-00004E3E0000}"/>
    <cellStyle name="Accent3 7 2 6" xfId="15946" xr:uid="{00000000-0005-0000-0000-00004F3E0000}"/>
    <cellStyle name="Accent3 8" xfId="15947" xr:uid="{00000000-0005-0000-0000-0000503E0000}"/>
    <cellStyle name="Accent3 8 2" xfId="15948" xr:uid="{00000000-0005-0000-0000-0000513E0000}"/>
    <cellStyle name="Accent3 8 2 2" xfId="15949" xr:uid="{00000000-0005-0000-0000-0000523E0000}"/>
    <cellStyle name="Accent3 8 2 3" xfId="15950" xr:uid="{00000000-0005-0000-0000-0000533E0000}"/>
    <cellStyle name="Accent3 8 2 4" xfId="15951" xr:uid="{00000000-0005-0000-0000-0000543E0000}"/>
    <cellStyle name="Accent3 8 2 5" xfId="15952" xr:uid="{00000000-0005-0000-0000-0000553E0000}"/>
    <cellStyle name="Accent3 8 2 6" xfId="15953" xr:uid="{00000000-0005-0000-0000-0000563E0000}"/>
    <cellStyle name="Accent3 9" xfId="15954" xr:uid="{00000000-0005-0000-0000-0000573E0000}"/>
    <cellStyle name="Accent3 9 2" xfId="15955" xr:uid="{00000000-0005-0000-0000-0000583E0000}"/>
    <cellStyle name="Accent3 9 2 2" xfId="15956" xr:uid="{00000000-0005-0000-0000-0000593E0000}"/>
    <cellStyle name="Accent3 9 2 3" xfId="15957" xr:uid="{00000000-0005-0000-0000-00005A3E0000}"/>
    <cellStyle name="Accent3 9 2 4" xfId="15958" xr:uid="{00000000-0005-0000-0000-00005B3E0000}"/>
    <cellStyle name="Accent3 9 2 5" xfId="15959" xr:uid="{00000000-0005-0000-0000-00005C3E0000}"/>
    <cellStyle name="Accent3 9 2 6" xfId="15960" xr:uid="{00000000-0005-0000-0000-00005D3E0000}"/>
    <cellStyle name="Accent4 10" xfId="15961" xr:uid="{00000000-0005-0000-0000-00005E3E0000}"/>
    <cellStyle name="Accent4 10 2" xfId="15962" xr:uid="{00000000-0005-0000-0000-00005F3E0000}"/>
    <cellStyle name="Accent4 10 2 2" xfId="15963" xr:uid="{00000000-0005-0000-0000-0000603E0000}"/>
    <cellStyle name="Accent4 10 2 3" xfId="15964" xr:uid="{00000000-0005-0000-0000-0000613E0000}"/>
    <cellStyle name="Accent4 10 2 4" xfId="15965" xr:uid="{00000000-0005-0000-0000-0000623E0000}"/>
    <cellStyle name="Accent4 10 2 5" xfId="15966" xr:uid="{00000000-0005-0000-0000-0000633E0000}"/>
    <cellStyle name="Accent4 10 2 6" xfId="15967" xr:uid="{00000000-0005-0000-0000-0000643E0000}"/>
    <cellStyle name="Accent4 11" xfId="15968" xr:uid="{00000000-0005-0000-0000-0000653E0000}"/>
    <cellStyle name="Accent4 11 2" xfId="15969" xr:uid="{00000000-0005-0000-0000-0000663E0000}"/>
    <cellStyle name="Accent4 11 2 2" xfId="15970" xr:uid="{00000000-0005-0000-0000-0000673E0000}"/>
    <cellStyle name="Accent4 11 2 3" xfId="15971" xr:uid="{00000000-0005-0000-0000-0000683E0000}"/>
    <cellStyle name="Accent4 11 2 4" xfId="15972" xr:uid="{00000000-0005-0000-0000-0000693E0000}"/>
    <cellStyle name="Accent4 11 2 5" xfId="15973" xr:uid="{00000000-0005-0000-0000-00006A3E0000}"/>
    <cellStyle name="Accent4 11 2 6" xfId="15974" xr:uid="{00000000-0005-0000-0000-00006B3E0000}"/>
    <cellStyle name="Accent4 12" xfId="15975" xr:uid="{00000000-0005-0000-0000-00006C3E0000}"/>
    <cellStyle name="Accent4 12 2" xfId="15976" xr:uid="{00000000-0005-0000-0000-00006D3E0000}"/>
    <cellStyle name="Accent4 12 2 2" xfId="15977" xr:uid="{00000000-0005-0000-0000-00006E3E0000}"/>
    <cellStyle name="Accent4 12 2 3" xfId="15978" xr:uid="{00000000-0005-0000-0000-00006F3E0000}"/>
    <cellStyle name="Accent4 12 2 4" xfId="15979" xr:uid="{00000000-0005-0000-0000-0000703E0000}"/>
    <cellStyle name="Accent4 12 2 5" xfId="15980" xr:uid="{00000000-0005-0000-0000-0000713E0000}"/>
    <cellStyle name="Accent4 12 2 6" xfId="15981" xr:uid="{00000000-0005-0000-0000-0000723E0000}"/>
    <cellStyle name="Accent4 13" xfId="15982" xr:uid="{00000000-0005-0000-0000-0000733E0000}"/>
    <cellStyle name="Accent4 13 2" xfId="15983" xr:uid="{00000000-0005-0000-0000-0000743E0000}"/>
    <cellStyle name="Accent4 13 2 2" xfId="15984" xr:uid="{00000000-0005-0000-0000-0000753E0000}"/>
    <cellStyle name="Accent4 13 2 3" xfId="15985" xr:uid="{00000000-0005-0000-0000-0000763E0000}"/>
    <cellStyle name="Accent4 13 2 4" xfId="15986" xr:uid="{00000000-0005-0000-0000-0000773E0000}"/>
    <cellStyle name="Accent4 13 2 5" xfId="15987" xr:uid="{00000000-0005-0000-0000-0000783E0000}"/>
    <cellStyle name="Accent4 13 2 6" xfId="15988" xr:uid="{00000000-0005-0000-0000-0000793E0000}"/>
    <cellStyle name="Accent4 14" xfId="15989" xr:uid="{00000000-0005-0000-0000-00007A3E0000}"/>
    <cellStyle name="Accent4 14 2" xfId="15990" xr:uid="{00000000-0005-0000-0000-00007B3E0000}"/>
    <cellStyle name="Accent4 14 2 2" xfId="15991" xr:uid="{00000000-0005-0000-0000-00007C3E0000}"/>
    <cellStyle name="Accent4 14 2 3" xfId="15992" xr:uid="{00000000-0005-0000-0000-00007D3E0000}"/>
    <cellStyle name="Accent4 14 2 4" xfId="15993" xr:uid="{00000000-0005-0000-0000-00007E3E0000}"/>
    <cellStyle name="Accent4 14 2 5" xfId="15994" xr:uid="{00000000-0005-0000-0000-00007F3E0000}"/>
    <cellStyle name="Accent4 14 2 6" xfId="15995" xr:uid="{00000000-0005-0000-0000-0000803E0000}"/>
    <cellStyle name="Accent4 15" xfId="15996" xr:uid="{00000000-0005-0000-0000-0000813E0000}"/>
    <cellStyle name="Accent4 15 2" xfId="15997" xr:uid="{00000000-0005-0000-0000-0000823E0000}"/>
    <cellStyle name="Accent4 15 2 2" xfId="15998" xr:uid="{00000000-0005-0000-0000-0000833E0000}"/>
    <cellStyle name="Accent4 15 2 3" xfId="15999" xr:uid="{00000000-0005-0000-0000-0000843E0000}"/>
    <cellStyle name="Accent4 15 2 4" xfId="16000" xr:uid="{00000000-0005-0000-0000-0000853E0000}"/>
    <cellStyle name="Accent4 15 2 5" xfId="16001" xr:uid="{00000000-0005-0000-0000-0000863E0000}"/>
    <cellStyle name="Accent4 15 2 6" xfId="16002" xr:uid="{00000000-0005-0000-0000-0000873E0000}"/>
    <cellStyle name="Accent4 16" xfId="16003" xr:uid="{00000000-0005-0000-0000-0000883E0000}"/>
    <cellStyle name="Accent4 16 2" xfId="16004" xr:uid="{00000000-0005-0000-0000-0000893E0000}"/>
    <cellStyle name="Accent4 16 2 2" xfId="16005" xr:uid="{00000000-0005-0000-0000-00008A3E0000}"/>
    <cellStyle name="Accent4 16 2 3" xfId="16006" xr:uid="{00000000-0005-0000-0000-00008B3E0000}"/>
    <cellStyle name="Accent4 16 2 4" xfId="16007" xr:uid="{00000000-0005-0000-0000-00008C3E0000}"/>
    <cellStyle name="Accent4 16 2 5" xfId="16008" xr:uid="{00000000-0005-0000-0000-00008D3E0000}"/>
    <cellStyle name="Accent4 16 2 6" xfId="16009" xr:uid="{00000000-0005-0000-0000-00008E3E0000}"/>
    <cellStyle name="Accent4 17" xfId="16010" xr:uid="{00000000-0005-0000-0000-00008F3E0000}"/>
    <cellStyle name="Accent4 17 2" xfId="16011" xr:uid="{00000000-0005-0000-0000-0000903E0000}"/>
    <cellStyle name="Accent4 17 2 2" xfId="16012" xr:uid="{00000000-0005-0000-0000-0000913E0000}"/>
    <cellStyle name="Accent4 17 2 3" xfId="16013" xr:uid="{00000000-0005-0000-0000-0000923E0000}"/>
    <cellStyle name="Accent4 17 2 4" xfId="16014" xr:uid="{00000000-0005-0000-0000-0000933E0000}"/>
    <cellStyle name="Accent4 17 2 5" xfId="16015" xr:uid="{00000000-0005-0000-0000-0000943E0000}"/>
    <cellStyle name="Accent4 17 2 6" xfId="16016" xr:uid="{00000000-0005-0000-0000-0000953E0000}"/>
    <cellStyle name="Accent4 18" xfId="16017" xr:uid="{00000000-0005-0000-0000-0000963E0000}"/>
    <cellStyle name="Accent4 18 2" xfId="16018" xr:uid="{00000000-0005-0000-0000-0000973E0000}"/>
    <cellStyle name="Accent4 18 2 2" xfId="16019" xr:uid="{00000000-0005-0000-0000-0000983E0000}"/>
    <cellStyle name="Accent4 18 2 3" xfId="16020" xr:uid="{00000000-0005-0000-0000-0000993E0000}"/>
    <cellStyle name="Accent4 18 2 4" xfId="16021" xr:uid="{00000000-0005-0000-0000-00009A3E0000}"/>
    <cellStyle name="Accent4 18 2 5" xfId="16022" xr:uid="{00000000-0005-0000-0000-00009B3E0000}"/>
    <cellStyle name="Accent4 18 2 6" xfId="16023" xr:uid="{00000000-0005-0000-0000-00009C3E0000}"/>
    <cellStyle name="Accent4 19" xfId="16024" xr:uid="{00000000-0005-0000-0000-00009D3E0000}"/>
    <cellStyle name="Accent4 19 2" xfId="16025" xr:uid="{00000000-0005-0000-0000-00009E3E0000}"/>
    <cellStyle name="Accent4 19 2 2" xfId="16026" xr:uid="{00000000-0005-0000-0000-00009F3E0000}"/>
    <cellStyle name="Accent4 19 2 3" xfId="16027" xr:uid="{00000000-0005-0000-0000-0000A03E0000}"/>
    <cellStyle name="Accent4 19 2 4" xfId="16028" xr:uid="{00000000-0005-0000-0000-0000A13E0000}"/>
    <cellStyle name="Accent4 19 2 5" xfId="16029" xr:uid="{00000000-0005-0000-0000-0000A23E0000}"/>
    <cellStyle name="Accent4 19 2 6" xfId="16030" xr:uid="{00000000-0005-0000-0000-0000A33E0000}"/>
    <cellStyle name="Accent4 2" xfId="16031" xr:uid="{00000000-0005-0000-0000-0000A43E0000}"/>
    <cellStyle name="Accent4 2 10" xfId="16032" xr:uid="{00000000-0005-0000-0000-0000A53E0000}"/>
    <cellStyle name="Accent4 2 11" xfId="16033" xr:uid="{00000000-0005-0000-0000-0000A63E0000}"/>
    <cellStyle name="Accent4 2 12" xfId="16034" xr:uid="{00000000-0005-0000-0000-0000A73E0000}"/>
    <cellStyle name="Accent4 2 13" xfId="16035" xr:uid="{00000000-0005-0000-0000-0000A83E0000}"/>
    <cellStyle name="Accent4 2 14" xfId="16036" xr:uid="{00000000-0005-0000-0000-0000A93E0000}"/>
    <cellStyle name="Accent4 2 15" xfId="16037" xr:uid="{00000000-0005-0000-0000-0000AA3E0000}"/>
    <cellStyle name="Accent4 2 16" xfId="16038" xr:uid="{00000000-0005-0000-0000-0000AB3E0000}"/>
    <cellStyle name="Accent4 2 17" xfId="16039" xr:uid="{00000000-0005-0000-0000-0000AC3E0000}"/>
    <cellStyle name="Accent4 2 18" xfId="16040" xr:uid="{00000000-0005-0000-0000-0000AD3E0000}"/>
    <cellStyle name="Accent4 2 19" xfId="16041" xr:uid="{00000000-0005-0000-0000-0000AE3E0000}"/>
    <cellStyle name="Accent4 2 2" xfId="16042" xr:uid="{00000000-0005-0000-0000-0000AF3E0000}"/>
    <cellStyle name="Accent4 2 2 10" xfId="16043" xr:uid="{00000000-0005-0000-0000-0000B03E0000}"/>
    <cellStyle name="Accent4 2 2 11" xfId="16044" xr:uid="{00000000-0005-0000-0000-0000B13E0000}"/>
    <cellStyle name="Accent4 2 2 12" xfId="16045" xr:uid="{00000000-0005-0000-0000-0000B23E0000}"/>
    <cellStyle name="Accent4 2 2 13" xfId="16046" xr:uid="{00000000-0005-0000-0000-0000B33E0000}"/>
    <cellStyle name="Accent4 2 2 14" xfId="16047" xr:uid="{00000000-0005-0000-0000-0000B43E0000}"/>
    <cellStyle name="Accent4 2 2 14 10" xfId="16048" xr:uid="{00000000-0005-0000-0000-0000B53E0000}"/>
    <cellStyle name="Accent4 2 2 14 11" xfId="16049" xr:uid="{00000000-0005-0000-0000-0000B63E0000}"/>
    <cellStyle name="Accent4 2 2 14 12" xfId="16050" xr:uid="{00000000-0005-0000-0000-0000B73E0000}"/>
    <cellStyle name="Accent4 2 2 14 13" xfId="16051" xr:uid="{00000000-0005-0000-0000-0000B83E0000}"/>
    <cellStyle name="Accent4 2 2 14 14" xfId="16052" xr:uid="{00000000-0005-0000-0000-0000B93E0000}"/>
    <cellStyle name="Accent4 2 2 14 15" xfId="16053" xr:uid="{00000000-0005-0000-0000-0000BA3E0000}"/>
    <cellStyle name="Accent4 2 2 14 16" xfId="16054" xr:uid="{00000000-0005-0000-0000-0000BB3E0000}"/>
    <cellStyle name="Accent4 2 2 14 17" xfId="16055" xr:uid="{00000000-0005-0000-0000-0000BC3E0000}"/>
    <cellStyle name="Accent4 2 2 14 18" xfId="16056" xr:uid="{00000000-0005-0000-0000-0000BD3E0000}"/>
    <cellStyle name="Accent4 2 2 14 19" xfId="16057" xr:uid="{00000000-0005-0000-0000-0000BE3E0000}"/>
    <cellStyle name="Accent4 2 2 14 2" xfId="16058" xr:uid="{00000000-0005-0000-0000-0000BF3E0000}"/>
    <cellStyle name="Accent4 2 2 14 2 2" xfId="16059" xr:uid="{00000000-0005-0000-0000-0000C03E0000}"/>
    <cellStyle name="Accent4 2 2 14 20" xfId="16060" xr:uid="{00000000-0005-0000-0000-0000C13E0000}"/>
    <cellStyle name="Accent4 2 2 14 21" xfId="16061" xr:uid="{00000000-0005-0000-0000-0000C23E0000}"/>
    <cellStyle name="Accent4 2 2 14 22" xfId="16062" xr:uid="{00000000-0005-0000-0000-0000C33E0000}"/>
    <cellStyle name="Accent4 2 2 14 23" xfId="16063" xr:uid="{00000000-0005-0000-0000-0000C43E0000}"/>
    <cellStyle name="Accent4 2 2 14 24" xfId="16064" xr:uid="{00000000-0005-0000-0000-0000C53E0000}"/>
    <cellStyle name="Accent4 2 2 14 25" xfId="16065" xr:uid="{00000000-0005-0000-0000-0000C63E0000}"/>
    <cellStyle name="Accent4 2 2 14 26" xfId="16066" xr:uid="{00000000-0005-0000-0000-0000C73E0000}"/>
    <cellStyle name="Accent4 2 2 14 27" xfId="16067" xr:uid="{00000000-0005-0000-0000-0000C83E0000}"/>
    <cellStyle name="Accent4 2 2 14 28" xfId="16068" xr:uid="{00000000-0005-0000-0000-0000C93E0000}"/>
    <cellStyle name="Accent4 2 2 14 29" xfId="16069" xr:uid="{00000000-0005-0000-0000-0000CA3E0000}"/>
    <cellStyle name="Accent4 2 2 14 3" xfId="16070" xr:uid="{00000000-0005-0000-0000-0000CB3E0000}"/>
    <cellStyle name="Accent4 2 2 14 4" xfId="16071" xr:uid="{00000000-0005-0000-0000-0000CC3E0000}"/>
    <cellStyle name="Accent4 2 2 14 5" xfId="16072" xr:uid="{00000000-0005-0000-0000-0000CD3E0000}"/>
    <cellStyle name="Accent4 2 2 14 6" xfId="16073" xr:uid="{00000000-0005-0000-0000-0000CE3E0000}"/>
    <cellStyle name="Accent4 2 2 14 7" xfId="16074" xr:uid="{00000000-0005-0000-0000-0000CF3E0000}"/>
    <cellStyle name="Accent4 2 2 14 8" xfId="16075" xr:uid="{00000000-0005-0000-0000-0000D03E0000}"/>
    <cellStyle name="Accent4 2 2 14 9" xfId="16076" xr:uid="{00000000-0005-0000-0000-0000D13E0000}"/>
    <cellStyle name="Accent4 2 2 15" xfId="16077" xr:uid="{00000000-0005-0000-0000-0000D23E0000}"/>
    <cellStyle name="Accent4 2 2 15 2" xfId="16078" xr:uid="{00000000-0005-0000-0000-0000D33E0000}"/>
    <cellStyle name="Accent4 2 2 16" xfId="16079" xr:uid="{00000000-0005-0000-0000-0000D43E0000}"/>
    <cellStyle name="Accent4 2 2 17" xfId="16080" xr:uid="{00000000-0005-0000-0000-0000D53E0000}"/>
    <cellStyle name="Accent4 2 2 18" xfId="16081" xr:uid="{00000000-0005-0000-0000-0000D63E0000}"/>
    <cellStyle name="Accent4 2 2 19" xfId="16082" xr:uid="{00000000-0005-0000-0000-0000D73E0000}"/>
    <cellStyle name="Accent4 2 2 2" xfId="16083" xr:uid="{00000000-0005-0000-0000-0000D83E0000}"/>
    <cellStyle name="Accent4 2 2 2 10" xfId="16084" xr:uid="{00000000-0005-0000-0000-0000D93E0000}"/>
    <cellStyle name="Accent4 2 2 2 11" xfId="16085" xr:uid="{00000000-0005-0000-0000-0000DA3E0000}"/>
    <cellStyle name="Accent4 2 2 2 11 10" xfId="16086" xr:uid="{00000000-0005-0000-0000-0000DB3E0000}"/>
    <cellStyle name="Accent4 2 2 2 11 11" xfId="16087" xr:uid="{00000000-0005-0000-0000-0000DC3E0000}"/>
    <cellStyle name="Accent4 2 2 2 11 12" xfId="16088" xr:uid="{00000000-0005-0000-0000-0000DD3E0000}"/>
    <cellStyle name="Accent4 2 2 2 11 13" xfId="16089" xr:uid="{00000000-0005-0000-0000-0000DE3E0000}"/>
    <cellStyle name="Accent4 2 2 2 11 14" xfId="16090" xr:uid="{00000000-0005-0000-0000-0000DF3E0000}"/>
    <cellStyle name="Accent4 2 2 2 11 15" xfId="16091" xr:uid="{00000000-0005-0000-0000-0000E03E0000}"/>
    <cellStyle name="Accent4 2 2 2 11 16" xfId="16092" xr:uid="{00000000-0005-0000-0000-0000E13E0000}"/>
    <cellStyle name="Accent4 2 2 2 11 17" xfId="16093" xr:uid="{00000000-0005-0000-0000-0000E23E0000}"/>
    <cellStyle name="Accent4 2 2 2 11 18" xfId="16094" xr:uid="{00000000-0005-0000-0000-0000E33E0000}"/>
    <cellStyle name="Accent4 2 2 2 11 19" xfId="16095" xr:uid="{00000000-0005-0000-0000-0000E43E0000}"/>
    <cellStyle name="Accent4 2 2 2 11 2" xfId="16096" xr:uid="{00000000-0005-0000-0000-0000E53E0000}"/>
    <cellStyle name="Accent4 2 2 2 11 2 2" xfId="16097" xr:uid="{00000000-0005-0000-0000-0000E63E0000}"/>
    <cellStyle name="Accent4 2 2 2 11 20" xfId="16098" xr:uid="{00000000-0005-0000-0000-0000E73E0000}"/>
    <cellStyle name="Accent4 2 2 2 11 21" xfId="16099" xr:uid="{00000000-0005-0000-0000-0000E83E0000}"/>
    <cellStyle name="Accent4 2 2 2 11 22" xfId="16100" xr:uid="{00000000-0005-0000-0000-0000E93E0000}"/>
    <cellStyle name="Accent4 2 2 2 11 23" xfId="16101" xr:uid="{00000000-0005-0000-0000-0000EA3E0000}"/>
    <cellStyle name="Accent4 2 2 2 11 24" xfId="16102" xr:uid="{00000000-0005-0000-0000-0000EB3E0000}"/>
    <cellStyle name="Accent4 2 2 2 11 25" xfId="16103" xr:uid="{00000000-0005-0000-0000-0000EC3E0000}"/>
    <cellStyle name="Accent4 2 2 2 11 26" xfId="16104" xr:uid="{00000000-0005-0000-0000-0000ED3E0000}"/>
    <cellStyle name="Accent4 2 2 2 11 27" xfId="16105" xr:uid="{00000000-0005-0000-0000-0000EE3E0000}"/>
    <cellStyle name="Accent4 2 2 2 11 28" xfId="16106" xr:uid="{00000000-0005-0000-0000-0000EF3E0000}"/>
    <cellStyle name="Accent4 2 2 2 11 29" xfId="16107" xr:uid="{00000000-0005-0000-0000-0000F03E0000}"/>
    <cellStyle name="Accent4 2 2 2 11 3" xfId="16108" xr:uid="{00000000-0005-0000-0000-0000F13E0000}"/>
    <cellStyle name="Accent4 2 2 2 11 4" xfId="16109" xr:uid="{00000000-0005-0000-0000-0000F23E0000}"/>
    <cellStyle name="Accent4 2 2 2 11 5" xfId="16110" xr:uid="{00000000-0005-0000-0000-0000F33E0000}"/>
    <cellStyle name="Accent4 2 2 2 11 6" xfId="16111" xr:uid="{00000000-0005-0000-0000-0000F43E0000}"/>
    <cellStyle name="Accent4 2 2 2 11 7" xfId="16112" xr:uid="{00000000-0005-0000-0000-0000F53E0000}"/>
    <cellStyle name="Accent4 2 2 2 11 8" xfId="16113" xr:uid="{00000000-0005-0000-0000-0000F63E0000}"/>
    <cellStyle name="Accent4 2 2 2 11 9" xfId="16114" xr:uid="{00000000-0005-0000-0000-0000F73E0000}"/>
    <cellStyle name="Accent4 2 2 2 12" xfId="16115" xr:uid="{00000000-0005-0000-0000-0000F83E0000}"/>
    <cellStyle name="Accent4 2 2 2 12 2" xfId="16116" xr:uid="{00000000-0005-0000-0000-0000F93E0000}"/>
    <cellStyle name="Accent4 2 2 2 13" xfId="16117" xr:uid="{00000000-0005-0000-0000-0000FA3E0000}"/>
    <cellStyle name="Accent4 2 2 2 14" xfId="16118" xr:uid="{00000000-0005-0000-0000-0000FB3E0000}"/>
    <cellStyle name="Accent4 2 2 2 15" xfId="16119" xr:uid="{00000000-0005-0000-0000-0000FC3E0000}"/>
    <cellStyle name="Accent4 2 2 2 16" xfId="16120" xr:uid="{00000000-0005-0000-0000-0000FD3E0000}"/>
    <cellStyle name="Accent4 2 2 2 17" xfId="16121" xr:uid="{00000000-0005-0000-0000-0000FE3E0000}"/>
    <cellStyle name="Accent4 2 2 2 18" xfId="16122" xr:uid="{00000000-0005-0000-0000-0000FF3E0000}"/>
    <cellStyle name="Accent4 2 2 2 19" xfId="16123" xr:uid="{00000000-0005-0000-0000-0000003F0000}"/>
    <cellStyle name="Accent4 2 2 2 2" xfId="16124" xr:uid="{00000000-0005-0000-0000-0000013F0000}"/>
    <cellStyle name="Accent4 2 2 2 2 10" xfId="16125" xr:uid="{00000000-0005-0000-0000-0000023F0000}"/>
    <cellStyle name="Accent4 2 2 2 2 11" xfId="16126" xr:uid="{00000000-0005-0000-0000-0000033F0000}"/>
    <cellStyle name="Accent4 2 2 2 2 12" xfId="16127" xr:uid="{00000000-0005-0000-0000-0000043F0000}"/>
    <cellStyle name="Accent4 2 2 2 2 13" xfId="16128" xr:uid="{00000000-0005-0000-0000-0000053F0000}"/>
    <cellStyle name="Accent4 2 2 2 2 14" xfId="16129" xr:uid="{00000000-0005-0000-0000-0000063F0000}"/>
    <cellStyle name="Accent4 2 2 2 2 15" xfId="16130" xr:uid="{00000000-0005-0000-0000-0000073F0000}"/>
    <cellStyle name="Accent4 2 2 2 2 16" xfId="16131" xr:uid="{00000000-0005-0000-0000-0000083F0000}"/>
    <cellStyle name="Accent4 2 2 2 2 17" xfId="16132" xr:uid="{00000000-0005-0000-0000-0000093F0000}"/>
    <cellStyle name="Accent4 2 2 2 2 18" xfId="16133" xr:uid="{00000000-0005-0000-0000-00000A3F0000}"/>
    <cellStyle name="Accent4 2 2 2 2 19" xfId="16134" xr:uid="{00000000-0005-0000-0000-00000B3F0000}"/>
    <cellStyle name="Accent4 2 2 2 2 2" xfId="16135" xr:uid="{00000000-0005-0000-0000-00000C3F0000}"/>
    <cellStyle name="Accent4 2 2 2 2 2 10" xfId="16136" xr:uid="{00000000-0005-0000-0000-00000D3F0000}"/>
    <cellStyle name="Accent4 2 2 2 2 2 11" xfId="16137" xr:uid="{00000000-0005-0000-0000-00000E3F0000}"/>
    <cellStyle name="Accent4 2 2 2 2 2 12" xfId="16138" xr:uid="{00000000-0005-0000-0000-00000F3F0000}"/>
    <cellStyle name="Accent4 2 2 2 2 2 13" xfId="16139" xr:uid="{00000000-0005-0000-0000-0000103F0000}"/>
    <cellStyle name="Accent4 2 2 2 2 2 14" xfId="16140" xr:uid="{00000000-0005-0000-0000-0000113F0000}"/>
    <cellStyle name="Accent4 2 2 2 2 2 15" xfId="16141" xr:uid="{00000000-0005-0000-0000-0000123F0000}"/>
    <cellStyle name="Accent4 2 2 2 2 2 16" xfId="16142" xr:uid="{00000000-0005-0000-0000-0000133F0000}"/>
    <cellStyle name="Accent4 2 2 2 2 2 17" xfId="16143" xr:uid="{00000000-0005-0000-0000-0000143F0000}"/>
    <cellStyle name="Accent4 2 2 2 2 2 18" xfId="16144" xr:uid="{00000000-0005-0000-0000-0000153F0000}"/>
    <cellStyle name="Accent4 2 2 2 2 2 19" xfId="16145" xr:uid="{00000000-0005-0000-0000-0000163F0000}"/>
    <cellStyle name="Accent4 2 2 2 2 2 2" xfId="16146" xr:uid="{00000000-0005-0000-0000-0000173F0000}"/>
    <cellStyle name="Accent4 2 2 2 2 2 2 10" xfId="16147" xr:uid="{00000000-0005-0000-0000-0000183F0000}"/>
    <cellStyle name="Accent4 2 2 2 2 2 2 11" xfId="16148" xr:uid="{00000000-0005-0000-0000-0000193F0000}"/>
    <cellStyle name="Accent4 2 2 2 2 2 2 12" xfId="16149" xr:uid="{00000000-0005-0000-0000-00001A3F0000}"/>
    <cellStyle name="Accent4 2 2 2 2 2 2 13" xfId="16150" xr:uid="{00000000-0005-0000-0000-00001B3F0000}"/>
    <cellStyle name="Accent4 2 2 2 2 2 2 14" xfId="16151" xr:uid="{00000000-0005-0000-0000-00001C3F0000}"/>
    <cellStyle name="Accent4 2 2 2 2 2 2 15" xfId="16152" xr:uid="{00000000-0005-0000-0000-00001D3F0000}"/>
    <cellStyle name="Accent4 2 2 2 2 2 2 16" xfId="16153" xr:uid="{00000000-0005-0000-0000-00001E3F0000}"/>
    <cellStyle name="Accent4 2 2 2 2 2 2 17" xfId="16154" xr:uid="{00000000-0005-0000-0000-00001F3F0000}"/>
    <cellStyle name="Accent4 2 2 2 2 2 2 18" xfId="16155" xr:uid="{00000000-0005-0000-0000-0000203F0000}"/>
    <cellStyle name="Accent4 2 2 2 2 2 2 19" xfId="16156" xr:uid="{00000000-0005-0000-0000-0000213F0000}"/>
    <cellStyle name="Accent4 2 2 2 2 2 2 2" xfId="16157" xr:uid="{00000000-0005-0000-0000-0000223F0000}"/>
    <cellStyle name="Accent4 2 2 2 2 2 2 2 10" xfId="16158" xr:uid="{00000000-0005-0000-0000-0000233F0000}"/>
    <cellStyle name="Accent4 2 2 2 2 2 2 2 11" xfId="16159" xr:uid="{00000000-0005-0000-0000-0000243F0000}"/>
    <cellStyle name="Accent4 2 2 2 2 2 2 2 12" xfId="16160" xr:uid="{00000000-0005-0000-0000-0000253F0000}"/>
    <cellStyle name="Accent4 2 2 2 2 2 2 2 13" xfId="16161" xr:uid="{00000000-0005-0000-0000-0000263F0000}"/>
    <cellStyle name="Accent4 2 2 2 2 2 2 2 14" xfId="16162" xr:uid="{00000000-0005-0000-0000-0000273F0000}"/>
    <cellStyle name="Accent4 2 2 2 2 2 2 2 15" xfId="16163" xr:uid="{00000000-0005-0000-0000-0000283F0000}"/>
    <cellStyle name="Accent4 2 2 2 2 2 2 2 16" xfId="16164" xr:uid="{00000000-0005-0000-0000-0000293F0000}"/>
    <cellStyle name="Accent4 2 2 2 2 2 2 2 17" xfId="16165" xr:uid="{00000000-0005-0000-0000-00002A3F0000}"/>
    <cellStyle name="Accent4 2 2 2 2 2 2 2 18" xfId="16166" xr:uid="{00000000-0005-0000-0000-00002B3F0000}"/>
    <cellStyle name="Accent4 2 2 2 2 2 2 2 19" xfId="16167" xr:uid="{00000000-0005-0000-0000-00002C3F0000}"/>
    <cellStyle name="Accent4 2 2 2 2 2 2 2 2" xfId="16168" xr:uid="{00000000-0005-0000-0000-00002D3F0000}"/>
    <cellStyle name="Accent4 2 2 2 2 2 2 2 2 2" xfId="16169" xr:uid="{00000000-0005-0000-0000-00002E3F0000}"/>
    <cellStyle name="Accent4 2 2 2 2 2 2 2 2 2 2" xfId="16170" xr:uid="{00000000-0005-0000-0000-00002F3F0000}"/>
    <cellStyle name="Accent4 2 2 2 2 2 2 2 2 2 2 2" xfId="16171" xr:uid="{00000000-0005-0000-0000-0000303F0000}"/>
    <cellStyle name="Accent4 2 2 2 2 2 2 2 2 2 3" xfId="16172" xr:uid="{00000000-0005-0000-0000-0000313F0000}"/>
    <cellStyle name="Accent4 2 2 2 2 2 2 2 2 3" xfId="16173" xr:uid="{00000000-0005-0000-0000-0000323F0000}"/>
    <cellStyle name="Accent4 2 2 2 2 2 2 2 2 3 2" xfId="16174" xr:uid="{00000000-0005-0000-0000-0000333F0000}"/>
    <cellStyle name="Accent4 2 2 2 2 2 2 2 20" xfId="16175" xr:uid="{00000000-0005-0000-0000-0000343F0000}"/>
    <cellStyle name="Accent4 2 2 2 2 2 2 2 21" xfId="16176" xr:uid="{00000000-0005-0000-0000-0000353F0000}"/>
    <cellStyle name="Accent4 2 2 2 2 2 2 2 22" xfId="16177" xr:uid="{00000000-0005-0000-0000-0000363F0000}"/>
    <cellStyle name="Accent4 2 2 2 2 2 2 2 23" xfId="16178" xr:uid="{00000000-0005-0000-0000-0000373F0000}"/>
    <cellStyle name="Accent4 2 2 2 2 2 2 2 24" xfId="16179" xr:uid="{00000000-0005-0000-0000-0000383F0000}"/>
    <cellStyle name="Accent4 2 2 2 2 2 2 2 25" xfId="16180" xr:uid="{00000000-0005-0000-0000-0000393F0000}"/>
    <cellStyle name="Accent4 2 2 2 2 2 2 2 26" xfId="16181" xr:uid="{00000000-0005-0000-0000-00003A3F0000}"/>
    <cellStyle name="Accent4 2 2 2 2 2 2 2 27" xfId="16182" xr:uid="{00000000-0005-0000-0000-00003B3F0000}"/>
    <cellStyle name="Accent4 2 2 2 2 2 2 2 28" xfId="16183" xr:uid="{00000000-0005-0000-0000-00003C3F0000}"/>
    <cellStyle name="Accent4 2 2 2 2 2 2 2 29" xfId="16184" xr:uid="{00000000-0005-0000-0000-00003D3F0000}"/>
    <cellStyle name="Accent4 2 2 2 2 2 2 2 3" xfId="16185" xr:uid="{00000000-0005-0000-0000-00003E3F0000}"/>
    <cellStyle name="Accent4 2 2 2 2 2 2 2 30" xfId="16186" xr:uid="{00000000-0005-0000-0000-00003F3F0000}"/>
    <cellStyle name="Accent4 2 2 2 2 2 2 2 30 2" xfId="16187" xr:uid="{00000000-0005-0000-0000-0000403F0000}"/>
    <cellStyle name="Accent4 2 2 2 2 2 2 2 4" xfId="16188" xr:uid="{00000000-0005-0000-0000-0000413F0000}"/>
    <cellStyle name="Accent4 2 2 2 2 2 2 2 5" xfId="16189" xr:uid="{00000000-0005-0000-0000-0000423F0000}"/>
    <cellStyle name="Accent4 2 2 2 2 2 2 2 6" xfId="16190" xr:uid="{00000000-0005-0000-0000-0000433F0000}"/>
    <cellStyle name="Accent4 2 2 2 2 2 2 2 7" xfId="16191" xr:uid="{00000000-0005-0000-0000-0000443F0000}"/>
    <cellStyle name="Accent4 2 2 2 2 2 2 2 8" xfId="16192" xr:uid="{00000000-0005-0000-0000-0000453F0000}"/>
    <cellStyle name="Accent4 2 2 2 2 2 2 2 9" xfId="16193" xr:uid="{00000000-0005-0000-0000-0000463F0000}"/>
    <cellStyle name="Accent4 2 2 2 2 2 2 20" xfId="16194" xr:uid="{00000000-0005-0000-0000-0000473F0000}"/>
    <cellStyle name="Accent4 2 2 2 2 2 2 21" xfId="16195" xr:uid="{00000000-0005-0000-0000-0000483F0000}"/>
    <cellStyle name="Accent4 2 2 2 2 2 2 22" xfId="16196" xr:uid="{00000000-0005-0000-0000-0000493F0000}"/>
    <cellStyle name="Accent4 2 2 2 2 2 2 23" xfId="16197" xr:uid="{00000000-0005-0000-0000-00004A3F0000}"/>
    <cellStyle name="Accent4 2 2 2 2 2 2 24" xfId="16198" xr:uid="{00000000-0005-0000-0000-00004B3F0000}"/>
    <cellStyle name="Accent4 2 2 2 2 2 2 25" xfId="16199" xr:uid="{00000000-0005-0000-0000-00004C3F0000}"/>
    <cellStyle name="Accent4 2 2 2 2 2 2 26" xfId="16200" xr:uid="{00000000-0005-0000-0000-00004D3F0000}"/>
    <cellStyle name="Accent4 2 2 2 2 2 2 27" xfId="16201" xr:uid="{00000000-0005-0000-0000-00004E3F0000}"/>
    <cellStyle name="Accent4 2 2 2 2 2 2 28" xfId="16202" xr:uid="{00000000-0005-0000-0000-00004F3F0000}"/>
    <cellStyle name="Accent4 2 2 2 2 2 2 29" xfId="16203" xr:uid="{00000000-0005-0000-0000-0000503F0000}"/>
    <cellStyle name="Accent4 2 2 2 2 2 2 3" xfId="16204" xr:uid="{00000000-0005-0000-0000-0000513F0000}"/>
    <cellStyle name="Accent4 2 2 2 2 2 2 3 2" xfId="16205" xr:uid="{00000000-0005-0000-0000-0000523F0000}"/>
    <cellStyle name="Accent4 2 2 2 2 2 2 30" xfId="16206" xr:uid="{00000000-0005-0000-0000-0000533F0000}"/>
    <cellStyle name="Accent4 2 2 2 2 2 2 30 2" xfId="16207" xr:uid="{00000000-0005-0000-0000-0000543F0000}"/>
    <cellStyle name="Accent4 2 2 2 2 2 2 4" xfId="16208" xr:uid="{00000000-0005-0000-0000-0000553F0000}"/>
    <cellStyle name="Accent4 2 2 2 2 2 2 5" xfId="16209" xr:uid="{00000000-0005-0000-0000-0000563F0000}"/>
    <cellStyle name="Accent4 2 2 2 2 2 2 6" xfId="16210" xr:uid="{00000000-0005-0000-0000-0000573F0000}"/>
    <cellStyle name="Accent4 2 2 2 2 2 2 7" xfId="16211" xr:uid="{00000000-0005-0000-0000-0000583F0000}"/>
    <cellStyle name="Accent4 2 2 2 2 2 2 8" xfId="16212" xr:uid="{00000000-0005-0000-0000-0000593F0000}"/>
    <cellStyle name="Accent4 2 2 2 2 2 2 9" xfId="16213" xr:uid="{00000000-0005-0000-0000-00005A3F0000}"/>
    <cellStyle name="Accent4 2 2 2 2 2 20" xfId="16214" xr:uid="{00000000-0005-0000-0000-00005B3F0000}"/>
    <cellStyle name="Accent4 2 2 2 2 2 21" xfId="16215" xr:uid="{00000000-0005-0000-0000-00005C3F0000}"/>
    <cellStyle name="Accent4 2 2 2 2 2 22" xfId="16216" xr:uid="{00000000-0005-0000-0000-00005D3F0000}"/>
    <cellStyle name="Accent4 2 2 2 2 2 23" xfId="16217" xr:uid="{00000000-0005-0000-0000-00005E3F0000}"/>
    <cellStyle name="Accent4 2 2 2 2 2 24" xfId="16218" xr:uid="{00000000-0005-0000-0000-00005F3F0000}"/>
    <cellStyle name="Accent4 2 2 2 2 2 25" xfId="16219" xr:uid="{00000000-0005-0000-0000-0000603F0000}"/>
    <cellStyle name="Accent4 2 2 2 2 2 26" xfId="16220" xr:uid="{00000000-0005-0000-0000-0000613F0000}"/>
    <cellStyle name="Accent4 2 2 2 2 2 27" xfId="16221" xr:uid="{00000000-0005-0000-0000-0000623F0000}"/>
    <cellStyle name="Accent4 2 2 2 2 2 28" xfId="16222" xr:uid="{00000000-0005-0000-0000-0000633F0000}"/>
    <cellStyle name="Accent4 2 2 2 2 2 29" xfId="16223" xr:uid="{00000000-0005-0000-0000-0000643F0000}"/>
    <cellStyle name="Accent4 2 2 2 2 2 3" xfId="16224" xr:uid="{00000000-0005-0000-0000-0000653F0000}"/>
    <cellStyle name="Accent4 2 2 2 2 2 3 2" xfId="16225" xr:uid="{00000000-0005-0000-0000-0000663F0000}"/>
    <cellStyle name="Accent4 2 2 2 2 2 30" xfId="16226" xr:uid="{00000000-0005-0000-0000-0000673F0000}"/>
    <cellStyle name="Accent4 2 2 2 2 2 31" xfId="16227" xr:uid="{00000000-0005-0000-0000-0000683F0000}"/>
    <cellStyle name="Accent4 2 2 2 2 2 31 2" xfId="16228" xr:uid="{00000000-0005-0000-0000-0000693F0000}"/>
    <cellStyle name="Accent4 2 2 2 2 2 4" xfId="16229" xr:uid="{00000000-0005-0000-0000-00006A3F0000}"/>
    <cellStyle name="Accent4 2 2 2 2 2 5" xfId="16230" xr:uid="{00000000-0005-0000-0000-00006B3F0000}"/>
    <cellStyle name="Accent4 2 2 2 2 2 6" xfId="16231" xr:uid="{00000000-0005-0000-0000-00006C3F0000}"/>
    <cellStyle name="Accent4 2 2 2 2 2 7" xfId="16232" xr:uid="{00000000-0005-0000-0000-00006D3F0000}"/>
    <cellStyle name="Accent4 2 2 2 2 2 8" xfId="16233" xr:uid="{00000000-0005-0000-0000-00006E3F0000}"/>
    <cellStyle name="Accent4 2 2 2 2 2 9" xfId="16234" xr:uid="{00000000-0005-0000-0000-00006F3F0000}"/>
    <cellStyle name="Accent4 2 2 2 2 20" xfId="16235" xr:uid="{00000000-0005-0000-0000-0000703F0000}"/>
    <cellStyle name="Accent4 2 2 2 2 21" xfId="16236" xr:uid="{00000000-0005-0000-0000-0000713F0000}"/>
    <cellStyle name="Accent4 2 2 2 2 22" xfId="16237" xr:uid="{00000000-0005-0000-0000-0000723F0000}"/>
    <cellStyle name="Accent4 2 2 2 2 23" xfId="16238" xr:uid="{00000000-0005-0000-0000-0000733F0000}"/>
    <cellStyle name="Accent4 2 2 2 2 24" xfId="16239" xr:uid="{00000000-0005-0000-0000-0000743F0000}"/>
    <cellStyle name="Accent4 2 2 2 2 25" xfId="16240" xr:uid="{00000000-0005-0000-0000-0000753F0000}"/>
    <cellStyle name="Accent4 2 2 2 2 26" xfId="16241" xr:uid="{00000000-0005-0000-0000-0000763F0000}"/>
    <cellStyle name="Accent4 2 2 2 2 27" xfId="16242" xr:uid="{00000000-0005-0000-0000-0000773F0000}"/>
    <cellStyle name="Accent4 2 2 2 2 28" xfId="16243" xr:uid="{00000000-0005-0000-0000-0000783F0000}"/>
    <cellStyle name="Accent4 2 2 2 2 29" xfId="16244" xr:uid="{00000000-0005-0000-0000-0000793F0000}"/>
    <cellStyle name="Accent4 2 2 2 2 3" xfId="16245" xr:uid="{00000000-0005-0000-0000-00007A3F0000}"/>
    <cellStyle name="Accent4 2 2 2 2 30" xfId="16246" xr:uid="{00000000-0005-0000-0000-00007B3F0000}"/>
    <cellStyle name="Accent4 2 2 2 2 31" xfId="16247" xr:uid="{00000000-0005-0000-0000-00007C3F0000}"/>
    <cellStyle name="Accent4 2 2 2 2 32" xfId="16248" xr:uid="{00000000-0005-0000-0000-00007D3F0000}"/>
    <cellStyle name="Accent4 2 2 2 2 33" xfId="16249" xr:uid="{00000000-0005-0000-0000-00007E3F0000}"/>
    <cellStyle name="Accent4 2 2 2 2 34" xfId="16250" xr:uid="{00000000-0005-0000-0000-00007F3F0000}"/>
    <cellStyle name="Accent4 2 2 2 2 34 2" xfId="16251" xr:uid="{00000000-0005-0000-0000-0000803F0000}"/>
    <cellStyle name="Accent4 2 2 2 2 4" xfId="16252" xr:uid="{00000000-0005-0000-0000-0000813F0000}"/>
    <cellStyle name="Accent4 2 2 2 2 5" xfId="16253" xr:uid="{00000000-0005-0000-0000-0000823F0000}"/>
    <cellStyle name="Accent4 2 2 2 2 6" xfId="16254" xr:uid="{00000000-0005-0000-0000-0000833F0000}"/>
    <cellStyle name="Accent4 2 2 2 2 6 10" xfId="16255" xr:uid="{00000000-0005-0000-0000-0000843F0000}"/>
    <cellStyle name="Accent4 2 2 2 2 6 11" xfId="16256" xr:uid="{00000000-0005-0000-0000-0000853F0000}"/>
    <cellStyle name="Accent4 2 2 2 2 6 12" xfId="16257" xr:uid="{00000000-0005-0000-0000-0000863F0000}"/>
    <cellStyle name="Accent4 2 2 2 2 6 13" xfId="16258" xr:uid="{00000000-0005-0000-0000-0000873F0000}"/>
    <cellStyle name="Accent4 2 2 2 2 6 14" xfId="16259" xr:uid="{00000000-0005-0000-0000-0000883F0000}"/>
    <cellStyle name="Accent4 2 2 2 2 6 15" xfId="16260" xr:uid="{00000000-0005-0000-0000-0000893F0000}"/>
    <cellStyle name="Accent4 2 2 2 2 6 16" xfId="16261" xr:uid="{00000000-0005-0000-0000-00008A3F0000}"/>
    <cellStyle name="Accent4 2 2 2 2 6 17" xfId="16262" xr:uid="{00000000-0005-0000-0000-00008B3F0000}"/>
    <cellStyle name="Accent4 2 2 2 2 6 18" xfId="16263" xr:uid="{00000000-0005-0000-0000-00008C3F0000}"/>
    <cellStyle name="Accent4 2 2 2 2 6 19" xfId="16264" xr:uid="{00000000-0005-0000-0000-00008D3F0000}"/>
    <cellStyle name="Accent4 2 2 2 2 6 2" xfId="16265" xr:uid="{00000000-0005-0000-0000-00008E3F0000}"/>
    <cellStyle name="Accent4 2 2 2 2 6 2 2" xfId="16266" xr:uid="{00000000-0005-0000-0000-00008F3F0000}"/>
    <cellStyle name="Accent4 2 2 2 2 6 20" xfId="16267" xr:uid="{00000000-0005-0000-0000-0000903F0000}"/>
    <cellStyle name="Accent4 2 2 2 2 6 21" xfId="16268" xr:uid="{00000000-0005-0000-0000-0000913F0000}"/>
    <cellStyle name="Accent4 2 2 2 2 6 22" xfId="16269" xr:uid="{00000000-0005-0000-0000-0000923F0000}"/>
    <cellStyle name="Accent4 2 2 2 2 6 23" xfId="16270" xr:uid="{00000000-0005-0000-0000-0000933F0000}"/>
    <cellStyle name="Accent4 2 2 2 2 6 24" xfId="16271" xr:uid="{00000000-0005-0000-0000-0000943F0000}"/>
    <cellStyle name="Accent4 2 2 2 2 6 25" xfId="16272" xr:uid="{00000000-0005-0000-0000-0000953F0000}"/>
    <cellStyle name="Accent4 2 2 2 2 6 26" xfId="16273" xr:uid="{00000000-0005-0000-0000-0000963F0000}"/>
    <cellStyle name="Accent4 2 2 2 2 6 27" xfId="16274" xr:uid="{00000000-0005-0000-0000-0000973F0000}"/>
    <cellStyle name="Accent4 2 2 2 2 6 28" xfId="16275" xr:uid="{00000000-0005-0000-0000-0000983F0000}"/>
    <cellStyle name="Accent4 2 2 2 2 6 29" xfId="16276" xr:uid="{00000000-0005-0000-0000-0000993F0000}"/>
    <cellStyle name="Accent4 2 2 2 2 6 3" xfId="16277" xr:uid="{00000000-0005-0000-0000-00009A3F0000}"/>
    <cellStyle name="Accent4 2 2 2 2 6 4" xfId="16278" xr:uid="{00000000-0005-0000-0000-00009B3F0000}"/>
    <cellStyle name="Accent4 2 2 2 2 6 5" xfId="16279" xr:uid="{00000000-0005-0000-0000-00009C3F0000}"/>
    <cellStyle name="Accent4 2 2 2 2 6 6" xfId="16280" xr:uid="{00000000-0005-0000-0000-00009D3F0000}"/>
    <cellStyle name="Accent4 2 2 2 2 6 7" xfId="16281" xr:uid="{00000000-0005-0000-0000-00009E3F0000}"/>
    <cellStyle name="Accent4 2 2 2 2 6 8" xfId="16282" xr:uid="{00000000-0005-0000-0000-00009F3F0000}"/>
    <cellStyle name="Accent4 2 2 2 2 6 9" xfId="16283" xr:uid="{00000000-0005-0000-0000-0000A03F0000}"/>
    <cellStyle name="Accent4 2 2 2 2 7" xfId="16284" xr:uid="{00000000-0005-0000-0000-0000A13F0000}"/>
    <cellStyle name="Accent4 2 2 2 2 7 2" xfId="16285" xr:uid="{00000000-0005-0000-0000-0000A23F0000}"/>
    <cellStyle name="Accent4 2 2 2 2 8" xfId="16286" xr:uid="{00000000-0005-0000-0000-0000A33F0000}"/>
    <cellStyle name="Accent4 2 2 2 2 9" xfId="16287" xr:uid="{00000000-0005-0000-0000-0000A43F0000}"/>
    <cellStyle name="Accent4 2 2 2 20" xfId="16288" xr:uid="{00000000-0005-0000-0000-0000A53F0000}"/>
    <cellStyle name="Accent4 2 2 2 21" xfId="16289" xr:uid="{00000000-0005-0000-0000-0000A63F0000}"/>
    <cellStyle name="Accent4 2 2 2 22" xfId="16290" xr:uid="{00000000-0005-0000-0000-0000A73F0000}"/>
    <cellStyle name="Accent4 2 2 2 23" xfId="16291" xr:uid="{00000000-0005-0000-0000-0000A83F0000}"/>
    <cellStyle name="Accent4 2 2 2 24" xfId="16292" xr:uid="{00000000-0005-0000-0000-0000A93F0000}"/>
    <cellStyle name="Accent4 2 2 2 25" xfId="16293" xr:uid="{00000000-0005-0000-0000-0000AA3F0000}"/>
    <cellStyle name="Accent4 2 2 2 26" xfId="16294" xr:uid="{00000000-0005-0000-0000-0000AB3F0000}"/>
    <cellStyle name="Accent4 2 2 2 27" xfId="16295" xr:uid="{00000000-0005-0000-0000-0000AC3F0000}"/>
    <cellStyle name="Accent4 2 2 2 28" xfId="16296" xr:uid="{00000000-0005-0000-0000-0000AD3F0000}"/>
    <cellStyle name="Accent4 2 2 2 29" xfId="16297" xr:uid="{00000000-0005-0000-0000-0000AE3F0000}"/>
    <cellStyle name="Accent4 2 2 2 3" xfId="16298" xr:uid="{00000000-0005-0000-0000-0000AF3F0000}"/>
    <cellStyle name="Accent4 2 2 2 30" xfId="16299" xr:uid="{00000000-0005-0000-0000-0000B03F0000}"/>
    <cellStyle name="Accent4 2 2 2 31" xfId="16300" xr:uid="{00000000-0005-0000-0000-0000B13F0000}"/>
    <cellStyle name="Accent4 2 2 2 32" xfId="16301" xr:uid="{00000000-0005-0000-0000-0000B23F0000}"/>
    <cellStyle name="Accent4 2 2 2 33" xfId="16302" xr:uid="{00000000-0005-0000-0000-0000B33F0000}"/>
    <cellStyle name="Accent4 2 2 2 34" xfId="16303" xr:uid="{00000000-0005-0000-0000-0000B43F0000}"/>
    <cellStyle name="Accent4 2 2 2 35" xfId="16304" xr:uid="{00000000-0005-0000-0000-0000B53F0000}"/>
    <cellStyle name="Accent4 2 2 2 36" xfId="16305" xr:uid="{00000000-0005-0000-0000-0000B63F0000}"/>
    <cellStyle name="Accent4 2 2 2 37" xfId="16306" xr:uid="{00000000-0005-0000-0000-0000B73F0000}"/>
    <cellStyle name="Accent4 2 2 2 38" xfId="16307" xr:uid="{00000000-0005-0000-0000-0000B83F0000}"/>
    <cellStyle name="Accent4 2 2 2 39" xfId="16308" xr:uid="{00000000-0005-0000-0000-0000B93F0000}"/>
    <cellStyle name="Accent4 2 2 2 39 2" xfId="16309" xr:uid="{00000000-0005-0000-0000-0000BA3F0000}"/>
    <cellStyle name="Accent4 2 2 2 4" xfId="16310" xr:uid="{00000000-0005-0000-0000-0000BB3F0000}"/>
    <cellStyle name="Accent4 2 2 2 5" xfId="16311" xr:uid="{00000000-0005-0000-0000-0000BC3F0000}"/>
    <cellStyle name="Accent4 2 2 2 6" xfId="16312" xr:uid="{00000000-0005-0000-0000-0000BD3F0000}"/>
    <cellStyle name="Accent4 2 2 2 7" xfId="16313" xr:uid="{00000000-0005-0000-0000-0000BE3F0000}"/>
    <cellStyle name="Accent4 2 2 2 8" xfId="16314" xr:uid="{00000000-0005-0000-0000-0000BF3F0000}"/>
    <cellStyle name="Accent4 2 2 2 9" xfId="16315" xr:uid="{00000000-0005-0000-0000-0000C03F0000}"/>
    <cellStyle name="Accent4 2 2 20" xfId="16316" xr:uid="{00000000-0005-0000-0000-0000C13F0000}"/>
    <cellStyle name="Accent4 2 2 21" xfId="16317" xr:uid="{00000000-0005-0000-0000-0000C23F0000}"/>
    <cellStyle name="Accent4 2 2 22" xfId="16318" xr:uid="{00000000-0005-0000-0000-0000C33F0000}"/>
    <cellStyle name="Accent4 2 2 23" xfId="16319" xr:uid="{00000000-0005-0000-0000-0000C43F0000}"/>
    <cellStyle name="Accent4 2 2 24" xfId="16320" xr:uid="{00000000-0005-0000-0000-0000C53F0000}"/>
    <cellStyle name="Accent4 2 2 25" xfId="16321" xr:uid="{00000000-0005-0000-0000-0000C63F0000}"/>
    <cellStyle name="Accent4 2 2 26" xfId="16322" xr:uid="{00000000-0005-0000-0000-0000C73F0000}"/>
    <cellStyle name="Accent4 2 2 27" xfId="16323" xr:uid="{00000000-0005-0000-0000-0000C83F0000}"/>
    <cellStyle name="Accent4 2 2 28" xfId="16324" xr:uid="{00000000-0005-0000-0000-0000C93F0000}"/>
    <cellStyle name="Accent4 2 2 29" xfId="16325" xr:uid="{00000000-0005-0000-0000-0000CA3F0000}"/>
    <cellStyle name="Accent4 2 2 3" xfId="16326" xr:uid="{00000000-0005-0000-0000-0000CB3F0000}"/>
    <cellStyle name="Accent4 2 2 30" xfId="16327" xr:uid="{00000000-0005-0000-0000-0000CC3F0000}"/>
    <cellStyle name="Accent4 2 2 31" xfId="16328" xr:uid="{00000000-0005-0000-0000-0000CD3F0000}"/>
    <cellStyle name="Accent4 2 2 32" xfId="16329" xr:uid="{00000000-0005-0000-0000-0000CE3F0000}"/>
    <cellStyle name="Accent4 2 2 33" xfId="16330" xr:uid="{00000000-0005-0000-0000-0000CF3F0000}"/>
    <cellStyle name="Accent4 2 2 34" xfId="16331" xr:uid="{00000000-0005-0000-0000-0000D03F0000}"/>
    <cellStyle name="Accent4 2 2 35" xfId="16332" xr:uid="{00000000-0005-0000-0000-0000D13F0000}"/>
    <cellStyle name="Accent4 2 2 36" xfId="16333" xr:uid="{00000000-0005-0000-0000-0000D23F0000}"/>
    <cellStyle name="Accent4 2 2 37" xfId="16334" xr:uid="{00000000-0005-0000-0000-0000D33F0000}"/>
    <cellStyle name="Accent4 2 2 38" xfId="16335" xr:uid="{00000000-0005-0000-0000-0000D43F0000}"/>
    <cellStyle name="Accent4 2 2 39" xfId="16336" xr:uid="{00000000-0005-0000-0000-0000D53F0000}"/>
    <cellStyle name="Accent4 2 2 4" xfId="16337" xr:uid="{00000000-0005-0000-0000-0000D63F0000}"/>
    <cellStyle name="Accent4 2 2 40" xfId="16338" xr:uid="{00000000-0005-0000-0000-0000D73F0000}"/>
    <cellStyle name="Accent4 2 2 41" xfId="16339" xr:uid="{00000000-0005-0000-0000-0000D83F0000}"/>
    <cellStyle name="Accent4 2 2 42" xfId="16340" xr:uid="{00000000-0005-0000-0000-0000D93F0000}"/>
    <cellStyle name="Accent4 2 2 42 2" xfId="16341" xr:uid="{00000000-0005-0000-0000-0000DA3F0000}"/>
    <cellStyle name="Accent4 2 2 5" xfId="16342" xr:uid="{00000000-0005-0000-0000-0000DB3F0000}"/>
    <cellStyle name="Accent4 2 2 6" xfId="16343" xr:uid="{00000000-0005-0000-0000-0000DC3F0000}"/>
    <cellStyle name="Accent4 2 2 7" xfId="16344" xr:uid="{00000000-0005-0000-0000-0000DD3F0000}"/>
    <cellStyle name="Accent4 2 2 8" xfId="16345" xr:uid="{00000000-0005-0000-0000-0000DE3F0000}"/>
    <cellStyle name="Accent4 2 2 9" xfId="16346" xr:uid="{00000000-0005-0000-0000-0000DF3F0000}"/>
    <cellStyle name="Accent4 2 20" xfId="16347" xr:uid="{00000000-0005-0000-0000-0000E03F0000}"/>
    <cellStyle name="Accent4 2 21" xfId="16348" xr:uid="{00000000-0005-0000-0000-0000E13F0000}"/>
    <cellStyle name="Accent4 2 22" xfId="16349" xr:uid="{00000000-0005-0000-0000-0000E23F0000}"/>
    <cellStyle name="Accent4 2 23" xfId="16350" xr:uid="{00000000-0005-0000-0000-0000E33F0000}"/>
    <cellStyle name="Accent4 2 24" xfId="16351" xr:uid="{00000000-0005-0000-0000-0000E43F0000}"/>
    <cellStyle name="Accent4 2 25" xfId="16352" xr:uid="{00000000-0005-0000-0000-0000E53F0000}"/>
    <cellStyle name="Accent4 2 26" xfId="16353" xr:uid="{00000000-0005-0000-0000-0000E63F0000}"/>
    <cellStyle name="Accent4 2 27" xfId="16354" xr:uid="{00000000-0005-0000-0000-0000E73F0000}"/>
    <cellStyle name="Accent4 2 27 2" xfId="16355" xr:uid="{00000000-0005-0000-0000-0000E83F0000}"/>
    <cellStyle name="Accent4 2 27 2 2" xfId="16356" xr:uid="{00000000-0005-0000-0000-0000E93F0000}"/>
    <cellStyle name="Accent4 2 27 2 3" xfId="16357" xr:uid="{00000000-0005-0000-0000-0000EA3F0000}"/>
    <cellStyle name="Accent4 2 27 2 4" xfId="16358" xr:uid="{00000000-0005-0000-0000-0000EB3F0000}"/>
    <cellStyle name="Accent4 2 27 2 5" xfId="16359" xr:uid="{00000000-0005-0000-0000-0000EC3F0000}"/>
    <cellStyle name="Accent4 2 27 2 6" xfId="16360" xr:uid="{00000000-0005-0000-0000-0000ED3F0000}"/>
    <cellStyle name="Accent4 2 28" xfId="16361" xr:uid="{00000000-0005-0000-0000-0000EE3F0000}"/>
    <cellStyle name="Accent4 2 28 2" xfId="16362" xr:uid="{00000000-0005-0000-0000-0000EF3F0000}"/>
    <cellStyle name="Accent4 2 28 3" xfId="16363" xr:uid="{00000000-0005-0000-0000-0000F03F0000}"/>
    <cellStyle name="Accent4 2 28 4" xfId="16364" xr:uid="{00000000-0005-0000-0000-0000F13F0000}"/>
    <cellStyle name="Accent4 2 28 5" xfId="16365" xr:uid="{00000000-0005-0000-0000-0000F23F0000}"/>
    <cellStyle name="Accent4 2 28 6" xfId="16366" xr:uid="{00000000-0005-0000-0000-0000F33F0000}"/>
    <cellStyle name="Accent4 2 29" xfId="16367" xr:uid="{00000000-0005-0000-0000-0000F43F0000}"/>
    <cellStyle name="Accent4 2 29 2" xfId="16368" xr:uid="{00000000-0005-0000-0000-0000F53F0000}"/>
    <cellStyle name="Accent4 2 29 3" xfId="16369" xr:uid="{00000000-0005-0000-0000-0000F63F0000}"/>
    <cellStyle name="Accent4 2 29 4" xfId="16370" xr:uid="{00000000-0005-0000-0000-0000F73F0000}"/>
    <cellStyle name="Accent4 2 29 5" xfId="16371" xr:uid="{00000000-0005-0000-0000-0000F83F0000}"/>
    <cellStyle name="Accent4 2 29 6" xfId="16372" xr:uid="{00000000-0005-0000-0000-0000F93F0000}"/>
    <cellStyle name="Accent4 2 3" xfId="16373" xr:uid="{00000000-0005-0000-0000-0000FA3F0000}"/>
    <cellStyle name="Accent4 2 30" xfId="16374" xr:uid="{00000000-0005-0000-0000-0000FB3F0000}"/>
    <cellStyle name="Accent4 2 30 2" xfId="16375" xr:uid="{00000000-0005-0000-0000-0000FC3F0000}"/>
    <cellStyle name="Accent4 2 30 3" xfId="16376" xr:uid="{00000000-0005-0000-0000-0000FD3F0000}"/>
    <cellStyle name="Accent4 2 30 4" xfId="16377" xr:uid="{00000000-0005-0000-0000-0000FE3F0000}"/>
    <cellStyle name="Accent4 2 30 5" xfId="16378" xr:uid="{00000000-0005-0000-0000-0000FF3F0000}"/>
    <cellStyle name="Accent4 2 30 6" xfId="16379" xr:uid="{00000000-0005-0000-0000-000000400000}"/>
    <cellStyle name="Accent4 2 31" xfId="16380" xr:uid="{00000000-0005-0000-0000-000001400000}"/>
    <cellStyle name="Accent4 2 31 2" xfId="16381" xr:uid="{00000000-0005-0000-0000-000002400000}"/>
    <cellStyle name="Accent4 2 31 3" xfId="16382" xr:uid="{00000000-0005-0000-0000-000003400000}"/>
    <cellStyle name="Accent4 2 31 4" xfId="16383" xr:uid="{00000000-0005-0000-0000-000004400000}"/>
    <cellStyle name="Accent4 2 31 5" xfId="16384" xr:uid="{00000000-0005-0000-0000-000005400000}"/>
    <cellStyle name="Accent4 2 31 6" xfId="16385" xr:uid="{00000000-0005-0000-0000-000006400000}"/>
    <cellStyle name="Accent4 2 32" xfId="16386" xr:uid="{00000000-0005-0000-0000-000007400000}"/>
    <cellStyle name="Accent4 2 33" xfId="16387" xr:uid="{00000000-0005-0000-0000-000008400000}"/>
    <cellStyle name="Accent4 2 34" xfId="16388" xr:uid="{00000000-0005-0000-0000-000009400000}"/>
    <cellStyle name="Accent4 2 35" xfId="16389" xr:uid="{00000000-0005-0000-0000-00000A400000}"/>
    <cellStyle name="Accent4 2 36" xfId="16390" xr:uid="{00000000-0005-0000-0000-00000B400000}"/>
    <cellStyle name="Accent4 2 37" xfId="16391" xr:uid="{00000000-0005-0000-0000-00000C400000}"/>
    <cellStyle name="Accent4 2 38" xfId="16392" xr:uid="{00000000-0005-0000-0000-00000D400000}"/>
    <cellStyle name="Accent4 2 39" xfId="16393" xr:uid="{00000000-0005-0000-0000-00000E400000}"/>
    <cellStyle name="Accent4 2 4" xfId="16394" xr:uid="{00000000-0005-0000-0000-00000F400000}"/>
    <cellStyle name="Accent4 2 40" xfId="16395" xr:uid="{00000000-0005-0000-0000-000010400000}"/>
    <cellStyle name="Accent4 2 41" xfId="16396" xr:uid="{00000000-0005-0000-0000-000011400000}"/>
    <cellStyle name="Accent4 2 42" xfId="16397" xr:uid="{00000000-0005-0000-0000-000012400000}"/>
    <cellStyle name="Accent4 2 43" xfId="16398" xr:uid="{00000000-0005-0000-0000-000013400000}"/>
    <cellStyle name="Accent4 2 43 10" xfId="16399" xr:uid="{00000000-0005-0000-0000-000014400000}"/>
    <cellStyle name="Accent4 2 43 11" xfId="16400" xr:uid="{00000000-0005-0000-0000-000015400000}"/>
    <cellStyle name="Accent4 2 43 12" xfId="16401" xr:uid="{00000000-0005-0000-0000-000016400000}"/>
    <cellStyle name="Accent4 2 43 13" xfId="16402" xr:uid="{00000000-0005-0000-0000-000017400000}"/>
    <cellStyle name="Accent4 2 43 14" xfId="16403" xr:uid="{00000000-0005-0000-0000-000018400000}"/>
    <cellStyle name="Accent4 2 43 15" xfId="16404" xr:uid="{00000000-0005-0000-0000-000019400000}"/>
    <cellStyle name="Accent4 2 43 16" xfId="16405" xr:uid="{00000000-0005-0000-0000-00001A400000}"/>
    <cellStyle name="Accent4 2 43 17" xfId="16406" xr:uid="{00000000-0005-0000-0000-00001B400000}"/>
    <cellStyle name="Accent4 2 43 18" xfId="16407" xr:uid="{00000000-0005-0000-0000-00001C400000}"/>
    <cellStyle name="Accent4 2 43 19" xfId="16408" xr:uid="{00000000-0005-0000-0000-00001D400000}"/>
    <cellStyle name="Accent4 2 43 2" xfId="16409" xr:uid="{00000000-0005-0000-0000-00001E400000}"/>
    <cellStyle name="Accent4 2 43 2 2" xfId="16410" xr:uid="{00000000-0005-0000-0000-00001F400000}"/>
    <cellStyle name="Accent4 2 43 20" xfId="16411" xr:uid="{00000000-0005-0000-0000-000020400000}"/>
    <cellStyle name="Accent4 2 43 21" xfId="16412" xr:uid="{00000000-0005-0000-0000-000021400000}"/>
    <cellStyle name="Accent4 2 43 22" xfId="16413" xr:uid="{00000000-0005-0000-0000-000022400000}"/>
    <cellStyle name="Accent4 2 43 23" xfId="16414" xr:uid="{00000000-0005-0000-0000-000023400000}"/>
    <cellStyle name="Accent4 2 43 24" xfId="16415" xr:uid="{00000000-0005-0000-0000-000024400000}"/>
    <cellStyle name="Accent4 2 43 25" xfId="16416" xr:uid="{00000000-0005-0000-0000-000025400000}"/>
    <cellStyle name="Accent4 2 43 26" xfId="16417" xr:uid="{00000000-0005-0000-0000-000026400000}"/>
    <cellStyle name="Accent4 2 43 27" xfId="16418" xr:uid="{00000000-0005-0000-0000-000027400000}"/>
    <cellStyle name="Accent4 2 43 28" xfId="16419" xr:uid="{00000000-0005-0000-0000-000028400000}"/>
    <cellStyle name="Accent4 2 43 29" xfId="16420" xr:uid="{00000000-0005-0000-0000-000029400000}"/>
    <cellStyle name="Accent4 2 43 3" xfId="16421" xr:uid="{00000000-0005-0000-0000-00002A400000}"/>
    <cellStyle name="Accent4 2 43 4" xfId="16422" xr:uid="{00000000-0005-0000-0000-00002B400000}"/>
    <cellStyle name="Accent4 2 43 5" xfId="16423" xr:uid="{00000000-0005-0000-0000-00002C400000}"/>
    <cellStyle name="Accent4 2 43 6" xfId="16424" xr:uid="{00000000-0005-0000-0000-00002D400000}"/>
    <cellStyle name="Accent4 2 43 7" xfId="16425" xr:uid="{00000000-0005-0000-0000-00002E400000}"/>
    <cellStyle name="Accent4 2 43 8" xfId="16426" xr:uid="{00000000-0005-0000-0000-00002F400000}"/>
    <cellStyle name="Accent4 2 43 9" xfId="16427" xr:uid="{00000000-0005-0000-0000-000030400000}"/>
    <cellStyle name="Accent4 2 44" xfId="16428" xr:uid="{00000000-0005-0000-0000-000031400000}"/>
    <cellStyle name="Accent4 2 44 2" xfId="16429" xr:uid="{00000000-0005-0000-0000-000032400000}"/>
    <cellStyle name="Accent4 2 45" xfId="16430" xr:uid="{00000000-0005-0000-0000-000033400000}"/>
    <cellStyle name="Accent4 2 46" xfId="16431" xr:uid="{00000000-0005-0000-0000-000034400000}"/>
    <cellStyle name="Accent4 2 47" xfId="16432" xr:uid="{00000000-0005-0000-0000-000035400000}"/>
    <cellStyle name="Accent4 2 48" xfId="16433" xr:uid="{00000000-0005-0000-0000-000036400000}"/>
    <cellStyle name="Accent4 2 49" xfId="16434" xr:uid="{00000000-0005-0000-0000-000037400000}"/>
    <cellStyle name="Accent4 2 5" xfId="16435" xr:uid="{00000000-0005-0000-0000-000038400000}"/>
    <cellStyle name="Accent4 2 50" xfId="16436" xr:uid="{00000000-0005-0000-0000-000039400000}"/>
    <cellStyle name="Accent4 2 51" xfId="16437" xr:uid="{00000000-0005-0000-0000-00003A400000}"/>
    <cellStyle name="Accent4 2 52" xfId="16438" xr:uid="{00000000-0005-0000-0000-00003B400000}"/>
    <cellStyle name="Accent4 2 53" xfId="16439" xr:uid="{00000000-0005-0000-0000-00003C400000}"/>
    <cellStyle name="Accent4 2 54" xfId="16440" xr:uid="{00000000-0005-0000-0000-00003D400000}"/>
    <cellStyle name="Accent4 2 55" xfId="16441" xr:uid="{00000000-0005-0000-0000-00003E400000}"/>
    <cellStyle name="Accent4 2 56" xfId="16442" xr:uid="{00000000-0005-0000-0000-00003F400000}"/>
    <cellStyle name="Accent4 2 57" xfId="16443" xr:uid="{00000000-0005-0000-0000-000040400000}"/>
    <cellStyle name="Accent4 2 58" xfId="16444" xr:uid="{00000000-0005-0000-0000-000041400000}"/>
    <cellStyle name="Accent4 2 59" xfId="16445" xr:uid="{00000000-0005-0000-0000-000042400000}"/>
    <cellStyle name="Accent4 2 6" xfId="16446" xr:uid="{00000000-0005-0000-0000-000043400000}"/>
    <cellStyle name="Accent4 2 60" xfId="16447" xr:uid="{00000000-0005-0000-0000-000044400000}"/>
    <cellStyle name="Accent4 2 61" xfId="16448" xr:uid="{00000000-0005-0000-0000-000045400000}"/>
    <cellStyle name="Accent4 2 62" xfId="16449" xr:uid="{00000000-0005-0000-0000-000046400000}"/>
    <cellStyle name="Accent4 2 63" xfId="16450" xr:uid="{00000000-0005-0000-0000-000047400000}"/>
    <cellStyle name="Accent4 2 64" xfId="16451" xr:uid="{00000000-0005-0000-0000-000048400000}"/>
    <cellStyle name="Accent4 2 65" xfId="16452" xr:uid="{00000000-0005-0000-0000-000049400000}"/>
    <cellStyle name="Accent4 2 66" xfId="16453" xr:uid="{00000000-0005-0000-0000-00004A400000}"/>
    <cellStyle name="Accent4 2 67" xfId="16454" xr:uid="{00000000-0005-0000-0000-00004B400000}"/>
    <cellStyle name="Accent4 2 68" xfId="16455" xr:uid="{00000000-0005-0000-0000-00004C400000}"/>
    <cellStyle name="Accent4 2 69" xfId="16456" xr:uid="{00000000-0005-0000-0000-00004D400000}"/>
    <cellStyle name="Accent4 2 7" xfId="16457" xr:uid="{00000000-0005-0000-0000-00004E400000}"/>
    <cellStyle name="Accent4 2 7 2" xfId="16458" xr:uid="{00000000-0005-0000-0000-00004F400000}"/>
    <cellStyle name="Accent4 2 7 3" xfId="16459" xr:uid="{00000000-0005-0000-0000-000050400000}"/>
    <cellStyle name="Accent4 2 70" xfId="16460" xr:uid="{00000000-0005-0000-0000-000051400000}"/>
    <cellStyle name="Accent4 2 71" xfId="16461" xr:uid="{00000000-0005-0000-0000-000052400000}"/>
    <cellStyle name="Accent4 2 71 2" xfId="16462" xr:uid="{00000000-0005-0000-0000-000053400000}"/>
    <cellStyle name="Accent4 2 8" xfId="16463" xr:uid="{00000000-0005-0000-0000-000054400000}"/>
    <cellStyle name="Accent4 2 9" xfId="16464" xr:uid="{00000000-0005-0000-0000-000055400000}"/>
    <cellStyle name="Accent4 20" xfId="16465" xr:uid="{00000000-0005-0000-0000-000056400000}"/>
    <cellStyle name="Accent4 20 2" xfId="16466" xr:uid="{00000000-0005-0000-0000-000057400000}"/>
    <cellStyle name="Accent4 20 2 2" xfId="16467" xr:uid="{00000000-0005-0000-0000-000058400000}"/>
    <cellStyle name="Accent4 20 2 3" xfId="16468" xr:uid="{00000000-0005-0000-0000-000059400000}"/>
    <cellStyle name="Accent4 20 2 4" xfId="16469" xr:uid="{00000000-0005-0000-0000-00005A400000}"/>
    <cellStyle name="Accent4 20 2 5" xfId="16470" xr:uid="{00000000-0005-0000-0000-00005B400000}"/>
    <cellStyle name="Accent4 20 2 6" xfId="16471" xr:uid="{00000000-0005-0000-0000-00005C400000}"/>
    <cellStyle name="Accent4 21" xfId="16472" xr:uid="{00000000-0005-0000-0000-00005D400000}"/>
    <cellStyle name="Accent4 21 2" xfId="16473" xr:uid="{00000000-0005-0000-0000-00005E400000}"/>
    <cellStyle name="Accent4 21 2 2" xfId="16474" xr:uid="{00000000-0005-0000-0000-00005F400000}"/>
    <cellStyle name="Accent4 21 2 3" xfId="16475" xr:uid="{00000000-0005-0000-0000-000060400000}"/>
    <cellStyle name="Accent4 21 2 4" xfId="16476" xr:uid="{00000000-0005-0000-0000-000061400000}"/>
    <cellStyle name="Accent4 21 2 5" xfId="16477" xr:uid="{00000000-0005-0000-0000-000062400000}"/>
    <cellStyle name="Accent4 21 2 6" xfId="16478" xr:uid="{00000000-0005-0000-0000-000063400000}"/>
    <cellStyle name="Accent4 22" xfId="16479" xr:uid="{00000000-0005-0000-0000-000064400000}"/>
    <cellStyle name="Accent4 22 2" xfId="16480" xr:uid="{00000000-0005-0000-0000-000065400000}"/>
    <cellStyle name="Accent4 22 2 2" xfId="16481" xr:uid="{00000000-0005-0000-0000-000066400000}"/>
    <cellStyle name="Accent4 22 2 3" xfId="16482" xr:uid="{00000000-0005-0000-0000-000067400000}"/>
    <cellStyle name="Accent4 22 2 4" xfId="16483" xr:uid="{00000000-0005-0000-0000-000068400000}"/>
    <cellStyle name="Accent4 22 2 5" xfId="16484" xr:uid="{00000000-0005-0000-0000-000069400000}"/>
    <cellStyle name="Accent4 22 2 6" xfId="16485" xr:uid="{00000000-0005-0000-0000-00006A400000}"/>
    <cellStyle name="Accent4 23" xfId="16486" xr:uid="{00000000-0005-0000-0000-00006B400000}"/>
    <cellStyle name="Accent4 23 2" xfId="16487" xr:uid="{00000000-0005-0000-0000-00006C400000}"/>
    <cellStyle name="Accent4 23 2 2" xfId="16488" xr:uid="{00000000-0005-0000-0000-00006D400000}"/>
    <cellStyle name="Accent4 23 2 3" xfId="16489" xr:uid="{00000000-0005-0000-0000-00006E400000}"/>
    <cellStyle name="Accent4 23 2 4" xfId="16490" xr:uid="{00000000-0005-0000-0000-00006F400000}"/>
    <cellStyle name="Accent4 23 2 5" xfId="16491" xr:uid="{00000000-0005-0000-0000-000070400000}"/>
    <cellStyle name="Accent4 23 2 6" xfId="16492" xr:uid="{00000000-0005-0000-0000-000071400000}"/>
    <cellStyle name="Accent4 24" xfId="16493" xr:uid="{00000000-0005-0000-0000-000072400000}"/>
    <cellStyle name="Accent4 24 2" xfId="16494" xr:uid="{00000000-0005-0000-0000-000073400000}"/>
    <cellStyle name="Accent4 24 2 2" xfId="16495" xr:uid="{00000000-0005-0000-0000-000074400000}"/>
    <cellStyle name="Accent4 24 2 3" xfId="16496" xr:uid="{00000000-0005-0000-0000-000075400000}"/>
    <cellStyle name="Accent4 24 2 4" xfId="16497" xr:uid="{00000000-0005-0000-0000-000076400000}"/>
    <cellStyle name="Accent4 24 2 5" xfId="16498" xr:uid="{00000000-0005-0000-0000-000077400000}"/>
    <cellStyle name="Accent4 24 2 6" xfId="16499" xr:uid="{00000000-0005-0000-0000-000078400000}"/>
    <cellStyle name="Accent4 25" xfId="16500" xr:uid="{00000000-0005-0000-0000-000079400000}"/>
    <cellStyle name="Accent4 25 2" xfId="16501" xr:uid="{00000000-0005-0000-0000-00007A400000}"/>
    <cellStyle name="Accent4 25 2 2" xfId="16502" xr:uid="{00000000-0005-0000-0000-00007B400000}"/>
    <cellStyle name="Accent4 25 2 3" xfId="16503" xr:uid="{00000000-0005-0000-0000-00007C400000}"/>
    <cellStyle name="Accent4 25 2 4" xfId="16504" xr:uid="{00000000-0005-0000-0000-00007D400000}"/>
    <cellStyle name="Accent4 25 2 5" xfId="16505" xr:uid="{00000000-0005-0000-0000-00007E400000}"/>
    <cellStyle name="Accent4 25 2 6" xfId="16506" xr:uid="{00000000-0005-0000-0000-00007F400000}"/>
    <cellStyle name="Accent4 26" xfId="16507" xr:uid="{00000000-0005-0000-0000-000080400000}"/>
    <cellStyle name="Accent4 26 2" xfId="16508" xr:uid="{00000000-0005-0000-0000-000081400000}"/>
    <cellStyle name="Accent4 26 2 2" xfId="16509" xr:uid="{00000000-0005-0000-0000-000082400000}"/>
    <cellStyle name="Accent4 26 2 3" xfId="16510" xr:uid="{00000000-0005-0000-0000-000083400000}"/>
    <cellStyle name="Accent4 26 2 4" xfId="16511" xr:uid="{00000000-0005-0000-0000-000084400000}"/>
    <cellStyle name="Accent4 26 2 5" xfId="16512" xr:uid="{00000000-0005-0000-0000-000085400000}"/>
    <cellStyle name="Accent4 26 2 6" xfId="16513" xr:uid="{00000000-0005-0000-0000-000086400000}"/>
    <cellStyle name="Accent4 27" xfId="16514" xr:uid="{00000000-0005-0000-0000-000087400000}"/>
    <cellStyle name="Accent4 28" xfId="16515" xr:uid="{00000000-0005-0000-0000-000088400000}"/>
    <cellStyle name="Accent4 28 2" xfId="16516" xr:uid="{00000000-0005-0000-0000-000089400000}"/>
    <cellStyle name="Accent4 28 2 2" xfId="16517" xr:uid="{00000000-0005-0000-0000-00008A400000}"/>
    <cellStyle name="Accent4 28 3" xfId="16518" xr:uid="{00000000-0005-0000-0000-00008B400000}"/>
    <cellStyle name="Accent4 28 4" xfId="16519" xr:uid="{00000000-0005-0000-0000-00008C400000}"/>
    <cellStyle name="Accent4 28 5" xfId="16520" xr:uid="{00000000-0005-0000-0000-00008D400000}"/>
    <cellStyle name="Accent4 28 6" xfId="16521" xr:uid="{00000000-0005-0000-0000-00008E400000}"/>
    <cellStyle name="Accent4 29" xfId="16522" xr:uid="{00000000-0005-0000-0000-00008F400000}"/>
    <cellStyle name="Accent4 29 2" xfId="16523" xr:uid="{00000000-0005-0000-0000-000090400000}"/>
    <cellStyle name="Accent4 29 2 2" xfId="16524" xr:uid="{00000000-0005-0000-0000-000091400000}"/>
    <cellStyle name="Accent4 29 3" xfId="16525" xr:uid="{00000000-0005-0000-0000-000092400000}"/>
    <cellStyle name="Accent4 29 4" xfId="16526" xr:uid="{00000000-0005-0000-0000-000093400000}"/>
    <cellStyle name="Accent4 29 5" xfId="16527" xr:uid="{00000000-0005-0000-0000-000094400000}"/>
    <cellStyle name="Accent4 29 6" xfId="16528" xr:uid="{00000000-0005-0000-0000-000095400000}"/>
    <cellStyle name="Accent4 3" xfId="16529" xr:uid="{00000000-0005-0000-0000-000096400000}"/>
    <cellStyle name="Accent4 3 2" xfId="16530" xr:uid="{00000000-0005-0000-0000-000097400000}"/>
    <cellStyle name="Accent4 3 2 2" xfId="16531" xr:uid="{00000000-0005-0000-0000-000098400000}"/>
    <cellStyle name="Accent4 3 2 3" xfId="16532" xr:uid="{00000000-0005-0000-0000-000099400000}"/>
    <cellStyle name="Accent4 3 2 4" xfId="16533" xr:uid="{00000000-0005-0000-0000-00009A400000}"/>
    <cellStyle name="Accent4 3 2 5" xfId="16534" xr:uid="{00000000-0005-0000-0000-00009B400000}"/>
    <cellStyle name="Accent4 3 2 6" xfId="16535" xr:uid="{00000000-0005-0000-0000-00009C400000}"/>
    <cellStyle name="Accent4 3 2 7" xfId="16536" xr:uid="{00000000-0005-0000-0000-00009D400000}"/>
    <cellStyle name="Accent4 3 2 8" xfId="16537" xr:uid="{00000000-0005-0000-0000-00009E400000}"/>
    <cellStyle name="Accent4 3 2 9" xfId="16538" xr:uid="{00000000-0005-0000-0000-00009F400000}"/>
    <cellStyle name="Accent4 3 3" xfId="16539" xr:uid="{00000000-0005-0000-0000-0000A0400000}"/>
    <cellStyle name="Accent4 3 4" xfId="16540" xr:uid="{00000000-0005-0000-0000-0000A1400000}"/>
    <cellStyle name="Accent4 3 5" xfId="16541" xr:uid="{00000000-0005-0000-0000-0000A2400000}"/>
    <cellStyle name="Accent4 30" xfId="16542" xr:uid="{00000000-0005-0000-0000-0000A3400000}"/>
    <cellStyle name="Accent4 31" xfId="16543" xr:uid="{00000000-0005-0000-0000-0000A4400000}"/>
    <cellStyle name="Accent4 32" xfId="16544" xr:uid="{00000000-0005-0000-0000-0000A5400000}"/>
    <cellStyle name="Accent4 33" xfId="16545" xr:uid="{00000000-0005-0000-0000-0000A6400000}"/>
    <cellStyle name="Accent4 34" xfId="16546" xr:uid="{00000000-0005-0000-0000-0000A7400000}"/>
    <cellStyle name="Accent4 35" xfId="16547" xr:uid="{00000000-0005-0000-0000-0000A8400000}"/>
    <cellStyle name="Accent4 36" xfId="16548" xr:uid="{00000000-0005-0000-0000-0000A9400000}"/>
    <cellStyle name="Accent4 37" xfId="16549" xr:uid="{00000000-0005-0000-0000-0000AA400000}"/>
    <cellStyle name="Accent4 38" xfId="16550" xr:uid="{00000000-0005-0000-0000-0000AB400000}"/>
    <cellStyle name="Accent4 39" xfId="16551" xr:uid="{00000000-0005-0000-0000-0000AC400000}"/>
    <cellStyle name="Accent4 4" xfId="16552" xr:uid="{00000000-0005-0000-0000-0000AD400000}"/>
    <cellStyle name="Accent4 4 2" xfId="16553" xr:uid="{00000000-0005-0000-0000-0000AE400000}"/>
    <cellStyle name="Accent4 4 2 2" xfId="16554" xr:uid="{00000000-0005-0000-0000-0000AF400000}"/>
    <cellStyle name="Accent4 4 2 3" xfId="16555" xr:uid="{00000000-0005-0000-0000-0000B0400000}"/>
    <cellStyle name="Accent4 4 2 4" xfId="16556" xr:uid="{00000000-0005-0000-0000-0000B1400000}"/>
    <cellStyle name="Accent4 4 2 5" xfId="16557" xr:uid="{00000000-0005-0000-0000-0000B2400000}"/>
    <cellStyle name="Accent4 4 2 6" xfId="16558" xr:uid="{00000000-0005-0000-0000-0000B3400000}"/>
    <cellStyle name="Accent4 4 3" xfId="16559" xr:uid="{00000000-0005-0000-0000-0000B4400000}"/>
    <cellStyle name="Accent4 4 4" xfId="16560" xr:uid="{00000000-0005-0000-0000-0000B5400000}"/>
    <cellStyle name="Accent4 4 5" xfId="16561" xr:uid="{00000000-0005-0000-0000-0000B6400000}"/>
    <cellStyle name="Accent4 40" xfId="16562" xr:uid="{00000000-0005-0000-0000-0000B7400000}"/>
    <cellStyle name="Accent4 41" xfId="16563" xr:uid="{00000000-0005-0000-0000-0000B8400000}"/>
    <cellStyle name="Accent4 42" xfId="16564" xr:uid="{00000000-0005-0000-0000-0000B9400000}"/>
    <cellStyle name="Accent4 43" xfId="16565" xr:uid="{00000000-0005-0000-0000-0000BA400000}"/>
    <cellStyle name="Accent4 44" xfId="16566" xr:uid="{00000000-0005-0000-0000-0000BB400000}"/>
    <cellStyle name="Accent4 45" xfId="16567" xr:uid="{00000000-0005-0000-0000-0000BC400000}"/>
    <cellStyle name="Accent4 46" xfId="16568" xr:uid="{00000000-0005-0000-0000-0000BD400000}"/>
    <cellStyle name="Accent4 47" xfId="16569" xr:uid="{00000000-0005-0000-0000-0000BE400000}"/>
    <cellStyle name="Accent4 48" xfId="16570" xr:uid="{00000000-0005-0000-0000-0000BF400000}"/>
    <cellStyle name="Accent4 49" xfId="16571" xr:uid="{00000000-0005-0000-0000-0000C0400000}"/>
    <cellStyle name="Accent4 5" xfId="16572" xr:uid="{00000000-0005-0000-0000-0000C1400000}"/>
    <cellStyle name="Accent4 5 2" xfId="16573" xr:uid="{00000000-0005-0000-0000-0000C2400000}"/>
    <cellStyle name="Accent4 5 2 2" xfId="16574" xr:uid="{00000000-0005-0000-0000-0000C3400000}"/>
    <cellStyle name="Accent4 5 2 3" xfId="16575" xr:uid="{00000000-0005-0000-0000-0000C4400000}"/>
    <cellStyle name="Accent4 5 2 4" xfId="16576" xr:uid="{00000000-0005-0000-0000-0000C5400000}"/>
    <cellStyle name="Accent4 5 2 5" xfId="16577" xr:uid="{00000000-0005-0000-0000-0000C6400000}"/>
    <cellStyle name="Accent4 5 2 6" xfId="16578" xr:uid="{00000000-0005-0000-0000-0000C7400000}"/>
    <cellStyle name="Accent4 5 3" xfId="16579" xr:uid="{00000000-0005-0000-0000-0000C8400000}"/>
    <cellStyle name="Accent4 5 4" xfId="16580" xr:uid="{00000000-0005-0000-0000-0000C9400000}"/>
    <cellStyle name="Accent4 5 5" xfId="16581" xr:uid="{00000000-0005-0000-0000-0000CA400000}"/>
    <cellStyle name="Accent4 50" xfId="16582" xr:uid="{00000000-0005-0000-0000-0000CB400000}"/>
    <cellStyle name="Accent4 51" xfId="16583" xr:uid="{00000000-0005-0000-0000-0000CC400000}"/>
    <cellStyle name="Accent4 52" xfId="16584" xr:uid="{00000000-0005-0000-0000-0000CD400000}"/>
    <cellStyle name="Accent4 53" xfId="16585" xr:uid="{00000000-0005-0000-0000-0000CE400000}"/>
    <cellStyle name="Accent4 54" xfId="16586" xr:uid="{00000000-0005-0000-0000-0000CF400000}"/>
    <cellStyle name="Accent4 55" xfId="16587" xr:uid="{00000000-0005-0000-0000-0000D0400000}"/>
    <cellStyle name="Accent4 56" xfId="16588" xr:uid="{00000000-0005-0000-0000-0000D1400000}"/>
    <cellStyle name="Accent4 57" xfId="16589" xr:uid="{00000000-0005-0000-0000-0000D2400000}"/>
    <cellStyle name="Accent4 58" xfId="16590" xr:uid="{00000000-0005-0000-0000-0000D3400000}"/>
    <cellStyle name="Accent4 59" xfId="16591" xr:uid="{00000000-0005-0000-0000-0000D4400000}"/>
    <cellStyle name="Accent4 6" xfId="16592" xr:uid="{00000000-0005-0000-0000-0000D5400000}"/>
    <cellStyle name="Accent4 6 2" xfId="16593" xr:uid="{00000000-0005-0000-0000-0000D6400000}"/>
    <cellStyle name="Accent4 6 2 2" xfId="16594" xr:uid="{00000000-0005-0000-0000-0000D7400000}"/>
    <cellStyle name="Accent4 6 2 3" xfId="16595" xr:uid="{00000000-0005-0000-0000-0000D8400000}"/>
    <cellStyle name="Accent4 6 2 4" xfId="16596" xr:uid="{00000000-0005-0000-0000-0000D9400000}"/>
    <cellStyle name="Accent4 6 2 5" xfId="16597" xr:uid="{00000000-0005-0000-0000-0000DA400000}"/>
    <cellStyle name="Accent4 6 2 6" xfId="16598" xr:uid="{00000000-0005-0000-0000-0000DB400000}"/>
    <cellStyle name="Accent4 60" xfId="16599" xr:uid="{00000000-0005-0000-0000-0000DC400000}"/>
    <cellStyle name="Accent4 61" xfId="16600" xr:uid="{00000000-0005-0000-0000-0000DD400000}"/>
    <cellStyle name="Accent4 62" xfId="16601" xr:uid="{00000000-0005-0000-0000-0000DE400000}"/>
    <cellStyle name="Accent4 63" xfId="16602" xr:uid="{00000000-0005-0000-0000-0000DF400000}"/>
    <cellStyle name="Accent4 7" xfId="16603" xr:uid="{00000000-0005-0000-0000-0000E0400000}"/>
    <cellStyle name="Accent4 7 2" xfId="16604" xr:uid="{00000000-0005-0000-0000-0000E1400000}"/>
    <cellStyle name="Accent4 7 2 2" xfId="16605" xr:uid="{00000000-0005-0000-0000-0000E2400000}"/>
    <cellStyle name="Accent4 7 2 3" xfId="16606" xr:uid="{00000000-0005-0000-0000-0000E3400000}"/>
    <cellStyle name="Accent4 7 2 4" xfId="16607" xr:uid="{00000000-0005-0000-0000-0000E4400000}"/>
    <cellStyle name="Accent4 7 2 5" xfId="16608" xr:uid="{00000000-0005-0000-0000-0000E5400000}"/>
    <cellStyle name="Accent4 7 2 6" xfId="16609" xr:uid="{00000000-0005-0000-0000-0000E6400000}"/>
    <cellStyle name="Accent4 8" xfId="16610" xr:uid="{00000000-0005-0000-0000-0000E7400000}"/>
    <cellStyle name="Accent4 8 2" xfId="16611" xr:uid="{00000000-0005-0000-0000-0000E8400000}"/>
    <cellStyle name="Accent4 8 2 2" xfId="16612" xr:uid="{00000000-0005-0000-0000-0000E9400000}"/>
    <cellStyle name="Accent4 8 2 3" xfId="16613" xr:uid="{00000000-0005-0000-0000-0000EA400000}"/>
    <cellStyle name="Accent4 8 2 4" xfId="16614" xr:uid="{00000000-0005-0000-0000-0000EB400000}"/>
    <cellStyle name="Accent4 8 2 5" xfId="16615" xr:uid="{00000000-0005-0000-0000-0000EC400000}"/>
    <cellStyle name="Accent4 8 2 6" xfId="16616" xr:uid="{00000000-0005-0000-0000-0000ED400000}"/>
    <cellStyle name="Accent4 9" xfId="16617" xr:uid="{00000000-0005-0000-0000-0000EE400000}"/>
    <cellStyle name="Accent4 9 2" xfId="16618" xr:uid="{00000000-0005-0000-0000-0000EF400000}"/>
    <cellStyle name="Accent4 9 2 2" xfId="16619" xr:uid="{00000000-0005-0000-0000-0000F0400000}"/>
    <cellStyle name="Accent4 9 2 3" xfId="16620" xr:uid="{00000000-0005-0000-0000-0000F1400000}"/>
    <cellStyle name="Accent4 9 2 4" xfId="16621" xr:uid="{00000000-0005-0000-0000-0000F2400000}"/>
    <cellStyle name="Accent4 9 2 5" xfId="16622" xr:uid="{00000000-0005-0000-0000-0000F3400000}"/>
    <cellStyle name="Accent4 9 2 6" xfId="16623" xr:uid="{00000000-0005-0000-0000-0000F4400000}"/>
    <cellStyle name="Accent5 10" xfId="16624" xr:uid="{00000000-0005-0000-0000-0000F5400000}"/>
    <cellStyle name="Accent5 10 2" xfId="16625" xr:uid="{00000000-0005-0000-0000-0000F6400000}"/>
    <cellStyle name="Accent5 10 2 2" xfId="16626" xr:uid="{00000000-0005-0000-0000-0000F7400000}"/>
    <cellStyle name="Accent5 10 2 3" xfId="16627" xr:uid="{00000000-0005-0000-0000-0000F8400000}"/>
    <cellStyle name="Accent5 10 2 4" xfId="16628" xr:uid="{00000000-0005-0000-0000-0000F9400000}"/>
    <cellStyle name="Accent5 10 2 5" xfId="16629" xr:uid="{00000000-0005-0000-0000-0000FA400000}"/>
    <cellStyle name="Accent5 10 2 6" xfId="16630" xr:uid="{00000000-0005-0000-0000-0000FB400000}"/>
    <cellStyle name="Accent5 11" xfId="16631" xr:uid="{00000000-0005-0000-0000-0000FC400000}"/>
    <cellStyle name="Accent5 11 2" xfId="16632" xr:uid="{00000000-0005-0000-0000-0000FD400000}"/>
    <cellStyle name="Accent5 11 2 2" xfId="16633" xr:uid="{00000000-0005-0000-0000-0000FE400000}"/>
    <cellStyle name="Accent5 11 2 3" xfId="16634" xr:uid="{00000000-0005-0000-0000-0000FF400000}"/>
    <cellStyle name="Accent5 11 2 4" xfId="16635" xr:uid="{00000000-0005-0000-0000-000000410000}"/>
    <cellStyle name="Accent5 11 2 5" xfId="16636" xr:uid="{00000000-0005-0000-0000-000001410000}"/>
    <cellStyle name="Accent5 11 2 6" xfId="16637" xr:uid="{00000000-0005-0000-0000-000002410000}"/>
    <cellStyle name="Accent5 12" xfId="16638" xr:uid="{00000000-0005-0000-0000-000003410000}"/>
    <cellStyle name="Accent5 12 2" xfId="16639" xr:uid="{00000000-0005-0000-0000-000004410000}"/>
    <cellStyle name="Accent5 12 2 2" xfId="16640" xr:uid="{00000000-0005-0000-0000-000005410000}"/>
    <cellStyle name="Accent5 12 2 3" xfId="16641" xr:uid="{00000000-0005-0000-0000-000006410000}"/>
    <cellStyle name="Accent5 12 2 4" xfId="16642" xr:uid="{00000000-0005-0000-0000-000007410000}"/>
    <cellStyle name="Accent5 12 2 5" xfId="16643" xr:uid="{00000000-0005-0000-0000-000008410000}"/>
    <cellStyle name="Accent5 12 2 6" xfId="16644" xr:uid="{00000000-0005-0000-0000-000009410000}"/>
    <cellStyle name="Accent5 13" xfId="16645" xr:uid="{00000000-0005-0000-0000-00000A410000}"/>
    <cellStyle name="Accent5 13 2" xfId="16646" xr:uid="{00000000-0005-0000-0000-00000B410000}"/>
    <cellStyle name="Accent5 13 2 2" xfId="16647" xr:uid="{00000000-0005-0000-0000-00000C410000}"/>
    <cellStyle name="Accent5 13 2 3" xfId="16648" xr:uid="{00000000-0005-0000-0000-00000D410000}"/>
    <cellStyle name="Accent5 13 2 4" xfId="16649" xr:uid="{00000000-0005-0000-0000-00000E410000}"/>
    <cellStyle name="Accent5 13 2 5" xfId="16650" xr:uid="{00000000-0005-0000-0000-00000F410000}"/>
    <cellStyle name="Accent5 13 2 6" xfId="16651" xr:uid="{00000000-0005-0000-0000-000010410000}"/>
    <cellStyle name="Accent5 14" xfId="16652" xr:uid="{00000000-0005-0000-0000-000011410000}"/>
    <cellStyle name="Accent5 14 2" xfId="16653" xr:uid="{00000000-0005-0000-0000-000012410000}"/>
    <cellStyle name="Accent5 14 2 2" xfId="16654" xr:uid="{00000000-0005-0000-0000-000013410000}"/>
    <cellStyle name="Accent5 14 2 3" xfId="16655" xr:uid="{00000000-0005-0000-0000-000014410000}"/>
    <cellStyle name="Accent5 14 2 4" xfId="16656" xr:uid="{00000000-0005-0000-0000-000015410000}"/>
    <cellStyle name="Accent5 14 2 5" xfId="16657" xr:uid="{00000000-0005-0000-0000-000016410000}"/>
    <cellStyle name="Accent5 14 2 6" xfId="16658" xr:uid="{00000000-0005-0000-0000-000017410000}"/>
    <cellStyle name="Accent5 15" xfId="16659" xr:uid="{00000000-0005-0000-0000-000018410000}"/>
    <cellStyle name="Accent5 15 2" xfId="16660" xr:uid="{00000000-0005-0000-0000-000019410000}"/>
    <cellStyle name="Accent5 15 2 2" xfId="16661" xr:uid="{00000000-0005-0000-0000-00001A410000}"/>
    <cellStyle name="Accent5 15 2 3" xfId="16662" xr:uid="{00000000-0005-0000-0000-00001B410000}"/>
    <cellStyle name="Accent5 15 2 4" xfId="16663" xr:uid="{00000000-0005-0000-0000-00001C410000}"/>
    <cellStyle name="Accent5 15 2 5" xfId="16664" xr:uid="{00000000-0005-0000-0000-00001D410000}"/>
    <cellStyle name="Accent5 15 2 6" xfId="16665" xr:uid="{00000000-0005-0000-0000-00001E410000}"/>
    <cellStyle name="Accent5 16" xfId="16666" xr:uid="{00000000-0005-0000-0000-00001F410000}"/>
    <cellStyle name="Accent5 16 2" xfId="16667" xr:uid="{00000000-0005-0000-0000-000020410000}"/>
    <cellStyle name="Accent5 16 2 2" xfId="16668" xr:uid="{00000000-0005-0000-0000-000021410000}"/>
    <cellStyle name="Accent5 16 2 3" xfId="16669" xr:uid="{00000000-0005-0000-0000-000022410000}"/>
    <cellStyle name="Accent5 16 2 4" xfId="16670" xr:uid="{00000000-0005-0000-0000-000023410000}"/>
    <cellStyle name="Accent5 16 2 5" xfId="16671" xr:uid="{00000000-0005-0000-0000-000024410000}"/>
    <cellStyle name="Accent5 16 2 6" xfId="16672" xr:uid="{00000000-0005-0000-0000-000025410000}"/>
    <cellStyle name="Accent5 17" xfId="16673" xr:uid="{00000000-0005-0000-0000-000026410000}"/>
    <cellStyle name="Accent5 17 2" xfId="16674" xr:uid="{00000000-0005-0000-0000-000027410000}"/>
    <cellStyle name="Accent5 17 2 2" xfId="16675" xr:uid="{00000000-0005-0000-0000-000028410000}"/>
    <cellStyle name="Accent5 17 2 3" xfId="16676" xr:uid="{00000000-0005-0000-0000-000029410000}"/>
    <cellStyle name="Accent5 17 2 4" xfId="16677" xr:uid="{00000000-0005-0000-0000-00002A410000}"/>
    <cellStyle name="Accent5 17 2 5" xfId="16678" xr:uid="{00000000-0005-0000-0000-00002B410000}"/>
    <cellStyle name="Accent5 17 2 6" xfId="16679" xr:uid="{00000000-0005-0000-0000-00002C410000}"/>
    <cellStyle name="Accent5 18" xfId="16680" xr:uid="{00000000-0005-0000-0000-00002D410000}"/>
    <cellStyle name="Accent5 18 2" xfId="16681" xr:uid="{00000000-0005-0000-0000-00002E410000}"/>
    <cellStyle name="Accent5 18 2 2" xfId="16682" xr:uid="{00000000-0005-0000-0000-00002F410000}"/>
    <cellStyle name="Accent5 18 2 3" xfId="16683" xr:uid="{00000000-0005-0000-0000-000030410000}"/>
    <cellStyle name="Accent5 18 2 4" xfId="16684" xr:uid="{00000000-0005-0000-0000-000031410000}"/>
    <cellStyle name="Accent5 18 2 5" xfId="16685" xr:uid="{00000000-0005-0000-0000-000032410000}"/>
    <cellStyle name="Accent5 18 2 6" xfId="16686" xr:uid="{00000000-0005-0000-0000-000033410000}"/>
    <cellStyle name="Accent5 19" xfId="16687" xr:uid="{00000000-0005-0000-0000-000034410000}"/>
    <cellStyle name="Accent5 19 2" xfId="16688" xr:uid="{00000000-0005-0000-0000-000035410000}"/>
    <cellStyle name="Accent5 19 2 2" xfId="16689" xr:uid="{00000000-0005-0000-0000-000036410000}"/>
    <cellStyle name="Accent5 19 2 3" xfId="16690" xr:uid="{00000000-0005-0000-0000-000037410000}"/>
    <cellStyle name="Accent5 19 2 4" xfId="16691" xr:uid="{00000000-0005-0000-0000-000038410000}"/>
    <cellStyle name="Accent5 19 2 5" xfId="16692" xr:uid="{00000000-0005-0000-0000-000039410000}"/>
    <cellStyle name="Accent5 19 2 6" xfId="16693" xr:uid="{00000000-0005-0000-0000-00003A410000}"/>
    <cellStyle name="Accent5 2" xfId="16694" xr:uid="{00000000-0005-0000-0000-00003B410000}"/>
    <cellStyle name="Accent5 2 10" xfId="16695" xr:uid="{00000000-0005-0000-0000-00003C410000}"/>
    <cellStyle name="Accent5 2 11" xfId="16696" xr:uid="{00000000-0005-0000-0000-00003D410000}"/>
    <cellStyle name="Accent5 2 12" xfId="16697" xr:uid="{00000000-0005-0000-0000-00003E410000}"/>
    <cellStyle name="Accent5 2 13" xfId="16698" xr:uid="{00000000-0005-0000-0000-00003F410000}"/>
    <cellStyle name="Accent5 2 14" xfId="16699" xr:uid="{00000000-0005-0000-0000-000040410000}"/>
    <cellStyle name="Accent5 2 15" xfId="16700" xr:uid="{00000000-0005-0000-0000-000041410000}"/>
    <cellStyle name="Accent5 2 16" xfId="16701" xr:uid="{00000000-0005-0000-0000-000042410000}"/>
    <cellStyle name="Accent5 2 17" xfId="16702" xr:uid="{00000000-0005-0000-0000-000043410000}"/>
    <cellStyle name="Accent5 2 18" xfId="16703" xr:uid="{00000000-0005-0000-0000-000044410000}"/>
    <cellStyle name="Accent5 2 19" xfId="16704" xr:uid="{00000000-0005-0000-0000-000045410000}"/>
    <cellStyle name="Accent5 2 2" xfId="16705" xr:uid="{00000000-0005-0000-0000-000046410000}"/>
    <cellStyle name="Accent5 2 2 10" xfId="16706" xr:uid="{00000000-0005-0000-0000-000047410000}"/>
    <cellStyle name="Accent5 2 2 11" xfId="16707" xr:uid="{00000000-0005-0000-0000-000048410000}"/>
    <cellStyle name="Accent5 2 2 12" xfId="16708" xr:uid="{00000000-0005-0000-0000-000049410000}"/>
    <cellStyle name="Accent5 2 2 13" xfId="16709" xr:uid="{00000000-0005-0000-0000-00004A410000}"/>
    <cellStyle name="Accent5 2 2 14" xfId="16710" xr:uid="{00000000-0005-0000-0000-00004B410000}"/>
    <cellStyle name="Accent5 2 2 14 10" xfId="16711" xr:uid="{00000000-0005-0000-0000-00004C410000}"/>
    <cellStyle name="Accent5 2 2 14 11" xfId="16712" xr:uid="{00000000-0005-0000-0000-00004D410000}"/>
    <cellStyle name="Accent5 2 2 14 12" xfId="16713" xr:uid="{00000000-0005-0000-0000-00004E410000}"/>
    <cellStyle name="Accent5 2 2 14 13" xfId="16714" xr:uid="{00000000-0005-0000-0000-00004F410000}"/>
    <cellStyle name="Accent5 2 2 14 14" xfId="16715" xr:uid="{00000000-0005-0000-0000-000050410000}"/>
    <cellStyle name="Accent5 2 2 14 15" xfId="16716" xr:uid="{00000000-0005-0000-0000-000051410000}"/>
    <cellStyle name="Accent5 2 2 14 16" xfId="16717" xr:uid="{00000000-0005-0000-0000-000052410000}"/>
    <cellStyle name="Accent5 2 2 14 17" xfId="16718" xr:uid="{00000000-0005-0000-0000-000053410000}"/>
    <cellStyle name="Accent5 2 2 14 18" xfId="16719" xr:uid="{00000000-0005-0000-0000-000054410000}"/>
    <cellStyle name="Accent5 2 2 14 19" xfId="16720" xr:uid="{00000000-0005-0000-0000-000055410000}"/>
    <cellStyle name="Accent5 2 2 14 2" xfId="16721" xr:uid="{00000000-0005-0000-0000-000056410000}"/>
    <cellStyle name="Accent5 2 2 14 2 2" xfId="16722" xr:uid="{00000000-0005-0000-0000-000057410000}"/>
    <cellStyle name="Accent5 2 2 14 20" xfId="16723" xr:uid="{00000000-0005-0000-0000-000058410000}"/>
    <cellStyle name="Accent5 2 2 14 21" xfId="16724" xr:uid="{00000000-0005-0000-0000-000059410000}"/>
    <cellStyle name="Accent5 2 2 14 22" xfId="16725" xr:uid="{00000000-0005-0000-0000-00005A410000}"/>
    <cellStyle name="Accent5 2 2 14 23" xfId="16726" xr:uid="{00000000-0005-0000-0000-00005B410000}"/>
    <cellStyle name="Accent5 2 2 14 24" xfId="16727" xr:uid="{00000000-0005-0000-0000-00005C410000}"/>
    <cellStyle name="Accent5 2 2 14 25" xfId="16728" xr:uid="{00000000-0005-0000-0000-00005D410000}"/>
    <cellStyle name="Accent5 2 2 14 26" xfId="16729" xr:uid="{00000000-0005-0000-0000-00005E410000}"/>
    <cellStyle name="Accent5 2 2 14 27" xfId="16730" xr:uid="{00000000-0005-0000-0000-00005F410000}"/>
    <cellStyle name="Accent5 2 2 14 28" xfId="16731" xr:uid="{00000000-0005-0000-0000-000060410000}"/>
    <cellStyle name="Accent5 2 2 14 29" xfId="16732" xr:uid="{00000000-0005-0000-0000-000061410000}"/>
    <cellStyle name="Accent5 2 2 14 3" xfId="16733" xr:uid="{00000000-0005-0000-0000-000062410000}"/>
    <cellStyle name="Accent5 2 2 14 4" xfId="16734" xr:uid="{00000000-0005-0000-0000-000063410000}"/>
    <cellStyle name="Accent5 2 2 14 5" xfId="16735" xr:uid="{00000000-0005-0000-0000-000064410000}"/>
    <cellStyle name="Accent5 2 2 14 6" xfId="16736" xr:uid="{00000000-0005-0000-0000-000065410000}"/>
    <cellStyle name="Accent5 2 2 14 7" xfId="16737" xr:uid="{00000000-0005-0000-0000-000066410000}"/>
    <cellStyle name="Accent5 2 2 14 8" xfId="16738" xr:uid="{00000000-0005-0000-0000-000067410000}"/>
    <cellStyle name="Accent5 2 2 14 9" xfId="16739" xr:uid="{00000000-0005-0000-0000-000068410000}"/>
    <cellStyle name="Accent5 2 2 15" xfId="16740" xr:uid="{00000000-0005-0000-0000-000069410000}"/>
    <cellStyle name="Accent5 2 2 15 2" xfId="16741" xr:uid="{00000000-0005-0000-0000-00006A410000}"/>
    <cellStyle name="Accent5 2 2 16" xfId="16742" xr:uid="{00000000-0005-0000-0000-00006B410000}"/>
    <cellStyle name="Accent5 2 2 17" xfId="16743" xr:uid="{00000000-0005-0000-0000-00006C410000}"/>
    <cellStyle name="Accent5 2 2 18" xfId="16744" xr:uid="{00000000-0005-0000-0000-00006D410000}"/>
    <cellStyle name="Accent5 2 2 19" xfId="16745" xr:uid="{00000000-0005-0000-0000-00006E410000}"/>
    <cellStyle name="Accent5 2 2 2" xfId="16746" xr:uid="{00000000-0005-0000-0000-00006F410000}"/>
    <cellStyle name="Accent5 2 2 2 10" xfId="16747" xr:uid="{00000000-0005-0000-0000-000070410000}"/>
    <cellStyle name="Accent5 2 2 2 11" xfId="16748" xr:uid="{00000000-0005-0000-0000-000071410000}"/>
    <cellStyle name="Accent5 2 2 2 11 10" xfId="16749" xr:uid="{00000000-0005-0000-0000-000072410000}"/>
    <cellStyle name="Accent5 2 2 2 11 11" xfId="16750" xr:uid="{00000000-0005-0000-0000-000073410000}"/>
    <cellStyle name="Accent5 2 2 2 11 12" xfId="16751" xr:uid="{00000000-0005-0000-0000-000074410000}"/>
    <cellStyle name="Accent5 2 2 2 11 13" xfId="16752" xr:uid="{00000000-0005-0000-0000-000075410000}"/>
    <cellStyle name="Accent5 2 2 2 11 14" xfId="16753" xr:uid="{00000000-0005-0000-0000-000076410000}"/>
    <cellStyle name="Accent5 2 2 2 11 15" xfId="16754" xr:uid="{00000000-0005-0000-0000-000077410000}"/>
    <cellStyle name="Accent5 2 2 2 11 16" xfId="16755" xr:uid="{00000000-0005-0000-0000-000078410000}"/>
    <cellStyle name="Accent5 2 2 2 11 17" xfId="16756" xr:uid="{00000000-0005-0000-0000-000079410000}"/>
    <cellStyle name="Accent5 2 2 2 11 18" xfId="16757" xr:uid="{00000000-0005-0000-0000-00007A410000}"/>
    <cellStyle name="Accent5 2 2 2 11 19" xfId="16758" xr:uid="{00000000-0005-0000-0000-00007B410000}"/>
    <cellStyle name="Accent5 2 2 2 11 2" xfId="16759" xr:uid="{00000000-0005-0000-0000-00007C410000}"/>
    <cellStyle name="Accent5 2 2 2 11 2 2" xfId="16760" xr:uid="{00000000-0005-0000-0000-00007D410000}"/>
    <cellStyle name="Accent5 2 2 2 11 20" xfId="16761" xr:uid="{00000000-0005-0000-0000-00007E410000}"/>
    <cellStyle name="Accent5 2 2 2 11 21" xfId="16762" xr:uid="{00000000-0005-0000-0000-00007F410000}"/>
    <cellStyle name="Accent5 2 2 2 11 22" xfId="16763" xr:uid="{00000000-0005-0000-0000-000080410000}"/>
    <cellStyle name="Accent5 2 2 2 11 23" xfId="16764" xr:uid="{00000000-0005-0000-0000-000081410000}"/>
    <cellStyle name="Accent5 2 2 2 11 24" xfId="16765" xr:uid="{00000000-0005-0000-0000-000082410000}"/>
    <cellStyle name="Accent5 2 2 2 11 25" xfId="16766" xr:uid="{00000000-0005-0000-0000-000083410000}"/>
    <cellStyle name="Accent5 2 2 2 11 26" xfId="16767" xr:uid="{00000000-0005-0000-0000-000084410000}"/>
    <cellStyle name="Accent5 2 2 2 11 27" xfId="16768" xr:uid="{00000000-0005-0000-0000-000085410000}"/>
    <cellStyle name="Accent5 2 2 2 11 28" xfId="16769" xr:uid="{00000000-0005-0000-0000-000086410000}"/>
    <cellStyle name="Accent5 2 2 2 11 29" xfId="16770" xr:uid="{00000000-0005-0000-0000-000087410000}"/>
    <cellStyle name="Accent5 2 2 2 11 3" xfId="16771" xr:uid="{00000000-0005-0000-0000-000088410000}"/>
    <cellStyle name="Accent5 2 2 2 11 4" xfId="16772" xr:uid="{00000000-0005-0000-0000-000089410000}"/>
    <cellStyle name="Accent5 2 2 2 11 5" xfId="16773" xr:uid="{00000000-0005-0000-0000-00008A410000}"/>
    <cellStyle name="Accent5 2 2 2 11 6" xfId="16774" xr:uid="{00000000-0005-0000-0000-00008B410000}"/>
    <cellStyle name="Accent5 2 2 2 11 7" xfId="16775" xr:uid="{00000000-0005-0000-0000-00008C410000}"/>
    <cellStyle name="Accent5 2 2 2 11 8" xfId="16776" xr:uid="{00000000-0005-0000-0000-00008D410000}"/>
    <cellStyle name="Accent5 2 2 2 11 9" xfId="16777" xr:uid="{00000000-0005-0000-0000-00008E410000}"/>
    <cellStyle name="Accent5 2 2 2 12" xfId="16778" xr:uid="{00000000-0005-0000-0000-00008F410000}"/>
    <cellStyle name="Accent5 2 2 2 12 2" xfId="16779" xr:uid="{00000000-0005-0000-0000-000090410000}"/>
    <cellStyle name="Accent5 2 2 2 13" xfId="16780" xr:uid="{00000000-0005-0000-0000-000091410000}"/>
    <cellStyle name="Accent5 2 2 2 14" xfId="16781" xr:uid="{00000000-0005-0000-0000-000092410000}"/>
    <cellStyle name="Accent5 2 2 2 15" xfId="16782" xr:uid="{00000000-0005-0000-0000-000093410000}"/>
    <cellStyle name="Accent5 2 2 2 16" xfId="16783" xr:uid="{00000000-0005-0000-0000-000094410000}"/>
    <cellStyle name="Accent5 2 2 2 17" xfId="16784" xr:uid="{00000000-0005-0000-0000-000095410000}"/>
    <cellStyle name="Accent5 2 2 2 18" xfId="16785" xr:uid="{00000000-0005-0000-0000-000096410000}"/>
    <cellStyle name="Accent5 2 2 2 19" xfId="16786" xr:uid="{00000000-0005-0000-0000-000097410000}"/>
    <cellStyle name="Accent5 2 2 2 2" xfId="16787" xr:uid="{00000000-0005-0000-0000-000098410000}"/>
    <cellStyle name="Accent5 2 2 2 2 10" xfId="16788" xr:uid="{00000000-0005-0000-0000-000099410000}"/>
    <cellStyle name="Accent5 2 2 2 2 11" xfId="16789" xr:uid="{00000000-0005-0000-0000-00009A410000}"/>
    <cellStyle name="Accent5 2 2 2 2 12" xfId="16790" xr:uid="{00000000-0005-0000-0000-00009B410000}"/>
    <cellStyle name="Accent5 2 2 2 2 13" xfId="16791" xr:uid="{00000000-0005-0000-0000-00009C410000}"/>
    <cellStyle name="Accent5 2 2 2 2 14" xfId="16792" xr:uid="{00000000-0005-0000-0000-00009D410000}"/>
    <cellStyle name="Accent5 2 2 2 2 15" xfId="16793" xr:uid="{00000000-0005-0000-0000-00009E410000}"/>
    <cellStyle name="Accent5 2 2 2 2 16" xfId="16794" xr:uid="{00000000-0005-0000-0000-00009F410000}"/>
    <cellStyle name="Accent5 2 2 2 2 17" xfId="16795" xr:uid="{00000000-0005-0000-0000-0000A0410000}"/>
    <cellStyle name="Accent5 2 2 2 2 18" xfId="16796" xr:uid="{00000000-0005-0000-0000-0000A1410000}"/>
    <cellStyle name="Accent5 2 2 2 2 19" xfId="16797" xr:uid="{00000000-0005-0000-0000-0000A2410000}"/>
    <cellStyle name="Accent5 2 2 2 2 2" xfId="16798" xr:uid="{00000000-0005-0000-0000-0000A3410000}"/>
    <cellStyle name="Accent5 2 2 2 2 2 10" xfId="16799" xr:uid="{00000000-0005-0000-0000-0000A4410000}"/>
    <cellStyle name="Accent5 2 2 2 2 2 11" xfId="16800" xr:uid="{00000000-0005-0000-0000-0000A5410000}"/>
    <cellStyle name="Accent5 2 2 2 2 2 12" xfId="16801" xr:uid="{00000000-0005-0000-0000-0000A6410000}"/>
    <cellStyle name="Accent5 2 2 2 2 2 13" xfId="16802" xr:uid="{00000000-0005-0000-0000-0000A7410000}"/>
    <cellStyle name="Accent5 2 2 2 2 2 14" xfId="16803" xr:uid="{00000000-0005-0000-0000-0000A8410000}"/>
    <cellStyle name="Accent5 2 2 2 2 2 15" xfId="16804" xr:uid="{00000000-0005-0000-0000-0000A9410000}"/>
    <cellStyle name="Accent5 2 2 2 2 2 16" xfId="16805" xr:uid="{00000000-0005-0000-0000-0000AA410000}"/>
    <cellStyle name="Accent5 2 2 2 2 2 17" xfId="16806" xr:uid="{00000000-0005-0000-0000-0000AB410000}"/>
    <cellStyle name="Accent5 2 2 2 2 2 18" xfId="16807" xr:uid="{00000000-0005-0000-0000-0000AC410000}"/>
    <cellStyle name="Accent5 2 2 2 2 2 19" xfId="16808" xr:uid="{00000000-0005-0000-0000-0000AD410000}"/>
    <cellStyle name="Accent5 2 2 2 2 2 2" xfId="16809" xr:uid="{00000000-0005-0000-0000-0000AE410000}"/>
    <cellStyle name="Accent5 2 2 2 2 2 2 10" xfId="16810" xr:uid="{00000000-0005-0000-0000-0000AF410000}"/>
    <cellStyle name="Accent5 2 2 2 2 2 2 11" xfId="16811" xr:uid="{00000000-0005-0000-0000-0000B0410000}"/>
    <cellStyle name="Accent5 2 2 2 2 2 2 12" xfId="16812" xr:uid="{00000000-0005-0000-0000-0000B1410000}"/>
    <cellStyle name="Accent5 2 2 2 2 2 2 13" xfId="16813" xr:uid="{00000000-0005-0000-0000-0000B2410000}"/>
    <cellStyle name="Accent5 2 2 2 2 2 2 14" xfId="16814" xr:uid="{00000000-0005-0000-0000-0000B3410000}"/>
    <cellStyle name="Accent5 2 2 2 2 2 2 15" xfId="16815" xr:uid="{00000000-0005-0000-0000-0000B4410000}"/>
    <cellStyle name="Accent5 2 2 2 2 2 2 16" xfId="16816" xr:uid="{00000000-0005-0000-0000-0000B5410000}"/>
    <cellStyle name="Accent5 2 2 2 2 2 2 17" xfId="16817" xr:uid="{00000000-0005-0000-0000-0000B6410000}"/>
    <cellStyle name="Accent5 2 2 2 2 2 2 18" xfId="16818" xr:uid="{00000000-0005-0000-0000-0000B7410000}"/>
    <cellStyle name="Accent5 2 2 2 2 2 2 19" xfId="16819" xr:uid="{00000000-0005-0000-0000-0000B8410000}"/>
    <cellStyle name="Accent5 2 2 2 2 2 2 2" xfId="16820" xr:uid="{00000000-0005-0000-0000-0000B9410000}"/>
    <cellStyle name="Accent5 2 2 2 2 2 2 2 10" xfId="16821" xr:uid="{00000000-0005-0000-0000-0000BA410000}"/>
    <cellStyle name="Accent5 2 2 2 2 2 2 2 11" xfId="16822" xr:uid="{00000000-0005-0000-0000-0000BB410000}"/>
    <cellStyle name="Accent5 2 2 2 2 2 2 2 12" xfId="16823" xr:uid="{00000000-0005-0000-0000-0000BC410000}"/>
    <cellStyle name="Accent5 2 2 2 2 2 2 2 13" xfId="16824" xr:uid="{00000000-0005-0000-0000-0000BD410000}"/>
    <cellStyle name="Accent5 2 2 2 2 2 2 2 14" xfId="16825" xr:uid="{00000000-0005-0000-0000-0000BE410000}"/>
    <cellStyle name="Accent5 2 2 2 2 2 2 2 15" xfId="16826" xr:uid="{00000000-0005-0000-0000-0000BF410000}"/>
    <cellStyle name="Accent5 2 2 2 2 2 2 2 16" xfId="16827" xr:uid="{00000000-0005-0000-0000-0000C0410000}"/>
    <cellStyle name="Accent5 2 2 2 2 2 2 2 17" xfId="16828" xr:uid="{00000000-0005-0000-0000-0000C1410000}"/>
    <cellStyle name="Accent5 2 2 2 2 2 2 2 18" xfId="16829" xr:uid="{00000000-0005-0000-0000-0000C2410000}"/>
    <cellStyle name="Accent5 2 2 2 2 2 2 2 19" xfId="16830" xr:uid="{00000000-0005-0000-0000-0000C3410000}"/>
    <cellStyle name="Accent5 2 2 2 2 2 2 2 2" xfId="16831" xr:uid="{00000000-0005-0000-0000-0000C4410000}"/>
    <cellStyle name="Accent5 2 2 2 2 2 2 2 2 2" xfId="16832" xr:uid="{00000000-0005-0000-0000-0000C5410000}"/>
    <cellStyle name="Accent5 2 2 2 2 2 2 2 2 2 2" xfId="16833" xr:uid="{00000000-0005-0000-0000-0000C6410000}"/>
    <cellStyle name="Accent5 2 2 2 2 2 2 2 2 2 2 2" xfId="16834" xr:uid="{00000000-0005-0000-0000-0000C7410000}"/>
    <cellStyle name="Accent5 2 2 2 2 2 2 2 2 2 3" xfId="16835" xr:uid="{00000000-0005-0000-0000-0000C8410000}"/>
    <cellStyle name="Accent5 2 2 2 2 2 2 2 2 3" xfId="16836" xr:uid="{00000000-0005-0000-0000-0000C9410000}"/>
    <cellStyle name="Accent5 2 2 2 2 2 2 2 2 3 2" xfId="16837" xr:uid="{00000000-0005-0000-0000-0000CA410000}"/>
    <cellStyle name="Accent5 2 2 2 2 2 2 2 20" xfId="16838" xr:uid="{00000000-0005-0000-0000-0000CB410000}"/>
    <cellStyle name="Accent5 2 2 2 2 2 2 2 21" xfId="16839" xr:uid="{00000000-0005-0000-0000-0000CC410000}"/>
    <cellStyle name="Accent5 2 2 2 2 2 2 2 22" xfId="16840" xr:uid="{00000000-0005-0000-0000-0000CD410000}"/>
    <cellStyle name="Accent5 2 2 2 2 2 2 2 23" xfId="16841" xr:uid="{00000000-0005-0000-0000-0000CE410000}"/>
    <cellStyle name="Accent5 2 2 2 2 2 2 2 24" xfId="16842" xr:uid="{00000000-0005-0000-0000-0000CF410000}"/>
    <cellStyle name="Accent5 2 2 2 2 2 2 2 25" xfId="16843" xr:uid="{00000000-0005-0000-0000-0000D0410000}"/>
    <cellStyle name="Accent5 2 2 2 2 2 2 2 26" xfId="16844" xr:uid="{00000000-0005-0000-0000-0000D1410000}"/>
    <cellStyle name="Accent5 2 2 2 2 2 2 2 27" xfId="16845" xr:uid="{00000000-0005-0000-0000-0000D2410000}"/>
    <cellStyle name="Accent5 2 2 2 2 2 2 2 28" xfId="16846" xr:uid="{00000000-0005-0000-0000-0000D3410000}"/>
    <cellStyle name="Accent5 2 2 2 2 2 2 2 29" xfId="16847" xr:uid="{00000000-0005-0000-0000-0000D4410000}"/>
    <cellStyle name="Accent5 2 2 2 2 2 2 2 3" xfId="16848" xr:uid="{00000000-0005-0000-0000-0000D5410000}"/>
    <cellStyle name="Accent5 2 2 2 2 2 2 2 30" xfId="16849" xr:uid="{00000000-0005-0000-0000-0000D6410000}"/>
    <cellStyle name="Accent5 2 2 2 2 2 2 2 30 2" xfId="16850" xr:uid="{00000000-0005-0000-0000-0000D7410000}"/>
    <cellStyle name="Accent5 2 2 2 2 2 2 2 4" xfId="16851" xr:uid="{00000000-0005-0000-0000-0000D8410000}"/>
    <cellStyle name="Accent5 2 2 2 2 2 2 2 5" xfId="16852" xr:uid="{00000000-0005-0000-0000-0000D9410000}"/>
    <cellStyle name="Accent5 2 2 2 2 2 2 2 6" xfId="16853" xr:uid="{00000000-0005-0000-0000-0000DA410000}"/>
    <cellStyle name="Accent5 2 2 2 2 2 2 2 7" xfId="16854" xr:uid="{00000000-0005-0000-0000-0000DB410000}"/>
    <cellStyle name="Accent5 2 2 2 2 2 2 2 8" xfId="16855" xr:uid="{00000000-0005-0000-0000-0000DC410000}"/>
    <cellStyle name="Accent5 2 2 2 2 2 2 2 9" xfId="16856" xr:uid="{00000000-0005-0000-0000-0000DD410000}"/>
    <cellStyle name="Accent5 2 2 2 2 2 2 20" xfId="16857" xr:uid="{00000000-0005-0000-0000-0000DE410000}"/>
    <cellStyle name="Accent5 2 2 2 2 2 2 21" xfId="16858" xr:uid="{00000000-0005-0000-0000-0000DF410000}"/>
    <cellStyle name="Accent5 2 2 2 2 2 2 22" xfId="16859" xr:uid="{00000000-0005-0000-0000-0000E0410000}"/>
    <cellStyle name="Accent5 2 2 2 2 2 2 23" xfId="16860" xr:uid="{00000000-0005-0000-0000-0000E1410000}"/>
    <cellStyle name="Accent5 2 2 2 2 2 2 24" xfId="16861" xr:uid="{00000000-0005-0000-0000-0000E2410000}"/>
    <cellStyle name="Accent5 2 2 2 2 2 2 25" xfId="16862" xr:uid="{00000000-0005-0000-0000-0000E3410000}"/>
    <cellStyle name="Accent5 2 2 2 2 2 2 26" xfId="16863" xr:uid="{00000000-0005-0000-0000-0000E4410000}"/>
    <cellStyle name="Accent5 2 2 2 2 2 2 27" xfId="16864" xr:uid="{00000000-0005-0000-0000-0000E5410000}"/>
    <cellStyle name="Accent5 2 2 2 2 2 2 28" xfId="16865" xr:uid="{00000000-0005-0000-0000-0000E6410000}"/>
    <cellStyle name="Accent5 2 2 2 2 2 2 29" xfId="16866" xr:uid="{00000000-0005-0000-0000-0000E7410000}"/>
    <cellStyle name="Accent5 2 2 2 2 2 2 3" xfId="16867" xr:uid="{00000000-0005-0000-0000-0000E8410000}"/>
    <cellStyle name="Accent5 2 2 2 2 2 2 3 2" xfId="16868" xr:uid="{00000000-0005-0000-0000-0000E9410000}"/>
    <cellStyle name="Accent5 2 2 2 2 2 2 30" xfId="16869" xr:uid="{00000000-0005-0000-0000-0000EA410000}"/>
    <cellStyle name="Accent5 2 2 2 2 2 2 30 2" xfId="16870" xr:uid="{00000000-0005-0000-0000-0000EB410000}"/>
    <cellStyle name="Accent5 2 2 2 2 2 2 4" xfId="16871" xr:uid="{00000000-0005-0000-0000-0000EC410000}"/>
    <cellStyle name="Accent5 2 2 2 2 2 2 5" xfId="16872" xr:uid="{00000000-0005-0000-0000-0000ED410000}"/>
    <cellStyle name="Accent5 2 2 2 2 2 2 6" xfId="16873" xr:uid="{00000000-0005-0000-0000-0000EE410000}"/>
    <cellStyle name="Accent5 2 2 2 2 2 2 7" xfId="16874" xr:uid="{00000000-0005-0000-0000-0000EF410000}"/>
    <cellStyle name="Accent5 2 2 2 2 2 2 8" xfId="16875" xr:uid="{00000000-0005-0000-0000-0000F0410000}"/>
    <cellStyle name="Accent5 2 2 2 2 2 2 9" xfId="16876" xr:uid="{00000000-0005-0000-0000-0000F1410000}"/>
    <cellStyle name="Accent5 2 2 2 2 2 20" xfId="16877" xr:uid="{00000000-0005-0000-0000-0000F2410000}"/>
    <cellStyle name="Accent5 2 2 2 2 2 21" xfId="16878" xr:uid="{00000000-0005-0000-0000-0000F3410000}"/>
    <cellStyle name="Accent5 2 2 2 2 2 22" xfId="16879" xr:uid="{00000000-0005-0000-0000-0000F4410000}"/>
    <cellStyle name="Accent5 2 2 2 2 2 23" xfId="16880" xr:uid="{00000000-0005-0000-0000-0000F5410000}"/>
    <cellStyle name="Accent5 2 2 2 2 2 24" xfId="16881" xr:uid="{00000000-0005-0000-0000-0000F6410000}"/>
    <cellStyle name="Accent5 2 2 2 2 2 25" xfId="16882" xr:uid="{00000000-0005-0000-0000-0000F7410000}"/>
    <cellStyle name="Accent5 2 2 2 2 2 26" xfId="16883" xr:uid="{00000000-0005-0000-0000-0000F8410000}"/>
    <cellStyle name="Accent5 2 2 2 2 2 27" xfId="16884" xr:uid="{00000000-0005-0000-0000-0000F9410000}"/>
    <cellStyle name="Accent5 2 2 2 2 2 28" xfId="16885" xr:uid="{00000000-0005-0000-0000-0000FA410000}"/>
    <cellStyle name="Accent5 2 2 2 2 2 29" xfId="16886" xr:uid="{00000000-0005-0000-0000-0000FB410000}"/>
    <cellStyle name="Accent5 2 2 2 2 2 3" xfId="16887" xr:uid="{00000000-0005-0000-0000-0000FC410000}"/>
    <cellStyle name="Accent5 2 2 2 2 2 3 2" xfId="16888" xr:uid="{00000000-0005-0000-0000-0000FD410000}"/>
    <cellStyle name="Accent5 2 2 2 2 2 30" xfId="16889" xr:uid="{00000000-0005-0000-0000-0000FE410000}"/>
    <cellStyle name="Accent5 2 2 2 2 2 31" xfId="16890" xr:uid="{00000000-0005-0000-0000-0000FF410000}"/>
    <cellStyle name="Accent5 2 2 2 2 2 31 2" xfId="16891" xr:uid="{00000000-0005-0000-0000-000000420000}"/>
    <cellStyle name="Accent5 2 2 2 2 2 4" xfId="16892" xr:uid="{00000000-0005-0000-0000-000001420000}"/>
    <cellStyle name="Accent5 2 2 2 2 2 5" xfId="16893" xr:uid="{00000000-0005-0000-0000-000002420000}"/>
    <cellStyle name="Accent5 2 2 2 2 2 6" xfId="16894" xr:uid="{00000000-0005-0000-0000-000003420000}"/>
    <cellStyle name="Accent5 2 2 2 2 2 7" xfId="16895" xr:uid="{00000000-0005-0000-0000-000004420000}"/>
    <cellStyle name="Accent5 2 2 2 2 2 8" xfId="16896" xr:uid="{00000000-0005-0000-0000-000005420000}"/>
    <cellStyle name="Accent5 2 2 2 2 2 9" xfId="16897" xr:uid="{00000000-0005-0000-0000-000006420000}"/>
    <cellStyle name="Accent5 2 2 2 2 20" xfId="16898" xr:uid="{00000000-0005-0000-0000-000007420000}"/>
    <cellStyle name="Accent5 2 2 2 2 21" xfId="16899" xr:uid="{00000000-0005-0000-0000-000008420000}"/>
    <cellStyle name="Accent5 2 2 2 2 22" xfId="16900" xr:uid="{00000000-0005-0000-0000-000009420000}"/>
    <cellStyle name="Accent5 2 2 2 2 23" xfId="16901" xr:uid="{00000000-0005-0000-0000-00000A420000}"/>
    <cellStyle name="Accent5 2 2 2 2 24" xfId="16902" xr:uid="{00000000-0005-0000-0000-00000B420000}"/>
    <cellStyle name="Accent5 2 2 2 2 25" xfId="16903" xr:uid="{00000000-0005-0000-0000-00000C420000}"/>
    <cellStyle name="Accent5 2 2 2 2 26" xfId="16904" xr:uid="{00000000-0005-0000-0000-00000D420000}"/>
    <cellStyle name="Accent5 2 2 2 2 27" xfId="16905" xr:uid="{00000000-0005-0000-0000-00000E420000}"/>
    <cellStyle name="Accent5 2 2 2 2 28" xfId="16906" xr:uid="{00000000-0005-0000-0000-00000F420000}"/>
    <cellStyle name="Accent5 2 2 2 2 29" xfId="16907" xr:uid="{00000000-0005-0000-0000-000010420000}"/>
    <cellStyle name="Accent5 2 2 2 2 3" xfId="16908" xr:uid="{00000000-0005-0000-0000-000011420000}"/>
    <cellStyle name="Accent5 2 2 2 2 30" xfId="16909" xr:uid="{00000000-0005-0000-0000-000012420000}"/>
    <cellStyle name="Accent5 2 2 2 2 31" xfId="16910" xr:uid="{00000000-0005-0000-0000-000013420000}"/>
    <cellStyle name="Accent5 2 2 2 2 32" xfId="16911" xr:uid="{00000000-0005-0000-0000-000014420000}"/>
    <cellStyle name="Accent5 2 2 2 2 33" xfId="16912" xr:uid="{00000000-0005-0000-0000-000015420000}"/>
    <cellStyle name="Accent5 2 2 2 2 34" xfId="16913" xr:uid="{00000000-0005-0000-0000-000016420000}"/>
    <cellStyle name="Accent5 2 2 2 2 34 2" xfId="16914" xr:uid="{00000000-0005-0000-0000-000017420000}"/>
    <cellStyle name="Accent5 2 2 2 2 4" xfId="16915" xr:uid="{00000000-0005-0000-0000-000018420000}"/>
    <cellStyle name="Accent5 2 2 2 2 5" xfId="16916" xr:uid="{00000000-0005-0000-0000-000019420000}"/>
    <cellStyle name="Accent5 2 2 2 2 6" xfId="16917" xr:uid="{00000000-0005-0000-0000-00001A420000}"/>
    <cellStyle name="Accent5 2 2 2 2 6 10" xfId="16918" xr:uid="{00000000-0005-0000-0000-00001B420000}"/>
    <cellStyle name="Accent5 2 2 2 2 6 11" xfId="16919" xr:uid="{00000000-0005-0000-0000-00001C420000}"/>
    <cellStyle name="Accent5 2 2 2 2 6 12" xfId="16920" xr:uid="{00000000-0005-0000-0000-00001D420000}"/>
    <cellStyle name="Accent5 2 2 2 2 6 13" xfId="16921" xr:uid="{00000000-0005-0000-0000-00001E420000}"/>
    <cellStyle name="Accent5 2 2 2 2 6 14" xfId="16922" xr:uid="{00000000-0005-0000-0000-00001F420000}"/>
    <cellStyle name="Accent5 2 2 2 2 6 15" xfId="16923" xr:uid="{00000000-0005-0000-0000-000020420000}"/>
    <cellStyle name="Accent5 2 2 2 2 6 16" xfId="16924" xr:uid="{00000000-0005-0000-0000-000021420000}"/>
    <cellStyle name="Accent5 2 2 2 2 6 17" xfId="16925" xr:uid="{00000000-0005-0000-0000-000022420000}"/>
    <cellStyle name="Accent5 2 2 2 2 6 18" xfId="16926" xr:uid="{00000000-0005-0000-0000-000023420000}"/>
    <cellStyle name="Accent5 2 2 2 2 6 19" xfId="16927" xr:uid="{00000000-0005-0000-0000-000024420000}"/>
    <cellStyle name="Accent5 2 2 2 2 6 2" xfId="16928" xr:uid="{00000000-0005-0000-0000-000025420000}"/>
    <cellStyle name="Accent5 2 2 2 2 6 2 2" xfId="16929" xr:uid="{00000000-0005-0000-0000-000026420000}"/>
    <cellStyle name="Accent5 2 2 2 2 6 20" xfId="16930" xr:uid="{00000000-0005-0000-0000-000027420000}"/>
    <cellStyle name="Accent5 2 2 2 2 6 21" xfId="16931" xr:uid="{00000000-0005-0000-0000-000028420000}"/>
    <cellStyle name="Accent5 2 2 2 2 6 22" xfId="16932" xr:uid="{00000000-0005-0000-0000-000029420000}"/>
    <cellStyle name="Accent5 2 2 2 2 6 23" xfId="16933" xr:uid="{00000000-0005-0000-0000-00002A420000}"/>
    <cellStyle name="Accent5 2 2 2 2 6 24" xfId="16934" xr:uid="{00000000-0005-0000-0000-00002B420000}"/>
    <cellStyle name="Accent5 2 2 2 2 6 25" xfId="16935" xr:uid="{00000000-0005-0000-0000-00002C420000}"/>
    <cellStyle name="Accent5 2 2 2 2 6 26" xfId="16936" xr:uid="{00000000-0005-0000-0000-00002D420000}"/>
    <cellStyle name="Accent5 2 2 2 2 6 27" xfId="16937" xr:uid="{00000000-0005-0000-0000-00002E420000}"/>
    <cellStyle name="Accent5 2 2 2 2 6 28" xfId="16938" xr:uid="{00000000-0005-0000-0000-00002F420000}"/>
    <cellStyle name="Accent5 2 2 2 2 6 29" xfId="16939" xr:uid="{00000000-0005-0000-0000-000030420000}"/>
    <cellStyle name="Accent5 2 2 2 2 6 3" xfId="16940" xr:uid="{00000000-0005-0000-0000-000031420000}"/>
    <cellStyle name="Accent5 2 2 2 2 6 4" xfId="16941" xr:uid="{00000000-0005-0000-0000-000032420000}"/>
    <cellStyle name="Accent5 2 2 2 2 6 5" xfId="16942" xr:uid="{00000000-0005-0000-0000-000033420000}"/>
    <cellStyle name="Accent5 2 2 2 2 6 6" xfId="16943" xr:uid="{00000000-0005-0000-0000-000034420000}"/>
    <cellStyle name="Accent5 2 2 2 2 6 7" xfId="16944" xr:uid="{00000000-0005-0000-0000-000035420000}"/>
    <cellStyle name="Accent5 2 2 2 2 6 8" xfId="16945" xr:uid="{00000000-0005-0000-0000-000036420000}"/>
    <cellStyle name="Accent5 2 2 2 2 6 9" xfId="16946" xr:uid="{00000000-0005-0000-0000-000037420000}"/>
    <cellStyle name="Accent5 2 2 2 2 7" xfId="16947" xr:uid="{00000000-0005-0000-0000-000038420000}"/>
    <cellStyle name="Accent5 2 2 2 2 7 2" xfId="16948" xr:uid="{00000000-0005-0000-0000-000039420000}"/>
    <cellStyle name="Accent5 2 2 2 2 8" xfId="16949" xr:uid="{00000000-0005-0000-0000-00003A420000}"/>
    <cellStyle name="Accent5 2 2 2 2 9" xfId="16950" xr:uid="{00000000-0005-0000-0000-00003B420000}"/>
    <cellStyle name="Accent5 2 2 2 20" xfId="16951" xr:uid="{00000000-0005-0000-0000-00003C420000}"/>
    <cellStyle name="Accent5 2 2 2 21" xfId="16952" xr:uid="{00000000-0005-0000-0000-00003D420000}"/>
    <cellStyle name="Accent5 2 2 2 22" xfId="16953" xr:uid="{00000000-0005-0000-0000-00003E420000}"/>
    <cellStyle name="Accent5 2 2 2 23" xfId="16954" xr:uid="{00000000-0005-0000-0000-00003F420000}"/>
    <cellStyle name="Accent5 2 2 2 24" xfId="16955" xr:uid="{00000000-0005-0000-0000-000040420000}"/>
    <cellStyle name="Accent5 2 2 2 25" xfId="16956" xr:uid="{00000000-0005-0000-0000-000041420000}"/>
    <cellStyle name="Accent5 2 2 2 26" xfId="16957" xr:uid="{00000000-0005-0000-0000-000042420000}"/>
    <cellStyle name="Accent5 2 2 2 27" xfId="16958" xr:uid="{00000000-0005-0000-0000-000043420000}"/>
    <cellStyle name="Accent5 2 2 2 28" xfId="16959" xr:uid="{00000000-0005-0000-0000-000044420000}"/>
    <cellStyle name="Accent5 2 2 2 29" xfId="16960" xr:uid="{00000000-0005-0000-0000-000045420000}"/>
    <cellStyle name="Accent5 2 2 2 3" xfId="16961" xr:uid="{00000000-0005-0000-0000-000046420000}"/>
    <cellStyle name="Accent5 2 2 2 30" xfId="16962" xr:uid="{00000000-0005-0000-0000-000047420000}"/>
    <cellStyle name="Accent5 2 2 2 31" xfId="16963" xr:uid="{00000000-0005-0000-0000-000048420000}"/>
    <cellStyle name="Accent5 2 2 2 32" xfId="16964" xr:uid="{00000000-0005-0000-0000-000049420000}"/>
    <cellStyle name="Accent5 2 2 2 33" xfId="16965" xr:uid="{00000000-0005-0000-0000-00004A420000}"/>
    <cellStyle name="Accent5 2 2 2 34" xfId="16966" xr:uid="{00000000-0005-0000-0000-00004B420000}"/>
    <cellStyle name="Accent5 2 2 2 35" xfId="16967" xr:uid="{00000000-0005-0000-0000-00004C420000}"/>
    <cellStyle name="Accent5 2 2 2 36" xfId="16968" xr:uid="{00000000-0005-0000-0000-00004D420000}"/>
    <cellStyle name="Accent5 2 2 2 37" xfId="16969" xr:uid="{00000000-0005-0000-0000-00004E420000}"/>
    <cellStyle name="Accent5 2 2 2 38" xfId="16970" xr:uid="{00000000-0005-0000-0000-00004F420000}"/>
    <cellStyle name="Accent5 2 2 2 39" xfId="16971" xr:uid="{00000000-0005-0000-0000-000050420000}"/>
    <cellStyle name="Accent5 2 2 2 39 2" xfId="16972" xr:uid="{00000000-0005-0000-0000-000051420000}"/>
    <cellStyle name="Accent5 2 2 2 4" xfId="16973" xr:uid="{00000000-0005-0000-0000-000052420000}"/>
    <cellStyle name="Accent5 2 2 2 5" xfId="16974" xr:uid="{00000000-0005-0000-0000-000053420000}"/>
    <cellStyle name="Accent5 2 2 2 6" xfId="16975" xr:uid="{00000000-0005-0000-0000-000054420000}"/>
    <cellStyle name="Accent5 2 2 2 7" xfId="16976" xr:uid="{00000000-0005-0000-0000-000055420000}"/>
    <cellStyle name="Accent5 2 2 2 8" xfId="16977" xr:uid="{00000000-0005-0000-0000-000056420000}"/>
    <cellStyle name="Accent5 2 2 2 9" xfId="16978" xr:uid="{00000000-0005-0000-0000-000057420000}"/>
    <cellStyle name="Accent5 2 2 20" xfId="16979" xr:uid="{00000000-0005-0000-0000-000058420000}"/>
    <cellStyle name="Accent5 2 2 21" xfId="16980" xr:uid="{00000000-0005-0000-0000-000059420000}"/>
    <cellStyle name="Accent5 2 2 22" xfId="16981" xr:uid="{00000000-0005-0000-0000-00005A420000}"/>
    <cellStyle name="Accent5 2 2 23" xfId="16982" xr:uid="{00000000-0005-0000-0000-00005B420000}"/>
    <cellStyle name="Accent5 2 2 24" xfId="16983" xr:uid="{00000000-0005-0000-0000-00005C420000}"/>
    <cellStyle name="Accent5 2 2 25" xfId="16984" xr:uid="{00000000-0005-0000-0000-00005D420000}"/>
    <cellStyle name="Accent5 2 2 26" xfId="16985" xr:uid="{00000000-0005-0000-0000-00005E420000}"/>
    <cellStyle name="Accent5 2 2 27" xfId="16986" xr:uid="{00000000-0005-0000-0000-00005F420000}"/>
    <cellStyle name="Accent5 2 2 28" xfId="16987" xr:uid="{00000000-0005-0000-0000-000060420000}"/>
    <cellStyle name="Accent5 2 2 29" xfId="16988" xr:uid="{00000000-0005-0000-0000-000061420000}"/>
    <cellStyle name="Accent5 2 2 3" xfId="16989" xr:uid="{00000000-0005-0000-0000-000062420000}"/>
    <cellStyle name="Accent5 2 2 30" xfId="16990" xr:uid="{00000000-0005-0000-0000-000063420000}"/>
    <cellStyle name="Accent5 2 2 31" xfId="16991" xr:uid="{00000000-0005-0000-0000-000064420000}"/>
    <cellStyle name="Accent5 2 2 32" xfId="16992" xr:uid="{00000000-0005-0000-0000-000065420000}"/>
    <cellStyle name="Accent5 2 2 33" xfId="16993" xr:uid="{00000000-0005-0000-0000-000066420000}"/>
    <cellStyle name="Accent5 2 2 34" xfId="16994" xr:uid="{00000000-0005-0000-0000-000067420000}"/>
    <cellStyle name="Accent5 2 2 35" xfId="16995" xr:uid="{00000000-0005-0000-0000-000068420000}"/>
    <cellStyle name="Accent5 2 2 36" xfId="16996" xr:uid="{00000000-0005-0000-0000-000069420000}"/>
    <cellStyle name="Accent5 2 2 37" xfId="16997" xr:uid="{00000000-0005-0000-0000-00006A420000}"/>
    <cellStyle name="Accent5 2 2 38" xfId="16998" xr:uid="{00000000-0005-0000-0000-00006B420000}"/>
    <cellStyle name="Accent5 2 2 39" xfId="16999" xr:uid="{00000000-0005-0000-0000-00006C420000}"/>
    <cellStyle name="Accent5 2 2 4" xfId="17000" xr:uid="{00000000-0005-0000-0000-00006D420000}"/>
    <cellStyle name="Accent5 2 2 40" xfId="17001" xr:uid="{00000000-0005-0000-0000-00006E420000}"/>
    <cellStyle name="Accent5 2 2 41" xfId="17002" xr:uid="{00000000-0005-0000-0000-00006F420000}"/>
    <cellStyle name="Accent5 2 2 42" xfId="17003" xr:uid="{00000000-0005-0000-0000-000070420000}"/>
    <cellStyle name="Accent5 2 2 42 2" xfId="17004" xr:uid="{00000000-0005-0000-0000-000071420000}"/>
    <cellStyle name="Accent5 2 2 5" xfId="17005" xr:uid="{00000000-0005-0000-0000-000072420000}"/>
    <cellStyle name="Accent5 2 2 6" xfId="17006" xr:uid="{00000000-0005-0000-0000-000073420000}"/>
    <cellStyle name="Accent5 2 2 7" xfId="17007" xr:uid="{00000000-0005-0000-0000-000074420000}"/>
    <cellStyle name="Accent5 2 2 8" xfId="17008" xr:uid="{00000000-0005-0000-0000-000075420000}"/>
    <cellStyle name="Accent5 2 2 9" xfId="17009" xr:uid="{00000000-0005-0000-0000-000076420000}"/>
    <cellStyle name="Accent5 2 20" xfId="17010" xr:uid="{00000000-0005-0000-0000-000077420000}"/>
    <cellStyle name="Accent5 2 21" xfId="17011" xr:uid="{00000000-0005-0000-0000-000078420000}"/>
    <cellStyle name="Accent5 2 22" xfId="17012" xr:uid="{00000000-0005-0000-0000-000079420000}"/>
    <cellStyle name="Accent5 2 23" xfId="17013" xr:uid="{00000000-0005-0000-0000-00007A420000}"/>
    <cellStyle name="Accent5 2 24" xfId="17014" xr:uid="{00000000-0005-0000-0000-00007B420000}"/>
    <cellStyle name="Accent5 2 25" xfId="17015" xr:uid="{00000000-0005-0000-0000-00007C420000}"/>
    <cellStyle name="Accent5 2 26" xfId="17016" xr:uid="{00000000-0005-0000-0000-00007D420000}"/>
    <cellStyle name="Accent5 2 27" xfId="17017" xr:uid="{00000000-0005-0000-0000-00007E420000}"/>
    <cellStyle name="Accent5 2 27 2" xfId="17018" xr:uid="{00000000-0005-0000-0000-00007F420000}"/>
    <cellStyle name="Accent5 2 27 2 2" xfId="17019" xr:uid="{00000000-0005-0000-0000-000080420000}"/>
    <cellStyle name="Accent5 2 27 2 3" xfId="17020" xr:uid="{00000000-0005-0000-0000-000081420000}"/>
    <cellStyle name="Accent5 2 27 2 4" xfId="17021" xr:uid="{00000000-0005-0000-0000-000082420000}"/>
    <cellStyle name="Accent5 2 27 2 5" xfId="17022" xr:uid="{00000000-0005-0000-0000-000083420000}"/>
    <cellStyle name="Accent5 2 27 2 6" xfId="17023" xr:uid="{00000000-0005-0000-0000-000084420000}"/>
    <cellStyle name="Accent5 2 28" xfId="17024" xr:uid="{00000000-0005-0000-0000-000085420000}"/>
    <cellStyle name="Accent5 2 28 2" xfId="17025" xr:uid="{00000000-0005-0000-0000-000086420000}"/>
    <cellStyle name="Accent5 2 28 3" xfId="17026" xr:uid="{00000000-0005-0000-0000-000087420000}"/>
    <cellStyle name="Accent5 2 28 4" xfId="17027" xr:uid="{00000000-0005-0000-0000-000088420000}"/>
    <cellStyle name="Accent5 2 28 5" xfId="17028" xr:uid="{00000000-0005-0000-0000-000089420000}"/>
    <cellStyle name="Accent5 2 28 6" xfId="17029" xr:uid="{00000000-0005-0000-0000-00008A420000}"/>
    <cellStyle name="Accent5 2 29" xfId="17030" xr:uid="{00000000-0005-0000-0000-00008B420000}"/>
    <cellStyle name="Accent5 2 29 2" xfId="17031" xr:uid="{00000000-0005-0000-0000-00008C420000}"/>
    <cellStyle name="Accent5 2 29 3" xfId="17032" xr:uid="{00000000-0005-0000-0000-00008D420000}"/>
    <cellStyle name="Accent5 2 29 4" xfId="17033" xr:uid="{00000000-0005-0000-0000-00008E420000}"/>
    <cellStyle name="Accent5 2 29 5" xfId="17034" xr:uid="{00000000-0005-0000-0000-00008F420000}"/>
    <cellStyle name="Accent5 2 29 6" xfId="17035" xr:uid="{00000000-0005-0000-0000-000090420000}"/>
    <cellStyle name="Accent5 2 3" xfId="17036" xr:uid="{00000000-0005-0000-0000-000091420000}"/>
    <cellStyle name="Accent5 2 30" xfId="17037" xr:uid="{00000000-0005-0000-0000-000092420000}"/>
    <cellStyle name="Accent5 2 30 2" xfId="17038" xr:uid="{00000000-0005-0000-0000-000093420000}"/>
    <cellStyle name="Accent5 2 30 3" xfId="17039" xr:uid="{00000000-0005-0000-0000-000094420000}"/>
    <cellStyle name="Accent5 2 30 4" xfId="17040" xr:uid="{00000000-0005-0000-0000-000095420000}"/>
    <cellStyle name="Accent5 2 30 5" xfId="17041" xr:uid="{00000000-0005-0000-0000-000096420000}"/>
    <cellStyle name="Accent5 2 30 6" xfId="17042" xr:uid="{00000000-0005-0000-0000-000097420000}"/>
    <cellStyle name="Accent5 2 31" xfId="17043" xr:uid="{00000000-0005-0000-0000-000098420000}"/>
    <cellStyle name="Accent5 2 31 2" xfId="17044" xr:uid="{00000000-0005-0000-0000-000099420000}"/>
    <cellStyle name="Accent5 2 31 3" xfId="17045" xr:uid="{00000000-0005-0000-0000-00009A420000}"/>
    <cellStyle name="Accent5 2 31 4" xfId="17046" xr:uid="{00000000-0005-0000-0000-00009B420000}"/>
    <cellStyle name="Accent5 2 31 5" xfId="17047" xr:uid="{00000000-0005-0000-0000-00009C420000}"/>
    <cellStyle name="Accent5 2 31 6" xfId="17048" xr:uid="{00000000-0005-0000-0000-00009D420000}"/>
    <cellStyle name="Accent5 2 32" xfId="17049" xr:uid="{00000000-0005-0000-0000-00009E420000}"/>
    <cellStyle name="Accent5 2 33" xfId="17050" xr:uid="{00000000-0005-0000-0000-00009F420000}"/>
    <cellStyle name="Accent5 2 34" xfId="17051" xr:uid="{00000000-0005-0000-0000-0000A0420000}"/>
    <cellStyle name="Accent5 2 35" xfId="17052" xr:uid="{00000000-0005-0000-0000-0000A1420000}"/>
    <cellStyle name="Accent5 2 36" xfId="17053" xr:uid="{00000000-0005-0000-0000-0000A2420000}"/>
    <cellStyle name="Accent5 2 37" xfId="17054" xr:uid="{00000000-0005-0000-0000-0000A3420000}"/>
    <cellStyle name="Accent5 2 38" xfId="17055" xr:uid="{00000000-0005-0000-0000-0000A4420000}"/>
    <cellStyle name="Accent5 2 39" xfId="17056" xr:uid="{00000000-0005-0000-0000-0000A5420000}"/>
    <cellStyle name="Accent5 2 4" xfId="17057" xr:uid="{00000000-0005-0000-0000-0000A6420000}"/>
    <cellStyle name="Accent5 2 40" xfId="17058" xr:uid="{00000000-0005-0000-0000-0000A7420000}"/>
    <cellStyle name="Accent5 2 41" xfId="17059" xr:uid="{00000000-0005-0000-0000-0000A8420000}"/>
    <cellStyle name="Accent5 2 42" xfId="17060" xr:uid="{00000000-0005-0000-0000-0000A9420000}"/>
    <cellStyle name="Accent5 2 43" xfId="17061" xr:uid="{00000000-0005-0000-0000-0000AA420000}"/>
    <cellStyle name="Accent5 2 43 10" xfId="17062" xr:uid="{00000000-0005-0000-0000-0000AB420000}"/>
    <cellStyle name="Accent5 2 43 11" xfId="17063" xr:uid="{00000000-0005-0000-0000-0000AC420000}"/>
    <cellStyle name="Accent5 2 43 12" xfId="17064" xr:uid="{00000000-0005-0000-0000-0000AD420000}"/>
    <cellStyle name="Accent5 2 43 13" xfId="17065" xr:uid="{00000000-0005-0000-0000-0000AE420000}"/>
    <cellStyle name="Accent5 2 43 14" xfId="17066" xr:uid="{00000000-0005-0000-0000-0000AF420000}"/>
    <cellStyle name="Accent5 2 43 15" xfId="17067" xr:uid="{00000000-0005-0000-0000-0000B0420000}"/>
    <cellStyle name="Accent5 2 43 16" xfId="17068" xr:uid="{00000000-0005-0000-0000-0000B1420000}"/>
    <cellStyle name="Accent5 2 43 17" xfId="17069" xr:uid="{00000000-0005-0000-0000-0000B2420000}"/>
    <cellStyle name="Accent5 2 43 18" xfId="17070" xr:uid="{00000000-0005-0000-0000-0000B3420000}"/>
    <cellStyle name="Accent5 2 43 19" xfId="17071" xr:uid="{00000000-0005-0000-0000-0000B4420000}"/>
    <cellStyle name="Accent5 2 43 2" xfId="17072" xr:uid="{00000000-0005-0000-0000-0000B5420000}"/>
    <cellStyle name="Accent5 2 43 2 2" xfId="17073" xr:uid="{00000000-0005-0000-0000-0000B6420000}"/>
    <cellStyle name="Accent5 2 43 20" xfId="17074" xr:uid="{00000000-0005-0000-0000-0000B7420000}"/>
    <cellStyle name="Accent5 2 43 21" xfId="17075" xr:uid="{00000000-0005-0000-0000-0000B8420000}"/>
    <cellStyle name="Accent5 2 43 22" xfId="17076" xr:uid="{00000000-0005-0000-0000-0000B9420000}"/>
    <cellStyle name="Accent5 2 43 23" xfId="17077" xr:uid="{00000000-0005-0000-0000-0000BA420000}"/>
    <cellStyle name="Accent5 2 43 24" xfId="17078" xr:uid="{00000000-0005-0000-0000-0000BB420000}"/>
    <cellStyle name="Accent5 2 43 25" xfId="17079" xr:uid="{00000000-0005-0000-0000-0000BC420000}"/>
    <cellStyle name="Accent5 2 43 26" xfId="17080" xr:uid="{00000000-0005-0000-0000-0000BD420000}"/>
    <cellStyle name="Accent5 2 43 27" xfId="17081" xr:uid="{00000000-0005-0000-0000-0000BE420000}"/>
    <cellStyle name="Accent5 2 43 28" xfId="17082" xr:uid="{00000000-0005-0000-0000-0000BF420000}"/>
    <cellStyle name="Accent5 2 43 29" xfId="17083" xr:uid="{00000000-0005-0000-0000-0000C0420000}"/>
    <cellStyle name="Accent5 2 43 3" xfId="17084" xr:uid="{00000000-0005-0000-0000-0000C1420000}"/>
    <cellStyle name="Accent5 2 43 4" xfId="17085" xr:uid="{00000000-0005-0000-0000-0000C2420000}"/>
    <cellStyle name="Accent5 2 43 5" xfId="17086" xr:uid="{00000000-0005-0000-0000-0000C3420000}"/>
    <cellStyle name="Accent5 2 43 6" xfId="17087" xr:uid="{00000000-0005-0000-0000-0000C4420000}"/>
    <cellStyle name="Accent5 2 43 7" xfId="17088" xr:uid="{00000000-0005-0000-0000-0000C5420000}"/>
    <cellStyle name="Accent5 2 43 8" xfId="17089" xr:uid="{00000000-0005-0000-0000-0000C6420000}"/>
    <cellStyle name="Accent5 2 43 9" xfId="17090" xr:uid="{00000000-0005-0000-0000-0000C7420000}"/>
    <cellStyle name="Accent5 2 44" xfId="17091" xr:uid="{00000000-0005-0000-0000-0000C8420000}"/>
    <cellStyle name="Accent5 2 44 2" xfId="17092" xr:uid="{00000000-0005-0000-0000-0000C9420000}"/>
    <cellStyle name="Accent5 2 45" xfId="17093" xr:uid="{00000000-0005-0000-0000-0000CA420000}"/>
    <cellStyle name="Accent5 2 46" xfId="17094" xr:uid="{00000000-0005-0000-0000-0000CB420000}"/>
    <cellStyle name="Accent5 2 47" xfId="17095" xr:uid="{00000000-0005-0000-0000-0000CC420000}"/>
    <cellStyle name="Accent5 2 48" xfId="17096" xr:uid="{00000000-0005-0000-0000-0000CD420000}"/>
    <cellStyle name="Accent5 2 49" xfId="17097" xr:uid="{00000000-0005-0000-0000-0000CE420000}"/>
    <cellStyle name="Accent5 2 5" xfId="17098" xr:uid="{00000000-0005-0000-0000-0000CF420000}"/>
    <cellStyle name="Accent5 2 50" xfId="17099" xr:uid="{00000000-0005-0000-0000-0000D0420000}"/>
    <cellStyle name="Accent5 2 51" xfId="17100" xr:uid="{00000000-0005-0000-0000-0000D1420000}"/>
    <cellStyle name="Accent5 2 52" xfId="17101" xr:uid="{00000000-0005-0000-0000-0000D2420000}"/>
    <cellStyle name="Accent5 2 53" xfId="17102" xr:uid="{00000000-0005-0000-0000-0000D3420000}"/>
    <cellStyle name="Accent5 2 54" xfId="17103" xr:uid="{00000000-0005-0000-0000-0000D4420000}"/>
    <cellStyle name="Accent5 2 55" xfId="17104" xr:uid="{00000000-0005-0000-0000-0000D5420000}"/>
    <cellStyle name="Accent5 2 56" xfId="17105" xr:uid="{00000000-0005-0000-0000-0000D6420000}"/>
    <cellStyle name="Accent5 2 57" xfId="17106" xr:uid="{00000000-0005-0000-0000-0000D7420000}"/>
    <cellStyle name="Accent5 2 58" xfId="17107" xr:uid="{00000000-0005-0000-0000-0000D8420000}"/>
    <cellStyle name="Accent5 2 59" xfId="17108" xr:uid="{00000000-0005-0000-0000-0000D9420000}"/>
    <cellStyle name="Accent5 2 6" xfId="17109" xr:uid="{00000000-0005-0000-0000-0000DA420000}"/>
    <cellStyle name="Accent5 2 60" xfId="17110" xr:uid="{00000000-0005-0000-0000-0000DB420000}"/>
    <cellStyle name="Accent5 2 61" xfId="17111" xr:uid="{00000000-0005-0000-0000-0000DC420000}"/>
    <cellStyle name="Accent5 2 62" xfId="17112" xr:uid="{00000000-0005-0000-0000-0000DD420000}"/>
    <cellStyle name="Accent5 2 63" xfId="17113" xr:uid="{00000000-0005-0000-0000-0000DE420000}"/>
    <cellStyle name="Accent5 2 64" xfId="17114" xr:uid="{00000000-0005-0000-0000-0000DF420000}"/>
    <cellStyle name="Accent5 2 65" xfId="17115" xr:uid="{00000000-0005-0000-0000-0000E0420000}"/>
    <cellStyle name="Accent5 2 66" xfId="17116" xr:uid="{00000000-0005-0000-0000-0000E1420000}"/>
    <cellStyle name="Accent5 2 67" xfId="17117" xr:uid="{00000000-0005-0000-0000-0000E2420000}"/>
    <cellStyle name="Accent5 2 68" xfId="17118" xr:uid="{00000000-0005-0000-0000-0000E3420000}"/>
    <cellStyle name="Accent5 2 69" xfId="17119" xr:uid="{00000000-0005-0000-0000-0000E4420000}"/>
    <cellStyle name="Accent5 2 7" xfId="17120" xr:uid="{00000000-0005-0000-0000-0000E5420000}"/>
    <cellStyle name="Accent5 2 7 2" xfId="17121" xr:uid="{00000000-0005-0000-0000-0000E6420000}"/>
    <cellStyle name="Accent5 2 7 3" xfId="17122" xr:uid="{00000000-0005-0000-0000-0000E7420000}"/>
    <cellStyle name="Accent5 2 70" xfId="17123" xr:uid="{00000000-0005-0000-0000-0000E8420000}"/>
    <cellStyle name="Accent5 2 71" xfId="17124" xr:uid="{00000000-0005-0000-0000-0000E9420000}"/>
    <cellStyle name="Accent5 2 71 2" xfId="17125" xr:uid="{00000000-0005-0000-0000-0000EA420000}"/>
    <cellStyle name="Accent5 2 8" xfId="17126" xr:uid="{00000000-0005-0000-0000-0000EB420000}"/>
    <cellStyle name="Accent5 2 9" xfId="17127" xr:uid="{00000000-0005-0000-0000-0000EC420000}"/>
    <cellStyle name="Accent5 20" xfId="17128" xr:uid="{00000000-0005-0000-0000-0000ED420000}"/>
    <cellStyle name="Accent5 20 2" xfId="17129" xr:uid="{00000000-0005-0000-0000-0000EE420000}"/>
    <cellStyle name="Accent5 20 2 2" xfId="17130" xr:uid="{00000000-0005-0000-0000-0000EF420000}"/>
    <cellStyle name="Accent5 20 2 3" xfId="17131" xr:uid="{00000000-0005-0000-0000-0000F0420000}"/>
    <cellStyle name="Accent5 20 2 4" xfId="17132" xr:uid="{00000000-0005-0000-0000-0000F1420000}"/>
    <cellStyle name="Accent5 20 2 5" xfId="17133" xr:uid="{00000000-0005-0000-0000-0000F2420000}"/>
    <cellStyle name="Accent5 20 2 6" xfId="17134" xr:uid="{00000000-0005-0000-0000-0000F3420000}"/>
    <cellStyle name="Accent5 21" xfId="17135" xr:uid="{00000000-0005-0000-0000-0000F4420000}"/>
    <cellStyle name="Accent5 21 2" xfId="17136" xr:uid="{00000000-0005-0000-0000-0000F5420000}"/>
    <cellStyle name="Accent5 21 2 2" xfId="17137" xr:uid="{00000000-0005-0000-0000-0000F6420000}"/>
    <cellStyle name="Accent5 21 2 3" xfId="17138" xr:uid="{00000000-0005-0000-0000-0000F7420000}"/>
    <cellStyle name="Accent5 21 2 4" xfId="17139" xr:uid="{00000000-0005-0000-0000-0000F8420000}"/>
    <cellStyle name="Accent5 21 2 5" xfId="17140" xr:uid="{00000000-0005-0000-0000-0000F9420000}"/>
    <cellStyle name="Accent5 21 2 6" xfId="17141" xr:uid="{00000000-0005-0000-0000-0000FA420000}"/>
    <cellStyle name="Accent5 22" xfId="17142" xr:uid="{00000000-0005-0000-0000-0000FB420000}"/>
    <cellStyle name="Accent5 22 2" xfId="17143" xr:uid="{00000000-0005-0000-0000-0000FC420000}"/>
    <cellStyle name="Accent5 22 2 2" xfId="17144" xr:uid="{00000000-0005-0000-0000-0000FD420000}"/>
    <cellStyle name="Accent5 22 2 3" xfId="17145" xr:uid="{00000000-0005-0000-0000-0000FE420000}"/>
    <cellStyle name="Accent5 22 2 4" xfId="17146" xr:uid="{00000000-0005-0000-0000-0000FF420000}"/>
    <cellStyle name="Accent5 22 2 5" xfId="17147" xr:uid="{00000000-0005-0000-0000-000000430000}"/>
    <cellStyle name="Accent5 22 2 6" xfId="17148" xr:uid="{00000000-0005-0000-0000-000001430000}"/>
    <cellStyle name="Accent5 23" xfId="17149" xr:uid="{00000000-0005-0000-0000-000002430000}"/>
    <cellStyle name="Accent5 23 2" xfId="17150" xr:uid="{00000000-0005-0000-0000-000003430000}"/>
    <cellStyle name="Accent5 23 2 2" xfId="17151" xr:uid="{00000000-0005-0000-0000-000004430000}"/>
    <cellStyle name="Accent5 23 2 3" xfId="17152" xr:uid="{00000000-0005-0000-0000-000005430000}"/>
    <cellStyle name="Accent5 23 2 4" xfId="17153" xr:uid="{00000000-0005-0000-0000-000006430000}"/>
    <cellStyle name="Accent5 23 2 5" xfId="17154" xr:uid="{00000000-0005-0000-0000-000007430000}"/>
    <cellStyle name="Accent5 23 2 6" xfId="17155" xr:uid="{00000000-0005-0000-0000-000008430000}"/>
    <cellStyle name="Accent5 24" xfId="17156" xr:uid="{00000000-0005-0000-0000-000009430000}"/>
    <cellStyle name="Accent5 24 2" xfId="17157" xr:uid="{00000000-0005-0000-0000-00000A430000}"/>
    <cellStyle name="Accent5 24 2 2" xfId="17158" xr:uid="{00000000-0005-0000-0000-00000B430000}"/>
    <cellStyle name="Accent5 24 2 3" xfId="17159" xr:uid="{00000000-0005-0000-0000-00000C430000}"/>
    <cellStyle name="Accent5 24 2 4" xfId="17160" xr:uid="{00000000-0005-0000-0000-00000D430000}"/>
    <cellStyle name="Accent5 24 2 5" xfId="17161" xr:uid="{00000000-0005-0000-0000-00000E430000}"/>
    <cellStyle name="Accent5 24 2 6" xfId="17162" xr:uid="{00000000-0005-0000-0000-00000F430000}"/>
    <cellStyle name="Accent5 25" xfId="17163" xr:uid="{00000000-0005-0000-0000-000010430000}"/>
    <cellStyle name="Accent5 25 2" xfId="17164" xr:uid="{00000000-0005-0000-0000-000011430000}"/>
    <cellStyle name="Accent5 25 2 2" xfId="17165" xr:uid="{00000000-0005-0000-0000-000012430000}"/>
    <cellStyle name="Accent5 25 2 3" xfId="17166" xr:uid="{00000000-0005-0000-0000-000013430000}"/>
    <cellStyle name="Accent5 25 2 4" xfId="17167" xr:uid="{00000000-0005-0000-0000-000014430000}"/>
    <cellStyle name="Accent5 25 2 5" xfId="17168" xr:uid="{00000000-0005-0000-0000-000015430000}"/>
    <cellStyle name="Accent5 25 2 6" xfId="17169" xr:uid="{00000000-0005-0000-0000-000016430000}"/>
    <cellStyle name="Accent5 26" xfId="17170" xr:uid="{00000000-0005-0000-0000-000017430000}"/>
    <cellStyle name="Accent5 26 2" xfId="17171" xr:uid="{00000000-0005-0000-0000-000018430000}"/>
    <cellStyle name="Accent5 26 2 2" xfId="17172" xr:uid="{00000000-0005-0000-0000-000019430000}"/>
    <cellStyle name="Accent5 26 2 3" xfId="17173" xr:uid="{00000000-0005-0000-0000-00001A430000}"/>
    <cellStyle name="Accent5 26 2 4" xfId="17174" xr:uid="{00000000-0005-0000-0000-00001B430000}"/>
    <cellStyle name="Accent5 26 2 5" xfId="17175" xr:uid="{00000000-0005-0000-0000-00001C430000}"/>
    <cellStyle name="Accent5 26 2 6" xfId="17176" xr:uid="{00000000-0005-0000-0000-00001D430000}"/>
    <cellStyle name="Accent5 27" xfId="17177" xr:uid="{00000000-0005-0000-0000-00001E430000}"/>
    <cellStyle name="Accent5 28" xfId="17178" xr:uid="{00000000-0005-0000-0000-00001F430000}"/>
    <cellStyle name="Accent5 29" xfId="17179" xr:uid="{00000000-0005-0000-0000-000020430000}"/>
    <cellStyle name="Accent5 3" xfId="17180" xr:uid="{00000000-0005-0000-0000-000021430000}"/>
    <cellStyle name="Accent5 3 2" xfId="17181" xr:uid="{00000000-0005-0000-0000-000022430000}"/>
    <cellStyle name="Accent5 3 2 2" xfId="17182" xr:uid="{00000000-0005-0000-0000-000023430000}"/>
    <cellStyle name="Accent5 3 2 3" xfId="17183" xr:uid="{00000000-0005-0000-0000-000024430000}"/>
    <cellStyle name="Accent5 3 2 4" xfId="17184" xr:uid="{00000000-0005-0000-0000-000025430000}"/>
    <cellStyle name="Accent5 3 2 5" xfId="17185" xr:uid="{00000000-0005-0000-0000-000026430000}"/>
    <cellStyle name="Accent5 3 2 6" xfId="17186" xr:uid="{00000000-0005-0000-0000-000027430000}"/>
    <cellStyle name="Accent5 3 2 7" xfId="17187" xr:uid="{00000000-0005-0000-0000-000028430000}"/>
    <cellStyle name="Accent5 3 2 8" xfId="17188" xr:uid="{00000000-0005-0000-0000-000029430000}"/>
    <cellStyle name="Accent5 3 2 9" xfId="17189" xr:uid="{00000000-0005-0000-0000-00002A430000}"/>
    <cellStyle name="Accent5 3 3" xfId="17190" xr:uid="{00000000-0005-0000-0000-00002B430000}"/>
    <cellStyle name="Accent5 3 4" xfId="17191" xr:uid="{00000000-0005-0000-0000-00002C430000}"/>
    <cellStyle name="Accent5 3 5" xfId="17192" xr:uid="{00000000-0005-0000-0000-00002D430000}"/>
    <cellStyle name="Accent5 30" xfId="17193" xr:uid="{00000000-0005-0000-0000-00002E430000}"/>
    <cellStyle name="Accent5 31" xfId="17194" xr:uid="{00000000-0005-0000-0000-00002F430000}"/>
    <cellStyle name="Accent5 32" xfId="17195" xr:uid="{00000000-0005-0000-0000-000030430000}"/>
    <cellStyle name="Accent5 33" xfId="17196" xr:uid="{00000000-0005-0000-0000-000031430000}"/>
    <cellStyle name="Accent5 34" xfId="17197" xr:uid="{00000000-0005-0000-0000-000032430000}"/>
    <cellStyle name="Accent5 35" xfId="17198" xr:uid="{00000000-0005-0000-0000-000033430000}"/>
    <cellStyle name="Accent5 36" xfId="17199" xr:uid="{00000000-0005-0000-0000-000034430000}"/>
    <cellStyle name="Accent5 37" xfId="17200" xr:uid="{00000000-0005-0000-0000-000035430000}"/>
    <cellStyle name="Accent5 38" xfId="17201" xr:uid="{00000000-0005-0000-0000-000036430000}"/>
    <cellStyle name="Accent5 39" xfId="17202" xr:uid="{00000000-0005-0000-0000-000037430000}"/>
    <cellStyle name="Accent5 4" xfId="17203" xr:uid="{00000000-0005-0000-0000-000038430000}"/>
    <cellStyle name="Accent5 4 2" xfId="17204" xr:uid="{00000000-0005-0000-0000-000039430000}"/>
    <cellStyle name="Accent5 4 2 2" xfId="17205" xr:uid="{00000000-0005-0000-0000-00003A430000}"/>
    <cellStyle name="Accent5 4 2 3" xfId="17206" xr:uid="{00000000-0005-0000-0000-00003B430000}"/>
    <cellStyle name="Accent5 4 2 4" xfId="17207" xr:uid="{00000000-0005-0000-0000-00003C430000}"/>
    <cellStyle name="Accent5 4 2 5" xfId="17208" xr:uid="{00000000-0005-0000-0000-00003D430000}"/>
    <cellStyle name="Accent5 4 2 6" xfId="17209" xr:uid="{00000000-0005-0000-0000-00003E430000}"/>
    <cellStyle name="Accent5 4 3" xfId="17210" xr:uid="{00000000-0005-0000-0000-00003F430000}"/>
    <cellStyle name="Accent5 4 4" xfId="17211" xr:uid="{00000000-0005-0000-0000-000040430000}"/>
    <cellStyle name="Accent5 4 5" xfId="17212" xr:uid="{00000000-0005-0000-0000-000041430000}"/>
    <cellStyle name="Accent5 40" xfId="17213" xr:uid="{00000000-0005-0000-0000-000042430000}"/>
    <cellStyle name="Accent5 41" xfId="17214" xr:uid="{00000000-0005-0000-0000-000043430000}"/>
    <cellStyle name="Accent5 42" xfId="17215" xr:uid="{00000000-0005-0000-0000-000044430000}"/>
    <cellStyle name="Accent5 43" xfId="17216" xr:uid="{00000000-0005-0000-0000-000045430000}"/>
    <cellStyle name="Accent5 44" xfId="17217" xr:uid="{00000000-0005-0000-0000-000046430000}"/>
    <cellStyle name="Accent5 45" xfId="17218" xr:uid="{00000000-0005-0000-0000-000047430000}"/>
    <cellStyle name="Accent5 46" xfId="17219" xr:uid="{00000000-0005-0000-0000-000048430000}"/>
    <cellStyle name="Accent5 47" xfId="17220" xr:uid="{00000000-0005-0000-0000-000049430000}"/>
    <cellStyle name="Accent5 48" xfId="17221" xr:uid="{00000000-0005-0000-0000-00004A430000}"/>
    <cellStyle name="Accent5 49" xfId="17222" xr:uid="{00000000-0005-0000-0000-00004B430000}"/>
    <cellStyle name="Accent5 5" xfId="17223" xr:uid="{00000000-0005-0000-0000-00004C430000}"/>
    <cellStyle name="Accent5 5 2" xfId="17224" xr:uid="{00000000-0005-0000-0000-00004D430000}"/>
    <cellStyle name="Accent5 5 2 2" xfId="17225" xr:uid="{00000000-0005-0000-0000-00004E430000}"/>
    <cellStyle name="Accent5 5 2 3" xfId="17226" xr:uid="{00000000-0005-0000-0000-00004F430000}"/>
    <cellStyle name="Accent5 5 2 4" xfId="17227" xr:uid="{00000000-0005-0000-0000-000050430000}"/>
    <cellStyle name="Accent5 5 2 5" xfId="17228" xr:uid="{00000000-0005-0000-0000-000051430000}"/>
    <cellStyle name="Accent5 5 2 6" xfId="17229" xr:uid="{00000000-0005-0000-0000-000052430000}"/>
    <cellStyle name="Accent5 5 3" xfId="17230" xr:uid="{00000000-0005-0000-0000-000053430000}"/>
    <cellStyle name="Accent5 5 4" xfId="17231" xr:uid="{00000000-0005-0000-0000-000054430000}"/>
    <cellStyle name="Accent5 5 5" xfId="17232" xr:uid="{00000000-0005-0000-0000-000055430000}"/>
    <cellStyle name="Accent5 50" xfId="17233" xr:uid="{00000000-0005-0000-0000-000056430000}"/>
    <cellStyle name="Accent5 51" xfId="17234" xr:uid="{00000000-0005-0000-0000-000057430000}"/>
    <cellStyle name="Accent5 52" xfId="17235" xr:uid="{00000000-0005-0000-0000-000058430000}"/>
    <cellStyle name="Accent5 53" xfId="17236" xr:uid="{00000000-0005-0000-0000-000059430000}"/>
    <cellStyle name="Accent5 54" xfId="17237" xr:uid="{00000000-0005-0000-0000-00005A430000}"/>
    <cellStyle name="Accent5 55" xfId="17238" xr:uid="{00000000-0005-0000-0000-00005B430000}"/>
    <cellStyle name="Accent5 56" xfId="17239" xr:uid="{00000000-0005-0000-0000-00005C430000}"/>
    <cellStyle name="Accent5 57" xfId="17240" xr:uid="{00000000-0005-0000-0000-00005D430000}"/>
    <cellStyle name="Accent5 58" xfId="17241" xr:uid="{00000000-0005-0000-0000-00005E430000}"/>
    <cellStyle name="Accent5 59" xfId="17242" xr:uid="{00000000-0005-0000-0000-00005F430000}"/>
    <cellStyle name="Accent5 6" xfId="17243" xr:uid="{00000000-0005-0000-0000-000060430000}"/>
    <cellStyle name="Accent5 6 2" xfId="17244" xr:uid="{00000000-0005-0000-0000-000061430000}"/>
    <cellStyle name="Accent5 6 2 2" xfId="17245" xr:uid="{00000000-0005-0000-0000-000062430000}"/>
    <cellStyle name="Accent5 6 2 3" xfId="17246" xr:uid="{00000000-0005-0000-0000-000063430000}"/>
    <cellStyle name="Accent5 6 2 4" xfId="17247" xr:uid="{00000000-0005-0000-0000-000064430000}"/>
    <cellStyle name="Accent5 6 2 5" xfId="17248" xr:uid="{00000000-0005-0000-0000-000065430000}"/>
    <cellStyle name="Accent5 6 2 6" xfId="17249" xr:uid="{00000000-0005-0000-0000-000066430000}"/>
    <cellStyle name="Accent5 60" xfId="17250" xr:uid="{00000000-0005-0000-0000-000067430000}"/>
    <cellStyle name="Accent5 61" xfId="17251" xr:uid="{00000000-0005-0000-0000-000068430000}"/>
    <cellStyle name="Accent5 62" xfId="17252" xr:uid="{00000000-0005-0000-0000-000069430000}"/>
    <cellStyle name="Accent5 63" xfId="17253" xr:uid="{00000000-0005-0000-0000-00006A430000}"/>
    <cellStyle name="Accent5 7" xfId="17254" xr:uid="{00000000-0005-0000-0000-00006B430000}"/>
    <cellStyle name="Accent5 7 2" xfId="17255" xr:uid="{00000000-0005-0000-0000-00006C430000}"/>
    <cellStyle name="Accent5 7 2 2" xfId="17256" xr:uid="{00000000-0005-0000-0000-00006D430000}"/>
    <cellStyle name="Accent5 7 2 3" xfId="17257" xr:uid="{00000000-0005-0000-0000-00006E430000}"/>
    <cellStyle name="Accent5 7 2 4" xfId="17258" xr:uid="{00000000-0005-0000-0000-00006F430000}"/>
    <cellStyle name="Accent5 7 2 5" xfId="17259" xr:uid="{00000000-0005-0000-0000-000070430000}"/>
    <cellStyle name="Accent5 7 2 6" xfId="17260" xr:uid="{00000000-0005-0000-0000-000071430000}"/>
    <cellStyle name="Accent5 8" xfId="17261" xr:uid="{00000000-0005-0000-0000-000072430000}"/>
    <cellStyle name="Accent5 8 2" xfId="17262" xr:uid="{00000000-0005-0000-0000-000073430000}"/>
    <cellStyle name="Accent5 8 2 2" xfId="17263" xr:uid="{00000000-0005-0000-0000-000074430000}"/>
    <cellStyle name="Accent5 8 2 3" xfId="17264" xr:uid="{00000000-0005-0000-0000-000075430000}"/>
    <cellStyle name="Accent5 8 2 4" xfId="17265" xr:uid="{00000000-0005-0000-0000-000076430000}"/>
    <cellStyle name="Accent5 8 2 5" xfId="17266" xr:uid="{00000000-0005-0000-0000-000077430000}"/>
    <cellStyle name="Accent5 8 2 6" xfId="17267" xr:uid="{00000000-0005-0000-0000-000078430000}"/>
    <cellStyle name="Accent5 9" xfId="17268" xr:uid="{00000000-0005-0000-0000-000079430000}"/>
    <cellStyle name="Accent5 9 2" xfId="17269" xr:uid="{00000000-0005-0000-0000-00007A430000}"/>
    <cellStyle name="Accent5 9 2 2" xfId="17270" xr:uid="{00000000-0005-0000-0000-00007B430000}"/>
    <cellStyle name="Accent5 9 2 3" xfId="17271" xr:uid="{00000000-0005-0000-0000-00007C430000}"/>
    <cellStyle name="Accent5 9 2 4" xfId="17272" xr:uid="{00000000-0005-0000-0000-00007D430000}"/>
    <cellStyle name="Accent5 9 2 5" xfId="17273" xr:uid="{00000000-0005-0000-0000-00007E430000}"/>
    <cellStyle name="Accent5 9 2 6" xfId="17274" xr:uid="{00000000-0005-0000-0000-00007F430000}"/>
    <cellStyle name="Accent6 10" xfId="17275" xr:uid="{00000000-0005-0000-0000-000080430000}"/>
    <cellStyle name="Accent6 10 2" xfId="17276" xr:uid="{00000000-0005-0000-0000-000081430000}"/>
    <cellStyle name="Accent6 10 2 2" xfId="17277" xr:uid="{00000000-0005-0000-0000-000082430000}"/>
    <cellStyle name="Accent6 10 2 3" xfId="17278" xr:uid="{00000000-0005-0000-0000-000083430000}"/>
    <cellStyle name="Accent6 10 2 4" xfId="17279" xr:uid="{00000000-0005-0000-0000-000084430000}"/>
    <cellStyle name="Accent6 10 2 5" xfId="17280" xr:uid="{00000000-0005-0000-0000-000085430000}"/>
    <cellStyle name="Accent6 10 2 6" xfId="17281" xr:uid="{00000000-0005-0000-0000-000086430000}"/>
    <cellStyle name="Accent6 11" xfId="17282" xr:uid="{00000000-0005-0000-0000-000087430000}"/>
    <cellStyle name="Accent6 11 2" xfId="17283" xr:uid="{00000000-0005-0000-0000-000088430000}"/>
    <cellStyle name="Accent6 11 2 2" xfId="17284" xr:uid="{00000000-0005-0000-0000-000089430000}"/>
    <cellStyle name="Accent6 11 2 3" xfId="17285" xr:uid="{00000000-0005-0000-0000-00008A430000}"/>
    <cellStyle name="Accent6 11 2 4" xfId="17286" xr:uid="{00000000-0005-0000-0000-00008B430000}"/>
    <cellStyle name="Accent6 11 2 5" xfId="17287" xr:uid="{00000000-0005-0000-0000-00008C430000}"/>
    <cellStyle name="Accent6 11 2 6" xfId="17288" xr:uid="{00000000-0005-0000-0000-00008D430000}"/>
    <cellStyle name="Accent6 12" xfId="17289" xr:uid="{00000000-0005-0000-0000-00008E430000}"/>
    <cellStyle name="Accent6 12 2" xfId="17290" xr:uid="{00000000-0005-0000-0000-00008F430000}"/>
    <cellStyle name="Accent6 12 2 2" xfId="17291" xr:uid="{00000000-0005-0000-0000-000090430000}"/>
    <cellStyle name="Accent6 12 2 3" xfId="17292" xr:uid="{00000000-0005-0000-0000-000091430000}"/>
    <cellStyle name="Accent6 12 2 4" xfId="17293" xr:uid="{00000000-0005-0000-0000-000092430000}"/>
    <cellStyle name="Accent6 12 2 5" xfId="17294" xr:uid="{00000000-0005-0000-0000-000093430000}"/>
    <cellStyle name="Accent6 12 2 6" xfId="17295" xr:uid="{00000000-0005-0000-0000-000094430000}"/>
    <cellStyle name="Accent6 13" xfId="17296" xr:uid="{00000000-0005-0000-0000-000095430000}"/>
    <cellStyle name="Accent6 13 2" xfId="17297" xr:uid="{00000000-0005-0000-0000-000096430000}"/>
    <cellStyle name="Accent6 13 2 2" xfId="17298" xr:uid="{00000000-0005-0000-0000-000097430000}"/>
    <cellStyle name="Accent6 13 2 3" xfId="17299" xr:uid="{00000000-0005-0000-0000-000098430000}"/>
    <cellStyle name="Accent6 13 2 4" xfId="17300" xr:uid="{00000000-0005-0000-0000-000099430000}"/>
    <cellStyle name="Accent6 13 2 5" xfId="17301" xr:uid="{00000000-0005-0000-0000-00009A430000}"/>
    <cellStyle name="Accent6 13 2 6" xfId="17302" xr:uid="{00000000-0005-0000-0000-00009B430000}"/>
    <cellStyle name="Accent6 14" xfId="17303" xr:uid="{00000000-0005-0000-0000-00009C430000}"/>
    <cellStyle name="Accent6 14 2" xfId="17304" xr:uid="{00000000-0005-0000-0000-00009D430000}"/>
    <cellStyle name="Accent6 14 2 2" xfId="17305" xr:uid="{00000000-0005-0000-0000-00009E430000}"/>
    <cellStyle name="Accent6 14 2 3" xfId="17306" xr:uid="{00000000-0005-0000-0000-00009F430000}"/>
    <cellStyle name="Accent6 14 2 4" xfId="17307" xr:uid="{00000000-0005-0000-0000-0000A0430000}"/>
    <cellStyle name="Accent6 14 2 5" xfId="17308" xr:uid="{00000000-0005-0000-0000-0000A1430000}"/>
    <cellStyle name="Accent6 14 2 6" xfId="17309" xr:uid="{00000000-0005-0000-0000-0000A2430000}"/>
    <cellStyle name="Accent6 15" xfId="17310" xr:uid="{00000000-0005-0000-0000-0000A3430000}"/>
    <cellStyle name="Accent6 15 2" xfId="17311" xr:uid="{00000000-0005-0000-0000-0000A4430000}"/>
    <cellStyle name="Accent6 15 2 2" xfId="17312" xr:uid="{00000000-0005-0000-0000-0000A5430000}"/>
    <cellStyle name="Accent6 15 2 3" xfId="17313" xr:uid="{00000000-0005-0000-0000-0000A6430000}"/>
    <cellStyle name="Accent6 15 2 4" xfId="17314" xr:uid="{00000000-0005-0000-0000-0000A7430000}"/>
    <cellStyle name="Accent6 15 2 5" xfId="17315" xr:uid="{00000000-0005-0000-0000-0000A8430000}"/>
    <cellStyle name="Accent6 15 2 6" xfId="17316" xr:uid="{00000000-0005-0000-0000-0000A9430000}"/>
    <cellStyle name="Accent6 16" xfId="17317" xr:uid="{00000000-0005-0000-0000-0000AA430000}"/>
    <cellStyle name="Accent6 16 2" xfId="17318" xr:uid="{00000000-0005-0000-0000-0000AB430000}"/>
    <cellStyle name="Accent6 16 2 2" xfId="17319" xr:uid="{00000000-0005-0000-0000-0000AC430000}"/>
    <cellStyle name="Accent6 16 2 3" xfId="17320" xr:uid="{00000000-0005-0000-0000-0000AD430000}"/>
    <cellStyle name="Accent6 16 2 4" xfId="17321" xr:uid="{00000000-0005-0000-0000-0000AE430000}"/>
    <cellStyle name="Accent6 16 2 5" xfId="17322" xr:uid="{00000000-0005-0000-0000-0000AF430000}"/>
    <cellStyle name="Accent6 16 2 6" xfId="17323" xr:uid="{00000000-0005-0000-0000-0000B0430000}"/>
    <cellStyle name="Accent6 17" xfId="17324" xr:uid="{00000000-0005-0000-0000-0000B1430000}"/>
    <cellStyle name="Accent6 17 2" xfId="17325" xr:uid="{00000000-0005-0000-0000-0000B2430000}"/>
    <cellStyle name="Accent6 17 2 2" xfId="17326" xr:uid="{00000000-0005-0000-0000-0000B3430000}"/>
    <cellStyle name="Accent6 17 2 3" xfId="17327" xr:uid="{00000000-0005-0000-0000-0000B4430000}"/>
    <cellStyle name="Accent6 17 2 4" xfId="17328" xr:uid="{00000000-0005-0000-0000-0000B5430000}"/>
    <cellStyle name="Accent6 17 2 5" xfId="17329" xr:uid="{00000000-0005-0000-0000-0000B6430000}"/>
    <cellStyle name="Accent6 17 2 6" xfId="17330" xr:uid="{00000000-0005-0000-0000-0000B7430000}"/>
    <cellStyle name="Accent6 18" xfId="17331" xr:uid="{00000000-0005-0000-0000-0000B8430000}"/>
    <cellStyle name="Accent6 18 2" xfId="17332" xr:uid="{00000000-0005-0000-0000-0000B9430000}"/>
    <cellStyle name="Accent6 18 2 2" xfId="17333" xr:uid="{00000000-0005-0000-0000-0000BA430000}"/>
    <cellStyle name="Accent6 18 2 3" xfId="17334" xr:uid="{00000000-0005-0000-0000-0000BB430000}"/>
    <cellStyle name="Accent6 18 2 4" xfId="17335" xr:uid="{00000000-0005-0000-0000-0000BC430000}"/>
    <cellStyle name="Accent6 18 2 5" xfId="17336" xr:uid="{00000000-0005-0000-0000-0000BD430000}"/>
    <cellStyle name="Accent6 18 2 6" xfId="17337" xr:uid="{00000000-0005-0000-0000-0000BE430000}"/>
    <cellStyle name="Accent6 19" xfId="17338" xr:uid="{00000000-0005-0000-0000-0000BF430000}"/>
    <cellStyle name="Accent6 19 2" xfId="17339" xr:uid="{00000000-0005-0000-0000-0000C0430000}"/>
    <cellStyle name="Accent6 19 2 2" xfId="17340" xr:uid="{00000000-0005-0000-0000-0000C1430000}"/>
    <cellStyle name="Accent6 19 2 3" xfId="17341" xr:uid="{00000000-0005-0000-0000-0000C2430000}"/>
    <cellStyle name="Accent6 19 2 4" xfId="17342" xr:uid="{00000000-0005-0000-0000-0000C3430000}"/>
    <cellStyle name="Accent6 19 2 5" xfId="17343" xr:uid="{00000000-0005-0000-0000-0000C4430000}"/>
    <cellStyle name="Accent6 19 2 6" xfId="17344" xr:uid="{00000000-0005-0000-0000-0000C5430000}"/>
    <cellStyle name="Accent6 2" xfId="17345" xr:uid="{00000000-0005-0000-0000-0000C6430000}"/>
    <cellStyle name="Accent6 2 10" xfId="17346" xr:uid="{00000000-0005-0000-0000-0000C7430000}"/>
    <cellStyle name="Accent6 2 11" xfId="17347" xr:uid="{00000000-0005-0000-0000-0000C8430000}"/>
    <cellStyle name="Accent6 2 12" xfId="17348" xr:uid="{00000000-0005-0000-0000-0000C9430000}"/>
    <cellStyle name="Accent6 2 13" xfId="17349" xr:uid="{00000000-0005-0000-0000-0000CA430000}"/>
    <cellStyle name="Accent6 2 14" xfId="17350" xr:uid="{00000000-0005-0000-0000-0000CB430000}"/>
    <cellStyle name="Accent6 2 15" xfId="17351" xr:uid="{00000000-0005-0000-0000-0000CC430000}"/>
    <cellStyle name="Accent6 2 16" xfId="17352" xr:uid="{00000000-0005-0000-0000-0000CD430000}"/>
    <cellStyle name="Accent6 2 17" xfId="17353" xr:uid="{00000000-0005-0000-0000-0000CE430000}"/>
    <cellStyle name="Accent6 2 18" xfId="17354" xr:uid="{00000000-0005-0000-0000-0000CF430000}"/>
    <cellStyle name="Accent6 2 19" xfId="17355" xr:uid="{00000000-0005-0000-0000-0000D0430000}"/>
    <cellStyle name="Accent6 2 2" xfId="17356" xr:uid="{00000000-0005-0000-0000-0000D1430000}"/>
    <cellStyle name="Accent6 2 2 10" xfId="17357" xr:uid="{00000000-0005-0000-0000-0000D2430000}"/>
    <cellStyle name="Accent6 2 2 11" xfId="17358" xr:uid="{00000000-0005-0000-0000-0000D3430000}"/>
    <cellStyle name="Accent6 2 2 12" xfId="17359" xr:uid="{00000000-0005-0000-0000-0000D4430000}"/>
    <cellStyle name="Accent6 2 2 13" xfId="17360" xr:uid="{00000000-0005-0000-0000-0000D5430000}"/>
    <cellStyle name="Accent6 2 2 14" xfId="17361" xr:uid="{00000000-0005-0000-0000-0000D6430000}"/>
    <cellStyle name="Accent6 2 2 14 10" xfId="17362" xr:uid="{00000000-0005-0000-0000-0000D7430000}"/>
    <cellStyle name="Accent6 2 2 14 11" xfId="17363" xr:uid="{00000000-0005-0000-0000-0000D8430000}"/>
    <cellStyle name="Accent6 2 2 14 12" xfId="17364" xr:uid="{00000000-0005-0000-0000-0000D9430000}"/>
    <cellStyle name="Accent6 2 2 14 13" xfId="17365" xr:uid="{00000000-0005-0000-0000-0000DA430000}"/>
    <cellStyle name="Accent6 2 2 14 14" xfId="17366" xr:uid="{00000000-0005-0000-0000-0000DB430000}"/>
    <cellStyle name="Accent6 2 2 14 15" xfId="17367" xr:uid="{00000000-0005-0000-0000-0000DC430000}"/>
    <cellStyle name="Accent6 2 2 14 16" xfId="17368" xr:uid="{00000000-0005-0000-0000-0000DD430000}"/>
    <cellStyle name="Accent6 2 2 14 17" xfId="17369" xr:uid="{00000000-0005-0000-0000-0000DE430000}"/>
    <cellStyle name="Accent6 2 2 14 18" xfId="17370" xr:uid="{00000000-0005-0000-0000-0000DF430000}"/>
    <cellStyle name="Accent6 2 2 14 19" xfId="17371" xr:uid="{00000000-0005-0000-0000-0000E0430000}"/>
    <cellStyle name="Accent6 2 2 14 2" xfId="17372" xr:uid="{00000000-0005-0000-0000-0000E1430000}"/>
    <cellStyle name="Accent6 2 2 14 2 2" xfId="17373" xr:uid="{00000000-0005-0000-0000-0000E2430000}"/>
    <cellStyle name="Accent6 2 2 14 20" xfId="17374" xr:uid="{00000000-0005-0000-0000-0000E3430000}"/>
    <cellStyle name="Accent6 2 2 14 21" xfId="17375" xr:uid="{00000000-0005-0000-0000-0000E4430000}"/>
    <cellStyle name="Accent6 2 2 14 22" xfId="17376" xr:uid="{00000000-0005-0000-0000-0000E5430000}"/>
    <cellStyle name="Accent6 2 2 14 23" xfId="17377" xr:uid="{00000000-0005-0000-0000-0000E6430000}"/>
    <cellStyle name="Accent6 2 2 14 24" xfId="17378" xr:uid="{00000000-0005-0000-0000-0000E7430000}"/>
    <cellStyle name="Accent6 2 2 14 25" xfId="17379" xr:uid="{00000000-0005-0000-0000-0000E8430000}"/>
    <cellStyle name="Accent6 2 2 14 26" xfId="17380" xr:uid="{00000000-0005-0000-0000-0000E9430000}"/>
    <cellStyle name="Accent6 2 2 14 27" xfId="17381" xr:uid="{00000000-0005-0000-0000-0000EA430000}"/>
    <cellStyle name="Accent6 2 2 14 28" xfId="17382" xr:uid="{00000000-0005-0000-0000-0000EB430000}"/>
    <cellStyle name="Accent6 2 2 14 29" xfId="17383" xr:uid="{00000000-0005-0000-0000-0000EC430000}"/>
    <cellStyle name="Accent6 2 2 14 3" xfId="17384" xr:uid="{00000000-0005-0000-0000-0000ED430000}"/>
    <cellStyle name="Accent6 2 2 14 4" xfId="17385" xr:uid="{00000000-0005-0000-0000-0000EE430000}"/>
    <cellStyle name="Accent6 2 2 14 5" xfId="17386" xr:uid="{00000000-0005-0000-0000-0000EF430000}"/>
    <cellStyle name="Accent6 2 2 14 6" xfId="17387" xr:uid="{00000000-0005-0000-0000-0000F0430000}"/>
    <cellStyle name="Accent6 2 2 14 7" xfId="17388" xr:uid="{00000000-0005-0000-0000-0000F1430000}"/>
    <cellStyle name="Accent6 2 2 14 8" xfId="17389" xr:uid="{00000000-0005-0000-0000-0000F2430000}"/>
    <cellStyle name="Accent6 2 2 14 9" xfId="17390" xr:uid="{00000000-0005-0000-0000-0000F3430000}"/>
    <cellStyle name="Accent6 2 2 15" xfId="17391" xr:uid="{00000000-0005-0000-0000-0000F4430000}"/>
    <cellStyle name="Accent6 2 2 15 2" xfId="17392" xr:uid="{00000000-0005-0000-0000-0000F5430000}"/>
    <cellStyle name="Accent6 2 2 16" xfId="17393" xr:uid="{00000000-0005-0000-0000-0000F6430000}"/>
    <cellStyle name="Accent6 2 2 17" xfId="17394" xr:uid="{00000000-0005-0000-0000-0000F7430000}"/>
    <cellStyle name="Accent6 2 2 18" xfId="17395" xr:uid="{00000000-0005-0000-0000-0000F8430000}"/>
    <cellStyle name="Accent6 2 2 19" xfId="17396" xr:uid="{00000000-0005-0000-0000-0000F9430000}"/>
    <cellStyle name="Accent6 2 2 2" xfId="17397" xr:uid="{00000000-0005-0000-0000-0000FA430000}"/>
    <cellStyle name="Accent6 2 2 2 10" xfId="17398" xr:uid="{00000000-0005-0000-0000-0000FB430000}"/>
    <cellStyle name="Accent6 2 2 2 11" xfId="17399" xr:uid="{00000000-0005-0000-0000-0000FC430000}"/>
    <cellStyle name="Accent6 2 2 2 11 10" xfId="17400" xr:uid="{00000000-0005-0000-0000-0000FD430000}"/>
    <cellStyle name="Accent6 2 2 2 11 11" xfId="17401" xr:uid="{00000000-0005-0000-0000-0000FE430000}"/>
    <cellStyle name="Accent6 2 2 2 11 12" xfId="17402" xr:uid="{00000000-0005-0000-0000-0000FF430000}"/>
    <cellStyle name="Accent6 2 2 2 11 13" xfId="17403" xr:uid="{00000000-0005-0000-0000-000000440000}"/>
    <cellStyle name="Accent6 2 2 2 11 14" xfId="17404" xr:uid="{00000000-0005-0000-0000-000001440000}"/>
    <cellStyle name="Accent6 2 2 2 11 15" xfId="17405" xr:uid="{00000000-0005-0000-0000-000002440000}"/>
    <cellStyle name="Accent6 2 2 2 11 16" xfId="17406" xr:uid="{00000000-0005-0000-0000-000003440000}"/>
    <cellStyle name="Accent6 2 2 2 11 17" xfId="17407" xr:uid="{00000000-0005-0000-0000-000004440000}"/>
    <cellStyle name="Accent6 2 2 2 11 18" xfId="17408" xr:uid="{00000000-0005-0000-0000-000005440000}"/>
    <cellStyle name="Accent6 2 2 2 11 19" xfId="17409" xr:uid="{00000000-0005-0000-0000-000006440000}"/>
    <cellStyle name="Accent6 2 2 2 11 2" xfId="17410" xr:uid="{00000000-0005-0000-0000-000007440000}"/>
    <cellStyle name="Accent6 2 2 2 11 2 2" xfId="17411" xr:uid="{00000000-0005-0000-0000-000008440000}"/>
    <cellStyle name="Accent6 2 2 2 11 20" xfId="17412" xr:uid="{00000000-0005-0000-0000-000009440000}"/>
    <cellStyle name="Accent6 2 2 2 11 21" xfId="17413" xr:uid="{00000000-0005-0000-0000-00000A440000}"/>
    <cellStyle name="Accent6 2 2 2 11 22" xfId="17414" xr:uid="{00000000-0005-0000-0000-00000B440000}"/>
    <cellStyle name="Accent6 2 2 2 11 23" xfId="17415" xr:uid="{00000000-0005-0000-0000-00000C440000}"/>
    <cellStyle name="Accent6 2 2 2 11 24" xfId="17416" xr:uid="{00000000-0005-0000-0000-00000D440000}"/>
    <cellStyle name="Accent6 2 2 2 11 25" xfId="17417" xr:uid="{00000000-0005-0000-0000-00000E440000}"/>
    <cellStyle name="Accent6 2 2 2 11 26" xfId="17418" xr:uid="{00000000-0005-0000-0000-00000F440000}"/>
    <cellStyle name="Accent6 2 2 2 11 27" xfId="17419" xr:uid="{00000000-0005-0000-0000-000010440000}"/>
    <cellStyle name="Accent6 2 2 2 11 28" xfId="17420" xr:uid="{00000000-0005-0000-0000-000011440000}"/>
    <cellStyle name="Accent6 2 2 2 11 29" xfId="17421" xr:uid="{00000000-0005-0000-0000-000012440000}"/>
    <cellStyle name="Accent6 2 2 2 11 3" xfId="17422" xr:uid="{00000000-0005-0000-0000-000013440000}"/>
    <cellStyle name="Accent6 2 2 2 11 4" xfId="17423" xr:uid="{00000000-0005-0000-0000-000014440000}"/>
    <cellStyle name="Accent6 2 2 2 11 5" xfId="17424" xr:uid="{00000000-0005-0000-0000-000015440000}"/>
    <cellStyle name="Accent6 2 2 2 11 6" xfId="17425" xr:uid="{00000000-0005-0000-0000-000016440000}"/>
    <cellStyle name="Accent6 2 2 2 11 7" xfId="17426" xr:uid="{00000000-0005-0000-0000-000017440000}"/>
    <cellStyle name="Accent6 2 2 2 11 8" xfId="17427" xr:uid="{00000000-0005-0000-0000-000018440000}"/>
    <cellStyle name="Accent6 2 2 2 11 9" xfId="17428" xr:uid="{00000000-0005-0000-0000-000019440000}"/>
    <cellStyle name="Accent6 2 2 2 12" xfId="17429" xr:uid="{00000000-0005-0000-0000-00001A440000}"/>
    <cellStyle name="Accent6 2 2 2 12 2" xfId="17430" xr:uid="{00000000-0005-0000-0000-00001B440000}"/>
    <cellStyle name="Accent6 2 2 2 13" xfId="17431" xr:uid="{00000000-0005-0000-0000-00001C440000}"/>
    <cellStyle name="Accent6 2 2 2 14" xfId="17432" xr:uid="{00000000-0005-0000-0000-00001D440000}"/>
    <cellStyle name="Accent6 2 2 2 15" xfId="17433" xr:uid="{00000000-0005-0000-0000-00001E440000}"/>
    <cellStyle name="Accent6 2 2 2 16" xfId="17434" xr:uid="{00000000-0005-0000-0000-00001F440000}"/>
    <cellStyle name="Accent6 2 2 2 17" xfId="17435" xr:uid="{00000000-0005-0000-0000-000020440000}"/>
    <cellStyle name="Accent6 2 2 2 18" xfId="17436" xr:uid="{00000000-0005-0000-0000-000021440000}"/>
    <cellStyle name="Accent6 2 2 2 19" xfId="17437" xr:uid="{00000000-0005-0000-0000-000022440000}"/>
    <cellStyle name="Accent6 2 2 2 2" xfId="17438" xr:uid="{00000000-0005-0000-0000-000023440000}"/>
    <cellStyle name="Accent6 2 2 2 2 10" xfId="17439" xr:uid="{00000000-0005-0000-0000-000024440000}"/>
    <cellStyle name="Accent6 2 2 2 2 11" xfId="17440" xr:uid="{00000000-0005-0000-0000-000025440000}"/>
    <cellStyle name="Accent6 2 2 2 2 12" xfId="17441" xr:uid="{00000000-0005-0000-0000-000026440000}"/>
    <cellStyle name="Accent6 2 2 2 2 13" xfId="17442" xr:uid="{00000000-0005-0000-0000-000027440000}"/>
    <cellStyle name="Accent6 2 2 2 2 14" xfId="17443" xr:uid="{00000000-0005-0000-0000-000028440000}"/>
    <cellStyle name="Accent6 2 2 2 2 15" xfId="17444" xr:uid="{00000000-0005-0000-0000-000029440000}"/>
    <cellStyle name="Accent6 2 2 2 2 16" xfId="17445" xr:uid="{00000000-0005-0000-0000-00002A440000}"/>
    <cellStyle name="Accent6 2 2 2 2 17" xfId="17446" xr:uid="{00000000-0005-0000-0000-00002B440000}"/>
    <cellStyle name="Accent6 2 2 2 2 18" xfId="17447" xr:uid="{00000000-0005-0000-0000-00002C440000}"/>
    <cellStyle name="Accent6 2 2 2 2 19" xfId="17448" xr:uid="{00000000-0005-0000-0000-00002D440000}"/>
    <cellStyle name="Accent6 2 2 2 2 2" xfId="17449" xr:uid="{00000000-0005-0000-0000-00002E440000}"/>
    <cellStyle name="Accent6 2 2 2 2 2 10" xfId="17450" xr:uid="{00000000-0005-0000-0000-00002F440000}"/>
    <cellStyle name="Accent6 2 2 2 2 2 11" xfId="17451" xr:uid="{00000000-0005-0000-0000-000030440000}"/>
    <cellStyle name="Accent6 2 2 2 2 2 12" xfId="17452" xr:uid="{00000000-0005-0000-0000-000031440000}"/>
    <cellStyle name="Accent6 2 2 2 2 2 13" xfId="17453" xr:uid="{00000000-0005-0000-0000-000032440000}"/>
    <cellStyle name="Accent6 2 2 2 2 2 14" xfId="17454" xr:uid="{00000000-0005-0000-0000-000033440000}"/>
    <cellStyle name="Accent6 2 2 2 2 2 15" xfId="17455" xr:uid="{00000000-0005-0000-0000-000034440000}"/>
    <cellStyle name="Accent6 2 2 2 2 2 16" xfId="17456" xr:uid="{00000000-0005-0000-0000-000035440000}"/>
    <cellStyle name="Accent6 2 2 2 2 2 17" xfId="17457" xr:uid="{00000000-0005-0000-0000-000036440000}"/>
    <cellStyle name="Accent6 2 2 2 2 2 18" xfId="17458" xr:uid="{00000000-0005-0000-0000-000037440000}"/>
    <cellStyle name="Accent6 2 2 2 2 2 19" xfId="17459" xr:uid="{00000000-0005-0000-0000-000038440000}"/>
    <cellStyle name="Accent6 2 2 2 2 2 2" xfId="17460" xr:uid="{00000000-0005-0000-0000-000039440000}"/>
    <cellStyle name="Accent6 2 2 2 2 2 2 10" xfId="17461" xr:uid="{00000000-0005-0000-0000-00003A440000}"/>
    <cellStyle name="Accent6 2 2 2 2 2 2 11" xfId="17462" xr:uid="{00000000-0005-0000-0000-00003B440000}"/>
    <cellStyle name="Accent6 2 2 2 2 2 2 12" xfId="17463" xr:uid="{00000000-0005-0000-0000-00003C440000}"/>
    <cellStyle name="Accent6 2 2 2 2 2 2 13" xfId="17464" xr:uid="{00000000-0005-0000-0000-00003D440000}"/>
    <cellStyle name="Accent6 2 2 2 2 2 2 14" xfId="17465" xr:uid="{00000000-0005-0000-0000-00003E440000}"/>
    <cellStyle name="Accent6 2 2 2 2 2 2 15" xfId="17466" xr:uid="{00000000-0005-0000-0000-00003F440000}"/>
    <cellStyle name="Accent6 2 2 2 2 2 2 16" xfId="17467" xr:uid="{00000000-0005-0000-0000-000040440000}"/>
    <cellStyle name="Accent6 2 2 2 2 2 2 17" xfId="17468" xr:uid="{00000000-0005-0000-0000-000041440000}"/>
    <cellStyle name="Accent6 2 2 2 2 2 2 18" xfId="17469" xr:uid="{00000000-0005-0000-0000-000042440000}"/>
    <cellStyle name="Accent6 2 2 2 2 2 2 19" xfId="17470" xr:uid="{00000000-0005-0000-0000-000043440000}"/>
    <cellStyle name="Accent6 2 2 2 2 2 2 2" xfId="17471" xr:uid="{00000000-0005-0000-0000-000044440000}"/>
    <cellStyle name="Accent6 2 2 2 2 2 2 2 10" xfId="17472" xr:uid="{00000000-0005-0000-0000-000045440000}"/>
    <cellStyle name="Accent6 2 2 2 2 2 2 2 11" xfId="17473" xr:uid="{00000000-0005-0000-0000-000046440000}"/>
    <cellStyle name="Accent6 2 2 2 2 2 2 2 12" xfId="17474" xr:uid="{00000000-0005-0000-0000-000047440000}"/>
    <cellStyle name="Accent6 2 2 2 2 2 2 2 13" xfId="17475" xr:uid="{00000000-0005-0000-0000-000048440000}"/>
    <cellStyle name="Accent6 2 2 2 2 2 2 2 14" xfId="17476" xr:uid="{00000000-0005-0000-0000-000049440000}"/>
    <cellStyle name="Accent6 2 2 2 2 2 2 2 15" xfId="17477" xr:uid="{00000000-0005-0000-0000-00004A440000}"/>
    <cellStyle name="Accent6 2 2 2 2 2 2 2 16" xfId="17478" xr:uid="{00000000-0005-0000-0000-00004B440000}"/>
    <cellStyle name="Accent6 2 2 2 2 2 2 2 17" xfId="17479" xr:uid="{00000000-0005-0000-0000-00004C440000}"/>
    <cellStyle name="Accent6 2 2 2 2 2 2 2 18" xfId="17480" xr:uid="{00000000-0005-0000-0000-00004D440000}"/>
    <cellStyle name="Accent6 2 2 2 2 2 2 2 19" xfId="17481" xr:uid="{00000000-0005-0000-0000-00004E440000}"/>
    <cellStyle name="Accent6 2 2 2 2 2 2 2 2" xfId="17482" xr:uid="{00000000-0005-0000-0000-00004F440000}"/>
    <cellStyle name="Accent6 2 2 2 2 2 2 2 2 2" xfId="17483" xr:uid="{00000000-0005-0000-0000-000050440000}"/>
    <cellStyle name="Accent6 2 2 2 2 2 2 2 2 2 2" xfId="17484" xr:uid="{00000000-0005-0000-0000-000051440000}"/>
    <cellStyle name="Accent6 2 2 2 2 2 2 2 2 2 2 2" xfId="17485" xr:uid="{00000000-0005-0000-0000-000052440000}"/>
    <cellStyle name="Accent6 2 2 2 2 2 2 2 2 2 3" xfId="17486" xr:uid="{00000000-0005-0000-0000-000053440000}"/>
    <cellStyle name="Accent6 2 2 2 2 2 2 2 2 3" xfId="17487" xr:uid="{00000000-0005-0000-0000-000054440000}"/>
    <cellStyle name="Accent6 2 2 2 2 2 2 2 2 3 2" xfId="17488" xr:uid="{00000000-0005-0000-0000-000055440000}"/>
    <cellStyle name="Accent6 2 2 2 2 2 2 2 20" xfId="17489" xr:uid="{00000000-0005-0000-0000-000056440000}"/>
    <cellStyle name="Accent6 2 2 2 2 2 2 2 21" xfId="17490" xr:uid="{00000000-0005-0000-0000-000057440000}"/>
    <cellStyle name="Accent6 2 2 2 2 2 2 2 22" xfId="17491" xr:uid="{00000000-0005-0000-0000-000058440000}"/>
    <cellStyle name="Accent6 2 2 2 2 2 2 2 23" xfId="17492" xr:uid="{00000000-0005-0000-0000-000059440000}"/>
    <cellStyle name="Accent6 2 2 2 2 2 2 2 24" xfId="17493" xr:uid="{00000000-0005-0000-0000-00005A440000}"/>
    <cellStyle name="Accent6 2 2 2 2 2 2 2 25" xfId="17494" xr:uid="{00000000-0005-0000-0000-00005B440000}"/>
    <cellStyle name="Accent6 2 2 2 2 2 2 2 26" xfId="17495" xr:uid="{00000000-0005-0000-0000-00005C440000}"/>
    <cellStyle name="Accent6 2 2 2 2 2 2 2 27" xfId="17496" xr:uid="{00000000-0005-0000-0000-00005D440000}"/>
    <cellStyle name="Accent6 2 2 2 2 2 2 2 28" xfId="17497" xr:uid="{00000000-0005-0000-0000-00005E440000}"/>
    <cellStyle name="Accent6 2 2 2 2 2 2 2 29" xfId="17498" xr:uid="{00000000-0005-0000-0000-00005F440000}"/>
    <cellStyle name="Accent6 2 2 2 2 2 2 2 3" xfId="17499" xr:uid="{00000000-0005-0000-0000-000060440000}"/>
    <cellStyle name="Accent6 2 2 2 2 2 2 2 30" xfId="17500" xr:uid="{00000000-0005-0000-0000-000061440000}"/>
    <cellStyle name="Accent6 2 2 2 2 2 2 2 30 2" xfId="17501" xr:uid="{00000000-0005-0000-0000-000062440000}"/>
    <cellStyle name="Accent6 2 2 2 2 2 2 2 4" xfId="17502" xr:uid="{00000000-0005-0000-0000-000063440000}"/>
    <cellStyle name="Accent6 2 2 2 2 2 2 2 5" xfId="17503" xr:uid="{00000000-0005-0000-0000-000064440000}"/>
    <cellStyle name="Accent6 2 2 2 2 2 2 2 6" xfId="17504" xr:uid="{00000000-0005-0000-0000-000065440000}"/>
    <cellStyle name="Accent6 2 2 2 2 2 2 2 7" xfId="17505" xr:uid="{00000000-0005-0000-0000-000066440000}"/>
    <cellStyle name="Accent6 2 2 2 2 2 2 2 8" xfId="17506" xr:uid="{00000000-0005-0000-0000-000067440000}"/>
    <cellStyle name="Accent6 2 2 2 2 2 2 2 9" xfId="17507" xr:uid="{00000000-0005-0000-0000-000068440000}"/>
    <cellStyle name="Accent6 2 2 2 2 2 2 20" xfId="17508" xr:uid="{00000000-0005-0000-0000-000069440000}"/>
    <cellStyle name="Accent6 2 2 2 2 2 2 21" xfId="17509" xr:uid="{00000000-0005-0000-0000-00006A440000}"/>
    <cellStyle name="Accent6 2 2 2 2 2 2 22" xfId="17510" xr:uid="{00000000-0005-0000-0000-00006B440000}"/>
    <cellStyle name="Accent6 2 2 2 2 2 2 23" xfId="17511" xr:uid="{00000000-0005-0000-0000-00006C440000}"/>
    <cellStyle name="Accent6 2 2 2 2 2 2 24" xfId="17512" xr:uid="{00000000-0005-0000-0000-00006D440000}"/>
    <cellStyle name="Accent6 2 2 2 2 2 2 25" xfId="17513" xr:uid="{00000000-0005-0000-0000-00006E440000}"/>
    <cellStyle name="Accent6 2 2 2 2 2 2 26" xfId="17514" xr:uid="{00000000-0005-0000-0000-00006F440000}"/>
    <cellStyle name="Accent6 2 2 2 2 2 2 27" xfId="17515" xr:uid="{00000000-0005-0000-0000-000070440000}"/>
    <cellStyle name="Accent6 2 2 2 2 2 2 28" xfId="17516" xr:uid="{00000000-0005-0000-0000-000071440000}"/>
    <cellStyle name="Accent6 2 2 2 2 2 2 29" xfId="17517" xr:uid="{00000000-0005-0000-0000-000072440000}"/>
    <cellStyle name="Accent6 2 2 2 2 2 2 3" xfId="17518" xr:uid="{00000000-0005-0000-0000-000073440000}"/>
    <cellStyle name="Accent6 2 2 2 2 2 2 3 2" xfId="17519" xr:uid="{00000000-0005-0000-0000-000074440000}"/>
    <cellStyle name="Accent6 2 2 2 2 2 2 30" xfId="17520" xr:uid="{00000000-0005-0000-0000-000075440000}"/>
    <cellStyle name="Accent6 2 2 2 2 2 2 30 2" xfId="17521" xr:uid="{00000000-0005-0000-0000-000076440000}"/>
    <cellStyle name="Accent6 2 2 2 2 2 2 4" xfId="17522" xr:uid="{00000000-0005-0000-0000-000077440000}"/>
    <cellStyle name="Accent6 2 2 2 2 2 2 5" xfId="17523" xr:uid="{00000000-0005-0000-0000-000078440000}"/>
    <cellStyle name="Accent6 2 2 2 2 2 2 6" xfId="17524" xr:uid="{00000000-0005-0000-0000-000079440000}"/>
    <cellStyle name="Accent6 2 2 2 2 2 2 7" xfId="17525" xr:uid="{00000000-0005-0000-0000-00007A440000}"/>
    <cellStyle name="Accent6 2 2 2 2 2 2 8" xfId="17526" xr:uid="{00000000-0005-0000-0000-00007B440000}"/>
    <cellStyle name="Accent6 2 2 2 2 2 2 9" xfId="17527" xr:uid="{00000000-0005-0000-0000-00007C440000}"/>
    <cellStyle name="Accent6 2 2 2 2 2 20" xfId="17528" xr:uid="{00000000-0005-0000-0000-00007D440000}"/>
    <cellStyle name="Accent6 2 2 2 2 2 21" xfId="17529" xr:uid="{00000000-0005-0000-0000-00007E440000}"/>
    <cellStyle name="Accent6 2 2 2 2 2 22" xfId="17530" xr:uid="{00000000-0005-0000-0000-00007F440000}"/>
    <cellStyle name="Accent6 2 2 2 2 2 23" xfId="17531" xr:uid="{00000000-0005-0000-0000-000080440000}"/>
    <cellStyle name="Accent6 2 2 2 2 2 24" xfId="17532" xr:uid="{00000000-0005-0000-0000-000081440000}"/>
    <cellStyle name="Accent6 2 2 2 2 2 25" xfId="17533" xr:uid="{00000000-0005-0000-0000-000082440000}"/>
    <cellStyle name="Accent6 2 2 2 2 2 26" xfId="17534" xr:uid="{00000000-0005-0000-0000-000083440000}"/>
    <cellStyle name="Accent6 2 2 2 2 2 27" xfId="17535" xr:uid="{00000000-0005-0000-0000-000084440000}"/>
    <cellStyle name="Accent6 2 2 2 2 2 28" xfId="17536" xr:uid="{00000000-0005-0000-0000-000085440000}"/>
    <cellStyle name="Accent6 2 2 2 2 2 29" xfId="17537" xr:uid="{00000000-0005-0000-0000-000086440000}"/>
    <cellStyle name="Accent6 2 2 2 2 2 3" xfId="17538" xr:uid="{00000000-0005-0000-0000-000087440000}"/>
    <cellStyle name="Accent6 2 2 2 2 2 3 2" xfId="17539" xr:uid="{00000000-0005-0000-0000-000088440000}"/>
    <cellStyle name="Accent6 2 2 2 2 2 30" xfId="17540" xr:uid="{00000000-0005-0000-0000-000089440000}"/>
    <cellStyle name="Accent6 2 2 2 2 2 31" xfId="17541" xr:uid="{00000000-0005-0000-0000-00008A440000}"/>
    <cellStyle name="Accent6 2 2 2 2 2 31 2" xfId="17542" xr:uid="{00000000-0005-0000-0000-00008B440000}"/>
    <cellStyle name="Accent6 2 2 2 2 2 4" xfId="17543" xr:uid="{00000000-0005-0000-0000-00008C440000}"/>
    <cellStyle name="Accent6 2 2 2 2 2 5" xfId="17544" xr:uid="{00000000-0005-0000-0000-00008D440000}"/>
    <cellStyle name="Accent6 2 2 2 2 2 6" xfId="17545" xr:uid="{00000000-0005-0000-0000-00008E440000}"/>
    <cellStyle name="Accent6 2 2 2 2 2 7" xfId="17546" xr:uid="{00000000-0005-0000-0000-00008F440000}"/>
    <cellStyle name="Accent6 2 2 2 2 2 8" xfId="17547" xr:uid="{00000000-0005-0000-0000-000090440000}"/>
    <cellStyle name="Accent6 2 2 2 2 2 9" xfId="17548" xr:uid="{00000000-0005-0000-0000-000091440000}"/>
    <cellStyle name="Accent6 2 2 2 2 20" xfId="17549" xr:uid="{00000000-0005-0000-0000-000092440000}"/>
    <cellStyle name="Accent6 2 2 2 2 21" xfId="17550" xr:uid="{00000000-0005-0000-0000-000093440000}"/>
    <cellStyle name="Accent6 2 2 2 2 22" xfId="17551" xr:uid="{00000000-0005-0000-0000-000094440000}"/>
    <cellStyle name="Accent6 2 2 2 2 23" xfId="17552" xr:uid="{00000000-0005-0000-0000-000095440000}"/>
    <cellStyle name="Accent6 2 2 2 2 24" xfId="17553" xr:uid="{00000000-0005-0000-0000-000096440000}"/>
    <cellStyle name="Accent6 2 2 2 2 25" xfId="17554" xr:uid="{00000000-0005-0000-0000-000097440000}"/>
    <cellStyle name="Accent6 2 2 2 2 26" xfId="17555" xr:uid="{00000000-0005-0000-0000-000098440000}"/>
    <cellStyle name="Accent6 2 2 2 2 27" xfId="17556" xr:uid="{00000000-0005-0000-0000-000099440000}"/>
    <cellStyle name="Accent6 2 2 2 2 28" xfId="17557" xr:uid="{00000000-0005-0000-0000-00009A440000}"/>
    <cellStyle name="Accent6 2 2 2 2 29" xfId="17558" xr:uid="{00000000-0005-0000-0000-00009B440000}"/>
    <cellStyle name="Accent6 2 2 2 2 3" xfId="17559" xr:uid="{00000000-0005-0000-0000-00009C440000}"/>
    <cellStyle name="Accent6 2 2 2 2 30" xfId="17560" xr:uid="{00000000-0005-0000-0000-00009D440000}"/>
    <cellStyle name="Accent6 2 2 2 2 31" xfId="17561" xr:uid="{00000000-0005-0000-0000-00009E440000}"/>
    <cellStyle name="Accent6 2 2 2 2 32" xfId="17562" xr:uid="{00000000-0005-0000-0000-00009F440000}"/>
    <cellStyle name="Accent6 2 2 2 2 33" xfId="17563" xr:uid="{00000000-0005-0000-0000-0000A0440000}"/>
    <cellStyle name="Accent6 2 2 2 2 34" xfId="17564" xr:uid="{00000000-0005-0000-0000-0000A1440000}"/>
    <cellStyle name="Accent6 2 2 2 2 34 2" xfId="17565" xr:uid="{00000000-0005-0000-0000-0000A2440000}"/>
    <cellStyle name="Accent6 2 2 2 2 4" xfId="17566" xr:uid="{00000000-0005-0000-0000-0000A3440000}"/>
    <cellStyle name="Accent6 2 2 2 2 5" xfId="17567" xr:uid="{00000000-0005-0000-0000-0000A4440000}"/>
    <cellStyle name="Accent6 2 2 2 2 6" xfId="17568" xr:uid="{00000000-0005-0000-0000-0000A5440000}"/>
    <cellStyle name="Accent6 2 2 2 2 6 10" xfId="17569" xr:uid="{00000000-0005-0000-0000-0000A6440000}"/>
    <cellStyle name="Accent6 2 2 2 2 6 11" xfId="17570" xr:uid="{00000000-0005-0000-0000-0000A7440000}"/>
    <cellStyle name="Accent6 2 2 2 2 6 12" xfId="17571" xr:uid="{00000000-0005-0000-0000-0000A8440000}"/>
    <cellStyle name="Accent6 2 2 2 2 6 13" xfId="17572" xr:uid="{00000000-0005-0000-0000-0000A9440000}"/>
    <cellStyle name="Accent6 2 2 2 2 6 14" xfId="17573" xr:uid="{00000000-0005-0000-0000-0000AA440000}"/>
    <cellStyle name="Accent6 2 2 2 2 6 15" xfId="17574" xr:uid="{00000000-0005-0000-0000-0000AB440000}"/>
    <cellStyle name="Accent6 2 2 2 2 6 16" xfId="17575" xr:uid="{00000000-0005-0000-0000-0000AC440000}"/>
    <cellStyle name="Accent6 2 2 2 2 6 17" xfId="17576" xr:uid="{00000000-0005-0000-0000-0000AD440000}"/>
    <cellStyle name="Accent6 2 2 2 2 6 18" xfId="17577" xr:uid="{00000000-0005-0000-0000-0000AE440000}"/>
    <cellStyle name="Accent6 2 2 2 2 6 19" xfId="17578" xr:uid="{00000000-0005-0000-0000-0000AF440000}"/>
    <cellStyle name="Accent6 2 2 2 2 6 2" xfId="17579" xr:uid="{00000000-0005-0000-0000-0000B0440000}"/>
    <cellStyle name="Accent6 2 2 2 2 6 2 2" xfId="17580" xr:uid="{00000000-0005-0000-0000-0000B1440000}"/>
    <cellStyle name="Accent6 2 2 2 2 6 20" xfId="17581" xr:uid="{00000000-0005-0000-0000-0000B2440000}"/>
    <cellStyle name="Accent6 2 2 2 2 6 21" xfId="17582" xr:uid="{00000000-0005-0000-0000-0000B3440000}"/>
    <cellStyle name="Accent6 2 2 2 2 6 22" xfId="17583" xr:uid="{00000000-0005-0000-0000-0000B4440000}"/>
    <cellStyle name="Accent6 2 2 2 2 6 23" xfId="17584" xr:uid="{00000000-0005-0000-0000-0000B5440000}"/>
    <cellStyle name="Accent6 2 2 2 2 6 24" xfId="17585" xr:uid="{00000000-0005-0000-0000-0000B6440000}"/>
    <cellStyle name="Accent6 2 2 2 2 6 25" xfId="17586" xr:uid="{00000000-0005-0000-0000-0000B7440000}"/>
    <cellStyle name="Accent6 2 2 2 2 6 26" xfId="17587" xr:uid="{00000000-0005-0000-0000-0000B8440000}"/>
    <cellStyle name="Accent6 2 2 2 2 6 27" xfId="17588" xr:uid="{00000000-0005-0000-0000-0000B9440000}"/>
    <cellStyle name="Accent6 2 2 2 2 6 28" xfId="17589" xr:uid="{00000000-0005-0000-0000-0000BA440000}"/>
    <cellStyle name="Accent6 2 2 2 2 6 29" xfId="17590" xr:uid="{00000000-0005-0000-0000-0000BB440000}"/>
    <cellStyle name="Accent6 2 2 2 2 6 3" xfId="17591" xr:uid="{00000000-0005-0000-0000-0000BC440000}"/>
    <cellStyle name="Accent6 2 2 2 2 6 4" xfId="17592" xr:uid="{00000000-0005-0000-0000-0000BD440000}"/>
    <cellStyle name="Accent6 2 2 2 2 6 5" xfId="17593" xr:uid="{00000000-0005-0000-0000-0000BE440000}"/>
    <cellStyle name="Accent6 2 2 2 2 6 6" xfId="17594" xr:uid="{00000000-0005-0000-0000-0000BF440000}"/>
    <cellStyle name="Accent6 2 2 2 2 6 7" xfId="17595" xr:uid="{00000000-0005-0000-0000-0000C0440000}"/>
    <cellStyle name="Accent6 2 2 2 2 6 8" xfId="17596" xr:uid="{00000000-0005-0000-0000-0000C1440000}"/>
    <cellStyle name="Accent6 2 2 2 2 6 9" xfId="17597" xr:uid="{00000000-0005-0000-0000-0000C2440000}"/>
    <cellStyle name="Accent6 2 2 2 2 7" xfId="17598" xr:uid="{00000000-0005-0000-0000-0000C3440000}"/>
    <cellStyle name="Accent6 2 2 2 2 7 2" xfId="17599" xr:uid="{00000000-0005-0000-0000-0000C4440000}"/>
    <cellStyle name="Accent6 2 2 2 2 8" xfId="17600" xr:uid="{00000000-0005-0000-0000-0000C5440000}"/>
    <cellStyle name="Accent6 2 2 2 2 9" xfId="17601" xr:uid="{00000000-0005-0000-0000-0000C6440000}"/>
    <cellStyle name="Accent6 2 2 2 20" xfId="17602" xr:uid="{00000000-0005-0000-0000-0000C7440000}"/>
    <cellStyle name="Accent6 2 2 2 21" xfId="17603" xr:uid="{00000000-0005-0000-0000-0000C8440000}"/>
    <cellStyle name="Accent6 2 2 2 22" xfId="17604" xr:uid="{00000000-0005-0000-0000-0000C9440000}"/>
    <cellStyle name="Accent6 2 2 2 23" xfId="17605" xr:uid="{00000000-0005-0000-0000-0000CA440000}"/>
    <cellStyle name="Accent6 2 2 2 24" xfId="17606" xr:uid="{00000000-0005-0000-0000-0000CB440000}"/>
    <cellStyle name="Accent6 2 2 2 25" xfId="17607" xr:uid="{00000000-0005-0000-0000-0000CC440000}"/>
    <cellStyle name="Accent6 2 2 2 26" xfId="17608" xr:uid="{00000000-0005-0000-0000-0000CD440000}"/>
    <cellStyle name="Accent6 2 2 2 27" xfId="17609" xr:uid="{00000000-0005-0000-0000-0000CE440000}"/>
    <cellStyle name="Accent6 2 2 2 28" xfId="17610" xr:uid="{00000000-0005-0000-0000-0000CF440000}"/>
    <cellStyle name="Accent6 2 2 2 29" xfId="17611" xr:uid="{00000000-0005-0000-0000-0000D0440000}"/>
    <cellStyle name="Accent6 2 2 2 3" xfId="17612" xr:uid="{00000000-0005-0000-0000-0000D1440000}"/>
    <cellStyle name="Accent6 2 2 2 30" xfId="17613" xr:uid="{00000000-0005-0000-0000-0000D2440000}"/>
    <cellStyle name="Accent6 2 2 2 31" xfId="17614" xr:uid="{00000000-0005-0000-0000-0000D3440000}"/>
    <cellStyle name="Accent6 2 2 2 32" xfId="17615" xr:uid="{00000000-0005-0000-0000-0000D4440000}"/>
    <cellStyle name="Accent6 2 2 2 33" xfId="17616" xr:uid="{00000000-0005-0000-0000-0000D5440000}"/>
    <cellStyle name="Accent6 2 2 2 34" xfId="17617" xr:uid="{00000000-0005-0000-0000-0000D6440000}"/>
    <cellStyle name="Accent6 2 2 2 35" xfId="17618" xr:uid="{00000000-0005-0000-0000-0000D7440000}"/>
    <cellStyle name="Accent6 2 2 2 36" xfId="17619" xr:uid="{00000000-0005-0000-0000-0000D8440000}"/>
    <cellStyle name="Accent6 2 2 2 37" xfId="17620" xr:uid="{00000000-0005-0000-0000-0000D9440000}"/>
    <cellStyle name="Accent6 2 2 2 38" xfId="17621" xr:uid="{00000000-0005-0000-0000-0000DA440000}"/>
    <cellStyle name="Accent6 2 2 2 39" xfId="17622" xr:uid="{00000000-0005-0000-0000-0000DB440000}"/>
    <cellStyle name="Accent6 2 2 2 39 2" xfId="17623" xr:uid="{00000000-0005-0000-0000-0000DC440000}"/>
    <cellStyle name="Accent6 2 2 2 4" xfId="17624" xr:uid="{00000000-0005-0000-0000-0000DD440000}"/>
    <cellStyle name="Accent6 2 2 2 5" xfId="17625" xr:uid="{00000000-0005-0000-0000-0000DE440000}"/>
    <cellStyle name="Accent6 2 2 2 6" xfId="17626" xr:uid="{00000000-0005-0000-0000-0000DF440000}"/>
    <cellStyle name="Accent6 2 2 2 7" xfId="17627" xr:uid="{00000000-0005-0000-0000-0000E0440000}"/>
    <cellStyle name="Accent6 2 2 2 8" xfId="17628" xr:uid="{00000000-0005-0000-0000-0000E1440000}"/>
    <cellStyle name="Accent6 2 2 2 9" xfId="17629" xr:uid="{00000000-0005-0000-0000-0000E2440000}"/>
    <cellStyle name="Accent6 2 2 20" xfId="17630" xr:uid="{00000000-0005-0000-0000-0000E3440000}"/>
    <cellStyle name="Accent6 2 2 21" xfId="17631" xr:uid="{00000000-0005-0000-0000-0000E4440000}"/>
    <cellStyle name="Accent6 2 2 22" xfId="17632" xr:uid="{00000000-0005-0000-0000-0000E5440000}"/>
    <cellStyle name="Accent6 2 2 23" xfId="17633" xr:uid="{00000000-0005-0000-0000-0000E6440000}"/>
    <cellStyle name="Accent6 2 2 24" xfId="17634" xr:uid="{00000000-0005-0000-0000-0000E7440000}"/>
    <cellStyle name="Accent6 2 2 25" xfId="17635" xr:uid="{00000000-0005-0000-0000-0000E8440000}"/>
    <cellStyle name="Accent6 2 2 26" xfId="17636" xr:uid="{00000000-0005-0000-0000-0000E9440000}"/>
    <cellStyle name="Accent6 2 2 27" xfId="17637" xr:uid="{00000000-0005-0000-0000-0000EA440000}"/>
    <cellStyle name="Accent6 2 2 28" xfId="17638" xr:uid="{00000000-0005-0000-0000-0000EB440000}"/>
    <cellStyle name="Accent6 2 2 29" xfId="17639" xr:uid="{00000000-0005-0000-0000-0000EC440000}"/>
    <cellStyle name="Accent6 2 2 3" xfId="17640" xr:uid="{00000000-0005-0000-0000-0000ED440000}"/>
    <cellStyle name="Accent6 2 2 30" xfId="17641" xr:uid="{00000000-0005-0000-0000-0000EE440000}"/>
    <cellStyle name="Accent6 2 2 31" xfId="17642" xr:uid="{00000000-0005-0000-0000-0000EF440000}"/>
    <cellStyle name="Accent6 2 2 32" xfId="17643" xr:uid="{00000000-0005-0000-0000-0000F0440000}"/>
    <cellStyle name="Accent6 2 2 33" xfId="17644" xr:uid="{00000000-0005-0000-0000-0000F1440000}"/>
    <cellStyle name="Accent6 2 2 34" xfId="17645" xr:uid="{00000000-0005-0000-0000-0000F2440000}"/>
    <cellStyle name="Accent6 2 2 35" xfId="17646" xr:uid="{00000000-0005-0000-0000-0000F3440000}"/>
    <cellStyle name="Accent6 2 2 36" xfId="17647" xr:uid="{00000000-0005-0000-0000-0000F4440000}"/>
    <cellStyle name="Accent6 2 2 37" xfId="17648" xr:uid="{00000000-0005-0000-0000-0000F5440000}"/>
    <cellStyle name="Accent6 2 2 38" xfId="17649" xr:uid="{00000000-0005-0000-0000-0000F6440000}"/>
    <cellStyle name="Accent6 2 2 39" xfId="17650" xr:uid="{00000000-0005-0000-0000-0000F7440000}"/>
    <cellStyle name="Accent6 2 2 4" xfId="17651" xr:uid="{00000000-0005-0000-0000-0000F8440000}"/>
    <cellStyle name="Accent6 2 2 40" xfId="17652" xr:uid="{00000000-0005-0000-0000-0000F9440000}"/>
    <cellStyle name="Accent6 2 2 41" xfId="17653" xr:uid="{00000000-0005-0000-0000-0000FA440000}"/>
    <cellStyle name="Accent6 2 2 42" xfId="17654" xr:uid="{00000000-0005-0000-0000-0000FB440000}"/>
    <cellStyle name="Accent6 2 2 42 2" xfId="17655" xr:uid="{00000000-0005-0000-0000-0000FC440000}"/>
    <cellStyle name="Accent6 2 2 5" xfId="17656" xr:uid="{00000000-0005-0000-0000-0000FD440000}"/>
    <cellStyle name="Accent6 2 2 6" xfId="17657" xr:uid="{00000000-0005-0000-0000-0000FE440000}"/>
    <cellStyle name="Accent6 2 2 7" xfId="17658" xr:uid="{00000000-0005-0000-0000-0000FF440000}"/>
    <cellStyle name="Accent6 2 2 8" xfId="17659" xr:uid="{00000000-0005-0000-0000-000000450000}"/>
    <cellStyle name="Accent6 2 2 9" xfId="17660" xr:uid="{00000000-0005-0000-0000-000001450000}"/>
    <cellStyle name="Accent6 2 20" xfId="17661" xr:uid="{00000000-0005-0000-0000-000002450000}"/>
    <cellStyle name="Accent6 2 21" xfId="17662" xr:uid="{00000000-0005-0000-0000-000003450000}"/>
    <cellStyle name="Accent6 2 22" xfId="17663" xr:uid="{00000000-0005-0000-0000-000004450000}"/>
    <cellStyle name="Accent6 2 23" xfId="17664" xr:uid="{00000000-0005-0000-0000-000005450000}"/>
    <cellStyle name="Accent6 2 24" xfId="17665" xr:uid="{00000000-0005-0000-0000-000006450000}"/>
    <cellStyle name="Accent6 2 25" xfId="17666" xr:uid="{00000000-0005-0000-0000-000007450000}"/>
    <cellStyle name="Accent6 2 26" xfId="17667" xr:uid="{00000000-0005-0000-0000-000008450000}"/>
    <cellStyle name="Accent6 2 27" xfId="17668" xr:uid="{00000000-0005-0000-0000-000009450000}"/>
    <cellStyle name="Accent6 2 27 2" xfId="17669" xr:uid="{00000000-0005-0000-0000-00000A450000}"/>
    <cellStyle name="Accent6 2 27 2 2" xfId="17670" xr:uid="{00000000-0005-0000-0000-00000B450000}"/>
    <cellStyle name="Accent6 2 27 2 3" xfId="17671" xr:uid="{00000000-0005-0000-0000-00000C450000}"/>
    <cellStyle name="Accent6 2 27 2 4" xfId="17672" xr:uid="{00000000-0005-0000-0000-00000D450000}"/>
    <cellStyle name="Accent6 2 27 2 5" xfId="17673" xr:uid="{00000000-0005-0000-0000-00000E450000}"/>
    <cellStyle name="Accent6 2 27 2 6" xfId="17674" xr:uid="{00000000-0005-0000-0000-00000F450000}"/>
    <cellStyle name="Accent6 2 28" xfId="17675" xr:uid="{00000000-0005-0000-0000-000010450000}"/>
    <cellStyle name="Accent6 2 28 2" xfId="17676" xr:uid="{00000000-0005-0000-0000-000011450000}"/>
    <cellStyle name="Accent6 2 28 3" xfId="17677" xr:uid="{00000000-0005-0000-0000-000012450000}"/>
    <cellStyle name="Accent6 2 28 4" xfId="17678" xr:uid="{00000000-0005-0000-0000-000013450000}"/>
    <cellStyle name="Accent6 2 28 5" xfId="17679" xr:uid="{00000000-0005-0000-0000-000014450000}"/>
    <cellStyle name="Accent6 2 28 6" xfId="17680" xr:uid="{00000000-0005-0000-0000-000015450000}"/>
    <cellStyle name="Accent6 2 29" xfId="17681" xr:uid="{00000000-0005-0000-0000-000016450000}"/>
    <cellStyle name="Accent6 2 29 2" xfId="17682" xr:uid="{00000000-0005-0000-0000-000017450000}"/>
    <cellStyle name="Accent6 2 29 3" xfId="17683" xr:uid="{00000000-0005-0000-0000-000018450000}"/>
    <cellStyle name="Accent6 2 29 4" xfId="17684" xr:uid="{00000000-0005-0000-0000-000019450000}"/>
    <cellStyle name="Accent6 2 29 5" xfId="17685" xr:uid="{00000000-0005-0000-0000-00001A450000}"/>
    <cellStyle name="Accent6 2 29 6" xfId="17686" xr:uid="{00000000-0005-0000-0000-00001B450000}"/>
    <cellStyle name="Accent6 2 3" xfId="17687" xr:uid="{00000000-0005-0000-0000-00001C450000}"/>
    <cellStyle name="Accent6 2 30" xfId="17688" xr:uid="{00000000-0005-0000-0000-00001D450000}"/>
    <cellStyle name="Accent6 2 30 2" xfId="17689" xr:uid="{00000000-0005-0000-0000-00001E450000}"/>
    <cellStyle name="Accent6 2 30 3" xfId="17690" xr:uid="{00000000-0005-0000-0000-00001F450000}"/>
    <cellStyle name="Accent6 2 30 4" xfId="17691" xr:uid="{00000000-0005-0000-0000-000020450000}"/>
    <cellStyle name="Accent6 2 30 5" xfId="17692" xr:uid="{00000000-0005-0000-0000-000021450000}"/>
    <cellStyle name="Accent6 2 30 6" xfId="17693" xr:uid="{00000000-0005-0000-0000-000022450000}"/>
    <cellStyle name="Accent6 2 31" xfId="17694" xr:uid="{00000000-0005-0000-0000-000023450000}"/>
    <cellStyle name="Accent6 2 31 2" xfId="17695" xr:uid="{00000000-0005-0000-0000-000024450000}"/>
    <cellStyle name="Accent6 2 31 3" xfId="17696" xr:uid="{00000000-0005-0000-0000-000025450000}"/>
    <cellStyle name="Accent6 2 31 4" xfId="17697" xr:uid="{00000000-0005-0000-0000-000026450000}"/>
    <cellStyle name="Accent6 2 31 5" xfId="17698" xr:uid="{00000000-0005-0000-0000-000027450000}"/>
    <cellStyle name="Accent6 2 31 6" xfId="17699" xr:uid="{00000000-0005-0000-0000-000028450000}"/>
    <cellStyle name="Accent6 2 32" xfId="17700" xr:uid="{00000000-0005-0000-0000-000029450000}"/>
    <cellStyle name="Accent6 2 33" xfId="17701" xr:uid="{00000000-0005-0000-0000-00002A450000}"/>
    <cellStyle name="Accent6 2 34" xfId="17702" xr:uid="{00000000-0005-0000-0000-00002B450000}"/>
    <cellStyle name="Accent6 2 35" xfId="17703" xr:uid="{00000000-0005-0000-0000-00002C450000}"/>
    <cellStyle name="Accent6 2 36" xfId="17704" xr:uid="{00000000-0005-0000-0000-00002D450000}"/>
    <cellStyle name="Accent6 2 37" xfId="17705" xr:uid="{00000000-0005-0000-0000-00002E450000}"/>
    <cellStyle name="Accent6 2 38" xfId="17706" xr:uid="{00000000-0005-0000-0000-00002F450000}"/>
    <cellStyle name="Accent6 2 39" xfId="17707" xr:uid="{00000000-0005-0000-0000-000030450000}"/>
    <cellStyle name="Accent6 2 4" xfId="17708" xr:uid="{00000000-0005-0000-0000-000031450000}"/>
    <cellStyle name="Accent6 2 40" xfId="17709" xr:uid="{00000000-0005-0000-0000-000032450000}"/>
    <cellStyle name="Accent6 2 41" xfId="17710" xr:uid="{00000000-0005-0000-0000-000033450000}"/>
    <cellStyle name="Accent6 2 42" xfId="17711" xr:uid="{00000000-0005-0000-0000-000034450000}"/>
    <cellStyle name="Accent6 2 43" xfId="17712" xr:uid="{00000000-0005-0000-0000-000035450000}"/>
    <cellStyle name="Accent6 2 43 10" xfId="17713" xr:uid="{00000000-0005-0000-0000-000036450000}"/>
    <cellStyle name="Accent6 2 43 11" xfId="17714" xr:uid="{00000000-0005-0000-0000-000037450000}"/>
    <cellStyle name="Accent6 2 43 12" xfId="17715" xr:uid="{00000000-0005-0000-0000-000038450000}"/>
    <cellStyle name="Accent6 2 43 13" xfId="17716" xr:uid="{00000000-0005-0000-0000-000039450000}"/>
    <cellStyle name="Accent6 2 43 14" xfId="17717" xr:uid="{00000000-0005-0000-0000-00003A450000}"/>
    <cellStyle name="Accent6 2 43 15" xfId="17718" xr:uid="{00000000-0005-0000-0000-00003B450000}"/>
    <cellStyle name="Accent6 2 43 16" xfId="17719" xr:uid="{00000000-0005-0000-0000-00003C450000}"/>
    <cellStyle name="Accent6 2 43 17" xfId="17720" xr:uid="{00000000-0005-0000-0000-00003D450000}"/>
    <cellStyle name="Accent6 2 43 18" xfId="17721" xr:uid="{00000000-0005-0000-0000-00003E450000}"/>
    <cellStyle name="Accent6 2 43 19" xfId="17722" xr:uid="{00000000-0005-0000-0000-00003F450000}"/>
    <cellStyle name="Accent6 2 43 2" xfId="17723" xr:uid="{00000000-0005-0000-0000-000040450000}"/>
    <cellStyle name="Accent6 2 43 2 2" xfId="17724" xr:uid="{00000000-0005-0000-0000-000041450000}"/>
    <cellStyle name="Accent6 2 43 20" xfId="17725" xr:uid="{00000000-0005-0000-0000-000042450000}"/>
    <cellStyle name="Accent6 2 43 21" xfId="17726" xr:uid="{00000000-0005-0000-0000-000043450000}"/>
    <cellStyle name="Accent6 2 43 22" xfId="17727" xr:uid="{00000000-0005-0000-0000-000044450000}"/>
    <cellStyle name="Accent6 2 43 23" xfId="17728" xr:uid="{00000000-0005-0000-0000-000045450000}"/>
    <cellStyle name="Accent6 2 43 24" xfId="17729" xr:uid="{00000000-0005-0000-0000-000046450000}"/>
    <cellStyle name="Accent6 2 43 25" xfId="17730" xr:uid="{00000000-0005-0000-0000-000047450000}"/>
    <cellStyle name="Accent6 2 43 26" xfId="17731" xr:uid="{00000000-0005-0000-0000-000048450000}"/>
    <cellStyle name="Accent6 2 43 27" xfId="17732" xr:uid="{00000000-0005-0000-0000-000049450000}"/>
    <cellStyle name="Accent6 2 43 28" xfId="17733" xr:uid="{00000000-0005-0000-0000-00004A450000}"/>
    <cellStyle name="Accent6 2 43 29" xfId="17734" xr:uid="{00000000-0005-0000-0000-00004B450000}"/>
    <cellStyle name="Accent6 2 43 3" xfId="17735" xr:uid="{00000000-0005-0000-0000-00004C450000}"/>
    <cellStyle name="Accent6 2 43 4" xfId="17736" xr:uid="{00000000-0005-0000-0000-00004D450000}"/>
    <cellStyle name="Accent6 2 43 5" xfId="17737" xr:uid="{00000000-0005-0000-0000-00004E450000}"/>
    <cellStyle name="Accent6 2 43 6" xfId="17738" xr:uid="{00000000-0005-0000-0000-00004F450000}"/>
    <cellStyle name="Accent6 2 43 7" xfId="17739" xr:uid="{00000000-0005-0000-0000-000050450000}"/>
    <cellStyle name="Accent6 2 43 8" xfId="17740" xr:uid="{00000000-0005-0000-0000-000051450000}"/>
    <cellStyle name="Accent6 2 43 9" xfId="17741" xr:uid="{00000000-0005-0000-0000-000052450000}"/>
    <cellStyle name="Accent6 2 44" xfId="17742" xr:uid="{00000000-0005-0000-0000-000053450000}"/>
    <cellStyle name="Accent6 2 44 2" xfId="17743" xr:uid="{00000000-0005-0000-0000-000054450000}"/>
    <cellStyle name="Accent6 2 45" xfId="17744" xr:uid="{00000000-0005-0000-0000-000055450000}"/>
    <cellStyle name="Accent6 2 46" xfId="17745" xr:uid="{00000000-0005-0000-0000-000056450000}"/>
    <cellStyle name="Accent6 2 47" xfId="17746" xr:uid="{00000000-0005-0000-0000-000057450000}"/>
    <cellStyle name="Accent6 2 48" xfId="17747" xr:uid="{00000000-0005-0000-0000-000058450000}"/>
    <cellStyle name="Accent6 2 49" xfId="17748" xr:uid="{00000000-0005-0000-0000-000059450000}"/>
    <cellStyle name="Accent6 2 5" xfId="17749" xr:uid="{00000000-0005-0000-0000-00005A450000}"/>
    <cellStyle name="Accent6 2 50" xfId="17750" xr:uid="{00000000-0005-0000-0000-00005B450000}"/>
    <cellStyle name="Accent6 2 51" xfId="17751" xr:uid="{00000000-0005-0000-0000-00005C450000}"/>
    <cellStyle name="Accent6 2 52" xfId="17752" xr:uid="{00000000-0005-0000-0000-00005D450000}"/>
    <cellStyle name="Accent6 2 53" xfId="17753" xr:uid="{00000000-0005-0000-0000-00005E450000}"/>
    <cellStyle name="Accent6 2 54" xfId="17754" xr:uid="{00000000-0005-0000-0000-00005F450000}"/>
    <cellStyle name="Accent6 2 55" xfId="17755" xr:uid="{00000000-0005-0000-0000-000060450000}"/>
    <cellStyle name="Accent6 2 56" xfId="17756" xr:uid="{00000000-0005-0000-0000-000061450000}"/>
    <cellStyle name="Accent6 2 57" xfId="17757" xr:uid="{00000000-0005-0000-0000-000062450000}"/>
    <cellStyle name="Accent6 2 58" xfId="17758" xr:uid="{00000000-0005-0000-0000-000063450000}"/>
    <cellStyle name="Accent6 2 59" xfId="17759" xr:uid="{00000000-0005-0000-0000-000064450000}"/>
    <cellStyle name="Accent6 2 6" xfId="17760" xr:uid="{00000000-0005-0000-0000-000065450000}"/>
    <cellStyle name="Accent6 2 60" xfId="17761" xr:uid="{00000000-0005-0000-0000-000066450000}"/>
    <cellStyle name="Accent6 2 61" xfId="17762" xr:uid="{00000000-0005-0000-0000-000067450000}"/>
    <cellStyle name="Accent6 2 62" xfId="17763" xr:uid="{00000000-0005-0000-0000-000068450000}"/>
    <cellStyle name="Accent6 2 63" xfId="17764" xr:uid="{00000000-0005-0000-0000-000069450000}"/>
    <cellStyle name="Accent6 2 64" xfId="17765" xr:uid="{00000000-0005-0000-0000-00006A450000}"/>
    <cellStyle name="Accent6 2 65" xfId="17766" xr:uid="{00000000-0005-0000-0000-00006B450000}"/>
    <cellStyle name="Accent6 2 66" xfId="17767" xr:uid="{00000000-0005-0000-0000-00006C450000}"/>
    <cellStyle name="Accent6 2 67" xfId="17768" xr:uid="{00000000-0005-0000-0000-00006D450000}"/>
    <cellStyle name="Accent6 2 68" xfId="17769" xr:uid="{00000000-0005-0000-0000-00006E450000}"/>
    <cellStyle name="Accent6 2 69" xfId="17770" xr:uid="{00000000-0005-0000-0000-00006F450000}"/>
    <cellStyle name="Accent6 2 7" xfId="17771" xr:uid="{00000000-0005-0000-0000-000070450000}"/>
    <cellStyle name="Accent6 2 7 2" xfId="17772" xr:uid="{00000000-0005-0000-0000-000071450000}"/>
    <cellStyle name="Accent6 2 7 3" xfId="17773" xr:uid="{00000000-0005-0000-0000-000072450000}"/>
    <cellStyle name="Accent6 2 70" xfId="17774" xr:uid="{00000000-0005-0000-0000-000073450000}"/>
    <cellStyle name="Accent6 2 71" xfId="17775" xr:uid="{00000000-0005-0000-0000-000074450000}"/>
    <cellStyle name="Accent6 2 71 2" xfId="17776" xr:uid="{00000000-0005-0000-0000-000075450000}"/>
    <cellStyle name="Accent6 2 8" xfId="17777" xr:uid="{00000000-0005-0000-0000-000076450000}"/>
    <cellStyle name="Accent6 2 9" xfId="17778" xr:uid="{00000000-0005-0000-0000-000077450000}"/>
    <cellStyle name="Accent6 20" xfId="17779" xr:uid="{00000000-0005-0000-0000-000078450000}"/>
    <cellStyle name="Accent6 20 2" xfId="17780" xr:uid="{00000000-0005-0000-0000-000079450000}"/>
    <cellStyle name="Accent6 20 2 2" xfId="17781" xr:uid="{00000000-0005-0000-0000-00007A450000}"/>
    <cellStyle name="Accent6 20 2 3" xfId="17782" xr:uid="{00000000-0005-0000-0000-00007B450000}"/>
    <cellStyle name="Accent6 20 2 4" xfId="17783" xr:uid="{00000000-0005-0000-0000-00007C450000}"/>
    <cellStyle name="Accent6 20 2 5" xfId="17784" xr:uid="{00000000-0005-0000-0000-00007D450000}"/>
    <cellStyle name="Accent6 20 2 6" xfId="17785" xr:uid="{00000000-0005-0000-0000-00007E450000}"/>
    <cellStyle name="Accent6 21" xfId="17786" xr:uid="{00000000-0005-0000-0000-00007F450000}"/>
    <cellStyle name="Accent6 21 2" xfId="17787" xr:uid="{00000000-0005-0000-0000-000080450000}"/>
    <cellStyle name="Accent6 21 2 2" xfId="17788" xr:uid="{00000000-0005-0000-0000-000081450000}"/>
    <cellStyle name="Accent6 21 2 3" xfId="17789" xr:uid="{00000000-0005-0000-0000-000082450000}"/>
    <cellStyle name="Accent6 21 2 4" xfId="17790" xr:uid="{00000000-0005-0000-0000-000083450000}"/>
    <cellStyle name="Accent6 21 2 5" xfId="17791" xr:uid="{00000000-0005-0000-0000-000084450000}"/>
    <cellStyle name="Accent6 21 2 6" xfId="17792" xr:uid="{00000000-0005-0000-0000-000085450000}"/>
    <cellStyle name="Accent6 22" xfId="17793" xr:uid="{00000000-0005-0000-0000-000086450000}"/>
    <cellStyle name="Accent6 22 2" xfId="17794" xr:uid="{00000000-0005-0000-0000-000087450000}"/>
    <cellStyle name="Accent6 22 2 2" xfId="17795" xr:uid="{00000000-0005-0000-0000-000088450000}"/>
    <cellStyle name="Accent6 22 2 3" xfId="17796" xr:uid="{00000000-0005-0000-0000-000089450000}"/>
    <cellStyle name="Accent6 22 2 4" xfId="17797" xr:uid="{00000000-0005-0000-0000-00008A450000}"/>
    <cellStyle name="Accent6 22 2 5" xfId="17798" xr:uid="{00000000-0005-0000-0000-00008B450000}"/>
    <cellStyle name="Accent6 22 2 6" xfId="17799" xr:uid="{00000000-0005-0000-0000-00008C450000}"/>
    <cellStyle name="Accent6 23" xfId="17800" xr:uid="{00000000-0005-0000-0000-00008D450000}"/>
    <cellStyle name="Accent6 23 2" xfId="17801" xr:uid="{00000000-0005-0000-0000-00008E450000}"/>
    <cellStyle name="Accent6 23 2 2" xfId="17802" xr:uid="{00000000-0005-0000-0000-00008F450000}"/>
    <cellStyle name="Accent6 23 2 3" xfId="17803" xr:uid="{00000000-0005-0000-0000-000090450000}"/>
    <cellStyle name="Accent6 23 2 4" xfId="17804" xr:uid="{00000000-0005-0000-0000-000091450000}"/>
    <cellStyle name="Accent6 23 2 5" xfId="17805" xr:uid="{00000000-0005-0000-0000-000092450000}"/>
    <cellStyle name="Accent6 23 2 6" xfId="17806" xr:uid="{00000000-0005-0000-0000-000093450000}"/>
    <cellStyle name="Accent6 24" xfId="17807" xr:uid="{00000000-0005-0000-0000-000094450000}"/>
    <cellStyle name="Accent6 24 2" xfId="17808" xr:uid="{00000000-0005-0000-0000-000095450000}"/>
    <cellStyle name="Accent6 24 2 2" xfId="17809" xr:uid="{00000000-0005-0000-0000-000096450000}"/>
    <cellStyle name="Accent6 24 2 3" xfId="17810" xr:uid="{00000000-0005-0000-0000-000097450000}"/>
    <cellStyle name="Accent6 24 2 4" xfId="17811" xr:uid="{00000000-0005-0000-0000-000098450000}"/>
    <cellStyle name="Accent6 24 2 5" xfId="17812" xr:uid="{00000000-0005-0000-0000-000099450000}"/>
    <cellStyle name="Accent6 24 2 6" xfId="17813" xr:uid="{00000000-0005-0000-0000-00009A450000}"/>
    <cellStyle name="Accent6 25" xfId="17814" xr:uid="{00000000-0005-0000-0000-00009B450000}"/>
    <cellStyle name="Accent6 25 2" xfId="17815" xr:uid="{00000000-0005-0000-0000-00009C450000}"/>
    <cellStyle name="Accent6 25 2 2" xfId="17816" xr:uid="{00000000-0005-0000-0000-00009D450000}"/>
    <cellStyle name="Accent6 25 2 3" xfId="17817" xr:uid="{00000000-0005-0000-0000-00009E450000}"/>
    <cellStyle name="Accent6 25 2 4" xfId="17818" xr:uid="{00000000-0005-0000-0000-00009F450000}"/>
    <cellStyle name="Accent6 25 2 5" xfId="17819" xr:uid="{00000000-0005-0000-0000-0000A0450000}"/>
    <cellStyle name="Accent6 25 2 6" xfId="17820" xr:uid="{00000000-0005-0000-0000-0000A1450000}"/>
    <cellStyle name="Accent6 26" xfId="17821" xr:uid="{00000000-0005-0000-0000-0000A2450000}"/>
    <cellStyle name="Accent6 26 2" xfId="17822" xr:uid="{00000000-0005-0000-0000-0000A3450000}"/>
    <cellStyle name="Accent6 26 2 2" xfId="17823" xr:uid="{00000000-0005-0000-0000-0000A4450000}"/>
    <cellStyle name="Accent6 26 2 3" xfId="17824" xr:uid="{00000000-0005-0000-0000-0000A5450000}"/>
    <cellStyle name="Accent6 26 2 4" xfId="17825" xr:uid="{00000000-0005-0000-0000-0000A6450000}"/>
    <cellStyle name="Accent6 26 2 5" xfId="17826" xr:uid="{00000000-0005-0000-0000-0000A7450000}"/>
    <cellStyle name="Accent6 26 2 6" xfId="17827" xr:uid="{00000000-0005-0000-0000-0000A8450000}"/>
    <cellStyle name="Accent6 27" xfId="17828" xr:uid="{00000000-0005-0000-0000-0000A9450000}"/>
    <cellStyle name="Accent6 28" xfId="17829" xr:uid="{00000000-0005-0000-0000-0000AA450000}"/>
    <cellStyle name="Accent6 29" xfId="17830" xr:uid="{00000000-0005-0000-0000-0000AB450000}"/>
    <cellStyle name="Accent6 3" xfId="17831" xr:uid="{00000000-0005-0000-0000-0000AC450000}"/>
    <cellStyle name="Accent6 3 2" xfId="17832" xr:uid="{00000000-0005-0000-0000-0000AD450000}"/>
    <cellStyle name="Accent6 3 2 2" xfId="17833" xr:uid="{00000000-0005-0000-0000-0000AE450000}"/>
    <cellStyle name="Accent6 3 2 3" xfId="17834" xr:uid="{00000000-0005-0000-0000-0000AF450000}"/>
    <cellStyle name="Accent6 3 2 4" xfId="17835" xr:uid="{00000000-0005-0000-0000-0000B0450000}"/>
    <cellStyle name="Accent6 3 2 5" xfId="17836" xr:uid="{00000000-0005-0000-0000-0000B1450000}"/>
    <cellStyle name="Accent6 3 2 6" xfId="17837" xr:uid="{00000000-0005-0000-0000-0000B2450000}"/>
    <cellStyle name="Accent6 3 2 7" xfId="17838" xr:uid="{00000000-0005-0000-0000-0000B3450000}"/>
    <cellStyle name="Accent6 3 2 8" xfId="17839" xr:uid="{00000000-0005-0000-0000-0000B4450000}"/>
    <cellStyle name="Accent6 3 2 9" xfId="17840" xr:uid="{00000000-0005-0000-0000-0000B5450000}"/>
    <cellStyle name="Accent6 3 3" xfId="17841" xr:uid="{00000000-0005-0000-0000-0000B6450000}"/>
    <cellStyle name="Accent6 3 4" xfId="17842" xr:uid="{00000000-0005-0000-0000-0000B7450000}"/>
    <cellStyle name="Accent6 3 5" xfId="17843" xr:uid="{00000000-0005-0000-0000-0000B8450000}"/>
    <cellStyle name="Accent6 30" xfId="17844" xr:uid="{00000000-0005-0000-0000-0000B9450000}"/>
    <cellStyle name="Accent6 31" xfId="17845" xr:uid="{00000000-0005-0000-0000-0000BA450000}"/>
    <cellStyle name="Accent6 32" xfId="17846" xr:uid="{00000000-0005-0000-0000-0000BB450000}"/>
    <cellStyle name="Accent6 33" xfId="17847" xr:uid="{00000000-0005-0000-0000-0000BC450000}"/>
    <cellStyle name="Accent6 34" xfId="17848" xr:uid="{00000000-0005-0000-0000-0000BD450000}"/>
    <cellStyle name="Accent6 35" xfId="17849" xr:uid="{00000000-0005-0000-0000-0000BE450000}"/>
    <cellStyle name="Accent6 36" xfId="17850" xr:uid="{00000000-0005-0000-0000-0000BF450000}"/>
    <cellStyle name="Accent6 37" xfId="17851" xr:uid="{00000000-0005-0000-0000-0000C0450000}"/>
    <cellStyle name="Accent6 38" xfId="17852" xr:uid="{00000000-0005-0000-0000-0000C1450000}"/>
    <cellStyle name="Accent6 39" xfId="17853" xr:uid="{00000000-0005-0000-0000-0000C2450000}"/>
    <cellStyle name="Accent6 4" xfId="17854" xr:uid="{00000000-0005-0000-0000-0000C3450000}"/>
    <cellStyle name="Accent6 4 2" xfId="17855" xr:uid="{00000000-0005-0000-0000-0000C4450000}"/>
    <cellStyle name="Accent6 4 2 2" xfId="17856" xr:uid="{00000000-0005-0000-0000-0000C5450000}"/>
    <cellStyle name="Accent6 4 2 3" xfId="17857" xr:uid="{00000000-0005-0000-0000-0000C6450000}"/>
    <cellStyle name="Accent6 4 2 4" xfId="17858" xr:uid="{00000000-0005-0000-0000-0000C7450000}"/>
    <cellStyle name="Accent6 4 2 5" xfId="17859" xr:uid="{00000000-0005-0000-0000-0000C8450000}"/>
    <cellStyle name="Accent6 4 2 6" xfId="17860" xr:uid="{00000000-0005-0000-0000-0000C9450000}"/>
    <cellStyle name="Accent6 4 3" xfId="17861" xr:uid="{00000000-0005-0000-0000-0000CA450000}"/>
    <cellStyle name="Accent6 4 4" xfId="17862" xr:uid="{00000000-0005-0000-0000-0000CB450000}"/>
    <cellStyle name="Accent6 4 5" xfId="17863" xr:uid="{00000000-0005-0000-0000-0000CC450000}"/>
    <cellStyle name="Accent6 40" xfId="17864" xr:uid="{00000000-0005-0000-0000-0000CD450000}"/>
    <cellStyle name="Accent6 41" xfId="17865" xr:uid="{00000000-0005-0000-0000-0000CE450000}"/>
    <cellStyle name="Accent6 42" xfId="17866" xr:uid="{00000000-0005-0000-0000-0000CF450000}"/>
    <cellStyle name="Accent6 43" xfId="17867" xr:uid="{00000000-0005-0000-0000-0000D0450000}"/>
    <cellStyle name="Accent6 44" xfId="17868" xr:uid="{00000000-0005-0000-0000-0000D1450000}"/>
    <cellStyle name="Accent6 45" xfId="17869" xr:uid="{00000000-0005-0000-0000-0000D2450000}"/>
    <cellStyle name="Accent6 46" xfId="17870" xr:uid="{00000000-0005-0000-0000-0000D3450000}"/>
    <cellStyle name="Accent6 47" xfId="17871" xr:uid="{00000000-0005-0000-0000-0000D4450000}"/>
    <cellStyle name="Accent6 48" xfId="17872" xr:uid="{00000000-0005-0000-0000-0000D5450000}"/>
    <cellStyle name="Accent6 49" xfId="17873" xr:uid="{00000000-0005-0000-0000-0000D6450000}"/>
    <cellStyle name="Accent6 5" xfId="17874" xr:uid="{00000000-0005-0000-0000-0000D7450000}"/>
    <cellStyle name="Accent6 5 2" xfId="17875" xr:uid="{00000000-0005-0000-0000-0000D8450000}"/>
    <cellStyle name="Accent6 5 2 2" xfId="17876" xr:uid="{00000000-0005-0000-0000-0000D9450000}"/>
    <cellStyle name="Accent6 5 2 3" xfId="17877" xr:uid="{00000000-0005-0000-0000-0000DA450000}"/>
    <cellStyle name="Accent6 5 2 4" xfId="17878" xr:uid="{00000000-0005-0000-0000-0000DB450000}"/>
    <cellStyle name="Accent6 5 2 5" xfId="17879" xr:uid="{00000000-0005-0000-0000-0000DC450000}"/>
    <cellStyle name="Accent6 5 2 6" xfId="17880" xr:uid="{00000000-0005-0000-0000-0000DD450000}"/>
    <cellStyle name="Accent6 5 3" xfId="17881" xr:uid="{00000000-0005-0000-0000-0000DE450000}"/>
    <cellStyle name="Accent6 5 4" xfId="17882" xr:uid="{00000000-0005-0000-0000-0000DF450000}"/>
    <cellStyle name="Accent6 5 5" xfId="17883" xr:uid="{00000000-0005-0000-0000-0000E0450000}"/>
    <cellStyle name="Accent6 50" xfId="17884" xr:uid="{00000000-0005-0000-0000-0000E1450000}"/>
    <cellStyle name="Accent6 51" xfId="17885" xr:uid="{00000000-0005-0000-0000-0000E2450000}"/>
    <cellStyle name="Accent6 52" xfId="17886" xr:uid="{00000000-0005-0000-0000-0000E3450000}"/>
    <cellStyle name="Accent6 53" xfId="17887" xr:uid="{00000000-0005-0000-0000-0000E4450000}"/>
    <cellStyle name="Accent6 54" xfId="17888" xr:uid="{00000000-0005-0000-0000-0000E5450000}"/>
    <cellStyle name="Accent6 55" xfId="17889" xr:uid="{00000000-0005-0000-0000-0000E6450000}"/>
    <cellStyle name="Accent6 56" xfId="17890" xr:uid="{00000000-0005-0000-0000-0000E7450000}"/>
    <cellStyle name="Accent6 57" xfId="17891" xr:uid="{00000000-0005-0000-0000-0000E8450000}"/>
    <cellStyle name="Accent6 58" xfId="17892" xr:uid="{00000000-0005-0000-0000-0000E9450000}"/>
    <cellStyle name="Accent6 59" xfId="17893" xr:uid="{00000000-0005-0000-0000-0000EA450000}"/>
    <cellStyle name="Accent6 6" xfId="17894" xr:uid="{00000000-0005-0000-0000-0000EB450000}"/>
    <cellStyle name="Accent6 6 2" xfId="17895" xr:uid="{00000000-0005-0000-0000-0000EC450000}"/>
    <cellStyle name="Accent6 6 2 2" xfId="17896" xr:uid="{00000000-0005-0000-0000-0000ED450000}"/>
    <cellStyle name="Accent6 6 2 3" xfId="17897" xr:uid="{00000000-0005-0000-0000-0000EE450000}"/>
    <cellStyle name="Accent6 6 2 4" xfId="17898" xr:uid="{00000000-0005-0000-0000-0000EF450000}"/>
    <cellStyle name="Accent6 6 2 5" xfId="17899" xr:uid="{00000000-0005-0000-0000-0000F0450000}"/>
    <cellStyle name="Accent6 6 2 6" xfId="17900" xr:uid="{00000000-0005-0000-0000-0000F1450000}"/>
    <cellStyle name="Accent6 60" xfId="17901" xr:uid="{00000000-0005-0000-0000-0000F2450000}"/>
    <cellStyle name="Accent6 61" xfId="17902" xr:uid="{00000000-0005-0000-0000-0000F3450000}"/>
    <cellStyle name="Accent6 62" xfId="17903" xr:uid="{00000000-0005-0000-0000-0000F4450000}"/>
    <cellStyle name="Accent6 63" xfId="17904" xr:uid="{00000000-0005-0000-0000-0000F5450000}"/>
    <cellStyle name="Accent6 7" xfId="17905" xr:uid="{00000000-0005-0000-0000-0000F6450000}"/>
    <cellStyle name="Accent6 7 2" xfId="17906" xr:uid="{00000000-0005-0000-0000-0000F7450000}"/>
    <cellStyle name="Accent6 7 2 2" xfId="17907" xr:uid="{00000000-0005-0000-0000-0000F8450000}"/>
    <cellStyle name="Accent6 7 2 3" xfId="17908" xr:uid="{00000000-0005-0000-0000-0000F9450000}"/>
    <cellStyle name="Accent6 7 2 4" xfId="17909" xr:uid="{00000000-0005-0000-0000-0000FA450000}"/>
    <cellStyle name="Accent6 7 2 5" xfId="17910" xr:uid="{00000000-0005-0000-0000-0000FB450000}"/>
    <cellStyle name="Accent6 7 2 6" xfId="17911" xr:uid="{00000000-0005-0000-0000-0000FC450000}"/>
    <cellStyle name="Accent6 8" xfId="17912" xr:uid="{00000000-0005-0000-0000-0000FD450000}"/>
    <cellStyle name="Accent6 8 2" xfId="17913" xr:uid="{00000000-0005-0000-0000-0000FE450000}"/>
    <cellStyle name="Accent6 8 2 2" xfId="17914" xr:uid="{00000000-0005-0000-0000-0000FF450000}"/>
    <cellStyle name="Accent6 8 2 3" xfId="17915" xr:uid="{00000000-0005-0000-0000-000000460000}"/>
    <cellStyle name="Accent6 8 2 4" xfId="17916" xr:uid="{00000000-0005-0000-0000-000001460000}"/>
    <cellStyle name="Accent6 8 2 5" xfId="17917" xr:uid="{00000000-0005-0000-0000-000002460000}"/>
    <cellStyle name="Accent6 8 2 6" xfId="17918" xr:uid="{00000000-0005-0000-0000-000003460000}"/>
    <cellStyle name="Accent6 9" xfId="17919" xr:uid="{00000000-0005-0000-0000-000004460000}"/>
    <cellStyle name="Accent6 9 2" xfId="17920" xr:uid="{00000000-0005-0000-0000-000005460000}"/>
    <cellStyle name="Accent6 9 2 2" xfId="17921" xr:uid="{00000000-0005-0000-0000-000006460000}"/>
    <cellStyle name="Accent6 9 2 3" xfId="17922" xr:uid="{00000000-0005-0000-0000-000007460000}"/>
    <cellStyle name="Accent6 9 2 4" xfId="17923" xr:uid="{00000000-0005-0000-0000-000008460000}"/>
    <cellStyle name="Accent6 9 2 5" xfId="17924" xr:uid="{00000000-0005-0000-0000-000009460000}"/>
    <cellStyle name="Accent6 9 2 6" xfId="17925" xr:uid="{00000000-0005-0000-0000-00000A460000}"/>
    <cellStyle name="AggblueBoldCels" xfId="17926" xr:uid="{00000000-0005-0000-0000-00000B460000}"/>
    <cellStyle name="AggblueCels" xfId="17927" xr:uid="{00000000-0005-0000-0000-00000C460000}"/>
    <cellStyle name="AggBoldCells" xfId="17928" xr:uid="{00000000-0005-0000-0000-00000D460000}"/>
    <cellStyle name="AggCels" xfId="17929" xr:uid="{00000000-0005-0000-0000-00000E460000}"/>
    <cellStyle name="AggGreen" xfId="17930" xr:uid="{00000000-0005-0000-0000-00000F460000}"/>
    <cellStyle name="AggGreen 2" xfId="17931" xr:uid="{00000000-0005-0000-0000-000010460000}"/>
    <cellStyle name="AggGreen 2 2" xfId="17932" xr:uid="{00000000-0005-0000-0000-000011460000}"/>
    <cellStyle name="AggGreen 2 2 2" xfId="17933" xr:uid="{00000000-0005-0000-0000-000012460000}"/>
    <cellStyle name="AggGreen 2 2 2 2" xfId="17934" xr:uid="{00000000-0005-0000-0000-000013460000}"/>
    <cellStyle name="AggGreen 2 2 2 2 2" xfId="17935" xr:uid="{00000000-0005-0000-0000-000014460000}"/>
    <cellStyle name="AggGreen 2 2 2 3" xfId="17936" xr:uid="{00000000-0005-0000-0000-000015460000}"/>
    <cellStyle name="AggGreen 2 2 3" xfId="17937" xr:uid="{00000000-0005-0000-0000-000016460000}"/>
    <cellStyle name="AggGreen 2 2 3 2" xfId="17938" xr:uid="{00000000-0005-0000-0000-000017460000}"/>
    <cellStyle name="AggGreen 2 2 3 2 2" xfId="17939" xr:uid="{00000000-0005-0000-0000-000018460000}"/>
    <cellStyle name="AggGreen 2 2 3 3" xfId="17940" xr:uid="{00000000-0005-0000-0000-000019460000}"/>
    <cellStyle name="AggGreen 2 2 4" xfId="17941" xr:uid="{00000000-0005-0000-0000-00001A460000}"/>
    <cellStyle name="AggGreen 2 2 4 2" xfId="17942" xr:uid="{00000000-0005-0000-0000-00001B460000}"/>
    <cellStyle name="AggGreen 2 2 5" xfId="17943" xr:uid="{00000000-0005-0000-0000-00001C460000}"/>
    <cellStyle name="AggGreen 2 3" xfId="17944" xr:uid="{00000000-0005-0000-0000-00001D460000}"/>
    <cellStyle name="AggGreen 2 3 2" xfId="17945" xr:uid="{00000000-0005-0000-0000-00001E460000}"/>
    <cellStyle name="AggGreen 2 3 2 2" xfId="17946" xr:uid="{00000000-0005-0000-0000-00001F460000}"/>
    <cellStyle name="AggGreen 2 3 2 2 2" xfId="17947" xr:uid="{00000000-0005-0000-0000-000020460000}"/>
    <cellStyle name="AggGreen 2 3 2 3" xfId="17948" xr:uid="{00000000-0005-0000-0000-000021460000}"/>
    <cellStyle name="AggGreen 2 3 3" xfId="17949" xr:uid="{00000000-0005-0000-0000-000022460000}"/>
    <cellStyle name="AggGreen 2 3 3 2" xfId="17950" xr:uid="{00000000-0005-0000-0000-000023460000}"/>
    <cellStyle name="AggGreen 2 3 3 2 2" xfId="17951" xr:uid="{00000000-0005-0000-0000-000024460000}"/>
    <cellStyle name="AggGreen 2 3 3 3" xfId="17952" xr:uid="{00000000-0005-0000-0000-000025460000}"/>
    <cellStyle name="AggGreen 2 3 4" xfId="17953" xr:uid="{00000000-0005-0000-0000-000026460000}"/>
    <cellStyle name="AggGreen 2 3 4 2" xfId="17954" xr:uid="{00000000-0005-0000-0000-000027460000}"/>
    <cellStyle name="AggGreen 2 3 5" xfId="17955" xr:uid="{00000000-0005-0000-0000-000028460000}"/>
    <cellStyle name="AggGreen 2 4" xfId="17956" xr:uid="{00000000-0005-0000-0000-000029460000}"/>
    <cellStyle name="AggGreen 2 4 2" xfId="17957" xr:uid="{00000000-0005-0000-0000-00002A460000}"/>
    <cellStyle name="AggGreen 2 4 2 2" xfId="17958" xr:uid="{00000000-0005-0000-0000-00002B460000}"/>
    <cellStyle name="AggGreen 2 4 2 2 2" xfId="17959" xr:uid="{00000000-0005-0000-0000-00002C460000}"/>
    <cellStyle name="AggGreen 2 4 2 3" xfId="17960" xr:uid="{00000000-0005-0000-0000-00002D460000}"/>
    <cellStyle name="AggGreen 2 4 3" xfId="17961" xr:uid="{00000000-0005-0000-0000-00002E460000}"/>
    <cellStyle name="AggGreen 2 4 3 2" xfId="17962" xr:uid="{00000000-0005-0000-0000-00002F460000}"/>
    <cellStyle name="AggGreen 2 4 3 2 2" xfId="17963" xr:uid="{00000000-0005-0000-0000-000030460000}"/>
    <cellStyle name="AggGreen 2 4 3 3" xfId="17964" xr:uid="{00000000-0005-0000-0000-000031460000}"/>
    <cellStyle name="AggGreen 2 4 4" xfId="17965" xr:uid="{00000000-0005-0000-0000-000032460000}"/>
    <cellStyle name="AggGreen 2 4 4 2" xfId="17966" xr:uid="{00000000-0005-0000-0000-000033460000}"/>
    <cellStyle name="AggGreen 2 4 5" xfId="17967" xr:uid="{00000000-0005-0000-0000-000034460000}"/>
    <cellStyle name="AggGreen 2 5" xfId="17968" xr:uid="{00000000-0005-0000-0000-000035460000}"/>
    <cellStyle name="AggGreen 2 5 2" xfId="17969" xr:uid="{00000000-0005-0000-0000-000036460000}"/>
    <cellStyle name="AggGreen 2 5 2 2" xfId="17970" xr:uid="{00000000-0005-0000-0000-000037460000}"/>
    <cellStyle name="AggGreen 2 5 2 2 2" xfId="17971" xr:uid="{00000000-0005-0000-0000-000038460000}"/>
    <cellStyle name="AggGreen 2 5 2 3" xfId="17972" xr:uid="{00000000-0005-0000-0000-000039460000}"/>
    <cellStyle name="AggGreen 2 5 3" xfId="17973" xr:uid="{00000000-0005-0000-0000-00003A460000}"/>
    <cellStyle name="AggGreen 2 5 3 2" xfId="17974" xr:uid="{00000000-0005-0000-0000-00003B460000}"/>
    <cellStyle name="AggGreen 2 5 3 2 2" xfId="17975" xr:uid="{00000000-0005-0000-0000-00003C460000}"/>
    <cellStyle name="AggGreen 2 5 3 3" xfId="17976" xr:uid="{00000000-0005-0000-0000-00003D460000}"/>
    <cellStyle name="AggGreen 2 5 4" xfId="17977" xr:uid="{00000000-0005-0000-0000-00003E460000}"/>
    <cellStyle name="AggGreen 2 5 4 2" xfId="17978" xr:uid="{00000000-0005-0000-0000-00003F460000}"/>
    <cellStyle name="AggGreen 2 5 5" xfId="17979" xr:uid="{00000000-0005-0000-0000-000040460000}"/>
    <cellStyle name="AggGreen 3" xfId="17980" xr:uid="{00000000-0005-0000-0000-000041460000}"/>
    <cellStyle name="AggGreen 3 2" xfId="17981" xr:uid="{00000000-0005-0000-0000-000042460000}"/>
    <cellStyle name="AggGreen 3 2 2" xfId="17982" xr:uid="{00000000-0005-0000-0000-000043460000}"/>
    <cellStyle name="AggGreen 3 2 2 2" xfId="17983" xr:uid="{00000000-0005-0000-0000-000044460000}"/>
    <cellStyle name="AggGreen 3 2 3" xfId="17984" xr:uid="{00000000-0005-0000-0000-000045460000}"/>
    <cellStyle name="AggGreen 3 3" xfId="17985" xr:uid="{00000000-0005-0000-0000-000046460000}"/>
    <cellStyle name="AggGreen 3 3 2" xfId="17986" xr:uid="{00000000-0005-0000-0000-000047460000}"/>
    <cellStyle name="AggGreen 3 3 2 2" xfId="17987" xr:uid="{00000000-0005-0000-0000-000048460000}"/>
    <cellStyle name="AggGreen 3 3 3" xfId="17988" xr:uid="{00000000-0005-0000-0000-000049460000}"/>
    <cellStyle name="AggGreen 3 4" xfId="17989" xr:uid="{00000000-0005-0000-0000-00004A460000}"/>
    <cellStyle name="AggGreen 3 4 2" xfId="17990" xr:uid="{00000000-0005-0000-0000-00004B460000}"/>
    <cellStyle name="AggGreen 3 5" xfId="17991" xr:uid="{00000000-0005-0000-0000-00004C460000}"/>
    <cellStyle name="AggGreen 4" xfId="17992" xr:uid="{00000000-0005-0000-0000-00004D460000}"/>
    <cellStyle name="AggGreen 4 2" xfId="17993" xr:uid="{00000000-0005-0000-0000-00004E460000}"/>
    <cellStyle name="AggGreen 4 2 2" xfId="17994" xr:uid="{00000000-0005-0000-0000-00004F460000}"/>
    <cellStyle name="AggGreen 4 2 2 2" xfId="17995" xr:uid="{00000000-0005-0000-0000-000050460000}"/>
    <cellStyle name="AggGreen 4 2 3" xfId="17996" xr:uid="{00000000-0005-0000-0000-000051460000}"/>
    <cellStyle name="AggGreen 4 3" xfId="17997" xr:uid="{00000000-0005-0000-0000-000052460000}"/>
    <cellStyle name="AggGreen 4 3 2" xfId="17998" xr:uid="{00000000-0005-0000-0000-000053460000}"/>
    <cellStyle name="AggGreen 4 3 2 2" xfId="17999" xr:uid="{00000000-0005-0000-0000-000054460000}"/>
    <cellStyle name="AggGreen 4 3 3" xfId="18000" xr:uid="{00000000-0005-0000-0000-000055460000}"/>
    <cellStyle name="AggGreen 4 4" xfId="18001" xr:uid="{00000000-0005-0000-0000-000056460000}"/>
    <cellStyle name="AggGreen 4 4 2" xfId="18002" xr:uid="{00000000-0005-0000-0000-000057460000}"/>
    <cellStyle name="AggGreen 4 5" xfId="18003" xr:uid="{00000000-0005-0000-0000-000058460000}"/>
    <cellStyle name="AggGreen 5" xfId="18004" xr:uid="{00000000-0005-0000-0000-000059460000}"/>
    <cellStyle name="AggGreen 5 2" xfId="18005" xr:uid="{00000000-0005-0000-0000-00005A460000}"/>
    <cellStyle name="AggGreen 5 2 2" xfId="18006" xr:uid="{00000000-0005-0000-0000-00005B460000}"/>
    <cellStyle name="AggGreen 5 2 2 2" xfId="18007" xr:uid="{00000000-0005-0000-0000-00005C460000}"/>
    <cellStyle name="AggGreen 5 2 3" xfId="18008" xr:uid="{00000000-0005-0000-0000-00005D460000}"/>
    <cellStyle name="AggGreen 5 3" xfId="18009" xr:uid="{00000000-0005-0000-0000-00005E460000}"/>
    <cellStyle name="AggGreen 5 3 2" xfId="18010" xr:uid="{00000000-0005-0000-0000-00005F460000}"/>
    <cellStyle name="AggGreen 5 3 2 2" xfId="18011" xr:uid="{00000000-0005-0000-0000-000060460000}"/>
    <cellStyle name="AggGreen 5 3 3" xfId="18012" xr:uid="{00000000-0005-0000-0000-000061460000}"/>
    <cellStyle name="AggGreen 5 4" xfId="18013" xr:uid="{00000000-0005-0000-0000-000062460000}"/>
    <cellStyle name="AggGreen 5 4 2" xfId="18014" xr:uid="{00000000-0005-0000-0000-000063460000}"/>
    <cellStyle name="AggGreen 5 5" xfId="18015" xr:uid="{00000000-0005-0000-0000-000064460000}"/>
    <cellStyle name="AggGreen 6" xfId="18016" xr:uid="{00000000-0005-0000-0000-000065460000}"/>
    <cellStyle name="AggGreen 6 2" xfId="18017" xr:uid="{00000000-0005-0000-0000-000066460000}"/>
    <cellStyle name="AggGreen 6 2 2" xfId="18018" xr:uid="{00000000-0005-0000-0000-000067460000}"/>
    <cellStyle name="AggGreen 6 2 2 2" xfId="18019" xr:uid="{00000000-0005-0000-0000-000068460000}"/>
    <cellStyle name="AggGreen 6 2 3" xfId="18020" xr:uid="{00000000-0005-0000-0000-000069460000}"/>
    <cellStyle name="AggGreen 6 3" xfId="18021" xr:uid="{00000000-0005-0000-0000-00006A460000}"/>
    <cellStyle name="AggGreen 6 3 2" xfId="18022" xr:uid="{00000000-0005-0000-0000-00006B460000}"/>
    <cellStyle name="AggGreen 6 3 2 2" xfId="18023" xr:uid="{00000000-0005-0000-0000-00006C460000}"/>
    <cellStyle name="AggGreen 6 3 3" xfId="18024" xr:uid="{00000000-0005-0000-0000-00006D460000}"/>
    <cellStyle name="AggGreen 6 4" xfId="18025" xr:uid="{00000000-0005-0000-0000-00006E460000}"/>
    <cellStyle name="AggGreen 6 4 2" xfId="18026" xr:uid="{00000000-0005-0000-0000-00006F460000}"/>
    <cellStyle name="AggGreen 6 5" xfId="18027" xr:uid="{00000000-0005-0000-0000-000070460000}"/>
    <cellStyle name="AggGreen12" xfId="18028" xr:uid="{00000000-0005-0000-0000-000071460000}"/>
    <cellStyle name="AggGreen12 2" xfId="18029" xr:uid="{00000000-0005-0000-0000-000072460000}"/>
    <cellStyle name="AggGreen12 2 2" xfId="18030" xr:uid="{00000000-0005-0000-0000-000073460000}"/>
    <cellStyle name="AggGreen12 2 2 2" xfId="18031" xr:uid="{00000000-0005-0000-0000-000074460000}"/>
    <cellStyle name="AggGreen12 2 2 2 2" xfId="18032" xr:uid="{00000000-0005-0000-0000-000075460000}"/>
    <cellStyle name="AggGreen12 2 2 2 2 2" xfId="18033" xr:uid="{00000000-0005-0000-0000-000076460000}"/>
    <cellStyle name="AggGreen12 2 2 2 3" xfId="18034" xr:uid="{00000000-0005-0000-0000-000077460000}"/>
    <cellStyle name="AggGreen12 2 2 3" xfId="18035" xr:uid="{00000000-0005-0000-0000-000078460000}"/>
    <cellStyle name="AggGreen12 2 2 3 2" xfId="18036" xr:uid="{00000000-0005-0000-0000-000079460000}"/>
    <cellStyle name="AggGreen12 2 2 3 2 2" xfId="18037" xr:uid="{00000000-0005-0000-0000-00007A460000}"/>
    <cellStyle name="AggGreen12 2 2 3 3" xfId="18038" xr:uid="{00000000-0005-0000-0000-00007B460000}"/>
    <cellStyle name="AggGreen12 2 2 4" xfId="18039" xr:uid="{00000000-0005-0000-0000-00007C460000}"/>
    <cellStyle name="AggGreen12 2 2 4 2" xfId="18040" xr:uid="{00000000-0005-0000-0000-00007D460000}"/>
    <cellStyle name="AggGreen12 2 2 5" xfId="18041" xr:uid="{00000000-0005-0000-0000-00007E460000}"/>
    <cellStyle name="AggGreen12 2 3" xfId="18042" xr:uid="{00000000-0005-0000-0000-00007F460000}"/>
    <cellStyle name="AggGreen12 2 3 2" xfId="18043" xr:uid="{00000000-0005-0000-0000-000080460000}"/>
    <cellStyle name="AggGreen12 2 3 2 2" xfId="18044" xr:uid="{00000000-0005-0000-0000-000081460000}"/>
    <cellStyle name="AggGreen12 2 3 2 2 2" xfId="18045" xr:uid="{00000000-0005-0000-0000-000082460000}"/>
    <cellStyle name="AggGreen12 2 3 2 3" xfId="18046" xr:uid="{00000000-0005-0000-0000-000083460000}"/>
    <cellStyle name="AggGreen12 2 3 3" xfId="18047" xr:uid="{00000000-0005-0000-0000-000084460000}"/>
    <cellStyle name="AggGreen12 2 3 3 2" xfId="18048" xr:uid="{00000000-0005-0000-0000-000085460000}"/>
    <cellStyle name="AggGreen12 2 3 3 2 2" xfId="18049" xr:uid="{00000000-0005-0000-0000-000086460000}"/>
    <cellStyle name="AggGreen12 2 3 3 3" xfId="18050" xr:uid="{00000000-0005-0000-0000-000087460000}"/>
    <cellStyle name="AggGreen12 2 3 4" xfId="18051" xr:uid="{00000000-0005-0000-0000-000088460000}"/>
    <cellStyle name="AggGreen12 2 3 4 2" xfId="18052" xr:uid="{00000000-0005-0000-0000-000089460000}"/>
    <cellStyle name="AggGreen12 2 3 5" xfId="18053" xr:uid="{00000000-0005-0000-0000-00008A460000}"/>
    <cellStyle name="AggGreen12 2 4" xfId="18054" xr:uid="{00000000-0005-0000-0000-00008B460000}"/>
    <cellStyle name="AggGreen12 2 4 2" xfId="18055" xr:uid="{00000000-0005-0000-0000-00008C460000}"/>
    <cellStyle name="AggGreen12 2 4 2 2" xfId="18056" xr:uid="{00000000-0005-0000-0000-00008D460000}"/>
    <cellStyle name="AggGreen12 2 4 2 2 2" xfId="18057" xr:uid="{00000000-0005-0000-0000-00008E460000}"/>
    <cellStyle name="AggGreen12 2 4 2 3" xfId="18058" xr:uid="{00000000-0005-0000-0000-00008F460000}"/>
    <cellStyle name="AggGreen12 2 4 3" xfId="18059" xr:uid="{00000000-0005-0000-0000-000090460000}"/>
    <cellStyle name="AggGreen12 2 4 3 2" xfId="18060" xr:uid="{00000000-0005-0000-0000-000091460000}"/>
    <cellStyle name="AggGreen12 2 4 3 2 2" xfId="18061" xr:uid="{00000000-0005-0000-0000-000092460000}"/>
    <cellStyle name="AggGreen12 2 4 3 3" xfId="18062" xr:uid="{00000000-0005-0000-0000-000093460000}"/>
    <cellStyle name="AggGreen12 2 4 4" xfId="18063" xr:uid="{00000000-0005-0000-0000-000094460000}"/>
    <cellStyle name="AggGreen12 2 4 4 2" xfId="18064" xr:uid="{00000000-0005-0000-0000-000095460000}"/>
    <cellStyle name="AggGreen12 2 4 5" xfId="18065" xr:uid="{00000000-0005-0000-0000-000096460000}"/>
    <cellStyle name="AggGreen12 2 5" xfId="18066" xr:uid="{00000000-0005-0000-0000-000097460000}"/>
    <cellStyle name="AggGreen12 2 5 2" xfId="18067" xr:uid="{00000000-0005-0000-0000-000098460000}"/>
    <cellStyle name="AggGreen12 2 5 2 2" xfId="18068" xr:uid="{00000000-0005-0000-0000-000099460000}"/>
    <cellStyle name="AggGreen12 2 5 2 2 2" xfId="18069" xr:uid="{00000000-0005-0000-0000-00009A460000}"/>
    <cellStyle name="AggGreen12 2 5 2 3" xfId="18070" xr:uid="{00000000-0005-0000-0000-00009B460000}"/>
    <cellStyle name="AggGreen12 2 5 3" xfId="18071" xr:uid="{00000000-0005-0000-0000-00009C460000}"/>
    <cellStyle name="AggGreen12 2 5 3 2" xfId="18072" xr:uid="{00000000-0005-0000-0000-00009D460000}"/>
    <cellStyle name="AggGreen12 2 5 3 2 2" xfId="18073" xr:uid="{00000000-0005-0000-0000-00009E460000}"/>
    <cellStyle name="AggGreen12 2 5 3 3" xfId="18074" xr:uid="{00000000-0005-0000-0000-00009F460000}"/>
    <cellStyle name="AggGreen12 2 5 4" xfId="18075" xr:uid="{00000000-0005-0000-0000-0000A0460000}"/>
    <cellStyle name="AggGreen12 2 5 4 2" xfId="18076" xr:uid="{00000000-0005-0000-0000-0000A1460000}"/>
    <cellStyle name="AggGreen12 2 5 5" xfId="18077" xr:uid="{00000000-0005-0000-0000-0000A2460000}"/>
    <cellStyle name="AggGreen12 3" xfId="18078" xr:uid="{00000000-0005-0000-0000-0000A3460000}"/>
    <cellStyle name="AggGreen12 3 2" xfId="18079" xr:uid="{00000000-0005-0000-0000-0000A4460000}"/>
    <cellStyle name="AggGreen12 3 2 2" xfId="18080" xr:uid="{00000000-0005-0000-0000-0000A5460000}"/>
    <cellStyle name="AggGreen12 3 2 2 2" xfId="18081" xr:uid="{00000000-0005-0000-0000-0000A6460000}"/>
    <cellStyle name="AggGreen12 3 2 3" xfId="18082" xr:uid="{00000000-0005-0000-0000-0000A7460000}"/>
    <cellStyle name="AggGreen12 3 3" xfId="18083" xr:uid="{00000000-0005-0000-0000-0000A8460000}"/>
    <cellStyle name="AggGreen12 3 3 2" xfId="18084" xr:uid="{00000000-0005-0000-0000-0000A9460000}"/>
    <cellStyle name="AggGreen12 3 3 2 2" xfId="18085" xr:uid="{00000000-0005-0000-0000-0000AA460000}"/>
    <cellStyle name="AggGreen12 3 3 3" xfId="18086" xr:uid="{00000000-0005-0000-0000-0000AB460000}"/>
    <cellStyle name="AggGreen12 3 4" xfId="18087" xr:uid="{00000000-0005-0000-0000-0000AC460000}"/>
    <cellStyle name="AggGreen12 3 4 2" xfId="18088" xr:uid="{00000000-0005-0000-0000-0000AD460000}"/>
    <cellStyle name="AggGreen12 3 5" xfId="18089" xr:uid="{00000000-0005-0000-0000-0000AE460000}"/>
    <cellStyle name="AggGreen12 4" xfId="18090" xr:uid="{00000000-0005-0000-0000-0000AF460000}"/>
    <cellStyle name="AggGreen12 4 2" xfId="18091" xr:uid="{00000000-0005-0000-0000-0000B0460000}"/>
    <cellStyle name="AggGreen12 4 2 2" xfId="18092" xr:uid="{00000000-0005-0000-0000-0000B1460000}"/>
    <cellStyle name="AggGreen12 4 2 2 2" xfId="18093" xr:uid="{00000000-0005-0000-0000-0000B2460000}"/>
    <cellStyle name="AggGreen12 4 2 3" xfId="18094" xr:uid="{00000000-0005-0000-0000-0000B3460000}"/>
    <cellStyle name="AggGreen12 4 3" xfId="18095" xr:uid="{00000000-0005-0000-0000-0000B4460000}"/>
    <cellStyle name="AggGreen12 4 3 2" xfId="18096" xr:uid="{00000000-0005-0000-0000-0000B5460000}"/>
    <cellStyle name="AggGreen12 4 3 2 2" xfId="18097" xr:uid="{00000000-0005-0000-0000-0000B6460000}"/>
    <cellStyle name="AggGreen12 4 3 3" xfId="18098" xr:uid="{00000000-0005-0000-0000-0000B7460000}"/>
    <cellStyle name="AggGreen12 4 4" xfId="18099" xr:uid="{00000000-0005-0000-0000-0000B8460000}"/>
    <cellStyle name="AggGreen12 4 4 2" xfId="18100" xr:uid="{00000000-0005-0000-0000-0000B9460000}"/>
    <cellStyle name="AggGreen12 4 5" xfId="18101" xr:uid="{00000000-0005-0000-0000-0000BA460000}"/>
    <cellStyle name="AggGreen12 5" xfId="18102" xr:uid="{00000000-0005-0000-0000-0000BB460000}"/>
    <cellStyle name="AggGreen12 5 2" xfId="18103" xr:uid="{00000000-0005-0000-0000-0000BC460000}"/>
    <cellStyle name="AggGreen12 5 2 2" xfId="18104" xr:uid="{00000000-0005-0000-0000-0000BD460000}"/>
    <cellStyle name="AggGreen12 5 2 2 2" xfId="18105" xr:uid="{00000000-0005-0000-0000-0000BE460000}"/>
    <cellStyle name="AggGreen12 5 2 3" xfId="18106" xr:uid="{00000000-0005-0000-0000-0000BF460000}"/>
    <cellStyle name="AggGreen12 5 3" xfId="18107" xr:uid="{00000000-0005-0000-0000-0000C0460000}"/>
    <cellStyle name="AggGreen12 5 3 2" xfId="18108" xr:uid="{00000000-0005-0000-0000-0000C1460000}"/>
    <cellStyle name="AggGreen12 5 3 2 2" xfId="18109" xr:uid="{00000000-0005-0000-0000-0000C2460000}"/>
    <cellStyle name="AggGreen12 5 3 3" xfId="18110" xr:uid="{00000000-0005-0000-0000-0000C3460000}"/>
    <cellStyle name="AggGreen12 5 4" xfId="18111" xr:uid="{00000000-0005-0000-0000-0000C4460000}"/>
    <cellStyle name="AggGreen12 5 4 2" xfId="18112" xr:uid="{00000000-0005-0000-0000-0000C5460000}"/>
    <cellStyle name="AggGreen12 5 5" xfId="18113" xr:uid="{00000000-0005-0000-0000-0000C6460000}"/>
    <cellStyle name="AggGreen12 6" xfId="18114" xr:uid="{00000000-0005-0000-0000-0000C7460000}"/>
    <cellStyle name="AggGreen12 6 2" xfId="18115" xr:uid="{00000000-0005-0000-0000-0000C8460000}"/>
    <cellStyle name="AggGreen12 6 2 2" xfId="18116" xr:uid="{00000000-0005-0000-0000-0000C9460000}"/>
    <cellStyle name="AggGreen12 6 2 2 2" xfId="18117" xr:uid="{00000000-0005-0000-0000-0000CA460000}"/>
    <cellStyle name="AggGreen12 6 2 3" xfId="18118" xr:uid="{00000000-0005-0000-0000-0000CB460000}"/>
    <cellStyle name="AggGreen12 6 3" xfId="18119" xr:uid="{00000000-0005-0000-0000-0000CC460000}"/>
    <cellStyle name="AggGreen12 6 3 2" xfId="18120" xr:uid="{00000000-0005-0000-0000-0000CD460000}"/>
    <cellStyle name="AggGreen12 6 3 2 2" xfId="18121" xr:uid="{00000000-0005-0000-0000-0000CE460000}"/>
    <cellStyle name="AggGreen12 6 3 3" xfId="18122" xr:uid="{00000000-0005-0000-0000-0000CF460000}"/>
    <cellStyle name="AggGreen12 6 4" xfId="18123" xr:uid="{00000000-0005-0000-0000-0000D0460000}"/>
    <cellStyle name="AggGreen12 6 4 2" xfId="18124" xr:uid="{00000000-0005-0000-0000-0000D1460000}"/>
    <cellStyle name="AggGreen12 6 5" xfId="18125" xr:uid="{00000000-0005-0000-0000-0000D2460000}"/>
    <cellStyle name="AggOrange" xfId="18126" xr:uid="{00000000-0005-0000-0000-0000D3460000}"/>
    <cellStyle name="AggOrange 2" xfId="18127" xr:uid="{00000000-0005-0000-0000-0000D4460000}"/>
    <cellStyle name="AggOrange 2 2" xfId="18128" xr:uid="{00000000-0005-0000-0000-0000D5460000}"/>
    <cellStyle name="AggOrange 2 2 2" xfId="18129" xr:uid="{00000000-0005-0000-0000-0000D6460000}"/>
    <cellStyle name="AggOrange 2 2 2 2" xfId="18130" xr:uid="{00000000-0005-0000-0000-0000D7460000}"/>
    <cellStyle name="AggOrange 2 2 2 2 2" xfId="18131" xr:uid="{00000000-0005-0000-0000-0000D8460000}"/>
    <cellStyle name="AggOrange 2 2 2 3" xfId="18132" xr:uid="{00000000-0005-0000-0000-0000D9460000}"/>
    <cellStyle name="AggOrange 2 2 3" xfId="18133" xr:uid="{00000000-0005-0000-0000-0000DA460000}"/>
    <cellStyle name="AggOrange 2 2 3 2" xfId="18134" xr:uid="{00000000-0005-0000-0000-0000DB460000}"/>
    <cellStyle name="AggOrange 2 2 3 2 2" xfId="18135" xr:uid="{00000000-0005-0000-0000-0000DC460000}"/>
    <cellStyle name="AggOrange 2 2 3 3" xfId="18136" xr:uid="{00000000-0005-0000-0000-0000DD460000}"/>
    <cellStyle name="AggOrange 2 2 4" xfId="18137" xr:uid="{00000000-0005-0000-0000-0000DE460000}"/>
    <cellStyle name="AggOrange 2 2 4 2" xfId="18138" xr:uid="{00000000-0005-0000-0000-0000DF460000}"/>
    <cellStyle name="AggOrange 2 2 5" xfId="18139" xr:uid="{00000000-0005-0000-0000-0000E0460000}"/>
    <cellStyle name="AggOrange 2 3" xfId="18140" xr:uid="{00000000-0005-0000-0000-0000E1460000}"/>
    <cellStyle name="AggOrange 2 3 2" xfId="18141" xr:uid="{00000000-0005-0000-0000-0000E2460000}"/>
    <cellStyle name="AggOrange 2 3 2 2" xfId="18142" xr:uid="{00000000-0005-0000-0000-0000E3460000}"/>
    <cellStyle name="AggOrange 2 3 2 2 2" xfId="18143" xr:uid="{00000000-0005-0000-0000-0000E4460000}"/>
    <cellStyle name="AggOrange 2 3 2 3" xfId="18144" xr:uid="{00000000-0005-0000-0000-0000E5460000}"/>
    <cellStyle name="AggOrange 2 3 3" xfId="18145" xr:uid="{00000000-0005-0000-0000-0000E6460000}"/>
    <cellStyle name="AggOrange 2 3 3 2" xfId="18146" xr:uid="{00000000-0005-0000-0000-0000E7460000}"/>
    <cellStyle name="AggOrange 2 3 3 2 2" xfId="18147" xr:uid="{00000000-0005-0000-0000-0000E8460000}"/>
    <cellStyle name="AggOrange 2 3 3 3" xfId="18148" xr:uid="{00000000-0005-0000-0000-0000E9460000}"/>
    <cellStyle name="AggOrange 2 3 4" xfId="18149" xr:uid="{00000000-0005-0000-0000-0000EA460000}"/>
    <cellStyle name="AggOrange 2 3 4 2" xfId="18150" xr:uid="{00000000-0005-0000-0000-0000EB460000}"/>
    <cellStyle name="AggOrange 2 3 5" xfId="18151" xr:uid="{00000000-0005-0000-0000-0000EC460000}"/>
    <cellStyle name="AggOrange 2 4" xfId="18152" xr:uid="{00000000-0005-0000-0000-0000ED460000}"/>
    <cellStyle name="AggOrange 2 4 2" xfId="18153" xr:uid="{00000000-0005-0000-0000-0000EE460000}"/>
    <cellStyle name="AggOrange 2 4 2 2" xfId="18154" xr:uid="{00000000-0005-0000-0000-0000EF460000}"/>
    <cellStyle name="AggOrange 2 4 2 2 2" xfId="18155" xr:uid="{00000000-0005-0000-0000-0000F0460000}"/>
    <cellStyle name="AggOrange 2 4 2 3" xfId="18156" xr:uid="{00000000-0005-0000-0000-0000F1460000}"/>
    <cellStyle name="AggOrange 2 4 3" xfId="18157" xr:uid="{00000000-0005-0000-0000-0000F2460000}"/>
    <cellStyle name="AggOrange 2 4 3 2" xfId="18158" xr:uid="{00000000-0005-0000-0000-0000F3460000}"/>
    <cellStyle name="AggOrange 2 4 3 2 2" xfId="18159" xr:uid="{00000000-0005-0000-0000-0000F4460000}"/>
    <cellStyle name="AggOrange 2 4 3 3" xfId="18160" xr:uid="{00000000-0005-0000-0000-0000F5460000}"/>
    <cellStyle name="AggOrange 2 4 4" xfId="18161" xr:uid="{00000000-0005-0000-0000-0000F6460000}"/>
    <cellStyle name="AggOrange 2 4 4 2" xfId="18162" xr:uid="{00000000-0005-0000-0000-0000F7460000}"/>
    <cellStyle name="AggOrange 2 4 5" xfId="18163" xr:uid="{00000000-0005-0000-0000-0000F8460000}"/>
    <cellStyle name="AggOrange 2 5" xfId="18164" xr:uid="{00000000-0005-0000-0000-0000F9460000}"/>
    <cellStyle name="AggOrange 2 5 2" xfId="18165" xr:uid="{00000000-0005-0000-0000-0000FA460000}"/>
    <cellStyle name="AggOrange 2 5 2 2" xfId="18166" xr:uid="{00000000-0005-0000-0000-0000FB460000}"/>
    <cellStyle name="AggOrange 2 5 2 2 2" xfId="18167" xr:uid="{00000000-0005-0000-0000-0000FC460000}"/>
    <cellStyle name="AggOrange 2 5 2 3" xfId="18168" xr:uid="{00000000-0005-0000-0000-0000FD460000}"/>
    <cellStyle name="AggOrange 2 5 3" xfId="18169" xr:uid="{00000000-0005-0000-0000-0000FE460000}"/>
    <cellStyle name="AggOrange 2 5 3 2" xfId="18170" xr:uid="{00000000-0005-0000-0000-0000FF460000}"/>
    <cellStyle name="AggOrange 2 5 3 2 2" xfId="18171" xr:uid="{00000000-0005-0000-0000-000000470000}"/>
    <cellStyle name="AggOrange 2 5 3 3" xfId="18172" xr:uid="{00000000-0005-0000-0000-000001470000}"/>
    <cellStyle name="AggOrange 2 5 4" xfId="18173" xr:uid="{00000000-0005-0000-0000-000002470000}"/>
    <cellStyle name="AggOrange 2 5 4 2" xfId="18174" xr:uid="{00000000-0005-0000-0000-000003470000}"/>
    <cellStyle name="AggOrange 2 5 5" xfId="18175" xr:uid="{00000000-0005-0000-0000-000004470000}"/>
    <cellStyle name="AggOrange 3" xfId="18176" xr:uid="{00000000-0005-0000-0000-000005470000}"/>
    <cellStyle name="AggOrange 3 2" xfId="18177" xr:uid="{00000000-0005-0000-0000-000006470000}"/>
    <cellStyle name="AggOrange 3 2 2" xfId="18178" xr:uid="{00000000-0005-0000-0000-000007470000}"/>
    <cellStyle name="AggOrange 3 2 2 2" xfId="18179" xr:uid="{00000000-0005-0000-0000-000008470000}"/>
    <cellStyle name="AggOrange 3 2 3" xfId="18180" xr:uid="{00000000-0005-0000-0000-000009470000}"/>
    <cellStyle name="AggOrange 3 3" xfId="18181" xr:uid="{00000000-0005-0000-0000-00000A470000}"/>
    <cellStyle name="AggOrange 3 3 2" xfId="18182" xr:uid="{00000000-0005-0000-0000-00000B470000}"/>
    <cellStyle name="AggOrange 3 3 2 2" xfId="18183" xr:uid="{00000000-0005-0000-0000-00000C470000}"/>
    <cellStyle name="AggOrange 3 3 3" xfId="18184" xr:uid="{00000000-0005-0000-0000-00000D470000}"/>
    <cellStyle name="AggOrange 3 4" xfId="18185" xr:uid="{00000000-0005-0000-0000-00000E470000}"/>
    <cellStyle name="AggOrange 3 4 2" xfId="18186" xr:uid="{00000000-0005-0000-0000-00000F470000}"/>
    <cellStyle name="AggOrange 3 5" xfId="18187" xr:uid="{00000000-0005-0000-0000-000010470000}"/>
    <cellStyle name="AggOrange 4" xfId="18188" xr:uid="{00000000-0005-0000-0000-000011470000}"/>
    <cellStyle name="AggOrange 4 2" xfId="18189" xr:uid="{00000000-0005-0000-0000-000012470000}"/>
    <cellStyle name="AggOrange 4 2 2" xfId="18190" xr:uid="{00000000-0005-0000-0000-000013470000}"/>
    <cellStyle name="AggOrange 4 2 2 2" xfId="18191" xr:uid="{00000000-0005-0000-0000-000014470000}"/>
    <cellStyle name="AggOrange 4 2 3" xfId="18192" xr:uid="{00000000-0005-0000-0000-000015470000}"/>
    <cellStyle name="AggOrange 4 3" xfId="18193" xr:uid="{00000000-0005-0000-0000-000016470000}"/>
    <cellStyle name="AggOrange 4 3 2" xfId="18194" xr:uid="{00000000-0005-0000-0000-000017470000}"/>
    <cellStyle name="AggOrange 4 3 2 2" xfId="18195" xr:uid="{00000000-0005-0000-0000-000018470000}"/>
    <cellStyle name="AggOrange 4 3 3" xfId="18196" xr:uid="{00000000-0005-0000-0000-000019470000}"/>
    <cellStyle name="AggOrange 4 4" xfId="18197" xr:uid="{00000000-0005-0000-0000-00001A470000}"/>
    <cellStyle name="AggOrange 4 4 2" xfId="18198" xr:uid="{00000000-0005-0000-0000-00001B470000}"/>
    <cellStyle name="AggOrange 4 5" xfId="18199" xr:uid="{00000000-0005-0000-0000-00001C470000}"/>
    <cellStyle name="AggOrange 5" xfId="18200" xr:uid="{00000000-0005-0000-0000-00001D470000}"/>
    <cellStyle name="AggOrange 5 2" xfId="18201" xr:uid="{00000000-0005-0000-0000-00001E470000}"/>
    <cellStyle name="AggOrange 5 2 2" xfId="18202" xr:uid="{00000000-0005-0000-0000-00001F470000}"/>
    <cellStyle name="AggOrange 5 2 2 2" xfId="18203" xr:uid="{00000000-0005-0000-0000-000020470000}"/>
    <cellStyle name="AggOrange 5 2 3" xfId="18204" xr:uid="{00000000-0005-0000-0000-000021470000}"/>
    <cellStyle name="AggOrange 5 3" xfId="18205" xr:uid="{00000000-0005-0000-0000-000022470000}"/>
    <cellStyle name="AggOrange 5 3 2" xfId="18206" xr:uid="{00000000-0005-0000-0000-000023470000}"/>
    <cellStyle name="AggOrange 5 3 2 2" xfId="18207" xr:uid="{00000000-0005-0000-0000-000024470000}"/>
    <cellStyle name="AggOrange 5 3 3" xfId="18208" xr:uid="{00000000-0005-0000-0000-000025470000}"/>
    <cellStyle name="AggOrange 5 4" xfId="18209" xr:uid="{00000000-0005-0000-0000-000026470000}"/>
    <cellStyle name="AggOrange 5 4 2" xfId="18210" xr:uid="{00000000-0005-0000-0000-000027470000}"/>
    <cellStyle name="AggOrange 5 5" xfId="18211" xr:uid="{00000000-0005-0000-0000-000028470000}"/>
    <cellStyle name="AggOrange 6" xfId="18212" xr:uid="{00000000-0005-0000-0000-000029470000}"/>
    <cellStyle name="AggOrange 6 2" xfId="18213" xr:uid="{00000000-0005-0000-0000-00002A470000}"/>
    <cellStyle name="AggOrange 6 2 2" xfId="18214" xr:uid="{00000000-0005-0000-0000-00002B470000}"/>
    <cellStyle name="AggOrange 6 2 2 2" xfId="18215" xr:uid="{00000000-0005-0000-0000-00002C470000}"/>
    <cellStyle name="AggOrange 6 2 3" xfId="18216" xr:uid="{00000000-0005-0000-0000-00002D470000}"/>
    <cellStyle name="AggOrange 6 3" xfId="18217" xr:uid="{00000000-0005-0000-0000-00002E470000}"/>
    <cellStyle name="AggOrange 6 3 2" xfId="18218" xr:uid="{00000000-0005-0000-0000-00002F470000}"/>
    <cellStyle name="AggOrange 6 3 2 2" xfId="18219" xr:uid="{00000000-0005-0000-0000-000030470000}"/>
    <cellStyle name="AggOrange 6 3 3" xfId="18220" xr:uid="{00000000-0005-0000-0000-000031470000}"/>
    <cellStyle name="AggOrange 6 4" xfId="18221" xr:uid="{00000000-0005-0000-0000-000032470000}"/>
    <cellStyle name="AggOrange 6 4 2" xfId="18222" xr:uid="{00000000-0005-0000-0000-000033470000}"/>
    <cellStyle name="AggOrange 6 5" xfId="18223" xr:uid="{00000000-0005-0000-0000-000034470000}"/>
    <cellStyle name="AggOrange9" xfId="18224" xr:uid="{00000000-0005-0000-0000-000035470000}"/>
    <cellStyle name="AggOrange9 2" xfId="18225" xr:uid="{00000000-0005-0000-0000-000036470000}"/>
    <cellStyle name="AggOrange9 2 2" xfId="18226" xr:uid="{00000000-0005-0000-0000-000037470000}"/>
    <cellStyle name="AggOrange9 2 2 2" xfId="18227" xr:uid="{00000000-0005-0000-0000-000038470000}"/>
    <cellStyle name="AggOrange9 2 2 2 2" xfId="18228" xr:uid="{00000000-0005-0000-0000-000039470000}"/>
    <cellStyle name="AggOrange9 2 2 2 2 2" xfId="18229" xr:uid="{00000000-0005-0000-0000-00003A470000}"/>
    <cellStyle name="AggOrange9 2 2 2 3" xfId="18230" xr:uid="{00000000-0005-0000-0000-00003B470000}"/>
    <cellStyle name="AggOrange9 2 2 3" xfId="18231" xr:uid="{00000000-0005-0000-0000-00003C470000}"/>
    <cellStyle name="AggOrange9 2 2 3 2" xfId="18232" xr:uid="{00000000-0005-0000-0000-00003D470000}"/>
    <cellStyle name="AggOrange9 2 2 3 2 2" xfId="18233" xr:uid="{00000000-0005-0000-0000-00003E470000}"/>
    <cellStyle name="AggOrange9 2 2 3 3" xfId="18234" xr:uid="{00000000-0005-0000-0000-00003F470000}"/>
    <cellStyle name="AggOrange9 2 2 4" xfId="18235" xr:uid="{00000000-0005-0000-0000-000040470000}"/>
    <cellStyle name="AggOrange9 2 2 4 2" xfId="18236" xr:uid="{00000000-0005-0000-0000-000041470000}"/>
    <cellStyle name="AggOrange9 2 2 5" xfId="18237" xr:uid="{00000000-0005-0000-0000-000042470000}"/>
    <cellStyle name="AggOrange9 2 3" xfId="18238" xr:uid="{00000000-0005-0000-0000-000043470000}"/>
    <cellStyle name="AggOrange9 2 3 2" xfId="18239" xr:uid="{00000000-0005-0000-0000-000044470000}"/>
    <cellStyle name="AggOrange9 2 3 2 2" xfId="18240" xr:uid="{00000000-0005-0000-0000-000045470000}"/>
    <cellStyle name="AggOrange9 2 3 2 2 2" xfId="18241" xr:uid="{00000000-0005-0000-0000-000046470000}"/>
    <cellStyle name="AggOrange9 2 3 2 3" xfId="18242" xr:uid="{00000000-0005-0000-0000-000047470000}"/>
    <cellStyle name="AggOrange9 2 3 3" xfId="18243" xr:uid="{00000000-0005-0000-0000-000048470000}"/>
    <cellStyle name="AggOrange9 2 3 3 2" xfId="18244" xr:uid="{00000000-0005-0000-0000-000049470000}"/>
    <cellStyle name="AggOrange9 2 3 3 2 2" xfId="18245" xr:uid="{00000000-0005-0000-0000-00004A470000}"/>
    <cellStyle name="AggOrange9 2 3 3 3" xfId="18246" xr:uid="{00000000-0005-0000-0000-00004B470000}"/>
    <cellStyle name="AggOrange9 2 3 4" xfId="18247" xr:uid="{00000000-0005-0000-0000-00004C470000}"/>
    <cellStyle name="AggOrange9 2 3 4 2" xfId="18248" xr:uid="{00000000-0005-0000-0000-00004D470000}"/>
    <cellStyle name="AggOrange9 2 3 5" xfId="18249" xr:uid="{00000000-0005-0000-0000-00004E470000}"/>
    <cellStyle name="AggOrange9 2 4" xfId="18250" xr:uid="{00000000-0005-0000-0000-00004F470000}"/>
    <cellStyle name="AggOrange9 2 4 2" xfId="18251" xr:uid="{00000000-0005-0000-0000-000050470000}"/>
    <cellStyle name="AggOrange9 2 4 2 2" xfId="18252" xr:uid="{00000000-0005-0000-0000-000051470000}"/>
    <cellStyle name="AggOrange9 2 4 2 2 2" xfId="18253" xr:uid="{00000000-0005-0000-0000-000052470000}"/>
    <cellStyle name="AggOrange9 2 4 2 3" xfId="18254" xr:uid="{00000000-0005-0000-0000-000053470000}"/>
    <cellStyle name="AggOrange9 2 4 3" xfId="18255" xr:uid="{00000000-0005-0000-0000-000054470000}"/>
    <cellStyle name="AggOrange9 2 4 3 2" xfId="18256" xr:uid="{00000000-0005-0000-0000-000055470000}"/>
    <cellStyle name="AggOrange9 2 4 3 2 2" xfId="18257" xr:uid="{00000000-0005-0000-0000-000056470000}"/>
    <cellStyle name="AggOrange9 2 4 3 3" xfId="18258" xr:uid="{00000000-0005-0000-0000-000057470000}"/>
    <cellStyle name="AggOrange9 2 4 4" xfId="18259" xr:uid="{00000000-0005-0000-0000-000058470000}"/>
    <cellStyle name="AggOrange9 2 4 4 2" xfId="18260" xr:uid="{00000000-0005-0000-0000-000059470000}"/>
    <cellStyle name="AggOrange9 2 4 5" xfId="18261" xr:uid="{00000000-0005-0000-0000-00005A470000}"/>
    <cellStyle name="AggOrange9 2 5" xfId="18262" xr:uid="{00000000-0005-0000-0000-00005B470000}"/>
    <cellStyle name="AggOrange9 2 5 2" xfId="18263" xr:uid="{00000000-0005-0000-0000-00005C470000}"/>
    <cellStyle name="AggOrange9 2 5 2 2" xfId="18264" xr:uid="{00000000-0005-0000-0000-00005D470000}"/>
    <cellStyle name="AggOrange9 2 5 2 2 2" xfId="18265" xr:uid="{00000000-0005-0000-0000-00005E470000}"/>
    <cellStyle name="AggOrange9 2 5 2 3" xfId="18266" xr:uid="{00000000-0005-0000-0000-00005F470000}"/>
    <cellStyle name="AggOrange9 2 5 3" xfId="18267" xr:uid="{00000000-0005-0000-0000-000060470000}"/>
    <cellStyle name="AggOrange9 2 5 3 2" xfId="18268" xr:uid="{00000000-0005-0000-0000-000061470000}"/>
    <cellStyle name="AggOrange9 2 5 3 2 2" xfId="18269" xr:uid="{00000000-0005-0000-0000-000062470000}"/>
    <cellStyle name="AggOrange9 2 5 3 3" xfId="18270" xr:uid="{00000000-0005-0000-0000-000063470000}"/>
    <cellStyle name="AggOrange9 2 5 4" xfId="18271" xr:uid="{00000000-0005-0000-0000-000064470000}"/>
    <cellStyle name="AggOrange9 2 5 4 2" xfId="18272" xr:uid="{00000000-0005-0000-0000-000065470000}"/>
    <cellStyle name="AggOrange9 2 5 5" xfId="18273" xr:uid="{00000000-0005-0000-0000-000066470000}"/>
    <cellStyle name="AggOrange9 3" xfId="18274" xr:uid="{00000000-0005-0000-0000-000067470000}"/>
    <cellStyle name="AggOrange9 3 2" xfId="18275" xr:uid="{00000000-0005-0000-0000-000068470000}"/>
    <cellStyle name="AggOrange9 3 2 2" xfId="18276" xr:uid="{00000000-0005-0000-0000-000069470000}"/>
    <cellStyle name="AggOrange9 3 2 2 2" xfId="18277" xr:uid="{00000000-0005-0000-0000-00006A470000}"/>
    <cellStyle name="AggOrange9 3 2 3" xfId="18278" xr:uid="{00000000-0005-0000-0000-00006B470000}"/>
    <cellStyle name="AggOrange9 3 3" xfId="18279" xr:uid="{00000000-0005-0000-0000-00006C470000}"/>
    <cellStyle name="AggOrange9 3 3 2" xfId="18280" xr:uid="{00000000-0005-0000-0000-00006D470000}"/>
    <cellStyle name="AggOrange9 3 3 2 2" xfId="18281" xr:uid="{00000000-0005-0000-0000-00006E470000}"/>
    <cellStyle name="AggOrange9 3 3 3" xfId="18282" xr:uid="{00000000-0005-0000-0000-00006F470000}"/>
    <cellStyle name="AggOrange9 3 4" xfId="18283" xr:uid="{00000000-0005-0000-0000-000070470000}"/>
    <cellStyle name="AggOrange9 3 4 2" xfId="18284" xr:uid="{00000000-0005-0000-0000-000071470000}"/>
    <cellStyle name="AggOrange9 3 5" xfId="18285" xr:uid="{00000000-0005-0000-0000-000072470000}"/>
    <cellStyle name="AggOrange9 4" xfId="18286" xr:uid="{00000000-0005-0000-0000-000073470000}"/>
    <cellStyle name="AggOrange9 4 2" xfId="18287" xr:uid="{00000000-0005-0000-0000-000074470000}"/>
    <cellStyle name="AggOrange9 4 2 2" xfId="18288" xr:uid="{00000000-0005-0000-0000-000075470000}"/>
    <cellStyle name="AggOrange9 4 2 2 2" xfId="18289" xr:uid="{00000000-0005-0000-0000-000076470000}"/>
    <cellStyle name="AggOrange9 4 2 3" xfId="18290" xr:uid="{00000000-0005-0000-0000-000077470000}"/>
    <cellStyle name="AggOrange9 4 3" xfId="18291" xr:uid="{00000000-0005-0000-0000-000078470000}"/>
    <cellStyle name="AggOrange9 4 3 2" xfId="18292" xr:uid="{00000000-0005-0000-0000-000079470000}"/>
    <cellStyle name="AggOrange9 4 3 2 2" xfId="18293" xr:uid="{00000000-0005-0000-0000-00007A470000}"/>
    <cellStyle name="AggOrange9 4 3 3" xfId="18294" xr:uid="{00000000-0005-0000-0000-00007B470000}"/>
    <cellStyle name="AggOrange9 4 4" xfId="18295" xr:uid="{00000000-0005-0000-0000-00007C470000}"/>
    <cellStyle name="AggOrange9 4 4 2" xfId="18296" xr:uid="{00000000-0005-0000-0000-00007D470000}"/>
    <cellStyle name="AggOrange9 4 5" xfId="18297" xr:uid="{00000000-0005-0000-0000-00007E470000}"/>
    <cellStyle name="AggOrange9 5" xfId="18298" xr:uid="{00000000-0005-0000-0000-00007F470000}"/>
    <cellStyle name="AggOrange9 5 2" xfId="18299" xr:uid="{00000000-0005-0000-0000-000080470000}"/>
    <cellStyle name="AggOrange9 5 2 2" xfId="18300" xr:uid="{00000000-0005-0000-0000-000081470000}"/>
    <cellStyle name="AggOrange9 5 2 2 2" xfId="18301" xr:uid="{00000000-0005-0000-0000-000082470000}"/>
    <cellStyle name="AggOrange9 5 2 3" xfId="18302" xr:uid="{00000000-0005-0000-0000-000083470000}"/>
    <cellStyle name="AggOrange9 5 3" xfId="18303" xr:uid="{00000000-0005-0000-0000-000084470000}"/>
    <cellStyle name="AggOrange9 5 3 2" xfId="18304" xr:uid="{00000000-0005-0000-0000-000085470000}"/>
    <cellStyle name="AggOrange9 5 3 2 2" xfId="18305" xr:uid="{00000000-0005-0000-0000-000086470000}"/>
    <cellStyle name="AggOrange9 5 3 3" xfId="18306" xr:uid="{00000000-0005-0000-0000-000087470000}"/>
    <cellStyle name="AggOrange9 5 4" xfId="18307" xr:uid="{00000000-0005-0000-0000-000088470000}"/>
    <cellStyle name="AggOrange9 5 4 2" xfId="18308" xr:uid="{00000000-0005-0000-0000-000089470000}"/>
    <cellStyle name="AggOrange9 5 5" xfId="18309" xr:uid="{00000000-0005-0000-0000-00008A470000}"/>
    <cellStyle name="AggOrange9 6" xfId="18310" xr:uid="{00000000-0005-0000-0000-00008B470000}"/>
    <cellStyle name="AggOrange9 6 2" xfId="18311" xr:uid="{00000000-0005-0000-0000-00008C470000}"/>
    <cellStyle name="AggOrange9 6 2 2" xfId="18312" xr:uid="{00000000-0005-0000-0000-00008D470000}"/>
    <cellStyle name="AggOrange9 6 2 2 2" xfId="18313" xr:uid="{00000000-0005-0000-0000-00008E470000}"/>
    <cellStyle name="AggOrange9 6 2 3" xfId="18314" xr:uid="{00000000-0005-0000-0000-00008F470000}"/>
    <cellStyle name="AggOrange9 6 3" xfId="18315" xr:uid="{00000000-0005-0000-0000-000090470000}"/>
    <cellStyle name="AggOrange9 6 3 2" xfId="18316" xr:uid="{00000000-0005-0000-0000-000091470000}"/>
    <cellStyle name="AggOrange9 6 3 2 2" xfId="18317" xr:uid="{00000000-0005-0000-0000-000092470000}"/>
    <cellStyle name="AggOrange9 6 3 3" xfId="18318" xr:uid="{00000000-0005-0000-0000-000093470000}"/>
    <cellStyle name="AggOrange9 6 4" xfId="18319" xr:uid="{00000000-0005-0000-0000-000094470000}"/>
    <cellStyle name="AggOrange9 6 4 2" xfId="18320" xr:uid="{00000000-0005-0000-0000-000095470000}"/>
    <cellStyle name="AggOrange9 6 5" xfId="18321" xr:uid="{00000000-0005-0000-0000-000096470000}"/>
    <cellStyle name="AggOrangeLB_2x" xfId="18322" xr:uid="{00000000-0005-0000-0000-000097470000}"/>
    <cellStyle name="AggOrangeLBorder" xfId="18323" xr:uid="{00000000-0005-0000-0000-000098470000}"/>
    <cellStyle name="AggOrangeLBorder 2" xfId="18324" xr:uid="{00000000-0005-0000-0000-000099470000}"/>
    <cellStyle name="AggOrangeLBorder 2 2" xfId="18325" xr:uid="{00000000-0005-0000-0000-00009A470000}"/>
    <cellStyle name="AggOrangeLBorder 2 2 2" xfId="18326" xr:uid="{00000000-0005-0000-0000-00009B470000}"/>
    <cellStyle name="AggOrangeLBorder 2 2 2 2" xfId="18327" xr:uid="{00000000-0005-0000-0000-00009C470000}"/>
    <cellStyle name="AggOrangeLBorder 2 2 3" xfId="18328" xr:uid="{00000000-0005-0000-0000-00009D470000}"/>
    <cellStyle name="AggOrangeLBorder 2 3" xfId="18329" xr:uid="{00000000-0005-0000-0000-00009E470000}"/>
    <cellStyle name="AggOrangeLBorder 2 3 2" xfId="18330" xr:uid="{00000000-0005-0000-0000-00009F470000}"/>
    <cellStyle name="AggOrangeLBorder 2 3 2 2" xfId="18331" xr:uid="{00000000-0005-0000-0000-0000A0470000}"/>
    <cellStyle name="AggOrangeLBorder 2 3 3" xfId="18332" xr:uid="{00000000-0005-0000-0000-0000A1470000}"/>
    <cellStyle name="AggOrangeLBorder 2 4" xfId="18333" xr:uid="{00000000-0005-0000-0000-0000A2470000}"/>
    <cellStyle name="AggOrangeLBorder 2 4 2" xfId="18334" xr:uid="{00000000-0005-0000-0000-0000A3470000}"/>
    <cellStyle name="AggOrangeLBorder 2 5" xfId="18335" xr:uid="{00000000-0005-0000-0000-0000A4470000}"/>
    <cellStyle name="AggOrangeLBorder 3" xfId="18336" xr:uid="{00000000-0005-0000-0000-0000A5470000}"/>
    <cellStyle name="AggOrangeLBorder 3 2" xfId="18337" xr:uid="{00000000-0005-0000-0000-0000A6470000}"/>
    <cellStyle name="AggOrangeLBorder 3 2 2" xfId="18338" xr:uid="{00000000-0005-0000-0000-0000A7470000}"/>
    <cellStyle name="AggOrangeLBorder 3 2 2 2" xfId="18339" xr:uid="{00000000-0005-0000-0000-0000A8470000}"/>
    <cellStyle name="AggOrangeLBorder 3 2 3" xfId="18340" xr:uid="{00000000-0005-0000-0000-0000A9470000}"/>
    <cellStyle name="AggOrangeLBorder 3 3" xfId="18341" xr:uid="{00000000-0005-0000-0000-0000AA470000}"/>
    <cellStyle name="AggOrangeLBorder 3 3 2" xfId="18342" xr:uid="{00000000-0005-0000-0000-0000AB470000}"/>
    <cellStyle name="AggOrangeLBorder 3 3 2 2" xfId="18343" xr:uid="{00000000-0005-0000-0000-0000AC470000}"/>
    <cellStyle name="AggOrangeLBorder 3 3 3" xfId="18344" xr:uid="{00000000-0005-0000-0000-0000AD470000}"/>
    <cellStyle name="AggOrangeLBorder 3 4" xfId="18345" xr:uid="{00000000-0005-0000-0000-0000AE470000}"/>
    <cellStyle name="AggOrangeLBorder 3 4 2" xfId="18346" xr:uid="{00000000-0005-0000-0000-0000AF470000}"/>
    <cellStyle name="AggOrangeLBorder 3 5" xfId="18347" xr:uid="{00000000-0005-0000-0000-0000B0470000}"/>
    <cellStyle name="AggOrangeLBorder 4" xfId="18348" xr:uid="{00000000-0005-0000-0000-0000B1470000}"/>
    <cellStyle name="AggOrangeLBorder 4 2" xfId="18349" xr:uid="{00000000-0005-0000-0000-0000B2470000}"/>
    <cellStyle name="AggOrangeLBorder 4 2 2" xfId="18350" xr:uid="{00000000-0005-0000-0000-0000B3470000}"/>
    <cellStyle name="AggOrangeLBorder 4 2 2 2" xfId="18351" xr:uid="{00000000-0005-0000-0000-0000B4470000}"/>
    <cellStyle name="AggOrangeLBorder 4 2 3" xfId="18352" xr:uid="{00000000-0005-0000-0000-0000B5470000}"/>
    <cellStyle name="AggOrangeLBorder 4 3" xfId="18353" xr:uid="{00000000-0005-0000-0000-0000B6470000}"/>
    <cellStyle name="AggOrangeLBorder 4 3 2" xfId="18354" xr:uid="{00000000-0005-0000-0000-0000B7470000}"/>
    <cellStyle name="AggOrangeLBorder 4 3 2 2" xfId="18355" xr:uid="{00000000-0005-0000-0000-0000B8470000}"/>
    <cellStyle name="AggOrangeLBorder 4 3 3" xfId="18356" xr:uid="{00000000-0005-0000-0000-0000B9470000}"/>
    <cellStyle name="AggOrangeLBorder 4 4" xfId="18357" xr:uid="{00000000-0005-0000-0000-0000BA470000}"/>
    <cellStyle name="AggOrangeLBorder 4 4 2" xfId="18358" xr:uid="{00000000-0005-0000-0000-0000BB470000}"/>
    <cellStyle name="AggOrangeLBorder 4 5" xfId="18359" xr:uid="{00000000-0005-0000-0000-0000BC470000}"/>
    <cellStyle name="AggOrangeLBorder 5" xfId="18360" xr:uid="{00000000-0005-0000-0000-0000BD470000}"/>
    <cellStyle name="AggOrangeLBorder 5 2" xfId="18361" xr:uid="{00000000-0005-0000-0000-0000BE470000}"/>
    <cellStyle name="AggOrangeLBorder 5 2 2" xfId="18362" xr:uid="{00000000-0005-0000-0000-0000BF470000}"/>
    <cellStyle name="AggOrangeLBorder 5 2 2 2" xfId="18363" xr:uid="{00000000-0005-0000-0000-0000C0470000}"/>
    <cellStyle name="AggOrangeLBorder 5 2 3" xfId="18364" xr:uid="{00000000-0005-0000-0000-0000C1470000}"/>
    <cellStyle name="AggOrangeLBorder 5 3" xfId="18365" xr:uid="{00000000-0005-0000-0000-0000C2470000}"/>
    <cellStyle name="AggOrangeLBorder 5 3 2" xfId="18366" xr:uid="{00000000-0005-0000-0000-0000C3470000}"/>
    <cellStyle name="AggOrangeLBorder 5 3 2 2" xfId="18367" xr:uid="{00000000-0005-0000-0000-0000C4470000}"/>
    <cellStyle name="AggOrangeLBorder 5 3 3" xfId="18368" xr:uid="{00000000-0005-0000-0000-0000C5470000}"/>
    <cellStyle name="AggOrangeLBorder 5 4" xfId="18369" xr:uid="{00000000-0005-0000-0000-0000C6470000}"/>
    <cellStyle name="AggOrangeLBorder 5 4 2" xfId="18370" xr:uid="{00000000-0005-0000-0000-0000C7470000}"/>
    <cellStyle name="AggOrangeLBorder 5 5" xfId="18371" xr:uid="{00000000-0005-0000-0000-0000C8470000}"/>
    <cellStyle name="AggOrangeRBorder" xfId="18372" xr:uid="{00000000-0005-0000-0000-0000C9470000}"/>
    <cellStyle name="AggOrangeRBorder 2" xfId="18373" xr:uid="{00000000-0005-0000-0000-0000CA470000}"/>
    <cellStyle name="AggOrangeRBorder 2 2" xfId="18374" xr:uid="{00000000-0005-0000-0000-0000CB470000}"/>
    <cellStyle name="AggOrangeRBorder 2 2 2" xfId="18375" xr:uid="{00000000-0005-0000-0000-0000CC470000}"/>
    <cellStyle name="AggOrangeRBorder 2 2 2 2" xfId="18376" xr:uid="{00000000-0005-0000-0000-0000CD470000}"/>
    <cellStyle name="AggOrangeRBorder 2 2 3" xfId="18377" xr:uid="{00000000-0005-0000-0000-0000CE470000}"/>
    <cellStyle name="AggOrangeRBorder 2 3" xfId="18378" xr:uid="{00000000-0005-0000-0000-0000CF470000}"/>
    <cellStyle name="AggOrangeRBorder 2 3 2" xfId="18379" xr:uid="{00000000-0005-0000-0000-0000D0470000}"/>
    <cellStyle name="AggOrangeRBorder 2 3 2 2" xfId="18380" xr:uid="{00000000-0005-0000-0000-0000D1470000}"/>
    <cellStyle name="AggOrangeRBorder 2 3 3" xfId="18381" xr:uid="{00000000-0005-0000-0000-0000D2470000}"/>
    <cellStyle name="AggOrangeRBorder 2 4" xfId="18382" xr:uid="{00000000-0005-0000-0000-0000D3470000}"/>
    <cellStyle name="AggOrangeRBorder 2 4 2" xfId="18383" xr:uid="{00000000-0005-0000-0000-0000D4470000}"/>
    <cellStyle name="AggOrangeRBorder 2 5" xfId="18384" xr:uid="{00000000-0005-0000-0000-0000D5470000}"/>
    <cellStyle name="AggOrangeRBorder 3" xfId="18385" xr:uid="{00000000-0005-0000-0000-0000D6470000}"/>
    <cellStyle name="AggOrangeRBorder 3 2" xfId="18386" xr:uid="{00000000-0005-0000-0000-0000D7470000}"/>
    <cellStyle name="AggOrangeRBorder 3 2 2" xfId="18387" xr:uid="{00000000-0005-0000-0000-0000D8470000}"/>
    <cellStyle name="AggOrangeRBorder 3 2 2 2" xfId="18388" xr:uid="{00000000-0005-0000-0000-0000D9470000}"/>
    <cellStyle name="AggOrangeRBorder 3 2 3" xfId="18389" xr:uid="{00000000-0005-0000-0000-0000DA470000}"/>
    <cellStyle name="AggOrangeRBorder 3 3" xfId="18390" xr:uid="{00000000-0005-0000-0000-0000DB470000}"/>
    <cellStyle name="AggOrangeRBorder 3 3 2" xfId="18391" xr:uid="{00000000-0005-0000-0000-0000DC470000}"/>
    <cellStyle name="AggOrangeRBorder 3 3 2 2" xfId="18392" xr:uid="{00000000-0005-0000-0000-0000DD470000}"/>
    <cellStyle name="AggOrangeRBorder 3 3 3" xfId="18393" xr:uid="{00000000-0005-0000-0000-0000DE470000}"/>
    <cellStyle name="AggOrangeRBorder 3 4" xfId="18394" xr:uid="{00000000-0005-0000-0000-0000DF470000}"/>
    <cellStyle name="AggOrangeRBorder 3 4 2" xfId="18395" xr:uid="{00000000-0005-0000-0000-0000E0470000}"/>
    <cellStyle name="AggOrangeRBorder 3 5" xfId="18396" xr:uid="{00000000-0005-0000-0000-0000E1470000}"/>
    <cellStyle name="AggOrangeRBorder 4" xfId="18397" xr:uid="{00000000-0005-0000-0000-0000E2470000}"/>
    <cellStyle name="AggOrangeRBorder 4 2" xfId="18398" xr:uid="{00000000-0005-0000-0000-0000E3470000}"/>
    <cellStyle name="AggOrangeRBorder 4 2 2" xfId="18399" xr:uid="{00000000-0005-0000-0000-0000E4470000}"/>
    <cellStyle name="AggOrangeRBorder 4 2 2 2" xfId="18400" xr:uid="{00000000-0005-0000-0000-0000E5470000}"/>
    <cellStyle name="AggOrangeRBorder 4 2 3" xfId="18401" xr:uid="{00000000-0005-0000-0000-0000E6470000}"/>
    <cellStyle name="AggOrangeRBorder 4 3" xfId="18402" xr:uid="{00000000-0005-0000-0000-0000E7470000}"/>
    <cellStyle name="AggOrangeRBorder 4 3 2" xfId="18403" xr:uid="{00000000-0005-0000-0000-0000E8470000}"/>
    <cellStyle name="AggOrangeRBorder 4 3 2 2" xfId="18404" xr:uid="{00000000-0005-0000-0000-0000E9470000}"/>
    <cellStyle name="AggOrangeRBorder 4 3 3" xfId="18405" xr:uid="{00000000-0005-0000-0000-0000EA470000}"/>
    <cellStyle name="AggOrangeRBorder 4 4" xfId="18406" xr:uid="{00000000-0005-0000-0000-0000EB470000}"/>
    <cellStyle name="AggOrangeRBorder 4 4 2" xfId="18407" xr:uid="{00000000-0005-0000-0000-0000EC470000}"/>
    <cellStyle name="AggOrangeRBorder 4 5" xfId="18408" xr:uid="{00000000-0005-0000-0000-0000ED470000}"/>
    <cellStyle name="AggOrangeRBorder 5" xfId="18409" xr:uid="{00000000-0005-0000-0000-0000EE470000}"/>
    <cellStyle name="AggOrangeRBorder 5 2" xfId="18410" xr:uid="{00000000-0005-0000-0000-0000EF470000}"/>
    <cellStyle name="AggOrangeRBorder 5 2 2" xfId="18411" xr:uid="{00000000-0005-0000-0000-0000F0470000}"/>
    <cellStyle name="AggOrangeRBorder 5 2 2 2" xfId="18412" xr:uid="{00000000-0005-0000-0000-0000F1470000}"/>
    <cellStyle name="AggOrangeRBorder 5 2 3" xfId="18413" xr:uid="{00000000-0005-0000-0000-0000F2470000}"/>
    <cellStyle name="AggOrangeRBorder 5 3" xfId="18414" xr:uid="{00000000-0005-0000-0000-0000F3470000}"/>
    <cellStyle name="AggOrangeRBorder 5 3 2" xfId="18415" xr:uid="{00000000-0005-0000-0000-0000F4470000}"/>
    <cellStyle name="AggOrangeRBorder 5 3 2 2" xfId="18416" xr:uid="{00000000-0005-0000-0000-0000F5470000}"/>
    <cellStyle name="AggOrangeRBorder 5 3 3" xfId="18417" xr:uid="{00000000-0005-0000-0000-0000F6470000}"/>
    <cellStyle name="AggOrangeRBorder 5 4" xfId="18418" xr:uid="{00000000-0005-0000-0000-0000F7470000}"/>
    <cellStyle name="AggOrangeRBorder 5 4 2" xfId="18419" xr:uid="{00000000-0005-0000-0000-0000F8470000}"/>
    <cellStyle name="AggOrangeRBorder 5 5" xfId="18420" xr:uid="{00000000-0005-0000-0000-0000F9470000}"/>
    <cellStyle name="Bad 10" xfId="18421" xr:uid="{00000000-0005-0000-0000-0000FA470000}"/>
    <cellStyle name="Bad 10 2" xfId="18422" xr:uid="{00000000-0005-0000-0000-0000FB470000}"/>
    <cellStyle name="Bad 10 2 2" xfId="18423" xr:uid="{00000000-0005-0000-0000-0000FC470000}"/>
    <cellStyle name="Bad 10 2 3" xfId="18424" xr:uid="{00000000-0005-0000-0000-0000FD470000}"/>
    <cellStyle name="Bad 10 2 4" xfId="18425" xr:uid="{00000000-0005-0000-0000-0000FE470000}"/>
    <cellStyle name="Bad 10 2 5" xfId="18426" xr:uid="{00000000-0005-0000-0000-0000FF470000}"/>
    <cellStyle name="Bad 10 2 6" xfId="18427" xr:uid="{00000000-0005-0000-0000-000000480000}"/>
    <cellStyle name="Bad 11" xfId="18428" xr:uid="{00000000-0005-0000-0000-000001480000}"/>
    <cellStyle name="Bad 11 2" xfId="18429" xr:uid="{00000000-0005-0000-0000-000002480000}"/>
    <cellStyle name="Bad 11 2 2" xfId="18430" xr:uid="{00000000-0005-0000-0000-000003480000}"/>
    <cellStyle name="Bad 11 2 3" xfId="18431" xr:uid="{00000000-0005-0000-0000-000004480000}"/>
    <cellStyle name="Bad 11 2 4" xfId="18432" xr:uid="{00000000-0005-0000-0000-000005480000}"/>
    <cellStyle name="Bad 11 2 5" xfId="18433" xr:uid="{00000000-0005-0000-0000-000006480000}"/>
    <cellStyle name="Bad 11 2 6" xfId="18434" xr:uid="{00000000-0005-0000-0000-000007480000}"/>
    <cellStyle name="Bad 12" xfId="18435" xr:uid="{00000000-0005-0000-0000-000008480000}"/>
    <cellStyle name="Bad 12 2" xfId="18436" xr:uid="{00000000-0005-0000-0000-000009480000}"/>
    <cellStyle name="Bad 12 2 2" xfId="18437" xr:uid="{00000000-0005-0000-0000-00000A480000}"/>
    <cellStyle name="Bad 12 2 3" xfId="18438" xr:uid="{00000000-0005-0000-0000-00000B480000}"/>
    <cellStyle name="Bad 12 2 4" xfId="18439" xr:uid="{00000000-0005-0000-0000-00000C480000}"/>
    <cellStyle name="Bad 12 2 5" xfId="18440" xr:uid="{00000000-0005-0000-0000-00000D480000}"/>
    <cellStyle name="Bad 12 2 6" xfId="18441" xr:uid="{00000000-0005-0000-0000-00000E480000}"/>
    <cellStyle name="Bad 13" xfId="18442" xr:uid="{00000000-0005-0000-0000-00000F480000}"/>
    <cellStyle name="Bad 13 2" xfId="18443" xr:uid="{00000000-0005-0000-0000-000010480000}"/>
    <cellStyle name="Bad 13 2 2" xfId="18444" xr:uid="{00000000-0005-0000-0000-000011480000}"/>
    <cellStyle name="Bad 13 2 3" xfId="18445" xr:uid="{00000000-0005-0000-0000-000012480000}"/>
    <cellStyle name="Bad 13 2 4" xfId="18446" xr:uid="{00000000-0005-0000-0000-000013480000}"/>
    <cellStyle name="Bad 13 2 5" xfId="18447" xr:uid="{00000000-0005-0000-0000-000014480000}"/>
    <cellStyle name="Bad 13 2 6" xfId="18448" xr:uid="{00000000-0005-0000-0000-000015480000}"/>
    <cellStyle name="Bad 14" xfId="18449" xr:uid="{00000000-0005-0000-0000-000016480000}"/>
    <cellStyle name="Bad 14 2" xfId="18450" xr:uid="{00000000-0005-0000-0000-000017480000}"/>
    <cellStyle name="Bad 14 2 2" xfId="18451" xr:uid="{00000000-0005-0000-0000-000018480000}"/>
    <cellStyle name="Bad 14 2 3" xfId="18452" xr:uid="{00000000-0005-0000-0000-000019480000}"/>
    <cellStyle name="Bad 14 2 4" xfId="18453" xr:uid="{00000000-0005-0000-0000-00001A480000}"/>
    <cellStyle name="Bad 14 2 5" xfId="18454" xr:uid="{00000000-0005-0000-0000-00001B480000}"/>
    <cellStyle name="Bad 14 2 6" xfId="18455" xr:uid="{00000000-0005-0000-0000-00001C480000}"/>
    <cellStyle name="Bad 15" xfId="18456" xr:uid="{00000000-0005-0000-0000-00001D480000}"/>
    <cellStyle name="Bad 15 2" xfId="18457" xr:uid="{00000000-0005-0000-0000-00001E480000}"/>
    <cellStyle name="Bad 15 2 2" xfId="18458" xr:uid="{00000000-0005-0000-0000-00001F480000}"/>
    <cellStyle name="Bad 15 2 3" xfId="18459" xr:uid="{00000000-0005-0000-0000-000020480000}"/>
    <cellStyle name="Bad 15 2 4" xfId="18460" xr:uid="{00000000-0005-0000-0000-000021480000}"/>
    <cellStyle name="Bad 15 2 5" xfId="18461" xr:uid="{00000000-0005-0000-0000-000022480000}"/>
    <cellStyle name="Bad 15 2 6" xfId="18462" xr:uid="{00000000-0005-0000-0000-000023480000}"/>
    <cellStyle name="Bad 16" xfId="18463" xr:uid="{00000000-0005-0000-0000-000024480000}"/>
    <cellStyle name="Bad 16 2" xfId="18464" xr:uid="{00000000-0005-0000-0000-000025480000}"/>
    <cellStyle name="Bad 16 2 2" xfId="18465" xr:uid="{00000000-0005-0000-0000-000026480000}"/>
    <cellStyle name="Bad 16 2 3" xfId="18466" xr:uid="{00000000-0005-0000-0000-000027480000}"/>
    <cellStyle name="Bad 16 2 4" xfId="18467" xr:uid="{00000000-0005-0000-0000-000028480000}"/>
    <cellStyle name="Bad 16 2 5" xfId="18468" xr:uid="{00000000-0005-0000-0000-000029480000}"/>
    <cellStyle name="Bad 16 2 6" xfId="18469" xr:uid="{00000000-0005-0000-0000-00002A480000}"/>
    <cellStyle name="Bad 17" xfId="18470" xr:uid="{00000000-0005-0000-0000-00002B480000}"/>
    <cellStyle name="Bad 17 2" xfId="18471" xr:uid="{00000000-0005-0000-0000-00002C480000}"/>
    <cellStyle name="Bad 17 2 2" xfId="18472" xr:uid="{00000000-0005-0000-0000-00002D480000}"/>
    <cellStyle name="Bad 17 2 3" xfId="18473" xr:uid="{00000000-0005-0000-0000-00002E480000}"/>
    <cellStyle name="Bad 17 2 4" xfId="18474" xr:uid="{00000000-0005-0000-0000-00002F480000}"/>
    <cellStyle name="Bad 17 2 5" xfId="18475" xr:uid="{00000000-0005-0000-0000-000030480000}"/>
    <cellStyle name="Bad 17 2 6" xfId="18476" xr:uid="{00000000-0005-0000-0000-000031480000}"/>
    <cellStyle name="Bad 18" xfId="18477" xr:uid="{00000000-0005-0000-0000-000032480000}"/>
    <cellStyle name="Bad 18 2" xfId="18478" xr:uid="{00000000-0005-0000-0000-000033480000}"/>
    <cellStyle name="Bad 18 2 2" xfId="18479" xr:uid="{00000000-0005-0000-0000-000034480000}"/>
    <cellStyle name="Bad 18 2 3" xfId="18480" xr:uid="{00000000-0005-0000-0000-000035480000}"/>
    <cellStyle name="Bad 18 2 4" xfId="18481" xr:uid="{00000000-0005-0000-0000-000036480000}"/>
    <cellStyle name="Bad 18 2 5" xfId="18482" xr:uid="{00000000-0005-0000-0000-000037480000}"/>
    <cellStyle name="Bad 18 2 6" xfId="18483" xr:uid="{00000000-0005-0000-0000-000038480000}"/>
    <cellStyle name="Bad 19" xfId="18484" xr:uid="{00000000-0005-0000-0000-000039480000}"/>
    <cellStyle name="Bad 19 2" xfId="18485" xr:uid="{00000000-0005-0000-0000-00003A480000}"/>
    <cellStyle name="Bad 19 2 2" xfId="18486" xr:uid="{00000000-0005-0000-0000-00003B480000}"/>
    <cellStyle name="Bad 19 2 3" xfId="18487" xr:uid="{00000000-0005-0000-0000-00003C480000}"/>
    <cellStyle name="Bad 19 2 4" xfId="18488" xr:uid="{00000000-0005-0000-0000-00003D480000}"/>
    <cellStyle name="Bad 19 2 5" xfId="18489" xr:uid="{00000000-0005-0000-0000-00003E480000}"/>
    <cellStyle name="Bad 19 2 6" xfId="18490" xr:uid="{00000000-0005-0000-0000-00003F480000}"/>
    <cellStyle name="Bad 2" xfId="18491" xr:uid="{00000000-0005-0000-0000-000040480000}"/>
    <cellStyle name="Bad 2 10" xfId="18492" xr:uid="{00000000-0005-0000-0000-000041480000}"/>
    <cellStyle name="Bad 2 11" xfId="18493" xr:uid="{00000000-0005-0000-0000-000042480000}"/>
    <cellStyle name="Bad 2 12" xfId="18494" xr:uid="{00000000-0005-0000-0000-000043480000}"/>
    <cellStyle name="Bad 2 13" xfId="18495" xr:uid="{00000000-0005-0000-0000-000044480000}"/>
    <cellStyle name="Bad 2 14" xfId="18496" xr:uid="{00000000-0005-0000-0000-000045480000}"/>
    <cellStyle name="Bad 2 15" xfId="18497" xr:uid="{00000000-0005-0000-0000-000046480000}"/>
    <cellStyle name="Bad 2 16" xfId="18498" xr:uid="{00000000-0005-0000-0000-000047480000}"/>
    <cellStyle name="Bad 2 17" xfId="18499" xr:uid="{00000000-0005-0000-0000-000048480000}"/>
    <cellStyle name="Bad 2 18" xfId="18500" xr:uid="{00000000-0005-0000-0000-000049480000}"/>
    <cellStyle name="Bad 2 19" xfId="18501" xr:uid="{00000000-0005-0000-0000-00004A480000}"/>
    <cellStyle name="Bad 2 2" xfId="18502" xr:uid="{00000000-0005-0000-0000-00004B480000}"/>
    <cellStyle name="Bad 2 2 10" xfId="18503" xr:uid="{00000000-0005-0000-0000-00004C480000}"/>
    <cellStyle name="Bad 2 2 11" xfId="18504" xr:uid="{00000000-0005-0000-0000-00004D480000}"/>
    <cellStyle name="Bad 2 2 12" xfId="18505" xr:uid="{00000000-0005-0000-0000-00004E480000}"/>
    <cellStyle name="Bad 2 2 13" xfId="18506" xr:uid="{00000000-0005-0000-0000-00004F480000}"/>
    <cellStyle name="Bad 2 2 14" xfId="18507" xr:uid="{00000000-0005-0000-0000-000050480000}"/>
    <cellStyle name="Bad 2 2 14 10" xfId="18508" xr:uid="{00000000-0005-0000-0000-000051480000}"/>
    <cellStyle name="Bad 2 2 14 11" xfId="18509" xr:uid="{00000000-0005-0000-0000-000052480000}"/>
    <cellStyle name="Bad 2 2 14 12" xfId="18510" xr:uid="{00000000-0005-0000-0000-000053480000}"/>
    <cellStyle name="Bad 2 2 14 13" xfId="18511" xr:uid="{00000000-0005-0000-0000-000054480000}"/>
    <cellStyle name="Bad 2 2 14 14" xfId="18512" xr:uid="{00000000-0005-0000-0000-000055480000}"/>
    <cellStyle name="Bad 2 2 14 15" xfId="18513" xr:uid="{00000000-0005-0000-0000-000056480000}"/>
    <cellStyle name="Bad 2 2 14 16" xfId="18514" xr:uid="{00000000-0005-0000-0000-000057480000}"/>
    <cellStyle name="Bad 2 2 14 17" xfId="18515" xr:uid="{00000000-0005-0000-0000-000058480000}"/>
    <cellStyle name="Bad 2 2 14 18" xfId="18516" xr:uid="{00000000-0005-0000-0000-000059480000}"/>
    <cellStyle name="Bad 2 2 14 19" xfId="18517" xr:uid="{00000000-0005-0000-0000-00005A480000}"/>
    <cellStyle name="Bad 2 2 14 2" xfId="18518" xr:uid="{00000000-0005-0000-0000-00005B480000}"/>
    <cellStyle name="Bad 2 2 14 2 2" xfId="18519" xr:uid="{00000000-0005-0000-0000-00005C480000}"/>
    <cellStyle name="Bad 2 2 14 20" xfId="18520" xr:uid="{00000000-0005-0000-0000-00005D480000}"/>
    <cellStyle name="Bad 2 2 14 21" xfId="18521" xr:uid="{00000000-0005-0000-0000-00005E480000}"/>
    <cellStyle name="Bad 2 2 14 22" xfId="18522" xr:uid="{00000000-0005-0000-0000-00005F480000}"/>
    <cellStyle name="Bad 2 2 14 23" xfId="18523" xr:uid="{00000000-0005-0000-0000-000060480000}"/>
    <cellStyle name="Bad 2 2 14 24" xfId="18524" xr:uid="{00000000-0005-0000-0000-000061480000}"/>
    <cellStyle name="Bad 2 2 14 25" xfId="18525" xr:uid="{00000000-0005-0000-0000-000062480000}"/>
    <cellStyle name="Bad 2 2 14 26" xfId="18526" xr:uid="{00000000-0005-0000-0000-000063480000}"/>
    <cellStyle name="Bad 2 2 14 27" xfId="18527" xr:uid="{00000000-0005-0000-0000-000064480000}"/>
    <cellStyle name="Bad 2 2 14 28" xfId="18528" xr:uid="{00000000-0005-0000-0000-000065480000}"/>
    <cellStyle name="Bad 2 2 14 29" xfId="18529" xr:uid="{00000000-0005-0000-0000-000066480000}"/>
    <cellStyle name="Bad 2 2 14 3" xfId="18530" xr:uid="{00000000-0005-0000-0000-000067480000}"/>
    <cellStyle name="Bad 2 2 14 4" xfId="18531" xr:uid="{00000000-0005-0000-0000-000068480000}"/>
    <cellStyle name="Bad 2 2 14 5" xfId="18532" xr:uid="{00000000-0005-0000-0000-000069480000}"/>
    <cellStyle name="Bad 2 2 14 6" xfId="18533" xr:uid="{00000000-0005-0000-0000-00006A480000}"/>
    <cellStyle name="Bad 2 2 14 7" xfId="18534" xr:uid="{00000000-0005-0000-0000-00006B480000}"/>
    <cellStyle name="Bad 2 2 14 8" xfId="18535" xr:uid="{00000000-0005-0000-0000-00006C480000}"/>
    <cellStyle name="Bad 2 2 14 9" xfId="18536" xr:uid="{00000000-0005-0000-0000-00006D480000}"/>
    <cellStyle name="Bad 2 2 15" xfId="18537" xr:uid="{00000000-0005-0000-0000-00006E480000}"/>
    <cellStyle name="Bad 2 2 15 2" xfId="18538" xr:uid="{00000000-0005-0000-0000-00006F480000}"/>
    <cellStyle name="Bad 2 2 16" xfId="18539" xr:uid="{00000000-0005-0000-0000-000070480000}"/>
    <cellStyle name="Bad 2 2 17" xfId="18540" xr:uid="{00000000-0005-0000-0000-000071480000}"/>
    <cellStyle name="Bad 2 2 18" xfId="18541" xr:uid="{00000000-0005-0000-0000-000072480000}"/>
    <cellStyle name="Bad 2 2 19" xfId="18542" xr:uid="{00000000-0005-0000-0000-000073480000}"/>
    <cellStyle name="Bad 2 2 2" xfId="18543" xr:uid="{00000000-0005-0000-0000-000074480000}"/>
    <cellStyle name="Bad 2 2 2 10" xfId="18544" xr:uid="{00000000-0005-0000-0000-000075480000}"/>
    <cellStyle name="Bad 2 2 2 11" xfId="18545" xr:uid="{00000000-0005-0000-0000-000076480000}"/>
    <cellStyle name="Bad 2 2 2 11 10" xfId="18546" xr:uid="{00000000-0005-0000-0000-000077480000}"/>
    <cellStyle name="Bad 2 2 2 11 11" xfId="18547" xr:uid="{00000000-0005-0000-0000-000078480000}"/>
    <cellStyle name="Bad 2 2 2 11 12" xfId="18548" xr:uid="{00000000-0005-0000-0000-000079480000}"/>
    <cellStyle name="Bad 2 2 2 11 13" xfId="18549" xr:uid="{00000000-0005-0000-0000-00007A480000}"/>
    <cellStyle name="Bad 2 2 2 11 14" xfId="18550" xr:uid="{00000000-0005-0000-0000-00007B480000}"/>
    <cellStyle name="Bad 2 2 2 11 15" xfId="18551" xr:uid="{00000000-0005-0000-0000-00007C480000}"/>
    <cellStyle name="Bad 2 2 2 11 16" xfId="18552" xr:uid="{00000000-0005-0000-0000-00007D480000}"/>
    <cellStyle name="Bad 2 2 2 11 17" xfId="18553" xr:uid="{00000000-0005-0000-0000-00007E480000}"/>
    <cellStyle name="Bad 2 2 2 11 18" xfId="18554" xr:uid="{00000000-0005-0000-0000-00007F480000}"/>
    <cellStyle name="Bad 2 2 2 11 19" xfId="18555" xr:uid="{00000000-0005-0000-0000-000080480000}"/>
    <cellStyle name="Bad 2 2 2 11 2" xfId="18556" xr:uid="{00000000-0005-0000-0000-000081480000}"/>
    <cellStyle name="Bad 2 2 2 11 2 2" xfId="18557" xr:uid="{00000000-0005-0000-0000-000082480000}"/>
    <cellStyle name="Bad 2 2 2 11 20" xfId="18558" xr:uid="{00000000-0005-0000-0000-000083480000}"/>
    <cellStyle name="Bad 2 2 2 11 21" xfId="18559" xr:uid="{00000000-0005-0000-0000-000084480000}"/>
    <cellStyle name="Bad 2 2 2 11 22" xfId="18560" xr:uid="{00000000-0005-0000-0000-000085480000}"/>
    <cellStyle name="Bad 2 2 2 11 23" xfId="18561" xr:uid="{00000000-0005-0000-0000-000086480000}"/>
    <cellStyle name="Bad 2 2 2 11 24" xfId="18562" xr:uid="{00000000-0005-0000-0000-000087480000}"/>
    <cellStyle name="Bad 2 2 2 11 25" xfId="18563" xr:uid="{00000000-0005-0000-0000-000088480000}"/>
    <cellStyle name="Bad 2 2 2 11 26" xfId="18564" xr:uid="{00000000-0005-0000-0000-000089480000}"/>
    <cellStyle name="Bad 2 2 2 11 27" xfId="18565" xr:uid="{00000000-0005-0000-0000-00008A480000}"/>
    <cellStyle name="Bad 2 2 2 11 28" xfId="18566" xr:uid="{00000000-0005-0000-0000-00008B480000}"/>
    <cellStyle name="Bad 2 2 2 11 29" xfId="18567" xr:uid="{00000000-0005-0000-0000-00008C480000}"/>
    <cellStyle name="Bad 2 2 2 11 3" xfId="18568" xr:uid="{00000000-0005-0000-0000-00008D480000}"/>
    <cellStyle name="Bad 2 2 2 11 4" xfId="18569" xr:uid="{00000000-0005-0000-0000-00008E480000}"/>
    <cellStyle name="Bad 2 2 2 11 5" xfId="18570" xr:uid="{00000000-0005-0000-0000-00008F480000}"/>
    <cellStyle name="Bad 2 2 2 11 6" xfId="18571" xr:uid="{00000000-0005-0000-0000-000090480000}"/>
    <cellStyle name="Bad 2 2 2 11 7" xfId="18572" xr:uid="{00000000-0005-0000-0000-000091480000}"/>
    <cellStyle name="Bad 2 2 2 11 8" xfId="18573" xr:uid="{00000000-0005-0000-0000-000092480000}"/>
    <cellStyle name="Bad 2 2 2 11 9" xfId="18574" xr:uid="{00000000-0005-0000-0000-000093480000}"/>
    <cellStyle name="Bad 2 2 2 12" xfId="18575" xr:uid="{00000000-0005-0000-0000-000094480000}"/>
    <cellStyle name="Bad 2 2 2 12 2" xfId="18576" xr:uid="{00000000-0005-0000-0000-000095480000}"/>
    <cellStyle name="Bad 2 2 2 13" xfId="18577" xr:uid="{00000000-0005-0000-0000-000096480000}"/>
    <cellStyle name="Bad 2 2 2 14" xfId="18578" xr:uid="{00000000-0005-0000-0000-000097480000}"/>
    <cellStyle name="Bad 2 2 2 15" xfId="18579" xr:uid="{00000000-0005-0000-0000-000098480000}"/>
    <cellStyle name="Bad 2 2 2 16" xfId="18580" xr:uid="{00000000-0005-0000-0000-000099480000}"/>
    <cellStyle name="Bad 2 2 2 17" xfId="18581" xr:uid="{00000000-0005-0000-0000-00009A480000}"/>
    <cellStyle name="Bad 2 2 2 18" xfId="18582" xr:uid="{00000000-0005-0000-0000-00009B480000}"/>
    <cellStyle name="Bad 2 2 2 19" xfId="18583" xr:uid="{00000000-0005-0000-0000-00009C480000}"/>
    <cellStyle name="Bad 2 2 2 2" xfId="18584" xr:uid="{00000000-0005-0000-0000-00009D480000}"/>
    <cellStyle name="Bad 2 2 2 2 10" xfId="18585" xr:uid="{00000000-0005-0000-0000-00009E480000}"/>
    <cellStyle name="Bad 2 2 2 2 11" xfId="18586" xr:uid="{00000000-0005-0000-0000-00009F480000}"/>
    <cellStyle name="Bad 2 2 2 2 12" xfId="18587" xr:uid="{00000000-0005-0000-0000-0000A0480000}"/>
    <cellStyle name="Bad 2 2 2 2 13" xfId="18588" xr:uid="{00000000-0005-0000-0000-0000A1480000}"/>
    <cellStyle name="Bad 2 2 2 2 14" xfId="18589" xr:uid="{00000000-0005-0000-0000-0000A2480000}"/>
    <cellStyle name="Bad 2 2 2 2 15" xfId="18590" xr:uid="{00000000-0005-0000-0000-0000A3480000}"/>
    <cellStyle name="Bad 2 2 2 2 16" xfId="18591" xr:uid="{00000000-0005-0000-0000-0000A4480000}"/>
    <cellStyle name="Bad 2 2 2 2 17" xfId="18592" xr:uid="{00000000-0005-0000-0000-0000A5480000}"/>
    <cellStyle name="Bad 2 2 2 2 18" xfId="18593" xr:uid="{00000000-0005-0000-0000-0000A6480000}"/>
    <cellStyle name="Bad 2 2 2 2 19" xfId="18594" xr:uid="{00000000-0005-0000-0000-0000A7480000}"/>
    <cellStyle name="Bad 2 2 2 2 2" xfId="18595" xr:uid="{00000000-0005-0000-0000-0000A8480000}"/>
    <cellStyle name="Bad 2 2 2 2 2 10" xfId="18596" xr:uid="{00000000-0005-0000-0000-0000A9480000}"/>
    <cellStyle name="Bad 2 2 2 2 2 11" xfId="18597" xr:uid="{00000000-0005-0000-0000-0000AA480000}"/>
    <cellStyle name="Bad 2 2 2 2 2 12" xfId="18598" xr:uid="{00000000-0005-0000-0000-0000AB480000}"/>
    <cellStyle name="Bad 2 2 2 2 2 13" xfId="18599" xr:uid="{00000000-0005-0000-0000-0000AC480000}"/>
    <cellStyle name="Bad 2 2 2 2 2 14" xfId="18600" xr:uid="{00000000-0005-0000-0000-0000AD480000}"/>
    <cellStyle name="Bad 2 2 2 2 2 15" xfId="18601" xr:uid="{00000000-0005-0000-0000-0000AE480000}"/>
    <cellStyle name="Bad 2 2 2 2 2 16" xfId="18602" xr:uid="{00000000-0005-0000-0000-0000AF480000}"/>
    <cellStyle name="Bad 2 2 2 2 2 17" xfId="18603" xr:uid="{00000000-0005-0000-0000-0000B0480000}"/>
    <cellStyle name="Bad 2 2 2 2 2 18" xfId="18604" xr:uid="{00000000-0005-0000-0000-0000B1480000}"/>
    <cellStyle name="Bad 2 2 2 2 2 19" xfId="18605" xr:uid="{00000000-0005-0000-0000-0000B2480000}"/>
    <cellStyle name="Bad 2 2 2 2 2 2" xfId="18606" xr:uid="{00000000-0005-0000-0000-0000B3480000}"/>
    <cellStyle name="Bad 2 2 2 2 2 2 10" xfId="18607" xr:uid="{00000000-0005-0000-0000-0000B4480000}"/>
    <cellStyle name="Bad 2 2 2 2 2 2 11" xfId="18608" xr:uid="{00000000-0005-0000-0000-0000B5480000}"/>
    <cellStyle name="Bad 2 2 2 2 2 2 12" xfId="18609" xr:uid="{00000000-0005-0000-0000-0000B6480000}"/>
    <cellStyle name="Bad 2 2 2 2 2 2 13" xfId="18610" xr:uid="{00000000-0005-0000-0000-0000B7480000}"/>
    <cellStyle name="Bad 2 2 2 2 2 2 14" xfId="18611" xr:uid="{00000000-0005-0000-0000-0000B8480000}"/>
    <cellStyle name="Bad 2 2 2 2 2 2 15" xfId="18612" xr:uid="{00000000-0005-0000-0000-0000B9480000}"/>
    <cellStyle name="Bad 2 2 2 2 2 2 16" xfId="18613" xr:uid="{00000000-0005-0000-0000-0000BA480000}"/>
    <cellStyle name="Bad 2 2 2 2 2 2 17" xfId="18614" xr:uid="{00000000-0005-0000-0000-0000BB480000}"/>
    <cellStyle name="Bad 2 2 2 2 2 2 18" xfId="18615" xr:uid="{00000000-0005-0000-0000-0000BC480000}"/>
    <cellStyle name="Bad 2 2 2 2 2 2 19" xfId="18616" xr:uid="{00000000-0005-0000-0000-0000BD480000}"/>
    <cellStyle name="Bad 2 2 2 2 2 2 2" xfId="18617" xr:uid="{00000000-0005-0000-0000-0000BE480000}"/>
    <cellStyle name="Bad 2 2 2 2 2 2 2 10" xfId="18618" xr:uid="{00000000-0005-0000-0000-0000BF480000}"/>
    <cellStyle name="Bad 2 2 2 2 2 2 2 11" xfId="18619" xr:uid="{00000000-0005-0000-0000-0000C0480000}"/>
    <cellStyle name="Bad 2 2 2 2 2 2 2 12" xfId="18620" xr:uid="{00000000-0005-0000-0000-0000C1480000}"/>
    <cellStyle name="Bad 2 2 2 2 2 2 2 13" xfId="18621" xr:uid="{00000000-0005-0000-0000-0000C2480000}"/>
    <cellStyle name="Bad 2 2 2 2 2 2 2 14" xfId="18622" xr:uid="{00000000-0005-0000-0000-0000C3480000}"/>
    <cellStyle name="Bad 2 2 2 2 2 2 2 15" xfId="18623" xr:uid="{00000000-0005-0000-0000-0000C4480000}"/>
    <cellStyle name="Bad 2 2 2 2 2 2 2 16" xfId="18624" xr:uid="{00000000-0005-0000-0000-0000C5480000}"/>
    <cellStyle name="Bad 2 2 2 2 2 2 2 17" xfId="18625" xr:uid="{00000000-0005-0000-0000-0000C6480000}"/>
    <cellStyle name="Bad 2 2 2 2 2 2 2 18" xfId="18626" xr:uid="{00000000-0005-0000-0000-0000C7480000}"/>
    <cellStyle name="Bad 2 2 2 2 2 2 2 19" xfId="18627" xr:uid="{00000000-0005-0000-0000-0000C8480000}"/>
    <cellStyle name="Bad 2 2 2 2 2 2 2 2" xfId="18628" xr:uid="{00000000-0005-0000-0000-0000C9480000}"/>
    <cellStyle name="Bad 2 2 2 2 2 2 2 2 2" xfId="18629" xr:uid="{00000000-0005-0000-0000-0000CA480000}"/>
    <cellStyle name="Bad 2 2 2 2 2 2 2 2 2 2" xfId="18630" xr:uid="{00000000-0005-0000-0000-0000CB480000}"/>
    <cellStyle name="Bad 2 2 2 2 2 2 2 2 2 2 2" xfId="18631" xr:uid="{00000000-0005-0000-0000-0000CC480000}"/>
    <cellStyle name="Bad 2 2 2 2 2 2 2 2 2 3" xfId="18632" xr:uid="{00000000-0005-0000-0000-0000CD480000}"/>
    <cellStyle name="Bad 2 2 2 2 2 2 2 2 3" xfId="18633" xr:uid="{00000000-0005-0000-0000-0000CE480000}"/>
    <cellStyle name="Bad 2 2 2 2 2 2 2 2 3 2" xfId="18634" xr:uid="{00000000-0005-0000-0000-0000CF480000}"/>
    <cellStyle name="Bad 2 2 2 2 2 2 2 20" xfId="18635" xr:uid="{00000000-0005-0000-0000-0000D0480000}"/>
    <cellStyle name="Bad 2 2 2 2 2 2 2 21" xfId="18636" xr:uid="{00000000-0005-0000-0000-0000D1480000}"/>
    <cellStyle name="Bad 2 2 2 2 2 2 2 22" xfId="18637" xr:uid="{00000000-0005-0000-0000-0000D2480000}"/>
    <cellStyle name="Bad 2 2 2 2 2 2 2 23" xfId="18638" xr:uid="{00000000-0005-0000-0000-0000D3480000}"/>
    <cellStyle name="Bad 2 2 2 2 2 2 2 24" xfId="18639" xr:uid="{00000000-0005-0000-0000-0000D4480000}"/>
    <cellStyle name="Bad 2 2 2 2 2 2 2 25" xfId="18640" xr:uid="{00000000-0005-0000-0000-0000D5480000}"/>
    <cellStyle name="Bad 2 2 2 2 2 2 2 26" xfId="18641" xr:uid="{00000000-0005-0000-0000-0000D6480000}"/>
    <cellStyle name="Bad 2 2 2 2 2 2 2 27" xfId="18642" xr:uid="{00000000-0005-0000-0000-0000D7480000}"/>
    <cellStyle name="Bad 2 2 2 2 2 2 2 28" xfId="18643" xr:uid="{00000000-0005-0000-0000-0000D8480000}"/>
    <cellStyle name="Bad 2 2 2 2 2 2 2 29" xfId="18644" xr:uid="{00000000-0005-0000-0000-0000D9480000}"/>
    <cellStyle name="Bad 2 2 2 2 2 2 2 3" xfId="18645" xr:uid="{00000000-0005-0000-0000-0000DA480000}"/>
    <cellStyle name="Bad 2 2 2 2 2 2 2 30" xfId="18646" xr:uid="{00000000-0005-0000-0000-0000DB480000}"/>
    <cellStyle name="Bad 2 2 2 2 2 2 2 30 2" xfId="18647" xr:uid="{00000000-0005-0000-0000-0000DC480000}"/>
    <cellStyle name="Bad 2 2 2 2 2 2 2 4" xfId="18648" xr:uid="{00000000-0005-0000-0000-0000DD480000}"/>
    <cellStyle name="Bad 2 2 2 2 2 2 2 5" xfId="18649" xr:uid="{00000000-0005-0000-0000-0000DE480000}"/>
    <cellStyle name="Bad 2 2 2 2 2 2 2 6" xfId="18650" xr:uid="{00000000-0005-0000-0000-0000DF480000}"/>
    <cellStyle name="Bad 2 2 2 2 2 2 2 7" xfId="18651" xr:uid="{00000000-0005-0000-0000-0000E0480000}"/>
    <cellStyle name="Bad 2 2 2 2 2 2 2 8" xfId="18652" xr:uid="{00000000-0005-0000-0000-0000E1480000}"/>
    <cellStyle name="Bad 2 2 2 2 2 2 2 9" xfId="18653" xr:uid="{00000000-0005-0000-0000-0000E2480000}"/>
    <cellStyle name="Bad 2 2 2 2 2 2 20" xfId="18654" xr:uid="{00000000-0005-0000-0000-0000E3480000}"/>
    <cellStyle name="Bad 2 2 2 2 2 2 21" xfId="18655" xr:uid="{00000000-0005-0000-0000-0000E4480000}"/>
    <cellStyle name="Bad 2 2 2 2 2 2 22" xfId="18656" xr:uid="{00000000-0005-0000-0000-0000E5480000}"/>
    <cellStyle name="Bad 2 2 2 2 2 2 23" xfId="18657" xr:uid="{00000000-0005-0000-0000-0000E6480000}"/>
    <cellStyle name="Bad 2 2 2 2 2 2 24" xfId="18658" xr:uid="{00000000-0005-0000-0000-0000E7480000}"/>
    <cellStyle name="Bad 2 2 2 2 2 2 25" xfId="18659" xr:uid="{00000000-0005-0000-0000-0000E8480000}"/>
    <cellStyle name="Bad 2 2 2 2 2 2 26" xfId="18660" xr:uid="{00000000-0005-0000-0000-0000E9480000}"/>
    <cellStyle name="Bad 2 2 2 2 2 2 27" xfId="18661" xr:uid="{00000000-0005-0000-0000-0000EA480000}"/>
    <cellStyle name="Bad 2 2 2 2 2 2 28" xfId="18662" xr:uid="{00000000-0005-0000-0000-0000EB480000}"/>
    <cellStyle name="Bad 2 2 2 2 2 2 29" xfId="18663" xr:uid="{00000000-0005-0000-0000-0000EC480000}"/>
    <cellStyle name="Bad 2 2 2 2 2 2 3" xfId="18664" xr:uid="{00000000-0005-0000-0000-0000ED480000}"/>
    <cellStyle name="Bad 2 2 2 2 2 2 3 2" xfId="18665" xr:uid="{00000000-0005-0000-0000-0000EE480000}"/>
    <cellStyle name="Bad 2 2 2 2 2 2 30" xfId="18666" xr:uid="{00000000-0005-0000-0000-0000EF480000}"/>
    <cellStyle name="Bad 2 2 2 2 2 2 30 2" xfId="18667" xr:uid="{00000000-0005-0000-0000-0000F0480000}"/>
    <cellStyle name="Bad 2 2 2 2 2 2 4" xfId="18668" xr:uid="{00000000-0005-0000-0000-0000F1480000}"/>
    <cellStyle name="Bad 2 2 2 2 2 2 5" xfId="18669" xr:uid="{00000000-0005-0000-0000-0000F2480000}"/>
    <cellStyle name="Bad 2 2 2 2 2 2 6" xfId="18670" xr:uid="{00000000-0005-0000-0000-0000F3480000}"/>
    <cellStyle name="Bad 2 2 2 2 2 2 7" xfId="18671" xr:uid="{00000000-0005-0000-0000-0000F4480000}"/>
    <cellStyle name="Bad 2 2 2 2 2 2 8" xfId="18672" xr:uid="{00000000-0005-0000-0000-0000F5480000}"/>
    <cellStyle name="Bad 2 2 2 2 2 2 9" xfId="18673" xr:uid="{00000000-0005-0000-0000-0000F6480000}"/>
    <cellStyle name="Bad 2 2 2 2 2 20" xfId="18674" xr:uid="{00000000-0005-0000-0000-0000F7480000}"/>
    <cellStyle name="Bad 2 2 2 2 2 21" xfId="18675" xr:uid="{00000000-0005-0000-0000-0000F8480000}"/>
    <cellStyle name="Bad 2 2 2 2 2 22" xfId="18676" xr:uid="{00000000-0005-0000-0000-0000F9480000}"/>
    <cellStyle name="Bad 2 2 2 2 2 23" xfId="18677" xr:uid="{00000000-0005-0000-0000-0000FA480000}"/>
    <cellStyle name="Bad 2 2 2 2 2 24" xfId="18678" xr:uid="{00000000-0005-0000-0000-0000FB480000}"/>
    <cellStyle name="Bad 2 2 2 2 2 25" xfId="18679" xr:uid="{00000000-0005-0000-0000-0000FC480000}"/>
    <cellStyle name="Bad 2 2 2 2 2 26" xfId="18680" xr:uid="{00000000-0005-0000-0000-0000FD480000}"/>
    <cellStyle name="Bad 2 2 2 2 2 27" xfId="18681" xr:uid="{00000000-0005-0000-0000-0000FE480000}"/>
    <cellStyle name="Bad 2 2 2 2 2 28" xfId="18682" xr:uid="{00000000-0005-0000-0000-0000FF480000}"/>
    <cellStyle name="Bad 2 2 2 2 2 29" xfId="18683" xr:uid="{00000000-0005-0000-0000-000000490000}"/>
    <cellStyle name="Bad 2 2 2 2 2 3" xfId="18684" xr:uid="{00000000-0005-0000-0000-000001490000}"/>
    <cellStyle name="Bad 2 2 2 2 2 3 2" xfId="18685" xr:uid="{00000000-0005-0000-0000-000002490000}"/>
    <cellStyle name="Bad 2 2 2 2 2 30" xfId="18686" xr:uid="{00000000-0005-0000-0000-000003490000}"/>
    <cellStyle name="Bad 2 2 2 2 2 31" xfId="18687" xr:uid="{00000000-0005-0000-0000-000004490000}"/>
    <cellStyle name="Bad 2 2 2 2 2 31 2" xfId="18688" xr:uid="{00000000-0005-0000-0000-000005490000}"/>
    <cellStyle name="Bad 2 2 2 2 2 4" xfId="18689" xr:uid="{00000000-0005-0000-0000-000006490000}"/>
    <cellStyle name="Bad 2 2 2 2 2 5" xfId="18690" xr:uid="{00000000-0005-0000-0000-000007490000}"/>
    <cellStyle name="Bad 2 2 2 2 2 6" xfId="18691" xr:uid="{00000000-0005-0000-0000-000008490000}"/>
    <cellStyle name="Bad 2 2 2 2 2 7" xfId="18692" xr:uid="{00000000-0005-0000-0000-000009490000}"/>
    <cellStyle name="Bad 2 2 2 2 2 8" xfId="18693" xr:uid="{00000000-0005-0000-0000-00000A490000}"/>
    <cellStyle name="Bad 2 2 2 2 2 9" xfId="18694" xr:uid="{00000000-0005-0000-0000-00000B490000}"/>
    <cellStyle name="Bad 2 2 2 2 20" xfId="18695" xr:uid="{00000000-0005-0000-0000-00000C490000}"/>
    <cellStyle name="Bad 2 2 2 2 21" xfId="18696" xr:uid="{00000000-0005-0000-0000-00000D490000}"/>
    <cellStyle name="Bad 2 2 2 2 22" xfId="18697" xr:uid="{00000000-0005-0000-0000-00000E490000}"/>
    <cellStyle name="Bad 2 2 2 2 23" xfId="18698" xr:uid="{00000000-0005-0000-0000-00000F490000}"/>
    <cellStyle name="Bad 2 2 2 2 24" xfId="18699" xr:uid="{00000000-0005-0000-0000-000010490000}"/>
    <cellStyle name="Bad 2 2 2 2 25" xfId="18700" xr:uid="{00000000-0005-0000-0000-000011490000}"/>
    <cellStyle name="Bad 2 2 2 2 26" xfId="18701" xr:uid="{00000000-0005-0000-0000-000012490000}"/>
    <cellStyle name="Bad 2 2 2 2 27" xfId="18702" xr:uid="{00000000-0005-0000-0000-000013490000}"/>
    <cellStyle name="Bad 2 2 2 2 28" xfId="18703" xr:uid="{00000000-0005-0000-0000-000014490000}"/>
    <cellStyle name="Bad 2 2 2 2 29" xfId="18704" xr:uid="{00000000-0005-0000-0000-000015490000}"/>
    <cellStyle name="Bad 2 2 2 2 3" xfId="18705" xr:uid="{00000000-0005-0000-0000-000016490000}"/>
    <cellStyle name="Bad 2 2 2 2 30" xfId="18706" xr:uid="{00000000-0005-0000-0000-000017490000}"/>
    <cellStyle name="Bad 2 2 2 2 31" xfId="18707" xr:uid="{00000000-0005-0000-0000-000018490000}"/>
    <cellStyle name="Bad 2 2 2 2 32" xfId="18708" xr:uid="{00000000-0005-0000-0000-000019490000}"/>
    <cellStyle name="Bad 2 2 2 2 33" xfId="18709" xr:uid="{00000000-0005-0000-0000-00001A490000}"/>
    <cellStyle name="Bad 2 2 2 2 34" xfId="18710" xr:uid="{00000000-0005-0000-0000-00001B490000}"/>
    <cellStyle name="Bad 2 2 2 2 34 2" xfId="18711" xr:uid="{00000000-0005-0000-0000-00001C490000}"/>
    <cellStyle name="Bad 2 2 2 2 4" xfId="18712" xr:uid="{00000000-0005-0000-0000-00001D490000}"/>
    <cellStyle name="Bad 2 2 2 2 5" xfId="18713" xr:uid="{00000000-0005-0000-0000-00001E490000}"/>
    <cellStyle name="Bad 2 2 2 2 6" xfId="18714" xr:uid="{00000000-0005-0000-0000-00001F490000}"/>
    <cellStyle name="Bad 2 2 2 2 6 10" xfId="18715" xr:uid="{00000000-0005-0000-0000-000020490000}"/>
    <cellStyle name="Bad 2 2 2 2 6 11" xfId="18716" xr:uid="{00000000-0005-0000-0000-000021490000}"/>
    <cellStyle name="Bad 2 2 2 2 6 12" xfId="18717" xr:uid="{00000000-0005-0000-0000-000022490000}"/>
    <cellStyle name="Bad 2 2 2 2 6 13" xfId="18718" xr:uid="{00000000-0005-0000-0000-000023490000}"/>
    <cellStyle name="Bad 2 2 2 2 6 14" xfId="18719" xr:uid="{00000000-0005-0000-0000-000024490000}"/>
    <cellStyle name="Bad 2 2 2 2 6 15" xfId="18720" xr:uid="{00000000-0005-0000-0000-000025490000}"/>
    <cellStyle name="Bad 2 2 2 2 6 16" xfId="18721" xr:uid="{00000000-0005-0000-0000-000026490000}"/>
    <cellStyle name="Bad 2 2 2 2 6 17" xfId="18722" xr:uid="{00000000-0005-0000-0000-000027490000}"/>
    <cellStyle name="Bad 2 2 2 2 6 18" xfId="18723" xr:uid="{00000000-0005-0000-0000-000028490000}"/>
    <cellStyle name="Bad 2 2 2 2 6 19" xfId="18724" xr:uid="{00000000-0005-0000-0000-000029490000}"/>
    <cellStyle name="Bad 2 2 2 2 6 2" xfId="18725" xr:uid="{00000000-0005-0000-0000-00002A490000}"/>
    <cellStyle name="Bad 2 2 2 2 6 2 2" xfId="18726" xr:uid="{00000000-0005-0000-0000-00002B490000}"/>
    <cellStyle name="Bad 2 2 2 2 6 20" xfId="18727" xr:uid="{00000000-0005-0000-0000-00002C490000}"/>
    <cellStyle name="Bad 2 2 2 2 6 21" xfId="18728" xr:uid="{00000000-0005-0000-0000-00002D490000}"/>
    <cellStyle name="Bad 2 2 2 2 6 22" xfId="18729" xr:uid="{00000000-0005-0000-0000-00002E490000}"/>
    <cellStyle name="Bad 2 2 2 2 6 23" xfId="18730" xr:uid="{00000000-0005-0000-0000-00002F490000}"/>
    <cellStyle name="Bad 2 2 2 2 6 24" xfId="18731" xr:uid="{00000000-0005-0000-0000-000030490000}"/>
    <cellStyle name="Bad 2 2 2 2 6 25" xfId="18732" xr:uid="{00000000-0005-0000-0000-000031490000}"/>
    <cellStyle name="Bad 2 2 2 2 6 26" xfId="18733" xr:uid="{00000000-0005-0000-0000-000032490000}"/>
    <cellStyle name="Bad 2 2 2 2 6 27" xfId="18734" xr:uid="{00000000-0005-0000-0000-000033490000}"/>
    <cellStyle name="Bad 2 2 2 2 6 28" xfId="18735" xr:uid="{00000000-0005-0000-0000-000034490000}"/>
    <cellStyle name="Bad 2 2 2 2 6 29" xfId="18736" xr:uid="{00000000-0005-0000-0000-000035490000}"/>
    <cellStyle name="Bad 2 2 2 2 6 3" xfId="18737" xr:uid="{00000000-0005-0000-0000-000036490000}"/>
    <cellStyle name="Bad 2 2 2 2 6 4" xfId="18738" xr:uid="{00000000-0005-0000-0000-000037490000}"/>
    <cellStyle name="Bad 2 2 2 2 6 5" xfId="18739" xr:uid="{00000000-0005-0000-0000-000038490000}"/>
    <cellStyle name="Bad 2 2 2 2 6 6" xfId="18740" xr:uid="{00000000-0005-0000-0000-000039490000}"/>
    <cellStyle name="Bad 2 2 2 2 6 7" xfId="18741" xr:uid="{00000000-0005-0000-0000-00003A490000}"/>
    <cellStyle name="Bad 2 2 2 2 6 8" xfId="18742" xr:uid="{00000000-0005-0000-0000-00003B490000}"/>
    <cellStyle name="Bad 2 2 2 2 6 9" xfId="18743" xr:uid="{00000000-0005-0000-0000-00003C490000}"/>
    <cellStyle name="Bad 2 2 2 2 7" xfId="18744" xr:uid="{00000000-0005-0000-0000-00003D490000}"/>
    <cellStyle name="Bad 2 2 2 2 7 2" xfId="18745" xr:uid="{00000000-0005-0000-0000-00003E490000}"/>
    <cellStyle name="Bad 2 2 2 2 8" xfId="18746" xr:uid="{00000000-0005-0000-0000-00003F490000}"/>
    <cellStyle name="Bad 2 2 2 2 9" xfId="18747" xr:uid="{00000000-0005-0000-0000-000040490000}"/>
    <cellStyle name="Bad 2 2 2 20" xfId="18748" xr:uid="{00000000-0005-0000-0000-000041490000}"/>
    <cellStyle name="Bad 2 2 2 21" xfId="18749" xr:uid="{00000000-0005-0000-0000-000042490000}"/>
    <cellStyle name="Bad 2 2 2 22" xfId="18750" xr:uid="{00000000-0005-0000-0000-000043490000}"/>
    <cellStyle name="Bad 2 2 2 23" xfId="18751" xr:uid="{00000000-0005-0000-0000-000044490000}"/>
    <cellStyle name="Bad 2 2 2 24" xfId="18752" xr:uid="{00000000-0005-0000-0000-000045490000}"/>
    <cellStyle name="Bad 2 2 2 25" xfId="18753" xr:uid="{00000000-0005-0000-0000-000046490000}"/>
    <cellStyle name="Bad 2 2 2 26" xfId="18754" xr:uid="{00000000-0005-0000-0000-000047490000}"/>
    <cellStyle name="Bad 2 2 2 27" xfId="18755" xr:uid="{00000000-0005-0000-0000-000048490000}"/>
    <cellStyle name="Bad 2 2 2 28" xfId="18756" xr:uid="{00000000-0005-0000-0000-000049490000}"/>
    <cellStyle name="Bad 2 2 2 29" xfId="18757" xr:uid="{00000000-0005-0000-0000-00004A490000}"/>
    <cellStyle name="Bad 2 2 2 3" xfId="18758" xr:uid="{00000000-0005-0000-0000-00004B490000}"/>
    <cellStyle name="Bad 2 2 2 30" xfId="18759" xr:uid="{00000000-0005-0000-0000-00004C490000}"/>
    <cellStyle name="Bad 2 2 2 31" xfId="18760" xr:uid="{00000000-0005-0000-0000-00004D490000}"/>
    <cellStyle name="Bad 2 2 2 32" xfId="18761" xr:uid="{00000000-0005-0000-0000-00004E490000}"/>
    <cellStyle name="Bad 2 2 2 33" xfId="18762" xr:uid="{00000000-0005-0000-0000-00004F490000}"/>
    <cellStyle name="Bad 2 2 2 34" xfId="18763" xr:uid="{00000000-0005-0000-0000-000050490000}"/>
    <cellStyle name="Bad 2 2 2 35" xfId="18764" xr:uid="{00000000-0005-0000-0000-000051490000}"/>
    <cellStyle name="Bad 2 2 2 36" xfId="18765" xr:uid="{00000000-0005-0000-0000-000052490000}"/>
    <cellStyle name="Bad 2 2 2 37" xfId="18766" xr:uid="{00000000-0005-0000-0000-000053490000}"/>
    <cellStyle name="Bad 2 2 2 38" xfId="18767" xr:uid="{00000000-0005-0000-0000-000054490000}"/>
    <cellStyle name="Bad 2 2 2 39" xfId="18768" xr:uid="{00000000-0005-0000-0000-000055490000}"/>
    <cellStyle name="Bad 2 2 2 39 2" xfId="18769" xr:uid="{00000000-0005-0000-0000-000056490000}"/>
    <cellStyle name="Bad 2 2 2 4" xfId="18770" xr:uid="{00000000-0005-0000-0000-000057490000}"/>
    <cellStyle name="Bad 2 2 2 5" xfId="18771" xr:uid="{00000000-0005-0000-0000-000058490000}"/>
    <cellStyle name="Bad 2 2 2 6" xfId="18772" xr:uid="{00000000-0005-0000-0000-000059490000}"/>
    <cellStyle name="Bad 2 2 2 7" xfId="18773" xr:uid="{00000000-0005-0000-0000-00005A490000}"/>
    <cellStyle name="Bad 2 2 2 8" xfId="18774" xr:uid="{00000000-0005-0000-0000-00005B490000}"/>
    <cellStyle name="Bad 2 2 2 9" xfId="18775" xr:uid="{00000000-0005-0000-0000-00005C490000}"/>
    <cellStyle name="Bad 2 2 20" xfId="18776" xr:uid="{00000000-0005-0000-0000-00005D490000}"/>
    <cellStyle name="Bad 2 2 21" xfId="18777" xr:uid="{00000000-0005-0000-0000-00005E490000}"/>
    <cellStyle name="Bad 2 2 22" xfId="18778" xr:uid="{00000000-0005-0000-0000-00005F490000}"/>
    <cellStyle name="Bad 2 2 23" xfId="18779" xr:uid="{00000000-0005-0000-0000-000060490000}"/>
    <cellStyle name="Bad 2 2 24" xfId="18780" xr:uid="{00000000-0005-0000-0000-000061490000}"/>
    <cellStyle name="Bad 2 2 25" xfId="18781" xr:uid="{00000000-0005-0000-0000-000062490000}"/>
    <cellStyle name="Bad 2 2 26" xfId="18782" xr:uid="{00000000-0005-0000-0000-000063490000}"/>
    <cellStyle name="Bad 2 2 27" xfId="18783" xr:uid="{00000000-0005-0000-0000-000064490000}"/>
    <cellStyle name="Bad 2 2 28" xfId="18784" xr:uid="{00000000-0005-0000-0000-000065490000}"/>
    <cellStyle name="Bad 2 2 29" xfId="18785" xr:uid="{00000000-0005-0000-0000-000066490000}"/>
    <cellStyle name="Bad 2 2 3" xfId="18786" xr:uid="{00000000-0005-0000-0000-000067490000}"/>
    <cellStyle name="Bad 2 2 30" xfId="18787" xr:uid="{00000000-0005-0000-0000-000068490000}"/>
    <cellStyle name="Bad 2 2 31" xfId="18788" xr:uid="{00000000-0005-0000-0000-000069490000}"/>
    <cellStyle name="Bad 2 2 32" xfId="18789" xr:uid="{00000000-0005-0000-0000-00006A490000}"/>
    <cellStyle name="Bad 2 2 33" xfId="18790" xr:uid="{00000000-0005-0000-0000-00006B490000}"/>
    <cellStyle name="Bad 2 2 34" xfId="18791" xr:uid="{00000000-0005-0000-0000-00006C490000}"/>
    <cellStyle name="Bad 2 2 35" xfId="18792" xr:uid="{00000000-0005-0000-0000-00006D490000}"/>
    <cellStyle name="Bad 2 2 36" xfId="18793" xr:uid="{00000000-0005-0000-0000-00006E490000}"/>
    <cellStyle name="Bad 2 2 37" xfId="18794" xr:uid="{00000000-0005-0000-0000-00006F490000}"/>
    <cellStyle name="Bad 2 2 38" xfId="18795" xr:uid="{00000000-0005-0000-0000-000070490000}"/>
    <cellStyle name="Bad 2 2 39" xfId="18796" xr:uid="{00000000-0005-0000-0000-000071490000}"/>
    <cellStyle name="Bad 2 2 4" xfId="18797" xr:uid="{00000000-0005-0000-0000-000072490000}"/>
    <cellStyle name="Bad 2 2 40" xfId="18798" xr:uid="{00000000-0005-0000-0000-000073490000}"/>
    <cellStyle name="Bad 2 2 41" xfId="18799" xr:uid="{00000000-0005-0000-0000-000074490000}"/>
    <cellStyle name="Bad 2 2 42" xfId="18800" xr:uid="{00000000-0005-0000-0000-000075490000}"/>
    <cellStyle name="Bad 2 2 42 2" xfId="18801" xr:uid="{00000000-0005-0000-0000-000076490000}"/>
    <cellStyle name="Bad 2 2 5" xfId="18802" xr:uid="{00000000-0005-0000-0000-000077490000}"/>
    <cellStyle name="Bad 2 2 6" xfId="18803" xr:uid="{00000000-0005-0000-0000-000078490000}"/>
    <cellStyle name="Bad 2 2 7" xfId="18804" xr:uid="{00000000-0005-0000-0000-000079490000}"/>
    <cellStyle name="Bad 2 2 8" xfId="18805" xr:uid="{00000000-0005-0000-0000-00007A490000}"/>
    <cellStyle name="Bad 2 2 9" xfId="18806" xr:uid="{00000000-0005-0000-0000-00007B490000}"/>
    <cellStyle name="Bad 2 20" xfId="18807" xr:uid="{00000000-0005-0000-0000-00007C490000}"/>
    <cellStyle name="Bad 2 21" xfId="18808" xr:uid="{00000000-0005-0000-0000-00007D490000}"/>
    <cellStyle name="Bad 2 22" xfId="18809" xr:uid="{00000000-0005-0000-0000-00007E490000}"/>
    <cellStyle name="Bad 2 23" xfId="18810" xr:uid="{00000000-0005-0000-0000-00007F490000}"/>
    <cellStyle name="Bad 2 24" xfId="18811" xr:uid="{00000000-0005-0000-0000-000080490000}"/>
    <cellStyle name="Bad 2 25" xfId="18812" xr:uid="{00000000-0005-0000-0000-000081490000}"/>
    <cellStyle name="Bad 2 26" xfId="18813" xr:uid="{00000000-0005-0000-0000-000082490000}"/>
    <cellStyle name="Bad 2 27" xfId="18814" xr:uid="{00000000-0005-0000-0000-000083490000}"/>
    <cellStyle name="Bad 2 27 2" xfId="18815" xr:uid="{00000000-0005-0000-0000-000084490000}"/>
    <cellStyle name="Bad 2 27 2 2" xfId="18816" xr:uid="{00000000-0005-0000-0000-000085490000}"/>
    <cellStyle name="Bad 2 27 2 3" xfId="18817" xr:uid="{00000000-0005-0000-0000-000086490000}"/>
    <cellStyle name="Bad 2 27 2 4" xfId="18818" xr:uid="{00000000-0005-0000-0000-000087490000}"/>
    <cellStyle name="Bad 2 27 2 5" xfId="18819" xr:uid="{00000000-0005-0000-0000-000088490000}"/>
    <cellStyle name="Bad 2 27 2 6" xfId="18820" xr:uid="{00000000-0005-0000-0000-000089490000}"/>
    <cellStyle name="Bad 2 28" xfId="18821" xr:uid="{00000000-0005-0000-0000-00008A490000}"/>
    <cellStyle name="Bad 2 28 2" xfId="18822" xr:uid="{00000000-0005-0000-0000-00008B490000}"/>
    <cellStyle name="Bad 2 28 3" xfId="18823" xr:uid="{00000000-0005-0000-0000-00008C490000}"/>
    <cellStyle name="Bad 2 28 4" xfId="18824" xr:uid="{00000000-0005-0000-0000-00008D490000}"/>
    <cellStyle name="Bad 2 28 5" xfId="18825" xr:uid="{00000000-0005-0000-0000-00008E490000}"/>
    <cellStyle name="Bad 2 28 6" xfId="18826" xr:uid="{00000000-0005-0000-0000-00008F490000}"/>
    <cellStyle name="Bad 2 29" xfId="18827" xr:uid="{00000000-0005-0000-0000-000090490000}"/>
    <cellStyle name="Bad 2 29 2" xfId="18828" xr:uid="{00000000-0005-0000-0000-000091490000}"/>
    <cellStyle name="Bad 2 29 3" xfId="18829" xr:uid="{00000000-0005-0000-0000-000092490000}"/>
    <cellStyle name="Bad 2 29 4" xfId="18830" xr:uid="{00000000-0005-0000-0000-000093490000}"/>
    <cellStyle name="Bad 2 29 5" xfId="18831" xr:uid="{00000000-0005-0000-0000-000094490000}"/>
    <cellStyle name="Bad 2 29 6" xfId="18832" xr:uid="{00000000-0005-0000-0000-000095490000}"/>
    <cellStyle name="Bad 2 3" xfId="18833" xr:uid="{00000000-0005-0000-0000-000096490000}"/>
    <cellStyle name="Bad 2 30" xfId="18834" xr:uid="{00000000-0005-0000-0000-000097490000}"/>
    <cellStyle name="Bad 2 30 2" xfId="18835" xr:uid="{00000000-0005-0000-0000-000098490000}"/>
    <cellStyle name="Bad 2 30 3" xfId="18836" xr:uid="{00000000-0005-0000-0000-000099490000}"/>
    <cellStyle name="Bad 2 30 4" xfId="18837" xr:uid="{00000000-0005-0000-0000-00009A490000}"/>
    <cellStyle name="Bad 2 30 5" xfId="18838" xr:uid="{00000000-0005-0000-0000-00009B490000}"/>
    <cellStyle name="Bad 2 30 6" xfId="18839" xr:uid="{00000000-0005-0000-0000-00009C490000}"/>
    <cellStyle name="Bad 2 31" xfId="18840" xr:uid="{00000000-0005-0000-0000-00009D490000}"/>
    <cellStyle name="Bad 2 31 2" xfId="18841" xr:uid="{00000000-0005-0000-0000-00009E490000}"/>
    <cellStyle name="Bad 2 31 3" xfId="18842" xr:uid="{00000000-0005-0000-0000-00009F490000}"/>
    <cellStyle name="Bad 2 31 4" xfId="18843" xr:uid="{00000000-0005-0000-0000-0000A0490000}"/>
    <cellStyle name="Bad 2 31 5" xfId="18844" xr:uid="{00000000-0005-0000-0000-0000A1490000}"/>
    <cellStyle name="Bad 2 31 6" xfId="18845" xr:uid="{00000000-0005-0000-0000-0000A2490000}"/>
    <cellStyle name="Bad 2 32" xfId="18846" xr:uid="{00000000-0005-0000-0000-0000A3490000}"/>
    <cellStyle name="Bad 2 33" xfId="18847" xr:uid="{00000000-0005-0000-0000-0000A4490000}"/>
    <cellStyle name="Bad 2 34" xfId="18848" xr:uid="{00000000-0005-0000-0000-0000A5490000}"/>
    <cellStyle name="Bad 2 35" xfId="18849" xr:uid="{00000000-0005-0000-0000-0000A6490000}"/>
    <cellStyle name="Bad 2 36" xfId="18850" xr:uid="{00000000-0005-0000-0000-0000A7490000}"/>
    <cellStyle name="Bad 2 37" xfId="18851" xr:uid="{00000000-0005-0000-0000-0000A8490000}"/>
    <cellStyle name="Bad 2 38" xfId="18852" xr:uid="{00000000-0005-0000-0000-0000A9490000}"/>
    <cellStyle name="Bad 2 39" xfId="18853" xr:uid="{00000000-0005-0000-0000-0000AA490000}"/>
    <cellStyle name="Bad 2 4" xfId="18854" xr:uid="{00000000-0005-0000-0000-0000AB490000}"/>
    <cellStyle name="Bad 2 40" xfId="18855" xr:uid="{00000000-0005-0000-0000-0000AC490000}"/>
    <cellStyle name="Bad 2 41" xfId="18856" xr:uid="{00000000-0005-0000-0000-0000AD490000}"/>
    <cellStyle name="Bad 2 42" xfId="18857" xr:uid="{00000000-0005-0000-0000-0000AE490000}"/>
    <cellStyle name="Bad 2 43" xfId="18858" xr:uid="{00000000-0005-0000-0000-0000AF490000}"/>
    <cellStyle name="Bad 2 43 10" xfId="18859" xr:uid="{00000000-0005-0000-0000-0000B0490000}"/>
    <cellStyle name="Bad 2 43 11" xfId="18860" xr:uid="{00000000-0005-0000-0000-0000B1490000}"/>
    <cellStyle name="Bad 2 43 12" xfId="18861" xr:uid="{00000000-0005-0000-0000-0000B2490000}"/>
    <cellStyle name="Bad 2 43 13" xfId="18862" xr:uid="{00000000-0005-0000-0000-0000B3490000}"/>
    <cellStyle name="Bad 2 43 14" xfId="18863" xr:uid="{00000000-0005-0000-0000-0000B4490000}"/>
    <cellStyle name="Bad 2 43 15" xfId="18864" xr:uid="{00000000-0005-0000-0000-0000B5490000}"/>
    <cellStyle name="Bad 2 43 16" xfId="18865" xr:uid="{00000000-0005-0000-0000-0000B6490000}"/>
    <cellStyle name="Bad 2 43 17" xfId="18866" xr:uid="{00000000-0005-0000-0000-0000B7490000}"/>
    <cellStyle name="Bad 2 43 18" xfId="18867" xr:uid="{00000000-0005-0000-0000-0000B8490000}"/>
    <cellStyle name="Bad 2 43 19" xfId="18868" xr:uid="{00000000-0005-0000-0000-0000B9490000}"/>
    <cellStyle name="Bad 2 43 2" xfId="18869" xr:uid="{00000000-0005-0000-0000-0000BA490000}"/>
    <cellStyle name="Bad 2 43 2 2" xfId="18870" xr:uid="{00000000-0005-0000-0000-0000BB490000}"/>
    <cellStyle name="Bad 2 43 20" xfId="18871" xr:uid="{00000000-0005-0000-0000-0000BC490000}"/>
    <cellStyle name="Bad 2 43 21" xfId="18872" xr:uid="{00000000-0005-0000-0000-0000BD490000}"/>
    <cellStyle name="Bad 2 43 22" xfId="18873" xr:uid="{00000000-0005-0000-0000-0000BE490000}"/>
    <cellStyle name="Bad 2 43 23" xfId="18874" xr:uid="{00000000-0005-0000-0000-0000BF490000}"/>
    <cellStyle name="Bad 2 43 24" xfId="18875" xr:uid="{00000000-0005-0000-0000-0000C0490000}"/>
    <cellStyle name="Bad 2 43 25" xfId="18876" xr:uid="{00000000-0005-0000-0000-0000C1490000}"/>
    <cellStyle name="Bad 2 43 26" xfId="18877" xr:uid="{00000000-0005-0000-0000-0000C2490000}"/>
    <cellStyle name="Bad 2 43 27" xfId="18878" xr:uid="{00000000-0005-0000-0000-0000C3490000}"/>
    <cellStyle name="Bad 2 43 28" xfId="18879" xr:uid="{00000000-0005-0000-0000-0000C4490000}"/>
    <cellStyle name="Bad 2 43 29" xfId="18880" xr:uid="{00000000-0005-0000-0000-0000C5490000}"/>
    <cellStyle name="Bad 2 43 3" xfId="18881" xr:uid="{00000000-0005-0000-0000-0000C6490000}"/>
    <cellStyle name="Bad 2 43 4" xfId="18882" xr:uid="{00000000-0005-0000-0000-0000C7490000}"/>
    <cellStyle name="Bad 2 43 5" xfId="18883" xr:uid="{00000000-0005-0000-0000-0000C8490000}"/>
    <cellStyle name="Bad 2 43 6" xfId="18884" xr:uid="{00000000-0005-0000-0000-0000C9490000}"/>
    <cellStyle name="Bad 2 43 7" xfId="18885" xr:uid="{00000000-0005-0000-0000-0000CA490000}"/>
    <cellStyle name="Bad 2 43 8" xfId="18886" xr:uid="{00000000-0005-0000-0000-0000CB490000}"/>
    <cellStyle name="Bad 2 43 9" xfId="18887" xr:uid="{00000000-0005-0000-0000-0000CC490000}"/>
    <cellStyle name="Bad 2 44" xfId="18888" xr:uid="{00000000-0005-0000-0000-0000CD490000}"/>
    <cellStyle name="Bad 2 44 2" xfId="18889" xr:uid="{00000000-0005-0000-0000-0000CE490000}"/>
    <cellStyle name="Bad 2 45" xfId="18890" xr:uid="{00000000-0005-0000-0000-0000CF490000}"/>
    <cellStyle name="Bad 2 46" xfId="18891" xr:uid="{00000000-0005-0000-0000-0000D0490000}"/>
    <cellStyle name="Bad 2 47" xfId="18892" xr:uid="{00000000-0005-0000-0000-0000D1490000}"/>
    <cellStyle name="Bad 2 48" xfId="18893" xr:uid="{00000000-0005-0000-0000-0000D2490000}"/>
    <cellStyle name="Bad 2 49" xfId="18894" xr:uid="{00000000-0005-0000-0000-0000D3490000}"/>
    <cellStyle name="Bad 2 5" xfId="18895" xr:uid="{00000000-0005-0000-0000-0000D4490000}"/>
    <cellStyle name="Bad 2 50" xfId="18896" xr:uid="{00000000-0005-0000-0000-0000D5490000}"/>
    <cellStyle name="Bad 2 51" xfId="18897" xr:uid="{00000000-0005-0000-0000-0000D6490000}"/>
    <cellStyle name="Bad 2 52" xfId="18898" xr:uid="{00000000-0005-0000-0000-0000D7490000}"/>
    <cellStyle name="Bad 2 53" xfId="18899" xr:uid="{00000000-0005-0000-0000-0000D8490000}"/>
    <cellStyle name="Bad 2 54" xfId="18900" xr:uid="{00000000-0005-0000-0000-0000D9490000}"/>
    <cellStyle name="Bad 2 55" xfId="18901" xr:uid="{00000000-0005-0000-0000-0000DA490000}"/>
    <cellStyle name="Bad 2 56" xfId="18902" xr:uid="{00000000-0005-0000-0000-0000DB490000}"/>
    <cellStyle name="Bad 2 57" xfId="18903" xr:uid="{00000000-0005-0000-0000-0000DC490000}"/>
    <cellStyle name="Bad 2 58" xfId="18904" xr:uid="{00000000-0005-0000-0000-0000DD490000}"/>
    <cellStyle name="Bad 2 59" xfId="18905" xr:uid="{00000000-0005-0000-0000-0000DE490000}"/>
    <cellStyle name="Bad 2 6" xfId="18906" xr:uid="{00000000-0005-0000-0000-0000DF490000}"/>
    <cellStyle name="Bad 2 60" xfId="18907" xr:uid="{00000000-0005-0000-0000-0000E0490000}"/>
    <cellStyle name="Bad 2 61" xfId="18908" xr:uid="{00000000-0005-0000-0000-0000E1490000}"/>
    <cellStyle name="Bad 2 62" xfId="18909" xr:uid="{00000000-0005-0000-0000-0000E2490000}"/>
    <cellStyle name="Bad 2 63" xfId="18910" xr:uid="{00000000-0005-0000-0000-0000E3490000}"/>
    <cellStyle name="Bad 2 64" xfId="18911" xr:uid="{00000000-0005-0000-0000-0000E4490000}"/>
    <cellStyle name="Bad 2 65" xfId="18912" xr:uid="{00000000-0005-0000-0000-0000E5490000}"/>
    <cellStyle name="Bad 2 66" xfId="18913" xr:uid="{00000000-0005-0000-0000-0000E6490000}"/>
    <cellStyle name="Bad 2 67" xfId="18914" xr:uid="{00000000-0005-0000-0000-0000E7490000}"/>
    <cellStyle name="Bad 2 68" xfId="18915" xr:uid="{00000000-0005-0000-0000-0000E8490000}"/>
    <cellStyle name="Bad 2 69" xfId="18916" xr:uid="{00000000-0005-0000-0000-0000E9490000}"/>
    <cellStyle name="Bad 2 7" xfId="18917" xr:uid="{00000000-0005-0000-0000-0000EA490000}"/>
    <cellStyle name="Bad 2 7 2" xfId="18918" xr:uid="{00000000-0005-0000-0000-0000EB490000}"/>
    <cellStyle name="Bad 2 7 3" xfId="18919" xr:uid="{00000000-0005-0000-0000-0000EC490000}"/>
    <cellStyle name="Bad 2 70" xfId="18920" xr:uid="{00000000-0005-0000-0000-0000ED490000}"/>
    <cellStyle name="Bad 2 71" xfId="18921" xr:uid="{00000000-0005-0000-0000-0000EE490000}"/>
    <cellStyle name="Bad 2 71 2" xfId="18922" xr:uid="{00000000-0005-0000-0000-0000EF490000}"/>
    <cellStyle name="Bad 2 8" xfId="18923" xr:uid="{00000000-0005-0000-0000-0000F0490000}"/>
    <cellStyle name="Bad 2 9" xfId="18924" xr:uid="{00000000-0005-0000-0000-0000F1490000}"/>
    <cellStyle name="Bad 20" xfId="18925" xr:uid="{00000000-0005-0000-0000-0000F2490000}"/>
    <cellStyle name="Bad 20 2" xfId="18926" xr:uid="{00000000-0005-0000-0000-0000F3490000}"/>
    <cellStyle name="Bad 20 2 2" xfId="18927" xr:uid="{00000000-0005-0000-0000-0000F4490000}"/>
    <cellStyle name="Bad 20 2 3" xfId="18928" xr:uid="{00000000-0005-0000-0000-0000F5490000}"/>
    <cellStyle name="Bad 20 2 4" xfId="18929" xr:uid="{00000000-0005-0000-0000-0000F6490000}"/>
    <cellStyle name="Bad 20 2 5" xfId="18930" xr:uid="{00000000-0005-0000-0000-0000F7490000}"/>
    <cellStyle name="Bad 20 2 6" xfId="18931" xr:uid="{00000000-0005-0000-0000-0000F8490000}"/>
    <cellStyle name="Bad 21" xfId="18932" xr:uid="{00000000-0005-0000-0000-0000F9490000}"/>
    <cellStyle name="Bad 21 2" xfId="18933" xr:uid="{00000000-0005-0000-0000-0000FA490000}"/>
    <cellStyle name="Bad 21 2 2" xfId="18934" xr:uid="{00000000-0005-0000-0000-0000FB490000}"/>
    <cellStyle name="Bad 21 2 3" xfId="18935" xr:uid="{00000000-0005-0000-0000-0000FC490000}"/>
    <cellStyle name="Bad 21 2 4" xfId="18936" xr:uid="{00000000-0005-0000-0000-0000FD490000}"/>
    <cellStyle name="Bad 21 2 5" xfId="18937" xr:uid="{00000000-0005-0000-0000-0000FE490000}"/>
    <cellStyle name="Bad 21 2 6" xfId="18938" xr:uid="{00000000-0005-0000-0000-0000FF490000}"/>
    <cellStyle name="Bad 22" xfId="18939" xr:uid="{00000000-0005-0000-0000-0000004A0000}"/>
    <cellStyle name="Bad 22 2" xfId="18940" xr:uid="{00000000-0005-0000-0000-0000014A0000}"/>
    <cellStyle name="Bad 22 2 2" xfId="18941" xr:uid="{00000000-0005-0000-0000-0000024A0000}"/>
    <cellStyle name="Bad 22 2 3" xfId="18942" xr:uid="{00000000-0005-0000-0000-0000034A0000}"/>
    <cellStyle name="Bad 22 2 4" xfId="18943" xr:uid="{00000000-0005-0000-0000-0000044A0000}"/>
    <cellStyle name="Bad 22 2 5" xfId="18944" xr:uid="{00000000-0005-0000-0000-0000054A0000}"/>
    <cellStyle name="Bad 22 2 6" xfId="18945" xr:uid="{00000000-0005-0000-0000-0000064A0000}"/>
    <cellStyle name="Bad 23" xfId="18946" xr:uid="{00000000-0005-0000-0000-0000074A0000}"/>
    <cellStyle name="Bad 23 2" xfId="18947" xr:uid="{00000000-0005-0000-0000-0000084A0000}"/>
    <cellStyle name="Bad 23 2 2" xfId="18948" xr:uid="{00000000-0005-0000-0000-0000094A0000}"/>
    <cellStyle name="Bad 23 2 3" xfId="18949" xr:uid="{00000000-0005-0000-0000-00000A4A0000}"/>
    <cellStyle name="Bad 23 2 4" xfId="18950" xr:uid="{00000000-0005-0000-0000-00000B4A0000}"/>
    <cellStyle name="Bad 23 2 5" xfId="18951" xr:uid="{00000000-0005-0000-0000-00000C4A0000}"/>
    <cellStyle name="Bad 23 2 6" xfId="18952" xr:uid="{00000000-0005-0000-0000-00000D4A0000}"/>
    <cellStyle name="Bad 24" xfId="18953" xr:uid="{00000000-0005-0000-0000-00000E4A0000}"/>
    <cellStyle name="Bad 24 2" xfId="18954" xr:uid="{00000000-0005-0000-0000-00000F4A0000}"/>
    <cellStyle name="Bad 24 2 2" xfId="18955" xr:uid="{00000000-0005-0000-0000-0000104A0000}"/>
    <cellStyle name="Bad 24 2 3" xfId="18956" xr:uid="{00000000-0005-0000-0000-0000114A0000}"/>
    <cellStyle name="Bad 24 2 4" xfId="18957" xr:uid="{00000000-0005-0000-0000-0000124A0000}"/>
    <cellStyle name="Bad 24 2 5" xfId="18958" xr:uid="{00000000-0005-0000-0000-0000134A0000}"/>
    <cellStyle name="Bad 24 2 6" xfId="18959" xr:uid="{00000000-0005-0000-0000-0000144A0000}"/>
    <cellStyle name="Bad 25" xfId="18960" xr:uid="{00000000-0005-0000-0000-0000154A0000}"/>
    <cellStyle name="Bad 25 2" xfId="18961" xr:uid="{00000000-0005-0000-0000-0000164A0000}"/>
    <cellStyle name="Bad 25 2 2" xfId="18962" xr:uid="{00000000-0005-0000-0000-0000174A0000}"/>
    <cellStyle name="Bad 25 2 3" xfId="18963" xr:uid="{00000000-0005-0000-0000-0000184A0000}"/>
    <cellStyle name="Bad 25 2 4" xfId="18964" xr:uid="{00000000-0005-0000-0000-0000194A0000}"/>
    <cellStyle name="Bad 25 2 5" xfId="18965" xr:uid="{00000000-0005-0000-0000-00001A4A0000}"/>
    <cellStyle name="Bad 25 2 6" xfId="18966" xr:uid="{00000000-0005-0000-0000-00001B4A0000}"/>
    <cellStyle name="Bad 26" xfId="18967" xr:uid="{00000000-0005-0000-0000-00001C4A0000}"/>
    <cellStyle name="Bad 26 2" xfId="18968" xr:uid="{00000000-0005-0000-0000-00001D4A0000}"/>
    <cellStyle name="Bad 26 2 2" xfId="18969" xr:uid="{00000000-0005-0000-0000-00001E4A0000}"/>
    <cellStyle name="Bad 26 2 3" xfId="18970" xr:uid="{00000000-0005-0000-0000-00001F4A0000}"/>
    <cellStyle name="Bad 26 2 4" xfId="18971" xr:uid="{00000000-0005-0000-0000-0000204A0000}"/>
    <cellStyle name="Bad 26 2 5" xfId="18972" xr:uid="{00000000-0005-0000-0000-0000214A0000}"/>
    <cellStyle name="Bad 26 2 6" xfId="18973" xr:uid="{00000000-0005-0000-0000-0000224A0000}"/>
    <cellStyle name="Bad 27" xfId="18974" xr:uid="{00000000-0005-0000-0000-0000234A0000}"/>
    <cellStyle name="Bad 28" xfId="18975" xr:uid="{00000000-0005-0000-0000-0000244A0000}"/>
    <cellStyle name="Bad 29" xfId="18976" xr:uid="{00000000-0005-0000-0000-0000254A0000}"/>
    <cellStyle name="Bad 3" xfId="18977" xr:uid="{00000000-0005-0000-0000-0000264A0000}"/>
    <cellStyle name="Bad 3 2" xfId="18978" xr:uid="{00000000-0005-0000-0000-0000274A0000}"/>
    <cellStyle name="Bad 3 2 2" xfId="18979" xr:uid="{00000000-0005-0000-0000-0000284A0000}"/>
    <cellStyle name="Bad 3 2 3" xfId="18980" xr:uid="{00000000-0005-0000-0000-0000294A0000}"/>
    <cellStyle name="Bad 3 2 4" xfId="18981" xr:uid="{00000000-0005-0000-0000-00002A4A0000}"/>
    <cellStyle name="Bad 3 2 5" xfId="18982" xr:uid="{00000000-0005-0000-0000-00002B4A0000}"/>
    <cellStyle name="Bad 3 2 6" xfId="18983" xr:uid="{00000000-0005-0000-0000-00002C4A0000}"/>
    <cellStyle name="Bad 3 2 7" xfId="18984" xr:uid="{00000000-0005-0000-0000-00002D4A0000}"/>
    <cellStyle name="Bad 3 2 8" xfId="18985" xr:uid="{00000000-0005-0000-0000-00002E4A0000}"/>
    <cellStyle name="Bad 3 2 9" xfId="18986" xr:uid="{00000000-0005-0000-0000-00002F4A0000}"/>
    <cellStyle name="Bad 3 3" xfId="18987" xr:uid="{00000000-0005-0000-0000-0000304A0000}"/>
    <cellStyle name="Bad 3 4" xfId="18988" xr:uid="{00000000-0005-0000-0000-0000314A0000}"/>
    <cellStyle name="Bad 3 5" xfId="18989" xr:uid="{00000000-0005-0000-0000-0000324A0000}"/>
    <cellStyle name="Bad 30" xfId="18990" xr:uid="{00000000-0005-0000-0000-0000334A0000}"/>
    <cellStyle name="Bad 31" xfId="18991" xr:uid="{00000000-0005-0000-0000-0000344A0000}"/>
    <cellStyle name="Bad 32" xfId="18992" xr:uid="{00000000-0005-0000-0000-0000354A0000}"/>
    <cellStyle name="Bad 33" xfId="18993" xr:uid="{00000000-0005-0000-0000-0000364A0000}"/>
    <cellStyle name="Bad 34" xfId="18994" xr:uid="{00000000-0005-0000-0000-0000374A0000}"/>
    <cellStyle name="Bad 35" xfId="18995" xr:uid="{00000000-0005-0000-0000-0000384A0000}"/>
    <cellStyle name="Bad 36" xfId="18996" xr:uid="{00000000-0005-0000-0000-0000394A0000}"/>
    <cellStyle name="Bad 37" xfId="18997" xr:uid="{00000000-0005-0000-0000-00003A4A0000}"/>
    <cellStyle name="Bad 38" xfId="18998" xr:uid="{00000000-0005-0000-0000-00003B4A0000}"/>
    <cellStyle name="Bad 39" xfId="18999" xr:uid="{00000000-0005-0000-0000-00003C4A0000}"/>
    <cellStyle name="Bad 4" xfId="19000" xr:uid="{00000000-0005-0000-0000-00003D4A0000}"/>
    <cellStyle name="Bad 4 2" xfId="19001" xr:uid="{00000000-0005-0000-0000-00003E4A0000}"/>
    <cellStyle name="Bad 4 2 2" xfId="19002" xr:uid="{00000000-0005-0000-0000-00003F4A0000}"/>
    <cellStyle name="Bad 4 2 3" xfId="19003" xr:uid="{00000000-0005-0000-0000-0000404A0000}"/>
    <cellStyle name="Bad 4 2 4" xfId="19004" xr:uid="{00000000-0005-0000-0000-0000414A0000}"/>
    <cellStyle name="Bad 4 2 5" xfId="19005" xr:uid="{00000000-0005-0000-0000-0000424A0000}"/>
    <cellStyle name="Bad 4 2 6" xfId="19006" xr:uid="{00000000-0005-0000-0000-0000434A0000}"/>
    <cellStyle name="Bad 4 3" xfId="19007" xr:uid="{00000000-0005-0000-0000-0000444A0000}"/>
    <cellStyle name="Bad 4 4" xfId="19008" xr:uid="{00000000-0005-0000-0000-0000454A0000}"/>
    <cellStyle name="Bad 4 5" xfId="19009" xr:uid="{00000000-0005-0000-0000-0000464A0000}"/>
    <cellStyle name="Bad 40" xfId="19010" xr:uid="{00000000-0005-0000-0000-0000474A0000}"/>
    <cellStyle name="Bad 41" xfId="19011" xr:uid="{00000000-0005-0000-0000-0000484A0000}"/>
    <cellStyle name="Bad 42" xfId="19012" xr:uid="{00000000-0005-0000-0000-0000494A0000}"/>
    <cellStyle name="Bad 43" xfId="19013" xr:uid="{00000000-0005-0000-0000-00004A4A0000}"/>
    <cellStyle name="Bad 44" xfId="19014" xr:uid="{00000000-0005-0000-0000-00004B4A0000}"/>
    <cellStyle name="Bad 45" xfId="19015" xr:uid="{00000000-0005-0000-0000-00004C4A0000}"/>
    <cellStyle name="Bad 46" xfId="19016" xr:uid="{00000000-0005-0000-0000-00004D4A0000}"/>
    <cellStyle name="Bad 47" xfId="19017" xr:uid="{00000000-0005-0000-0000-00004E4A0000}"/>
    <cellStyle name="Bad 48" xfId="19018" xr:uid="{00000000-0005-0000-0000-00004F4A0000}"/>
    <cellStyle name="Bad 49" xfId="19019" xr:uid="{00000000-0005-0000-0000-0000504A0000}"/>
    <cellStyle name="Bad 5" xfId="19020" xr:uid="{00000000-0005-0000-0000-0000514A0000}"/>
    <cellStyle name="Bad 5 2" xfId="19021" xr:uid="{00000000-0005-0000-0000-0000524A0000}"/>
    <cellStyle name="Bad 5 2 2" xfId="19022" xr:uid="{00000000-0005-0000-0000-0000534A0000}"/>
    <cellStyle name="Bad 5 2 3" xfId="19023" xr:uid="{00000000-0005-0000-0000-0000544A0000}"/>
    <cellStyle name="Bad 5 2 4" xfId="19024" xr:uid="{00000000-0005-0000-0000-0000554A0000}"/>
    <cellStyle name="Bad 5 2 5" xfId="19025" xr:uid="{00000000-0005-0000-0000-0000564A0000}"/>
    <cellStyle name="Bad 5 2 6" xfId="19026" xr:uid="{00000000-0005-0000-0000-0000574A0000}"/>
    <cellStyle name="Bad 5 3" xfId="19027" xr:uid="{00000000-0005-0000-0000-0000584A0000}"/>
    <cellStyle name="Bad 5 4" xfId="19028" xr:uid="{00000000-0005-0000-0000-0000594A0000}"/>
    <cellStyle name="Bad 5 5" xfId="19029" xr:uid="{00000000-0005-0000-0000-00005A4A0000}"/>
    <cellStyle name="Bad 50" xfId="19030" xr:uid="{00000000-0005-0000-0000-00005B4A0000}"/>
    <cellStyle name="Bad 51" xfId="19031" xr:uid="{00000000-0005-0000-0000-00005C4A0000}"/>
    <cellStyle name="Bad 52" xfId="19032" xr:uid="{00000000-0005-0000-0000-00005D4A0000}"/>
    <cellStyle name="Bad 53" xfId="19033" xr:uid="{00000000-0005-0000-0000-00005E4A0000}"/>
    <cellStyle name="Bad 54" xfId="19034" xr:uid="{00000000-0005-0000-0000-00005F4A0000}"/>
    <cellStyle name="Bad 55" xfId="19035" xr:uid="{00000000-0005-0000-0000-0000604A0000}"/>
    <cellStyle name="Bad 56" xfId="19036" xr:uid="{00000000-0005-0000-0000-0000614A0000}"/>
    <cellStyle name="Bad 57" xfId="19037" xr:uid="{00000000-0005-0000-0000-0000624A0000}"/>
    <cellStyle name="Bad 58" xfId="19038" xr:uid="{00000000-0005-0000-0000-0000634A0000}"/>
    <cellStyle name="Bad 59" xfId="19039" xr:uid="{00000000-0005-0000-0000-0000644A0000}"/>
    <cellStyle name="Bad 6" xfId="19040" xr:uid="{00000000-0005-0000-0000-0000654A0000}"/>
    <cellStyle name="Bad 6 2" xfId="19041" xr:uid="{00000000-0005-0000-0000-0000664A0000}"/>
    <cellStyle name="Bad 6 2 2" xfId="19042" xr:uid="{00000000-0005-0000-0000-0000674A0000}"/>
    <cellStyle name="Bad 6 2 3" xfId="19043" xr:uid="{00000000-0005-0000-0000-0000684A0000}"/>
    <cellStyle name="Bad 6 2 4" xfId="19044" xr:uid="{00000000-0005-0000-0000-0000694A0000}"/>
    <cellStyle name="Bad 6 2 5" xfId="19045" xr:uid="{00000000-0005-0000-0000-00006A4A0000}"/>
    <cellStyle name="Bad 6 2 6" xfId="19046" xr:uid="{00000000-0005-0000-0000-00006B4A0000}"/>
    <cellStyle name="Bad 60" xfId="19047" xr:uid="{00000000-0005-0000-0000-00006C4A0000}"/>
    <cellStyle name="Bad 61" xfId="19048" xr:uid="{00000000-0005-0000-0000-00006D4A0000}"/>
    <cellStyle name="Bad 62" xfId="19049" xr:uid="{00000000-0005-0000-0000-00006E4A0000}"/>
    <cellStyle name="Bad 63" xfId="19050" xr:uid="{00000000-0005-0000-0000-00006F4A0000}"/>
    <cellStyle name="Bad 7" xfId="19051" xr:uid="{00000000-0005-0000-0000-0000704A0000}"/>
    <cellStyle name="Bad 7 2" xfId="19052" xr:uid="{00000000-0005-0000-0000-0000714A0000}"/>
    <cellStyle name="Bad 7 2 2" xfId="19053" xr:uid="{00000000-0005-0000-0000-0000724A0000}"/>
    <cellStyle name="Bad 7 2 3" xfId="19054" xr:uid="{00000000-0005-0000-0000-0000734A0000}"/>
    <cellStyle name="Bad 7 2 4" xfId="19055" xr:uid="{00000000-0005-0000-0000-0000744A0000}"/>
    <cellStyle name="Bad 7 2 5" xfId="19056" xr:uid="{00000000-0005-0000-0000-0000754A0000}"/>
    <cellStyle name="Bad 7 2 6" xfId="19057" xr:uid="{00000000-0005-0000-0000-0000764A0000}"/>
    <cellStyle name="Bad 8" xfId="19058" xr:uid="{00000000-0005-0000-0000-0000774A0000}"/>
    <cellStyle name="Bad 8 2" xfId="19059" xr:uid="{00000000-0005-0000-0000-0000784A0000}"/>
    <cellStyle name="Bad 8 2 2" xfId="19060" xr:uid="{00000000-0005-0000-0000-0000794A0000}"/>
    <cellStyle name="Bad 8 2 3" xfId="19061" xr:uid="{00000000-0005-0000-0000-00007A4A0000}"/>
    <cellStyle name="Bad 8 2 4" xfId="19062" xr:uid="{00000000-0005-0000-0000-00007B4A0000}"/>
    <cellStyle name="Bad 8 2 5" xfId="19063" xr:uid="{00000000-0005-0000-0000-00007C4A0000}"/>
    <cellStyle name="Bad 8 2 6" xfId="19064" xr:uid="{00000000-0005-0000-0000-00007D4A0000}"/>
    <cellStyle name="Bad 9" xfId="19065" xr:uid="{00000000-0005-0000-0000-00007E4A0000}"/>
    <cellStyle name="Bad 9 2" xfId="19066" xr:uid="{00000000-0005-0000-0000-00007F4A0000}"/>
    <cellStyle name="Bad 9 2 2" xfId="19067" xr:uid="{00000000-0005-0000-0000-0000804A0000}"/>
    <cellStyle name="Bad 9 2 3" xfId="19068" xr:uid="{00000000-0005-0000-0000-0000814A0000}"/>
    <cellStyle name="Bad 9 2 4" xfId="19069" xr:uid="{00000000-0005-0000-0000-0000824A0000}"/>
    <cellStyle name="Bad 9 2 5" xfId="19070" xr:uid="{00000000-0005-0000-0000-0000834A0000}"/>
    <cellStyle name="Bad 9 2 6" xfId="19071" xr:uid="{00000000-0005-0000-0000-0000844A0000}"/>
    <cellStyle name="Besuchter Hyperlink_101001_Quarterly_Projection" xfId="19072" xr:uid="{00000000-0005-0000-0000-0000854A0000}"/>
    <cellStyle name="blp_column_header" xfId="19073" xr:uid="{00000000-0005-0000-0000-0000864A0000}"/>
    <cellStyle name="Bold GHG Numbers (0.00)" xfId="19074" xr:uid="{00000000-0005-0000-0000-0000874A0000}"/>
    <cellStyle name="Bold GHG Numbers (0.00) 2" xfId="19075" xr:uid="{00000000-0005-0000-0000-0000884A0000}"/>
    <cellStyle name="C01_Main head" xfId="19076" xr:uid="{00000000-0005-0000-0000-0000894A0000}"/>
    <cellStyle name="C02_Column heads" xfId="19077" xr:uid="{00000000-0005-0000-0000-00008A4A0000}"/>
    <cellStyle name="C03_Sub head bold" xfId="19078" xr:uid="{00000000-0005-0000-0000-00008B4A0000}"/>
    <cellStyle name="C03a_Sub head" xfId="19079" xr:uid="{00000000-0005-0000-0000-00008C4A0000}"/>
    <cellStyle name="C04_Total text white bold" xfId="19080" xr:uid="{00000000-0005-0000-0000-00008D4A0000}"/>
    <cellStyle name="C04a_Total text black with rule" xfId="19081" xr:uid="{00000000-0005-0000-0000-00008E4A0000}"/>
    <cellStyle name="C05_Main text" xfId="19082" xr:uid="{00000000-0005-0000-0000-00008F4A0000}"/>
    <cellStyle name="C06_Figs" xfId="19083" xr:uid="{00000000-0005-0000-0000-0000904A0000}"/>
    <cellStyle name="C07_Figs 1 dec percent" xfId="19084" xr:uid="{00000000-0005-0000-0000-0000914A0000}"/>
    <cellStyle name="C08_Figs 1 decimal" xfId="19085" xr:uid="{00000000-0005-0000-0000-0000924A0000}"/>
    <cellStyle name="C09_Notes" xfId="19086" xr:uid="{00000000-0005-0000-0000-0000934A0000}"/>
    <cellStyle name="Calculated" xfId="19087" xr:uid="{00000000-0005-0000-0000-0000944A0000}"/>
    <cellStyle name="Calculation 10" xfId="19088" xr:uid="{00000000-0005-0000-0000-0000954A0000}"/>
    <cellStyle name="Calculation 10 2" xfId="19089" xr:uid="{00000000-0005-0000-0000-0000964A0000}"/>
    <cellStyle name="Calculation 10 2 2" xfId="19090" xr:uid="{00000000-0005-0000-0000-0000974A0000}"/>
    <cellStyle name="Calculation 10 2 3" xfId="19091" xr:uid="{00000000-0005-0000-0000-0000984A0000}"/>
    <cellStyle name="Calculation 10 2 4" xfId="19092" xr:uid="{00000000-0005-0000-0000-0000994A0000}"/>
    <cellStyle name="Calculation 10 2 5" xfId="19093" xr:uid="{00000000-0005-0000-0000-00009A4A0000}"/>
    <cellStyle name="Calculation 10 2 6" xfId="19094" xr:uid="{00000000-0005-0000-0000-00009B4A0000}"/>
    <cellStyle name="Calculation 11" xfId="19095" xr:uid="{00000000-0005-0000-0000-00009C4A0000}"/>
    <cellStyle name="Calculation 11 2" xfId="19096" xr:uid="{00000000-0005-0000-0000-00009D4A0000}"/>
    <cellStyle name="Calculation 11 2 2" xfId="19097" xr:uid="{00000000-0005-0000-0000-00009E4A0000}"/>
    <cellStyle name="Calculation 11 2 3" xfId="19098" xr:uid="{00000000-0005-0000-0000-00009F4A0000}"/>
    <cellStyle name="Calculation 11 2 4" xfId="19099" xr:uid="{00000000-0005-0000-0000-0000A04A0000}"/>
    <cellStyle name="Calculation 11 2 5" xfId="19100" xr:uid="{00000000-0005-0000-0000-0000A14A0000}"/>
    <cellStyle name="Calculation 11 2 6" xfId="19101" xr:uid="{00000000-0005-0000-0000-0000A24A0000}"/>
    <cellStyle name="Calculation 12" xfId="19102" xr:uid="{00000000-0005-0000-0000-0000A34A0000}"/>
    <cellStyle name="Calculation 12 2" xfId="19103" xr:uid="{00000000-0005-0000-0000-0000A44A0000}"/>
    <cellStyle name="Calculation 12 2 2" xfId="19104" xr:uid="{00000000-0005-0000-0000-0000A54A0000}"/>
    <cellStyle name="Calculation 12 2 3" xfId="19105" xr:uid="{00000000-0005-0000-0000-0000A64A0000}"/>
    <cellStyle name="Calculation 12 2 4" xfId="19106" xr:uid="{00000000-0005-0000-0000-0000A74A0000}"/>
    <cellStyle name="Calculation 12 2 5" xfId="19107" xr:uid="{00000000-0005-0000-0000-0000A84A0000}"/>
    <cellStyle name="Calculation 12 2 6" xfId="19108" xr:uid="{00000000-0005-0000-0000-0000A94A0000}"/>
    <cellStyle name="Calculation 13" xfId="19109" xr:uid="{00000000-0005-0000-0000-0000AA4A0000}"/>
    <cellStyle name="Calculation 13 2" xfId="19110" xr:uid="{00000000-0005-0000-0000-0000AB4A0000}"/>
    <cellStyle name="Calculation 13 2 2" xfId="19111" xr:uid="{00000000-0005-0000-0000-0000AC4A0000}"/>
    <cellStyle name="Calculation 13 2 3" xfId="19112" xr:uid="{00000000-0005-0000-0000-0000AD4A0000}"/>
    <cellStyle name="Calculation 13 2 4" xfId="19113" xr:uid="{00000000-0005-0000-0000-0000AE4A0000}"/>
    <cellStyle name="Calculation 13 2 5" xfId="19114" xr:uid="{00000000-0005-0000-0000-0000AF4A0000}"/>
    <cellStyle name="Calculation 13 2 6" xfId="19115" xr:uid="{00000000-0005-0000-0000-0000B04A0000}"/>
    <cellStyle name="Calculation 14" xfId="19116" xr:uid="{00000000-0005-0000-0000-0000B14A0000}"/>
    <cellStyle name="Calculation 14 2" xfId="19117" xr:uid="{00000000-0005-0000-0000-0000B24A0000}"/>
    <cellStyle name="Calculation 14 2 2" xfId="19118" xr:uid="{00000000-0005-0000-0000-0000B34A0000}"/>
    <cellStyle name="Calculation 14 2 3" xfId="19119" xr:uid="{00000000-0005-0000-0000-0000B44A0000}"/>
    <cellStyle name="Calculation 14 2 4" xfId="19120" xr:uid="{00000000-0005-0000-0000-0000B54A0000}"/>
    <cellStyle name="Calculation 14 2 5" xfId="19121" xr:uid="{00000000-0005-0000-0000-0000B64A0000}"/>
    <cellStyle name="Calculation 14 2 6" xfId="19122" xr:uid="{00000000-0005-0000-0000-0000B74A0000}"/>
    <cellStyle name="Calculation 15" xfId="19123" xr:uid="{00000000-0005-0000-0000-0000B84A0000}"/>
    <cellStyle name="Calculation 15 2" xfId="19124" xr:uid="{00000000-0005-0000-0000-0000B94A0000}"/>
    <cellStyle name="Calculation 15 2 2" xfId="19125" xr:uid="{00000000-0005-0000-0000-0000BA4A0000}"/>
    <cellStyle name="Calculation 15 2 3" xfId="19126" xr:uid="{00000000-0005-0000-0000-0000BB4A0000}"/>
    <cellStyle name="Calculation 15 2 4" xfId="19127" xr:uid="{00000000-0005-0000-0000-0000BC4A0000}"/>
    <cellStyle name="Calculation 15 2 5" xfId="19128" xr:uid="{00000000-0005-0000-0000-0000BD4A0000}"/>
    <cellStyle name="Calculation 15 2 6" xfId="19129" xr:uid="{00000000-0005-0000-0000-0000BE4A0000}"/>
    <cellStyle name="Calculation 16" xfId="19130" xr:uid="{00000000-0005-0000-0000-0000BF4A0000}"/>
    <cellStyle name="Calculation 16 2" xfId="19131" xr:uid="{00000000-0005-0000-0000-0000C04A0000}"/>
    <cellStyle name="Calculation 16 2 2" xfId="19132" xr:uid="{00000000-0005-0000-0000-0000C14A0000}"/>
    <cellStyle name="Calculation 16 2 3" xfId="19133" xr:uid="{00000000-0005-0000-0000-0000C24A0000}"/>
    <cellStyle name="Calculation 16 2 4" xfId="19134" xr:uid="{00000000-0005-0000-0000-0000C34A0000}"/>
    <cellStyle name="Calculation 16 2 5" xfId="19135" xr:uid="{00000000-0005-0000-0000-0000C44A0000}"/>
    <cellStyle name="Calculation 16 2 6" xfId="19136" xr:uid="{00000000-0005-0000-0000-0000C54A0000}"/>
    <cellStyle name="Calculation 17" xfId="19137" xr:uid="{00000000-0005-0000-0000-0000C64A0000}"/>
    <cellStyle name="Calculation 17 2" xfId="19138" xr:uid="{00000000-0005-0000-0000-0000C74A0000}"/>
    <cellStyle name="Calculation 17 2 2" xfId="19139" xr:uid="{00000000-0005-0000-0000-0000C84A0000}"/>
    <cellStyle name="Calculation 17 2 3" xfId="19140" xr:uid="{00000000-0005-0000-0000-0000C94A0000}"/>
    <cellStyle name="Calculation 17 2 4" xfId="19141" xr:uid="{00000000-0005-0000-0000-0000CA4A0000}"/>
    <cellStyle name="Calculation 17 2 5" xfId="19142" xr:uid="{00000000-0005-0000-0000-0000CB4A0000}"/>
    <cellStyle name="Calculation 17 2 6" xfId="19143" xr:uid="{00000000-0005-0000-0000-0000CC4A0000}"/>
    <cellStyle name="Calculation 18" xfId="19144" xr:uid="{00000000-0005-0000-0000-0000CD4A0000}"/>
    <cellStyle name="Calculation 18 2" xfId="19145" xr:uid="{00000000-0005-0000-0000-0000CE4A0000}"/>
    <cellStyle name="Calculation 18 2 2" xfId="19146" xr:uid="{00000000-0005-0000-0000-0000CF4A0000}"/>
    <cellStyle name="Calculation 18 2 3" xfId="19147" xr:uid="{00000000-0005-0000-0000-0000D04A0000}"/>
    <cellStyle name="Calculation 18 2 4" xfId="19148" xr:uid="{00000000-0005-0000-0000-0000D14A0000}"/>
    <cellStyle name="Calculation 18 2 5" xfId="19149" xr:uid="{00000000-0005-0000-0000-0000D24A0000}"/>
    <cellStyle name="Calculation 18 2 6" xfId="19150" xr:uid="{00000000-0005-0000-0000-0000D34A0000}"/>
    <cellStyle name="Calculation 19" xfId="19151" xr:uid="{00000000-0005-0000-0000-0000D44A0000}"/>
    <cellStyle name="Calculation 19 2" xfId="19152" xr:uid="{00000000-0005-0000-0000-0000D54A0000}"/>
    <cellStyle name="Calculation 19 2 2" xfId="19153" xr:uid="{00000000-0005-0000-0000-0000D64A0000}"/>
    <cellStyle name="Calculation 19 2 3" xfId="19154" xr:uid="{00000000-0005-0000-0000-0000D74A0000}"/>
    <cellStyle name="Calculation 19 2 4" xfId="19155" xr:uid="{00000000-0005-0000-0000-0000D84A0000}"/>
    <cellStyle name="Calculation 19 2 5" xfId="19156" xr:uid="{00000000-0005-0000-0000-0000D94A0000}"/>
    <cellStyle name="Calculation 19 2 6" xfId="19157" xr:uid="{00000000-0005-0000-0000-0000DA4A0000}"/>
    <cellStyle name="Calculation 2" xfId="19158" xr:uid="{00000000-0005-0000-0000-0000DB4A0000}"/>
    <cellStyle name="Calculation 2 10" xfId="19159" xr:uid="{00000000-0005-0000-0000-0000DC4A0000}"/>
    <cellStyle name="Calculation 2 11" xfId="19160" xr:uid="{00000000-0005-0000-0000-0000DD4A0000}"/>
    <cellStyle name="Calculation 2 12" xfId="19161" xr:uid="{00000000-0005-0000-0000-0000DE4A0000}"/>
    <cellStyle name="Calculation 2 13" xfId="19162" xr:uid="{00000000-0005-0000-0000-0000DF4A0000}"/>
    <cellStyle name="Calculation 2 14" xfId="19163" xr:uid="{00000000-0005-0000-0000-0000E04A0000}"/>
    <cellStyle name="Calculation 2 15" xfId="19164" xr:uid="{00000000-0005-0000-0000-0000E14A0000}"/>
    <cellStyle name="Calculation 2 16" xfId="19165" xr:uid="{00000000-0005-0000-0000-0000E24A0000}"/>
    <cellStyle name="Calculation 2 17" xfId="19166" xr:uid="{00000000-0005-0000-0000-0000E34A0000}"/>
    <cellStyle name="Calculation 2 18" xfId="19167" xr:uid="{00000000-0005-0000-0000-0000E44A0000}"/>
    <cellStyle name="Calculation 2 19" xfId="19168" xr:uid="{00000000-0005-0000-0000-0000E54A0000}"/>
    <cellStyle name="Calculation 2 2" xfId="19169" xr:uid="{00000000-0005-0000-0000-0000E64A0000}"/>
    <cellStyle name="Calculation 2 2 10" xfId="19170" xr:uid="{00000000-0005-0000-0000-0000E74A0000}"/>
    <cellStyle name="Calculation 2 2 11" xfId="19171" xr:uid="{00000000-0005-0000-0000-0000E84A0000}"/>
    <cellStyle name="Calculation 2 2 12" xfId="19172" xr:uid="{00000000-0005-0000-0000-0000E94A0000}"/>
    <cellStyle name="Calculation 2 2 13" xfId="19173" xr:uid="{00000000-0005-0000-0000-0000EA4A0000}"/>
    <cellStyle name="Calculation 2 2 14" xfId="19174" xr:uid="{00000000-0005-0000-0000-0000EB4A0000}"/>
    <cellStyle name="Calculation 2 2 14 10" xfId="19175" xr:uid="{00000000-0005-0000-0000-0000EC4A0000}"/>
    <cellStyle name="Calculation 2 2 14 11" xfId="19176" xr:uid="{00000000-0005-0000-0000-0000ED4A0000}"/>
    <cellStyle name="Calculation 2 2 14 12" xfId="19177" xr:uid="{00000000-0005-0000-0000-0000EE4A0000}"/>
    <cellStyle name="Calculation 2 2 14 13" xfId="19178" xr:uid="{00000000-0005-0000-0000-0000EF4A0000}"/>
    <cellStyle name="Calculation 2 2 14 14" xfId="19179" xr:uid="{00000000-0005-0000-0000-0000F04A0000}"/>
    <cellStyle name="Calculation 2 2 14 15" xfId="19180" xr:uid="{00000000-0005-0000-0000-0000F14A0000}"/>
    <cellStyle name="Calculation 2 2 14 16" xfId="19181" xr:uid="{00000000-0005-0000-0000-0000F24A0000}"/>
    <cellStyle name="Calculation 2 2 14 17" xfId="19182" xr:uid="{00000000-0005-0000-0000-0000F34A0000}"/>
    <cellStyle name="Calculation 2 2 14 18" xfId="19183" xr:uid="{00000000-0005-0000-0000-0000F44A0000}"/>
    <cellStyle name="Calculation 2 2 14 19" xfId="19184" xr:uid="{00000000-0005-0000-0000-0000F54A0000}"/>
    <cellStyle name="Calculation 2 2 14 2" xfId="19185" xr:uid="{00000000-0005-0000-0000-0000F64A0000}"/>
    <cellStyle name="Calculation 2 2 14 2 2" xfId="19186" xr:uid="{00000000-0005-0000-0000-0000F74A0000}"/>
    <cellStyle name="Calculation 2 2 14 20" xfId="19187" xr:uid="{00000000-0005-0000-0000-0000F84A0000}"/>
    <cellStyle name="Calculation 2 2 14 21" xfId="19188" xr:uid="{00000000-0005-0000-0000-0000F94A0000}"/>
    <cellStyle name="Calculation 2 2 14 22" xfId="19189" xr:uid="{00000000-0005-0000-0000-0000FA4A0000}"/>
    <cellStyle name="Calculation 2 2 14 23" xfId="19190" xr:uid="{00000000-0005-0000-0000-0000FB4A0000}"/>
    <cellStyle name="Calculation 2 2 14 24" xfId="19191" xr:uid="{00000000-0005-0000-0000-0000FC4A0000}"/>
    <cellStyle name="Calculation 2 2 14 25" xfId="19192" xr:uid="{00000000-0005-0000-0000-0000FD4A0000}"/>
    <cellStyle name="Calculation 2 2 14 26" xfId="19193" xr:uid="{00000000-0005-0000-0000-0000FE4A0000}"/>
    <cellStyle name="Calculation 2 2 14 27" xfId="19194" xr:uid="{00000000-0005-0000-0000-0000FF4A0000}"/>
    <cellStyle name="Calculation 2 2 14 28" xfId="19195" xr:uid="{00000000-0005-0000-0000-0000004B0000}"/>
    <cellStyle name="Calculation 2 2 14 29" xfId="19196" xr:uid="{00000000-0005-0000-0000-0000014B0000}"/>
    <cellStyle name="Calculation 2 2 14 3" xfId="19197" xr:uid="{00000000-0005-0000-0000-0000024B0000}"/>
    <cellStyle name="Calculation 2 2 14 4" xfId="19198" xr:uid="{00000000-0005-0000-0000-0000034B0000}"/>
    <cellStyle name="Calculation 2 2 14 5" xfId="19199" xr:uid="{00000000-0005-0000-0000-0000044B0000}"/>
    <cellStyle name="Calculation 2 2 14 6" xfId="19200" xr:uid="{00000000-0005-0000-0000-0000054B0000}"/>
    <cellStyle name="Calculation 2 2 14 7" xfId="19201" xr:uid="{00000000-0005-0000-0000-0000064B0000}"/>
    <cellStyle name="Calculation 2 2 14 8" xfId="19202" xr:uid="{00000000-0005-0000-0000-0000074B0000}"/>
    <cellStyle name="Calculation 2 2 14 9" xfId="19203" xr:uid="{00000000-0005-0000-0000-0000084B0000}"/>
    <cellStyle name="Calculation 2 2 15" xfId="19204" xr:uid="{00000000-0005-0000-0000-0000094B0000}"/>
    <cellStyle name="Calculation 2 2 15 2" xfId="19205" xr:uid="{00000000-0005-0000-0000-00000A4B0000}"/>
    <cellStyle name="Calculation 2 2 16" xfId="19206" xr:uid="{00000000-0005-0000-0000-00000B4B0000}"/>
    <cellStyle name="Calculation 2 2 17" xfId="19207" xr:uid="{00000000-0005-0000-0000-00000C4B0000}"/>
    <cellStyle name="Calculation 2 2 18" xfId="19208" xr:uid="{00000000-0005-0000-0000-00000D4B0000}"/>
    <cellStyle name="Calculation 2 2 19" xfId="19209" xr:uid="{00000000-0005-0000-0000-00000E4B0000}"/>
    <cellStyle name="Calculation 2 2 2" xfId="19210" xr:uid="{00000000-0005-0000-0000-00000F4B0000}"/>
    <cellStyle name="Calculation 2 2 2 10" xfId="19211" xr:uid="{00000000-0005-0000-0000-0000104B0000}"/>
    <cellStyle name="Calculation 2 2 2 11" xfId="19212" xr:uid="{00000000-0005-0000-0000-0000114B0000}"/>
    <cellStyle name="Calculation 2 2 2 11 10" xfId="19213" xr:uid="{00000000-0005-0000-0000-0000124B0000}"/>
    <cellStyle name="Calculation 2 2 2 11 11" xfId="19214" xr:uid="{00000000-0005-0000-0000-0000134B0000}"/>
    <cellStyle name="Calculation 2 2 2 11 12" xfId="19215" xr:uid="{00000000-0005-0000-0000-0000144B0000}"/>
    <cellStyle name="Calculation 2 2 2 11 13" xfId="19216" xr:uid="{00000000-0005-0000-0000-0000154B0000}"/>
    <cellStyle name="Calculation 2 2 2 11 14" xfId="19217" xr:uid="{00000000-0005-0000-0000-0000164B0000}"/>
    <cellStyle name="Calculation 2 2 2 11 15" xfId="19218" xr:uid="{00000000-0005-0000-0000-0000174B0000}"/>
    <cellStyle name="Calculation 2 2 2 11 16" xfId="19219" xr:uid="{00000000-0005-0000-0000-0000184B0000}"/>
    <cellStyle name="Calculation 2 2 2 11 17" xfId="19220" xr:uid="{00000000-0005-0000-0000-0000194B0000}"/>
    <cellStyle name="Calculation 2 2 2 11 18" xfId="19221" xr:uid="{00000000-0005-0000-0000-00001A4B0000}"/>
    <cellStyle name="Calculation 2 2 2 11 19" xfId="19222" xr:uid="{00000000-0005-0000-0000-00001B4B0000}"/>
    <cellStyle name="Calculation 2 2 2 11 2" xfId="19223" xr:uid="{00000000-0005-0000-0000-00001C4B0000}"/>
    <cellStyle name="Calculation 2 2 2 11 2 2" xfId="19224" xr:uid="{00000000-0005-0000-0000-00001D4B0000}"/>
    <cellStyle name="Calculation 2 2 2 11 20" xfId="19225" xr:uid="{00000000-0005-0000-0000-00001E4B0000}"/>
    <cellStyle name="Calculation 2 2 2 11 21" xfId="19226" xr:uid="{00000000-0005-0000-0000-00001F4B0000}"/>
    <cellStyle name="Calculation 2 2 2 11 22" xfId="19227" xr:uid="{00000000-0005-0000-0000-0000204B0000}"/>
    <cellStyle name="Calculation 2 2 2 11 23" xfId="19228" xr:uid="{00000000-0005-0000-0000-0000214B0000}"/>
    <cellStyle name="Calculation 2 2 2 11 24" xfId="19229" xr:uid="{00000000-0005-0000-0000-0000224B0000}"/>
    <cellStyle name="Calculation 2 2 2 11 25" xfId="19230" xr:uid="{00000000-0005-0000-0000-0000234B0000}"/>
    <cellStyle name="Calculation 2 2 2 11 26" xfId="19231" xr:uid="{00000000-0005-0000-0000-0000244B0000}"/>
    <cellStyle name="Calculation 2 2 2 11 27" xfId="19232" xr:uid="{00000000-0005-0000-0000-0000254B0000}"/>
    <cellStyle name="Calculation 2 2 2 11 28" xfId="19233" xr:uid="{00000000-0005-0000-0000-0000264B0000}"/>
    <cellStyle name="Calculation 2 2 2 11 29" xfId="19234" xr:uid="{00000000-0005-0000-0000-0000274B0000}"/>
    <cellStyle name="Calculation 2 2 2 11 3" xfId="19235" xr:uid="{00000000-0005-0000-0000-0000284B0000}"/>
    <cellStyle name="Calculation 2 2 2 11 4" xfId="19236" xr:uid="{00000000-0005-0000-0000-0000294B0000}"/>
    <cellStyle name="Calculation 2 2 2 11 5" xfId="19237" xr:uid="{00000000-0005-0000-0000-00002A4B0000}"/>
    <cellStyle name="Calculation 2 2 2 11 6" xfId="19238" xr:uid="{00000000-0005-0000-0000-00002B4B0000}"/>
    <cellStyle name="Calculation 2 2 2 11 7" xfId="19239" xr:uid="{00000000-0005-0000-0000-00002C4B0000}"/>
    <cellStyle name="Calculation 2 2 2 11 8" xfId="19240" xr:uid="{00000000-0005-0000-0000-00002D4B0000}"/>
    <cellStyle name="Calculation 2 2 2 11 9" xfId="19241" xr:uid="{00000000-0005-0000-0000-00002E4B0000}"/>
    <cellStyle name="Calculation 2 2 2 12" xfId="19242" xr:uid="{00000000-0005-0000-0000-00002F4B0000}"/>
    <cellStyle name="Calculation 2 2 2 12 2" xfId="19243" xr:uid="{00000000-0005-0000-0000-0000304B0000}"/>
    <cellStyle name="Calculation 2 2 2 13" xfId="19244" xr:uid="{00000000-0005-0000-0000-0000314B0000}"/>
    <cellStyle name="Calculation 2 2 2 14" xfId="19245" xr:uid="{00000000-0005-0000-0000-0000324B0000}"/>
    <cellStyle name="Calculation 2 2 2 15" xfId="19246" xr:uid="{00000000-0005-0000-0000-0000334B0000}"/>
    <cellStyle name="Calculation 2 2 2 16" xfId="19247" xr:uid="{00000000-0005-0000-0000-0000344B0000}"/>
    <cellStyle name="Calculation 2 2 2 17" xfId="19248" xr:uid="{00000000-0005-0000-0000-0000354B0000}"/>
    <cellStyle name="Calculation 2 2 2 18" xfId="19249" xr:uid="{00000000-0005-0000-0000-0000364B0000}"/>
    <cellStyle name="Calculation 2 2 2 19" xfId="19250" xr:uid="{00000000-0005-0000-0000-0000374B0000}"/>
    <cellStyle name="Calculation 2 2 2 2" xfId="19251" xr:uid="{00000000-0005-0000-0000-0000384B0000}"/>
    <cellStyle name="Calculation 2 2 2 2 10" xfId="19252" xr:uid="{00000000-0005-0000-0000-0000394B0000}"/>
    <cellStyle name="Calculation 2 2 2 2 11" xfId="19253" xr:uid="{00000000-0005-0000-0000-00003A4B0000}"/>
    <cellStyle name="Calculation 2 2 2 2 12" xfId="19254" xr:uid="{00000000-0005-0000-0000-00003B4B0000}"/>
    <cellStyle name="Calculation 2 2 2 2 13" xfId="19255" xr:uid="{00000000-0005-0000-0000-00003C4B0000}"/>
    <cellStyle name="Calculation 2 2 2 2 14" xfId="19256" xr:uid="{00000000-0005-0000-0000-00003D4B0000}"/>
    <cellStyle name="Calculation 2 2 2 2 15" xfId="19257" xr:uid="{00000000-0005-0000-0000-00003E4B0000}"/>
    <cellStyle name="Calculation 2 2 2 2 16" xfId="19258" xr:uid="{00000000-0005-0000-0000-00003F4B0000}"/>
    <cellStyle name="Calculation 2 2 2 2 17" xfId="19259" xr:uid="{00000000-0005-0000-0000-0000404B0000}"/>
    <cellStyle name="Calculation 2 2 2 2 18" xfId="19260" xr:uid="{00000000-0005-0000-0000-0000414B0000}"/>
    <cellStyle name="Calculation 2 2 2 2 19" xfId="19261" xr:uid="{00000000-0005-0000-0000-0000424B0000}"/>
    <cellStyle name="Calculation 2 2 2 2 2" xfId="19262" xr:uid="{00000000-0005-0000-0000-0000434B0000}"/>
    <cellStyle name="Calculation 2 2 2 2 2 10" xfId="19263" xr:uid="{00000000-0005-0000-0000-0000444B0000}"/>
    <cellStyle name="Calculation 2 2 2 2 2 11" xfId="19264" xr:uid="{00000000-0005-0000-0000-0000454B0000}"/>
    <cellStyle name="Calculation 2 2 2 2 2 12" xfId="19265" xr:uid="{00000000-0005-0000-0000-0000464B0000}"/>
    <cellStyle name="Calculation 2 2 2 2 2 13" xfId="19266" xr:uid="{00000000-0005-0000-0000-0000474B0000}"/>
    <cellStyle name="Calculation 2 2 2 2 2 14" xfId="19267" xr:uid="{00000000-0005-0000-0000-0000484B0000}"/>
    <cellStyle name="Calculation 2 2 2 2 2 15" xfId="19268" xr:uid="{00000000-0005-0000-0000-0000494B0000}"/>
    <cellStyle name="Calculation 2 2 2 2 2 16" xfId="19269" xr:uid="{00000000-0005-0000-0000-00004A4B0000}"/>
    <cellStyle name="Calculation 2 2 2 2 2 17" xfId="19270" xr:uid="{00000000-0005-0000-0000-00004B4B0000}"/>
    <cellStyle name="Calculation 2 2 2 2 2 18" xfId="19271" xr:uid="{00000000-0005-0000-0000-00004C4B0000}"/>
    <cellStyle name="Calculation 2 2 2 2 2 19" xfId="19272" xr:uid="{00000000-0005-0000-0000-00004D4B0000}"/>
    <cellStyle name="Calculation 2 2 2 2 2 2" xfId="19273" xr:uid="{00000000-0005-0000-0000-00004E4B0000}"/>
    <cellStyle name="Calculation 2 2 2 2 2 2 10" xfId="19274" xr:uid="{00000000-0005-0000-0000-00004F4B0000}"/>
    <cellStyle name="Calculation 2 2 2 2 2 2 11" xfId="19275" xr:uid="{00000000-0005-0000-0000-0000504B0000}"/>
    <cellStyle name="Calculation 2 2 2 2 2 2 12" xfId="19276" xr:uid="{00000000-0005-0000-0000-0000514B0000}"/>
    <cellStyle name="Calculation 2 2 2 2 2 2 13" xfId="19277" xr:uid="{00000000-0005-0000-0000-0000524B0000}"/>
    <cellStyle name="Calculation 2 2 2 2 2 2 14" xfId="19278" xr:uid="{00000000-0005-0000-0000-0000534B0000}"/>
    <cellStyle name="Calculation 2 2 2 2 2 2 15" xfId="19279" xr:uid="{00000000-0005-0000-0000-0000544B0000}"/>
    <cellStyle name="Calculation 2 2 2 2 2 2 16" xfId="19280" xr:uid="{00000000-0005-0000-0000-0000554B0000}"/>
    <cellStyle name="Calculation 2 2 2 2 2 2 17" xfId="19281" xr:uid="{00000000-0005-0000-0000-0000564B0000}"/>
    <cellStyle name="Calculation 2 2 2 2 2 2 18" xfId="19282" xr:uid="{00000000-0005-0000-0000-0000574B0000}"/>
    <cellStyle name="Calculation 2 2 2 2 2 2 19" xfId="19283" xr:uid="{00000000-0005-0000-0000-0000584B0000}"/>
    <cellStyle name="Calculation 2 2 2 2 2 2 2" xfId="19284" xr:uid="{00000000-0005-0000-0000-0000594B0000}"/>
    <cellStyle name="Calculation 2 2 2 2 2 2 2 10" xfId="19285" xr:uid="{00000000-0005-0000-0000-00005A4B0000}"/>
    <cellStyle name="Calculation 2 2 2 2 2 2 2 11" xfId="19286" xr:uid="{00000000-0005-0000-0000-00005B4B0000}"/>
    <cellStyle name="Calculation 2 2 2 2 2 2 2 12" xfId="19287" xr:uid="{00000000-0005-0000-0000-00005C4B0000}"/>
    <cellStyle name="Calculation 2 2 2 2 2 2 2 13" xfId="19288" xr:uid="{00000000-0005-0000-0000-00005D4B0000}"/>
    <cellStyle name="Calculation 2 2 2 2 2 2 2 14" xfId="19289" xr:uid="{00000000-0005-0000-0000-00005E4B0000}"/>
    <cellStyle name="Calculation 2 2 2 2 2 2 2 15" xfId="19290" xr:uid="{00000000-0005-0000-0000-00005F4B0000}"/>
    <cellStyle name="Calculation 2 2 2 2 2 2 2 16" xfId="19291" xr:uid="{00000000-0005-0000-0000-0000604B0000}"/>
    <cellStyle name="Calculation 2 2 2 2 2 2 2 17" xfId="19292" xr:uid="{00000000-0005-0000-0000-0000614B0000}"/>
    <cellStyle name="Calculation 2 2 2 2 2 2 2 18" xfId="19293" xr:uid="{00000000-0005-0000-0000-0000624B0000}"/>
    <cellStyle name="Calculation 2 2 2 2 2 2 2 19" xfId="19294" xr:uid="{00000000-0005-0000-0000-0000634B0000}"/>
    <cellStyle name="Calculation 2 2 2 2 2 2 2 2" xfId="19295" xr:uid="{00000000-0005-0000-0000-0000644B0000}"/>
    <cellStyle name="Calculation 2 2 2 2 2 2 2 2 2" xfId="19296" xr:uid="{00000000-0005-0000-0000-0000654B0000}"/>
    <cellStyle name="Calculation 2 2 2 2 2 2 2 2 2 2" xfId="19297" xr:uid="{00000000-0005-0000-0000-0000664B0000}"/>
    <cellStyle name="Calculation 2 2 2 2 2 2 2 2 2 2 2" xfId="19298" xr:uid="{00000000-0005-0000-0000-0000674B0000}"/>
    <cellStyle name="Calculation 2 2 2 2 2 2 2 2 2 3" xfId="19299" xr:uid="{00000000-0005-0000-0000-0000684B0000}"/>
    <cellStyle name="Calculation 2 2 2 2 2 2 2 2 3" xfId="19300" xr:uid="{00000000-0005-0000-0000-0000694B0000}"/>
    <cellStyle name="Calculation 2 2 2 2 2 2 2 2 3 2" xfId="19301" xr:uid="{00000000-0005-0000-0000-00006A4B0000}"/>
    <cellStyle name="Calculation 2 2 2 2 2 2 2 20" xfId="19302" xr:uid="{00000000-0005-0000-0000-00006B4B0000}"/>
    <cellStyle name="Calculation 2 2 2 2 2 2 2 21" xfId="19303" xr:uid="{00000000-0005-0000-0000-00006C4B0000}"/>
    <cellStyle name="Calculation 2 2 2 2 2 2 2 22" xfId="19304" xr:uid="{00000000-0005-0000-0000-00006D4B0000}"/>
    <cellStyle name="Calculation 2 2 2 2 2 2 2 23" xfId="19305" xr:uid="{00000000-0005-0000-0000-00006E4B0000}"/>
    <cellStyle name="Calculation 2 2 2 2 2 2 2 24" xfId="19306" xr:uid="{00000000-0005-0000-0000-00006F4B0000}"/>
    <cellStyle name="Calculation 2 2 2 2 2 2 2 25" xfId="19307" xr:uid="{00000000-0005-0000-0000-0000704B0000}"/>
    <cellStyle name="Calculation 2 2 2 2 2 2 2 26" xfId="19308" xr:uid="{00000000-0005-0000-0000-0000714B0000}"/>
    <cellStyle name="Calculation 2 2 2 2 2 2 2 27" xfId="19309" xr:uid="{00000000-0005-0000-0000-0000724B0000}"/>
    <cellStyle name="Calculation 2 2 2 2 2 2 2 28" xfId="19310" xr:uid="{00000000-0005-0000-0000-0000734B0000}"/>
    <cellStyle name="Calculation 2 2 2 2 2 2 2 29" xfId="19311" xr:uid="{00000000-0005-0000-0000-0000744B0000}"/>
    <cellStyle name="Calculation 2 2 2 2 2 2 2 3" xfId="19312" xr:uid="{00000000-0005-0000-0000-0000754B0000}"/>
    <cellStyle name="Calculation 2 2 2 2 2 2 2 30" xfId="19313" xr:uid="{00000000-0005-0000-0000-0000764B0000}"/>
    <cellStyle name="Calculation 2 2 2 2 2 2 2 30 2" xfId="19314" xr:uid="{00000000-0005-0000-0000-0000774B0000}"/>
    <cellStyle name="Calculation 2 2 2 2 2 2 2 4" xfId="19315" xr:uid="{00000000-0005-0000-0000-0000784B0000}"/>
    <cellStyle name="Calculation 2 2 2 2 2 2 2 5" xfId="19316" xr:uid="{00000000-0005-0000-0000-0000794B0000}"/>
    <cellStyle name="Calculation 2 2 2 2 2 2 2 6" xfId="19317" xr:uid="{00000000-0005-0000-0000-00007A4B0000}"/>
    <cellStyle name="Calculation 2 2 2 2 2 2 2 7" xfId="19318" xr:uid="{00000000-0005-0000-0000-00007B4B0000}"/>
    <cellStyle name="Calculation 2 2 2 2 2 2 2 8" xfId="19319" xr:uid="{00000000-0005-0000-0000-00007C4B0000}"/>
    <cellStyle name="Calculation 2 2 2 2 2 2 2 9" xfId="19320" xr:uid="{00000000-0005-0000-0000-00007D4B0000}"/>
    <cellStyle name="Calculation 2 2 2 2 2 2 20" xfId="19321" xr:uid="{00000000-0005-0000-0000-00007E4B0000}"/>
    <cellStyle name="Calculation 2 2 2 2 2 2 21" xfId="19322" xr:uid="{00000000-0005-0000-0000-00007F4B0000}"/>
    <cellStyle name="Calculation 2 2 2 2 2 2 22" xfId="19323" xr:uid="{00000000-0005-0000-0000-0000804B0000}"/>
    <cellStyle name="Calculation 2 2 2 2 2 2 23" xfId="19324" xr:uid="{00000000-0005-0000-0000-0000814B0000}"/>
    <cellStyle name="Calculation 2 2 2 2 2 2 24" xfId="19325" xr:uid="{00000000-0005-0000-0000-0000824B0000}"/>
    <cellStyle name="Calculation 2 2 2 2 2 2 25" xfId="19326" xr:uid="{00000000-0005-0000-0000-0000834B0000}"/>
    <cellStyle name="Calculation 2 2 2 2 2 2 26" xfId="19327" xr:uid="{00000000-0005-0000-0000-0000844B0000}"/>
    <cellStyle name="Calculation 2 2 2 2 2 2 27" xfId="19328" xr:uid="{00000000-0005-0000-0000-0000854B0000}"/>
    <cellStyle name="Calculation 2 2 2 2 2 2 28" xfId="19329" xr:uid="{00000000-0005-0000-0000-0000864B0000}"/>
    <cellStyle name="Calculation 2 2 2 2 2 2 29" xfId="19330" xr:uid="{00000000-0005-0000-0000-0000874B0000}"/>
    <cellStyle name="Calculation 2 2 2 2 2 2 3" xfId="19331" xr:uid="{00000000-0005-0000-0000-0000884B0000}"/>
    <cellStyle name="Calculation 2 2 2 2 2 2 3 2" xfId="19332" xr:uid="{00000000-0005-0000-0000-0000894B0000}"/>
    <cellStyle name="Calculation 2 2 2 2 2 2 30" xfId="19333" xr:uid="{00000000-0005-0000-0000-00008A4B0000}"/>
    <cellStyle name="Calculation 2 2 2 2 2 2 30 2" xfId="19334" xr:uid="{00000000-0005-0000-0000-00008B4B0000}"/>
    <cellStyle name="Calculation 2 2 2 2 2 2 4" xfId="19335" xr:uid="{00000000-0005-0000-0000-00008C4B0000}"/>
    <cellStyle name="Calculation 2 2 2 2 2 2 5" xfId="19336" xr:uid="{00000000-0005-0000-0000-00008D4B0000}"/>
    <cellStyle name="Calculation 2 2 2 2 2 2 6" xfId="19337" xr:uid="{00000000-0005-0000-0000-00008E4B0000}"/>
    <cellStyle name="Calculation 2 2 2 2 2 2 7" xfId="19338" xr:uid="{00000000-0005-0000-0000-00008F4B0000}"/>
    <cellStyle name="Calculation 2 2 2 2 2 2 8" xfId="19339" xr:uid="{00000000-0005-0000-0000-0000904B0000}"/>
    <cellStyle name="Calculation 2 2 2 2 2 2 9" xfId="19340" xr:uid="{00000000-0005-0000-0000-0000914B0000}"/>
    <cellStyle name="Calculation 2 2 2 2 2 20" xfId="19341" xr:uid="{00000000-0005-0000-0000-0000924B0000}"/>
    <cellStyle name="Calculation 2 2 2 2 2 21" xfId="19342" xr:uid="{00000000-0005-0000-0000-0000934B0000}"/>
    <cellStyle name="Calculation 2 2 2 2 2 22" xfId="19343" xr:uid="{00000000-0005-0000-0000-0000944B0000}"/>
    <cellStyle name="Calculation 2 2 2 2 2 23" xfId="19344" xr:uid="{00000000-0005-0000-0000-0000954B0000}"/>
    <cellStyle name="Calculation 2 2 2 2 2 24" xfId="19345" xr:uid="{00000000-0005-0000-0000-0000964B0000}"/>
    <cellStyle name="Calculation 2 2 2 2 2 25" xfId="19346" xr:uid="{00000000-0005-0000-0000-0000974B0000}"/>
    <cellStyle name="Calculation 2 2 2 2 2 26" xfId="19347" xr:uid="{00000000-0005-0000-0000-0000984B0000}"/>
    <cellStyle name="Calculation 2 2 2 2 2 27" xfId="19348" xr:uid="{00000000-0005-0000-0000-0000994B0000}"/>
    <cellStyle name="Calculation 2 2 2 2 2 28" xfId="19349" xr:uid="{00000000-0005-0000-0000-00009A4B0000}"/>
    <cellStyle name="Calculation 2 2 2 2 2 29" xfId="19350" xr:uid="{00000000-0005-0000-0000-00009B4B0000}"/>
    <cellStyle name="Calculation 2 2 2 2 2 3" xfId="19351" xr:uid="{00000000-0005-0000-0000-00009C4B0000}"/>
    <cellStyle name="Calculation 2 2 2 2 2 3 2" xfId="19352" xr:uid="{00000000-0005-0000-0000-00009D4B0000}"/>
    <cellStyle name="Calculation 2 2 2 2 2 30" xfId="19353" xr:uid="{00000000-0005-0000-0000-00009E4B0000}"/>
    <cellStyle name="Calculation 2 2 2 2 2 31" xfId="19354" xr:uid="{00000000-0005-0000-0000-00009F4B0000}"/>
    <cellStyle name="Calculation 2 2 2 2 2 31 2" xfId="19355" xr:uid="{00000000-0005-0000-0000-0000A04B0000}"/>
    <cellStyle name="Calculation 2 2 2 2 2 4" xfId="19356" xr:uid="{00000000-0005-0000-0000-0000A14B0000}"/>
    <cellStyle name="Calculation 2 2 2 2 2 5" xfId="19357" xr:uid="{00000000-0005-0000-0000-0000A24B0000}"/>
    <cellStyle name="Calculation 2 2 2 2 2 6" xfId="19358" xr:uid="{00000000-0005-0000-0000-0000A34B0000}"/>
    <cellStyle name="Calculation 2 2 2 2 2 7" xfId="19359" xr:uid="{00000000-0005-0000-0000-0000A44B0000}"/>
    <cellStyle name="Calculation 2 2 2 2 2 8" xfId="19360" xr:uid="{00000000-0005-0000-0000-0000A54B0000}"/>
    <cellStyle name="Calculation 2 2 2 2 2 9" xfId="19361" xr:uid="{00000000-0005-0000-0000-0000A64B0000}"/>
    <cellStyle name="Calculation 2 2 2 2 20" xfId="19362" xr:uid="{00000000-0005-0000-0000-0000A74B0000}"/>
    <cellStyle name="Calculation 2 2 2 2 21" xfId="19363" xr:uid="{00000000-0005-0000-0000-0000A84B0000}"/>
    <cellStyle name="Calculation 2 2 2 2 22" xfId="19364" xr:uid="{00000000-0005-0000-0000-0000A94B0000}"/>
    <cellStyle name="Calculation 2 2 2 2 23" xfId="19365" xr:uid="{00000000-0005-0000-0000-0000AA4B0000}"/>
    <cellStyle name="Calculation 2 2 2 2 24" xfId="19366" xr:uid="{00000000-0005-0000-0000-0000AB4B0000}"/>
    <cellStyle name="Calculation 2 2 2 2 25" xfId="19367" xr:uid="{00000000-0005-0000-0000-0000AC4B0000}"/>
    <cellStyle name="Calculation 2 2 2 2 26" xfId="19368" xr:uid="{00000000-0005-0000-0000-0000AD4B0000}"/>
    <cellStyle name="Calculation 2 2 2 2 27" xfId="19369" xr:uid="{00000000-0005-0000-0000-0000AE4B0000}"/>
    <cellStyle name="Calculation 2 2 2 2 28" xfId="19370" xr:uid="{00000000-0005-0000-0000-0000AF4B0000}"/>
    <cellStyle name="Calculation 2 2 2 2 29" xfId="19371" xr:uid="{00000000-0005-0000-0000-0000B04B0000}"/>
    <cellStyle name="Calculation 2 2 2 2 3" xfId="19372" xr:uid="{00000000-0005-0000-0000-0000B14B0000}"/>
    <cellStyle name="Calculation 2 2 2 2 30" xfId="19373" xr:uid="{00000000-0005-0000-0000-0000B24B0000}"/>
    <cellStyle name="Calculation 2 2 2 2 31" xfId="19374" xr:uid="{00000000-0005-0000-0000-0000B34B0000}"/>
    <cellStyle name="Calculation 2 2 2 2 32" xfId="19375" xr:uid="{00000000-0005-0000-0000-0000B44B0000}"/>
    <cellStyle name="Calculation 2 2 2 2 33" xfId="19376" xr:uid="{00000000-0005-0000-0000-0000B54B0000}"/>
    <cellStyle name="Calculation 2 2 2 2 34" xfId="19377" xr:uid="{00000000-0005-0000-0000-0000B64B0000}"/>
    <cellStyle name="Calculation 2 2 2 2 34 2" xfId="19378" xr:uid="{00000000-0005-0000-0000-0000B74B0000}"/>
    <cellStyle name="Calculation 2 2 2 2 4" xfId="19379" xr:uid="{00000000-0005-0000-0000-0000B84B0000}"/>
    <cellStyle name="Calculation 2 2 2 2 5" xfId="19380" xr:uid="{00000000-0005-0000-0000-0000B94B0000}"/>
    <cellStyle name="Calculation 2 2 2 2 6" xfId="19381" xr:uid="{00000000-0005-0000-0000-0000BA4B0000}"/>
    <cellStyle name="Calculation 2 2 2 2 6 10" xfId="19382" xr:uid="{00000000-0005-0000-0000-0000BB4B0000}"/>
    <cellStyle name="Calculation 2 2 2 2 6 11" xfId="19383" xr:uid="{00000000-0005-0000-0000-0000BC4B0000}"/>
    <cellStyle name="Calculation 2 2 2 2 6 12" xfId="19384" xr:uid="{00000000-0005-0000-0000-0000BD4B0000}"/>
    <cellStyle name="Calculation 2 2 2 2 6 13" xfId="19385" xr:uid="{00000000-0005-0000-0000-0000BE4B0000}"/>
    <cellStyle name="Calculation 2 2 2 2 6 14" xfId="19386" xr:uid="{00000000-0005-0000-0000-0000BF4B0000}"/>
    <cellStyle name="Calculation 2 2 2 2 6 15" xfId="19387" xr:uid="{00000000-0005-0000-0000-0000C04B0000}"/>
    <cellStyle name="Calculation 2 2 2 2 6 16" xfId="19388" xr:uid="{00000000-0005-0000-0000-0000C14B0000}"/>
    <cellStyle name="Calculation 2 2 2 2 6 17" xfId="19389" xr:uid="{00000000-0005-0000-0000-0000C24B0000}"/>
    <cellStyle name="Calculation 2 2 2 2 6 18" xfId="19390" xr:uid="{00000000-0005-0000-0000-0000C34B0000}"/>
    <cellStyle name="Calculation 2 2 2 2 6 19" xfId="19391" xr:uid="{00000000-0005-0000-0000-0000C44B0000}"/>
    <cellStyle name="Calculation 2 2 2 2 6 2" xfId="19392" xr:uid="{00000000-0005-0000-0000-0000C54B0000}"/>
    <cellStyle name="Calculation 2 2 2 2 6 2 2" xfId="19393" xr:uid="{00000000-0005-0000-0000-0000C64B0000}"/>
    <cellStyle name="Calculation 2 2 2 2 6 20" xfId="19394" xr:uid="{00000000-0005-0000-0000-0000C74B0000}"/>
    <cellStyle name="Calculation 2 2 2 2 6 21" xfId="19395" xr:uid="{00000000-0005-0000-0000-0000C84B0000}"/>
    <cellStyle name="Calculation 2 2 2 2 6 22" xfId="19396" xr:uid="{00000000-0005-0000-0000-0000C94B0000}"/>
    <cellStyle name="Calculation 2 2 2 2 6 23" xfId="19397" xr:uid="{00000000-0005-0000-0000-0000CA4B0000}"/>
    <cellStyle name="Calculation 2 2 2 2 6 24" xfId="19398" xr:uid="{00000000-0005-0000-0000-0000CB4B0000}"/>
    <cellStyle name="Calculation 2 2 2 2 6 25" xfId="19399" xr:uid="{00000000-0005-0000-0000-0000CC4B0000}"/>
    <cellStyle name="Calculation 2 2 2 2 6 26" xfId="19400" xr:uid="{00000000-0005-0000-0000-0000CD4B0000}"/>
    <cellStyle name="Calculation 2 2 2 2 6 27" xfId="19401" xr:uid="{00000000-0005-0000-0000-0000CE4B0000}"/>
    <cellStyle name="Calculation 2 2 2 2 6 28" xfId="19402" xr:uid="{00000000-0005-0000-0000-0000CF4B0000}"/>
    <cellStyle name="Calculation 2 2 2 2 6 29" xfId="19403" xr:uid="{00000000-0005-0000-0000-0000D04B0000}"/>
    <cellStyle name="Calculation 2 2 2 2 6 3" xfId="19404" xr:uid="{00000000-0005-0000-0000-0000D14B0000}"/>
    <cellStyle name="Calculation 2 2 2 2 6 4" xfId="19405" xr:uid="{00000000-0005-0000-0000-0000D24B0000}"/>
    <cellStyle name="Calculation 2 2 2 2 6 5" xfId="19406" xr:uid="{00000000-0005-0000-0000-0000D34B0000}"/>
    <cellStyle name="Calculation 2 2 2 2 6 6" xfId="19407" xr:uid="{00000000-0005-0000-0000-0000D44B0000}"/>
    <cellStyle name="Calculation 2 2 2 2 6 7" xfId="19408" xr:uid="{00000000-0005-0000-0000-0000D54B0000}"/>
    <cellStyle name="Calculation 2 2 2 2 6 8" xfId="19409" xr:uid="{00000000-0005-0000-0000-0000D64B0000}"/>
    <cellStyle name="Calculation 2 2 2 2 6 9" xfId="19410" xr:uid="{00000000-0005-0000-0000-0000D74B0000}"/>
    <cellStyle name="Calculation 2 2 2 2 7" xfId="19411" xr:uid="{00000000-0005-0000-0000-0000D84B0000}"/>
    <cellStyle name="Calculation 2 2 2 2 7 2" xfId="19412" xr:uid="{00000000-0005-0000-0000-0000D94B0000}"/>
    <cellStyle name="Calculation 2 2 2 2 8" xfId="19413" xr:uid="{00000000-0005-0000-0000-0000DA4B0000}"/>
    <cellStyle name="Calculation 2 2 2 2 9" xfId="19414" xr:uid="{00000000-0005-0000-0000-0000DB4B0000}"/>
    <cellStyle name="Calculation 2 2 2 20" xfId="19415" xr:uid="{00000000-0005-0000-0000-0000DC4B0000}"/>
    <cellStyle name="Calculation 2 2 2 21" xfId="19416" xr:uid="{00000000-0005-0000-0000-0000DD4B0000}"/>
    <cellStyle name="Calculation 2 2 2 22" xfId="19417" xr:uid="{00000000-0005-0000-0000-0000DE4B0000}"/>
    <cellStyle name="Calculation 2 2 2 23" xfId="19418" xr:uid="{00000000-0005-0000-0000-0000DF4B0000}"/>
    <cellStyle name="Calculation 2 2 2 24" xfId="19419" xr:uid="{00000000-0005-0000-0000-0000E04B0000}"/>
    <cellStyle name="Calculation 2 2 2 25" xfId="19420" xr:uid="{00000000-0005-0000-0000-0000E14B0000}"/>
    <cellStyle name="Calculation 2 2 2 26" xfId="19421" xr:uid="{00000000-0005-0000-0000-0000E24B0000}"/>
    <cellStyle name="Calculation 2 2 2 27" xfId="19422" xr:uid="{00000000-0005-0000-0000-0000E34B0000}"/>
    <cellStyle name="Calculation 2 2 2 28" xfId="19423" xr:uid="{00000000-0005-0000-0000-0000E44B0000}"/>
    <cellStyle name="Calculation 2 2 2 29" xfId="19424" xr:uid="{00000000-0005-0000-0000-0000E54B0000}"/>
    <cellStyle name="Calculation 2 2 2 3" xfId="19425" xr:uid="{00000000-0005-0000-0000-0000E64B0000}"/>
    <cellStyle name="Calculation 2 2 2 3 2" xfId="19426" xr:uid="{00000000-0005-0000-0000-0000E74B0000}"/>
    <cellStyle name="Calculation 2 2 2 3 2 2" xfId="19427" xr:uid="{00000000-0005-0000-0000-0000E84B0000}"/>
    <cellStyle name="Calculation 2 2 2 3 3" xfId="19428" xr:uid="{00000000-0005-0000-0000-0000E94B0000}"/>
    <cellStyle name="Calculation 2 2 2 30" xfId="19429" xr:uid="{00000000-0005-0000-0000-0000EA4B0000}"/>
    <cellStyle name="Calculation 2 2 2 31" xfId="19430" xr:uid="{00000000-0005-0000-0000-0000EB4B0000}"/>
    <cellStyle name="Calculation 2 2 2 32" xfId="19431" xr:uid="{00000000-0005-0000-0000-0000EC4B0000}"/>
    <cellStyle name="Calculation 2 2 2 33" xfId="19432" xr:uid="{00000000-0005-0000-0000-0000ED4B0000}"/>
    <cellStyle name="Calculation 2 2 2 34" xfId="19433" xr:uid="{00000000-0005-0000-0000-0000EE4B0000}"/>
    <cellStyle name="Calculation 2 2 2 35" xfId="19434" xr:uid="{00000000-0005-0000-0000-0000EF4B0000}"/>
    <cellStyle name="Calculation 2 2 2 36" xfId="19435" xr:uid="{00000000-0005-0000-0000-0000F04B0000}"/>
    <cellStyle name="Calculation 2 2 2 37" xfId="19436" xr:uid="{00000000-0005-0000-0000-0000F14B0000}"/>
    <cellStyle name="Calculation 2 2 2 38" xfId="19437" xr:uid="{00000000-0005-0000-0000-0000F24B0000}"/>
    <cellStyle name="Calculation 2 2 2 39" xfId="19438" xr:uid="{00000000-0005-0000-0000-0000F34B0000}"/>
    <cellStyle name="Calculation 2 2 2 39 2" xfId="19439" xr:uid="{00000000-0005-0000-0000-0000F44B0000}"/>
    <cellStyle name="Calculation 2 2 2 4" xfId="19440" xr:uid="{00000000-0005-0000-0000-0000F54B0000}"/>
    <cellStyle name="Calculation 2 2 2 4 2" xfId="19441" xr:uid="{00000000-0005-0000-0000-0000F64B0000}"/>
    <cellStyle name="Calculation 2 2 2 5" xfId="19442" xr:uid="{00000000-0005-0000-0000-0000F74B0000}"/>
    <cellStyle name="Calculation 2 2 2 6" xfId="19443" xr:uid="{00000000-0005-0000-0000-0000F84B0000}"/>
    <cellStyle name="Calculation 2 2 2 7" xfId="19444" xr:uid="{00000000-0005-0000-0000-0000F94B0000}"/>
    <cellStyle name="Calculation 2 2 2 8" xfId="19445" xr:uid="{00000000-0005-0000-0000-0000FA4B0000}"/>
    <cellStyle name="Calculation 2 2 2 9" xfId="19446" xr:uid="{00000000-0005-0000-0000-0000FB4B0000}"/>
    <cellStyle name="Calculation 2 2 20" xfId="19447" xr:uid="{00000000-0005-0000-0000-0000FC4B0000}"/>
    <cellStyle name="Calculation 2 2 21" xfId="19448" xr:uid="{00000000-0005-0000-0000-0000FD4B0000}"/>
    <cellStyle name="Calculation 2 2 22" xfId="19449" xr:uid="{00000000-0005-0000-0000-0000FE4B0000}"/>
    <cellStyle name="Calculation 2 2 23" xfId="19450" xr:uid="{00000000-0005-0000-0000-0000FF4B0000}"/>
    <cellStyle name="Calculation 2 2 24" xfId="19451" xr:uid="{00000000-0005-0000-0000-0000004C0000}"/>
    <cellStyle name="Calculation 2 2 25" xfId="19452" xr:uid="{00000000-0005-0000-0000-0000014C0000}"/>
    <cellStyle name="Calculation 2 2 26" xfId="19453" xr:uid="{00000000-0005-0000-0000-0000024C0000}"/>
    <cellStyle name="Calculation 2 2 27" xfId="19454" xr:uid="{00000000-0005-0000-0000-0000034C0000}"/>
    <cellStyle name="Calculation 2 2 28" xfId="19455" xr:uid="{00000000-0005-0000-0000-0000044C0000}"/>
    <cellStyle name="Calculation 2 2 29" xfId="19456" xr:uid="{00000000-0005-0000-0000-0000054C0000}"/>
    <cellStyle name="Calculation 2 2 3" xfId="19457" xr:uid="{00000000-0005-0000-0000-0000064C0000}"/>
    <cellStyle name="Calculation 2 2 3 2" xfId="19458" xr:uid="{00000000-0005-0000-0000-0000074C0000}"/>
    <cellStyle name="Calculation 2 2 3 2 2" xfId="19459" xr:uid="{00000000-0005-0000-0000-0000084C0000}"/>
    <cellStyle name="Calculation 2 2 3 2 2 2" xfId="19460" xr:uid="{00000000-0005-0000-0000-0000094C0000}"/>
    <cellStyle name="Calculation 2 2 3 2 3" xfId="19461" xr:uid="{00000000-0005-0000-0000-00000A4C0000}"/>
    <cellStyle name="Calculation 2 2 3 3" xfId="19462" xr:uid="{00000000-0005-0000-0000-00000B4C0000}"/>
    <cellStyle name="Calculation 2 2 3 3 2" xfId="19463" xr:uid="{00000000-0005-0000-0000-00000C4C0000}"/>
    <cellStyle name="Calculation 2 2 3 3 2 2" xfId="19464" xr:uid="{00000000-0005-0000-0000-00000D4C0000}"/>
    <cellStyle name="Calculation 2 2 3 3 3" xfId="19465" xr:uid="{00000000-0005-0000-0000-00000E4C0000}"/>
    <cellStyle name="Calculation 2 2 3 4" xfId="19466" xr:uid="{00000000-0005-0000-0000-00000F4C0000}"/>
    <cellStyle name="Calculation 2 2 3 4 2" xfId="19467" xr:uid="{00000000-0005-0000-0000-0000104C0000}"/>
    <cellStyle name="Calculation 2 2 3 5" xfId="19468" xr:uid="{00000000-0005-0000-0000-0000114C0000}"/>
    <cellStyle name="Calculation 2 2 30" xfId="19469" xr:uid="{00000000-0005-0000-0000-0000124C0000}"/>
    <cellStyle name="Calculation 2 2 31" xfId="19470" xr:uid="{00000000-0005-0000-0000-0000134C0000}"/>
    <cellStyle name="Calculation 2 2 32" xfId="19471" xr:uid="{00000000-0005-0000-0000-0000144C0000}"/>
    <cellStyle name="Calculation 2 2 33" xfId="19472" xr:uid="{00000000-0005-0000-0000-0000154C0000}"/>
    <cellStyle name="Calculation 2 2 34" xfId="19473" xr:uid="{00000000-0005-0000-0000-0000164C0000}"/>
    <cellStyle name="Calculation 2 2 35" xfId="19474" xr:uid="{00000000-0005-0000-0000-0000174C0000}"/>
    <cellStyle name="Calculation 2 2 36" xfId="19475" xr:uid="{00000000-0005-0000-0000-0000184C0000}"/>
    <cellStyle name="Calculation 2 2 37" xfId="19476" xr:uid="{00000000-0005-0000-0000-0000194C0000}"/>
    <cellStyle name="Calculation 2 2 38" xfId="19477" xr:uid="{00000000-0005-0000-0000-00001A4C0000}"/>
    <cellStyle name="Calculation 2 2 39" xfId="19478" xr:uid="{00000000-0005-0000-0000-00001B4C0000}"/>
    <cellStyle name="Calculation 2 2 4" xfId="19479" xr:uid="{00000000-0005-0000-0000-00001C4C0000}"/>
    <cellStyle name="Calculation 2 2 40" xfId="19480" xr:uid="{00000000-0005-0000-0000-00001D4C0000}"/>
    <cellStyle name="Calculation 2 2 41" xfId="19481" xr:uid="{00000000-0005-0000-0000-00001E4C0000}"/>
    <cellStyle name="Calculation 2 2 42" xfId="19482" xr:uid="{00000000-0005-0000-0000-00001F4C0000}"/>
    <cellStyle name="Calculation 2 2 42 2" xfId="19483" xr:uid="{00000000-0005-0000-0000-0000204C0000}"/>
    <cellStyle name="Calculation 2 2 5" xfId="19484" xr:uid="{00000000-0005-0000-0000-0000214C0000}"/>
    <cellStyle name="Calculation 2 2 6" xfId="19485" xr:uid="{00000000-0005-0000-0000-0000224C0000}"/>
    <cellStyle name="Calculation 2 2 7" xfId="19486" xr:uid="{00000000-0005-0000-0000-0000234C0000}"/>
    <cellStyle name="Calculation 2 2 8" xfId="19487" xr:uid="{00000000-0005-0000-0000-0000244C0000}"/>
    <cellStyle name="Calculation 2 2 9" xfId="19488" xr:uid="{00000000-0005-0000-0000-0000254C0000}"/>
    <cellStyle name="Calculation 2 20" xfId="19489" xr:uid="{00000000-0005-0000-0000-0000264C0000}"/>
    <cellStyle name="Calculation 2 21" xfId="19490" xr:uid="{00000000-0005-0000-0000-0000274C0000}"/>
    <cellStyle name="Calculation 2 22" xfId="19491" xr:uid="{00000000-0005-0000-0000-0000284C0000}"/>
    <cellStyle name="Calculation 2 23" xfId="19492" xr:uid="{00000000-0005-0000-0000-0000294C0000}"/>
    <cellStyle name="Calculation 2 24" xfId="19493" xr:uid="{00000000-0005-0000-0000-00002A4C0000}"/>
    <cellStyle name="Calculation 2 25" xfId="19494" xr:uid="{00000000-0005-0000-0000-00002B4C0000}"/>
    <cellStyle name="Calculation 2 26" xfId="19495" xr:uid="{00000000-0005-0000-0000-00002C4C0000}"/>
    <cellStyle name="Calculation 2 27" xfId="19496" xr:uid="{00000000-0005-0000-0000-00002D4C0000}"/>
    <cellStyle name="Calculation 2 27 2" xfId="19497" xr:uid="{00000000-0005-0000-0000-00002E4C0000}"/>
    <cellStyle name="Calculation 2 27 2 2" xfId="19498" xr:uid="{00000000-0005-0000-0000-00002F4C0000}"/>
    <cellStyle name="Calculation 2 27 2 3" xfId="19499" xr:uid="{00000000-0005-0000-0000-0000304C0000}"/>
    <cellStyle name="Calculation 2 27 2 4" xfId="19500" xr:uid="{00000000-0005-0000-0000-0000314C0000}"/>
    <cellStyle name="Calculation 2 27 2 5" xfId="19501" xr:uid="{00000000-0005-0000-0000-0000324C0000}"/>
    <cellStyle name="Calculation 2 27 2 6" xfId="19502" xr:uid="{00000000-0005-0000-0000-0000334C0000}"/>
    <cellStyle name="Calculation 2 28" xfId="19503" xr:uid="{00000000-0005-0000-0000-0000344C0000}"/>
    <cellStyle name="Calculation 2 28 2" xfId="19504" xr:uid="{00000000-0005-0000-0000-0000354C0000}"/>
    <cellStyle name="Calculation 2 28 3" xfId="19505" xr:uid="{00000000-0005-0000-0000-0000364C0000}"/>
    <cellStyle name="Calculation 2 28 4" xfId="19506" xr:uid="{00000000-0005-0000-0000-0000374C0000}"/>
    <cellStyle name="Calculation 2 28 5" xfId="19507" xr:uid="{00000000-0005-0000-0000-0000384C0000}"/>
    <cellStyle name="Calculation 2 28 6" xfId="19508" xr:uid="{00000000-0005-0000-0000-0000394C0000}"/>
    <cellStyle name="Calculation 2 29" xfId="19509" xr:uid="{00000000-0005-0000-0000-00003A4C0000}"/>
    <cellStyle name="Calculation 2 29 2" xfId="19510" xr:uid="{00000000-0005-0000-0000-00003B4C0000}"/>
    <cellStyle name="Calculation 2 29 3" xfId="19511" xr:uid="{00000000-0005-0000-0000-00003C4C0000}"/>
    <cellStyle name="Calculation 2 29 4" xfId="19512" xr:uid="{00000000-0005-0000-0000-00003D4C0000}"/>
    <cellStyle name="Calculation 2 29 5" xfId="19513" xr:uid="{00000000-0005-0000-0000-00003E4C0000}"/>
    <cellStyle name="Calculation 2 29 6" xfId="19514" xr:uid="{00000000-0005-0000-0000-00003F4C0000}"/>
    <cellStyle name="Calculation 2 3" xfId="19515" xr:uid="{00000000-0005-0000-0000-0000404C0000}"/>
    <cellStyle name="Calculation 2 3 2" xfId="19516" xr:uid="{00000000-0005-0000-0000-0000414C0000}"/>
    <cellStyle name="Calculation 2 3 2 2" xfId="19517" xr:uid="{00000000-0005-0000-0000-0000424C0000}"/>
    <cellStyle name="Calculation 2 3 3" xfId="19518" xr:uid="{00000000-0005-0000-0000-0000434C0000}"/>
    <cellStyle name="Calculation 2 3 3 2" xfId="19519" xr:uid="{00000000-0005-0000-0000-0000444C0000}"/>
    <cellStyle name="Calculation 2 3 3 2 2" xfId="19520" xr:uid="{00000000-0005-0000-0000-0000454C0000}"/>
    <cellStyle name="Calculation 2 3 3 3" xfId="19521" xr:uid="{00000000-0005-0000-0000-0000464C0000}"/>
    <cellStyle name="Calculation 2 3 4" xfId="19522" xr:uid="{00000000-0005-0000-0000-0000474C0000}"/>
    <cellStyle name="Calculation 2 3 4 2" xfId="19523" xr:uid="{00000000-0005-0000-0000-0000484C0000}"/>
    <cellStyle name="Calculation 2 3 5" xfId="19524" xr:uid="{00000000-0005-0000-0000-0000494C0000}"/>
    <cellStyle name="Calculation 2 3 5 2" xfId="19525" xr:uid="{00000000-0005-0000-0000-00004A4C0000}"/>
    <cellStyle name="Calculation 2 3 6" xfId="19526" xr:uid="{00000000-0005-0000-0000-00004B4C0000}"/>
    <cellStyle name="Calculation 2 30" xfId="19527" xr:uid="{00000000-0005-0000-0000-00004C4C0000}"/>
    <cellStyle name="Calculation 2 30 2" xfId="19528" xr:uid="{00000000-0005-0000-0000-00004D4C0000}"/>
    <cellStyle name="Calculation 2 30 3" xfId="19529" xr:uid="{00000000-0005-0000-0000-00004E4C0000}"/>
    <cellStyle name="Calculation 2 30 4" xfId="19530" xr:uid="{00000000-0005-0000-0000-00004F4C0000}"/>
    <cellStyle name="Calculation 2 30 5" xfId="19531" xr:uid="{00000000-0005-0000-0000-0000504C0000}"/>
    <cellStyle name="Calculation 2 30 6" xfId="19532" xr:uid="{00000000-0005-0000-0000-0000514C0000}"/>
    <cellStyle name="Calculation 2 31" xfId="19533" xr:uid="{00000000-0005-0000-0000-0000524C0000}"/>
    <cellStyle name="Calculation 2 31 2" xfId="19534" xr:uid="{00000000-0005-0000-0000-0000534C0000}"/>
    <cellStyle name="Calculation 2 31 3" xfId="19535" xr:uid="{00000000-0005-0000-0000-0000544C0000}"/>
    <cellStyle name="Calculation 2 31 4" xfId="19536" xr:uid="{00000000-0005-0000-0000-0000554C0000}"/>
    <cellStyle name="Calculation 2 31 5" xfId="19537" xr:uid="{00000000-0005-0000-0000-0000564C0000}"/>
    <cellStyle name="Calculation 2 31 6" xfId="19538" xr:uid="{00000000-0005-0000-0000-0000574C0000}"/>
    <cellStyle name="Calculation 2 32" xfId="19539" xr:uid="{00000000-0005-0000-0000-0000584C0000}"/>
    <cellStyle name="Calculation 2 33" xfId="19540" xr:uid="{00000000-0005-0000-0000-0000594C0000}"/>
    <cellStyle name="Calculation 2 34" xfId="19541" xr:uid="{00000000-0005-0000-0000-00005A4C0000}"/>
    <cellStyle name="Calculation 2 35" xfId="19542" xr:uid="{00000000-0005-0000-0000-00005B4C0000}"/>
    <cellStyle name="Calculation 2 36" xfId="19543" xr:uid="{00000000-0005-0000-0000-00005C4C0000}"/>
    <cellStyle name="Calculation 2 37" xfId="19544" xr:uid="{00000000-0005-0000-0000-00005D4C0000}"/>
    <cellStyle name="Calculation 2 38" xfId="19545" xr:uid="{00000000-0005-0000-0000-00005E4C0000}"/>
    <cellStyle name="Calculation 2 39" xfId="19546" xr:uid="{00000000-0005-0000-0000-00005F4C0000}"/>
    <cellStyle name="Calculation 2 4" xfId="19547" xr:uid="{00000000-0005-0000-0000-0000604C0000}"/>
    <cellStyle name="Calculation 2 4 2" xfId="19548" xr:uid="{00000000-0005-0000-0000-0000614C0000}"/>
    <cellStyle name="Calculation 2 4 2 2" xfId="19549" xr:uid="{00000000-0005-0000-0000-0000624C0000}"/>
    <cellStyle name="Calculation 2 4 2 2 2" xfId="19550" xr:uid="{00000000-0005-0000-0000-0000634C0000}"/>
    <cellStyle name="Calculation 2 4 2 3" xfId="19551" xr:uid="{00000000-0005-0000-0000-0000644C0000}"/>
    <cellStyle name="Calculation 2 4 3" xfId="19552" xr:uid="{00000000-0005-0000-0000-0000654C0000}"/>
    <cellStyle name="Calculation 2 4 3 2" xfId="19553" xr:uid="{00000000-0005-0000-0000-0000664C0000}"/>
    <cellStyle name="Calculation 2 4 3 2 2" xfId="19554" xr:uid="{00000000-0005-0000-0000-0000674C0000}"/>
    <cellStyle name="Calculation 2 4 3 3" xfId="19555" xr:uid="{00000000-0005-0000-0000-0000684C0000}"/>
    <cellStyle name="Calculation 2 4 4" xfId="19556" xr:uid="{00000000-0005-0000-0000-0000694C0000}"/>
    <cellStyle name="Calculation 2 4 4 2" xfId="19557" xr:uid="{00000000-0005-0000-0000-00006A4C0000}"/>
    <cellStyle name="Calculation 2 4 5" xfId="19558" xr:uid="{00000000-0005-0000-0000-00006B4C0000}"/>
    <cellStyle name="Calculation 2 4 5 2" xfId="19559" xr:uid="{00000000-0005-0000-0000-00006C4C0000}"/>
    <cellStyle name="Calculation 2 4 6" xfId="19560" xr:uid="{00000000-0005-0000-0000-00006D4C0000}"/>
    <cellStyle name="Calculation 2 40" xfId="19561" xr:uid="{00000000-0005-0000-0000-00006E4C0000}"/>
    <cellStyle name="Calculation 2 41" xfId="19562" xr:uid="{00000000-0005-0000-0000-00006F4C0000}"/>
    <cellStyle name="Calculation 2 42" xfId="19563" xr:uid="{00000000-0005-0000-0000-0000704C0000}"/>
    <cellStyle name="Calculation 2 43" xfId="19564" xr:uid="{00000000-0005-0000-0000-0000714C0000}"/>
    <cellStyle name="Calculation 2 43 10" xfId="19565" xr:uid="{00000000-0005-0000-0000-0000724C0000}"/>
    <cellStyle name="Calculation 2 43 11" xfId="19566" xr:uid="{00000000-0005-0000-0000-0000734C0000}"/>
    <cellStyle name="Calculation 2 43 12" xfId="19567" xr:uid="{00000000-0005-0000-0000-0000744C0000}"/>
    <cellStyle name="Calculation 2 43 13" xfId="19568" xr:uid="{00000000-0005-0000-0000-0000754C0000}"/>
    <cellStyle name="Calculation 2 43 14" xfId="19569" xr:uid="{00000000-0005-0000-0000-0000764C0000}"/>
    <cellStyle name="Calculation 2 43 15" xfId="19570" xr:uid="{00000000-0005-0000-0000-0000774C0000}"/>
    <cellStyle name="Calculation 2 43 16" xfId="19571" xr:uid="{00000000-0005-0000-0000-0000784C0000}"/>
    <cellStyle name="Calculation 2 43 17" xfId="19572" xr:uid="{00000000-0005-0000-0000-0000794C0000}"/>
    <cellStyle name="Calculation 2 43 18" xfId="19573" xr:uid="{00000000-0005-0000-0000-00007A4C0000}"/>
    <cellStyle name="Calculation 2 43 19" xfId="19574" xr:uid="{00000000-0005-0000-0000-00007B4C0000}"/>
    <cellStyle name="Calculation 2 43 2" xfId="19575" xr:uid="{00000000-0005-0000-0000-00007C4C0000}"/>
    <cellStyle name="Calculation 2 43 2 2" xfId="19576" xr:uid="{00000000-0005-0000-0000-00007D4C0000}"/>
    <cellStyle name="Calculation 2 43 20" xfId="19577" xr:uid="{00000000-0005-0000-0000-00007E4C0000}"/>
    <cellStyle name="Calculation 2 43 21" xfId="19578" xr:uid="{00000000-0005-0000-0000-00007F4C0000}"/>
    <cellStyle name="Calculation 2 43 22" xfId="19579" xr:uid="{00000000-0005-0000-0000-0000804C0000}"/>
    <cellStyle name="Calculation 2 43 23" xfId="19580" xr:uid="{00000000-0005-0000-0000-0000814C0000}"/>
    <cellStyle name="Calculation 2 43 24" xfId="19581" xr:uid="{00000000-0005-0000-0000-0000824C0000}"/>
    <cellStyle name="Calculation 2 43 25" xfId="19582" xr:uid="{00000000-0005-0000-0000-0000834C0000}"/>
    <cellStyle name="Calculation 2 43 26" xfId="19583" xr:uid="{00000000-0005-0000-0000-0000844C0000}"/>
    <cellStyle name="Calculation 2 43 27" xfId="19584" xr:uid="{00000000-0005-0000-0000-0000854C0000}"/>
    <cellStyle name="Calculation 2 43 28" xfId="19585" xr:uid="{00000000-0005-0000-0000-0000864C0000}"/>
    <cellStyle name="Calculation 2 43 29" xfId="19586" xr:uid="{00000000-0005-0000-0000-0000874C0000}"/>
    <cellStyle name="Calculation 2 43 3" xfId="19587" xr:uid="{00000000-0005-0000-0000-0000884C0000}"/>
    <cellStyle name="Calculation 2 43 4" xfId="19588" xr:uid="{00000000-0005-0000-0000-0000894C0000}"/>
    <cellStyle name="Calculation 2 43 5" xfId="19589" xr:uid="{00000000-0005-0000-0000-00008A4C0000}"/>
    <cellStyle name="Calculation 2 43 6" xfId="19590" xr:uid="{00000000-0005-0000-0000-00008B4C0000}"/>
    <cellStyle name="Calculation 2 43 7" xfId="19591" xr:uid="{00000000-0005-0000-0000-00008C4C0000}"/>
    <cellStyle name="Calculation 2 43 8" xfId="19592" xr:uid="{00000000-0005-0000-0000-00008D4C0000}"/>
    <cellStyle name="Calculation 2 43 9" xfId="19593" xr:uid="{00000000-0005-0000-0000-00008E4C0000}"/>
    <cellStyle name="Calculation 2 44" xfId="19594" xr:uid="{00000000-0005-0000-0000-00008F4C0000}"/>
    <cellStyle name="Calculation 2 44 2" xfId="19595" xr:uid="{00000000-0005-0000-0000-0000904C0000}"/>
    <cellStyle name="Calculation 2 45" xfId="19596" xr:uid="{00000000-0005-0000-0000-0000914C0000}"/>
    <cellStyle name="Calculation 2 46" xfId="19597" xr:uid="{00000000-0005-0000-0000-0000924C0000}"/>
    <cellStyle name="Calculation 2 47" xfId="19598" xr:uid="{00000000-0005-0000-0000-0000934C0000}"/>
    <cellStyle name="Calculation 2 48" xfId="19599" xr:uid="{00000000-0005-0000-0000-0000944C0000}"/>
    <cellStyle name="Calculation 2 49" xfId="19600" xr:uid="{00000000-0005-0000-0000-0000954C0000}"/>
    <cellStyle name="Calculation 2 5" xfId="19601" xr:uid="{00000000-0005-0000-0000-0000964C0000}"/>
    <cellStyle name="Calculation 2 5 2" xfId="19602" xr:uid="{00000000-0005-0000-0000-0000974C0000}"/>
    <cellStyle name="Calculation 2 50" xfId="19603" xr:uid="{00000000-0005-0000-0000-0000984C0000}"/>
    <cellStyle name="Calculation 2 51" xfId="19604" xr:uid="{00000000-0005-0000-0000-0000994C0000}"/>
    <cellStyle name="Calculation 2 52" xfId="19605" xr:uid="{00000000-0005-0000-0000-00009A4C0000}"/>
    <cellStyle name="Calculation 2 53" xfId="19606" xr:uid="{00000000-0005-0000-0000-00009B4C0000}"/>
    <cellStyle name="Calculation 2 54" xfId="19607" xr:uid="{00000000-0005-0000-0000-00009C4C0000}"/>
    <cellStyle name="Calculation 2 55" xfId="19608" xr:uid="{00000000-0005-0000-0000-00009D4C0000}"/>
    <cellStyle name="Calculation 2 56" xfId="19609" xr:uid="{00000000-0005-0000-0000-00009E4C0000}"/>
    <cellStyle name="Calculation 2 57" xfId="19610" xr:uid="{00000000-0005-0000-0000-00009F4C0000}"/>
    <cellStyle name="Calculation 2 58" xfId="19611" xr:uid="{00000000-0005-0000-0000-0000A04C0000}"/>
    <cellStyle name="Calculation 2 59" xfId="19612" xr:uid="{00000000-0005-0000-0000-0000A14C0000}"/>
    <cellStyle name="Calculation 2 6" xfId="19613" xr:uid="{00000000-0005-0000-0000-0000A24C0000}"/>
    <cellStyle name="Calculation 2 6 2" xfId="19614" xr:uid="{00000000-0005-0000-0000-0000A34C0000}"/>
    <cellStyle name="Calculation 2 60" xfId="19615" xr:uid="{00000000-0005-0000-0000-0000A44C0000}"/>
    <cellStyle name="Calculation 2 61" xfId="19616" xr:uid="{00000000-0005-0000-0000-0000A54C0000}"/>
    <cellStyle name="Calculation 2 62" xfId="19617" xr:uid="{00000000-0005-0000-0000-0000A64C0000}"/>
    <cellStyle name="Calculation 2 63" xfId="19618" xr:uid="{00000000-0005-0000-0000-0000A74C0000}"/>
    <cellStyle name="Calculation 2 64" xfId="19619" xr:uid="{00000000-0005-0000-0000-0000A84C0000}"/>
    <cellStyle name="Calculation 2 65" xfId="19620" xr:uid="{00000000-0005-0000-0000-0000A94C0000}"/>
    <cellStyle name="Calculation 2 66" xfId="19621" xr:uid="{00000000-0005-0000-0000-0000AA4C0000}"/>
    <cellStyle name="Calculation 2 67" xfId="19622" xr:uid="{00000000-0005-0000-0000-0000AB4C0000}"/>
    <cellStyle name="Calculation 2 68" xfId="19623" xr:uid="{00000000-0005-0000-0000-0000AC4C0000}"/>
    <cellStyle name="Calculation 2 69" xfId="19624" xr:uid="{00000000-0005-0000-0000-0000AD4C0000}"/>
    <cellStyle name="Calculation 2 7" xfId="19625" xr:uid="{00000000-0005-0000-0000-0000AE4C0000}"/>
    <cellStyle name="Calculation 2 7 2" xfId="19626" xr:uid="{00000000-0005-0000-0000-0000AF4C0000}"/>
    <cellStyle name="Calculation 2 7 2 2" xfId="19627" xr:uid="{00000000-0005-0000-0000-0000B04C0000}"/>
    <cellStyle name="Calculation 2 7 3" xfId="19628" xr:uid="{00000000-0005-0000-0000-0000B14C0000}"/>
    <cellStyle name="Calculation 2 7 3 2" xfId="19629" xr:uid="{00000000-0005-0000-0000-0000B24C0000}"/>
    <cellStyle name="Calculation 2 7 4" xfId="19630" xr:uid="{00000000-0005-0000-0000-0000B34C0000}"/>
    <cellStyle name="Calculation 2 70" xfId="19631" xr:uid="{00000000-0005-0000-0000-0000B44C0000}"/>
    <cellStyle name="Calculation 2 71" xfId="19632" xr:uid="{00000000-0005-0000-0000-0000B54C0000}"/>
    <cellStyle name="Calculation 2 71 2" xfId="19633" xr:uid="{00000000-0005-0000-0000-0000B64C0000}"/>
    <cellStyle name="Calculation 2 8" xfId="19634" xr:uid="{00000000-0005-0000-0000-0000B74C0000}"/>
    <cellStyle name="Calculation 2 9" xfId="19635" xr:uid="{00000000-0005-0000-0000-0000B84C0000}"/>
    <cellStyle name="Calculation 20" xfId="19636" xr:uid="{00000000-0005-0000-0000-0000B94C0000}"/>
    <cellStyle name="Calculation 20 2" xfId="19637" xr:uid="{00000000-0005-0000-0000-0000BA4C0000}"/>
    <cellStyle name="Calculation 20 2 2" xfId="19638" xr:uid="{00000000-0005-0000-0000-0000BB4C0000}"/>
    <cellStyle name="Calculation 20 2 3" xfId="19639" xr:uid="{00000000-0005-0000-0000-0000BC4C0000}"/>
    <cellStyle name="Calculation 20 2 4" xfId="19640" xr:uid="{00000000-0005-0000-0000-0000BD4C0000}"/>
    <cellStyle name="Calculation 20 2 5" xfId="19641" xr:uid="{00000000-0005-0000-0000-0000BE4C0000}"/>
    <cellStyle name="Calculation 20 2 6" xfId="19642" xr:uid="{00000000-0005-0000-0000-0000BF4C0000}"/>
    <cellStyle name="Calculation 21" xfId="19643" xr:uid="{00000000-0005-0000-0000-0000C04C0000}"/>
    <cellStyle name="Calculation 21 2" xfId="19644" xr:uid="{00000000-0005-0000-0000-0000C14C0000}"/>
    <cellStyle name="Calculation 21 2 2" xfId="19645" xr:uid="{00000000-0005-0000-0000-0000C24C0000}"/>
    <cellStyle name="Calculation 21 2 3" xfId="19646" xr:uid="{00000000-0005-0000-0000-0000C34C0000}"/>
    <cellStyle name="Calculation 21 2 4" xfId="19647" xr:uid="{00000000-0005-0000-0000-0000C44C0000}"/>
    <cellStyle name="Calculation 21 2 5" xfId="19648" xr:uid="{00000000-0005-0000-0000-0000C54C0000}"/>
    <cellStyle name="Calculation 21 2 6" xfId="19649" xr:uid="{00000000-0005-0000-0000-0000C64C0000}"/>
    <cellStyle name="Calculation 22" xfId="19650" xr:uid="{00000000-0005-0000-0000-0000C74C0000}"/>
    <cellStyle name="Calculation 22 2" xfId="19651" xr:uid="{00000000-0005-0000-0000-0000C84C0000}"/>
    <cellStyle name="Calculation 22 2 2" xfId="19652" xr:uid="{00000000-0005-0000-0000-0000C94C0000}"/>
    <cellStyle name="Calculation 22 2 3" xfId="19653" xr:uid="{00000000-0005-0000-0000-0000CA4C0000}"/>
    <cellStyle name="Calculation 22 2 4" xfId="19654" xr:uid="{00000000-0005-0000-0000-0000CB4C0000}"/>
    <cellStyle name="Calculation 22 2 5" xfId="19655" xr:uid="{00000000-0005-0000-0000-0000CC4C0000}"/>
    <cellStyle name="Calculation 22 2 6" xfId="19656" xr:uid="{00000000-0005-0000-0000-0000CD4C0000}"/>
    <cellStyle name="Calculation 23" xfId="19657" xr:uid="{00000000-0005-0000-0000-0000CE4C0000}"/>
    <cellStyle name="Calculation 23 2" xfId="19658" xr:uid="{00000000-0005-0000-0000-0000CF4C0000}"/>
    <cellStyle name="Calculation 23 2 2" xfId="19659" xr:uid="{00000000-0005-0000-0000-0000D04C0000}"/>
    <cellStyle name="Calculation 23 2 3" xfId="19660" xr:uid="{00000000-0005-0000-0000-0000D14C0000}"/>
    <cellStyle name="Calculation 23 2 4" xfId="19661" xr:uid="{00000000-0005-0000-0000-0000D24C0000}"/>
    <cellStyle name="Calculation 23 2 5" xfId="19662" xr:uid="{00000000-0005-0000-0000-0000D34C0000}"/>
    <cellStyle name="Calculation 23 2 6" xfId="19663" xr:uid="{00000000-0005-0000-0000-0000D44C0000}"/>
    <cellStyle name="Calculation 24" xfId="19664" xr:uid="{00000000-0005-0000-0000-0000D54C0000}"/>
    <cellStyle name="Calculation 24 2" xfId="19665" xr:uid="{00000000-0005-0000-0000-0000D64C0000}"/>
    <cellStyle name="Calculation 24 2 2" xfId="19666" xr:uid="{00000000-0005-0000-0000-0000D74C0000}"/>
    <cellStyle name="Calculation 24 2 3" xfId="19667" xr:uid="{00000000-0005-0000-0000-0000D84C0000}"/>
    <cellStyle name="Calculation 24 2 4" xfId="19668" xr:uid="{00000000-0005-0000-0000-0000D94C0000}"/>
    <cellStyle name="Calculation 24 2 5" xfId="19669" xr:uid="{00000000-0005-0000-0000-0000DA4C0000}"/>
    <cellStyle name="Calculation 24 2 6" xfId="19670" xr:uid="{00000000-0005-0000-0000-0000DB4C0000}"/>
    <cellStyle name="Calculation 25" xfId="19671" xr:uid="{00000000-0005-0000-0000-0000DC4C0000}"/>
    <cellStyle name="Calculation 25 2" xfId="19672" xr:uid="{00000000-0005-0000-0000-0000DD4C0000}"/>
    <cellStyle name="Calculation 25 2 2" xfId="19673" xr:uid="{00000000-0005-0000-0000-0000DE4C0000}"/>
    <cellStyle name="Calculation 25 2 3" xfId="19674" xr:uid="{00000000-0005-0000-0000-0000DF4C0000}"/>
    <cellStyle name="Calculation 25 2 4" xfId="19675" xr:uid="{00000000-0005-0000-0000-0000E04C0000}"/>
    <cellStyle name="Calculation 25 2 5" xfId="19676" xr:uid="{00000000-0005-0000-0000-0000E14C0000}"/>
    <cellStyle name="Calculation 25 2 6" xfId="19677" xr:uid="{00000000-0005-0000-0000-0000E24C0000}"/>
    <cellStyle name="Calculation 26" xfId="19678" xr:uid="{00000000-0005-0000-0000-0000E34C0000}"/>
    <cellStyle name="Calculation 26 2" xfId="19679" xr:uid="{00000000-0005-0000-0000-0000E44C0000}"/>
    <cellStyle name="Calculation 26 2 2" xfId="19680" xr:uid="{00000000-0005-0000-0000-0000E54C0000}"/>
    <cellStyle name="Calculation 26 2 3" xfId="19681" xr:uid="{00000000-0005-0000-0000-0000E64C0000}"/>
    <cellStyle name="Calculation 26 2 4" xfId="19682" xr:uid="{00000000-0005-0000-0000-0000E74C0000}"/>
    <cellStyle name="Calculation 26 2 5" xfId="19683" xr:uid="{00000000-0005-0000-0000-0000E84C0000}"/>
    <cellStyle name="Calculation 26 2 6" xfId="19684" xr:uid="{00000000-0005-0000-0000-0000E94C0000}"/>
    <cellStyle name="Calculation 27" xfId="19685" xr:uid="{00000000-0005-0000-0000-0000EA4C0000}"/>
    <cellStyle name="Calculation 28" xfId="19686" xr:uid="{00000000-0005-0000-0000-0000EB4C0000}"/>
    <cellStyle name="Calculation 28 2" xfId="19687" xr:uid="{00000000-0005-0000-0000-0000EC4C0000}"/>
    <cellStyle name="Calculation 28 2 2" xfId="19688" xr:uid="{00000000-0005-0000-0000-0000ED4C0000}"/>
    <cellStyle name="Calculation 28 3" xfId="19689" xr:uid="{00000000-0005-0000-0000-0000EE4C0000}"/>
    <cellStyle name="Calculation 28 4" xfId="19690" xr:uid="{00000000-0005-0000-0000-0000EF4C0000}"/>
    <cellStyle name="Calculation 28 5" xfId="19691" xr:uid="{00000000-0005-0000-0000-0000F04C0000}"/>
    <cellStyle name="Calculation 28 6" xfId="19692" xr:uid="{00000000-0005-0000-0000-0000F14C0000}"/>
    <cellStyle name="Calculation 29" xfId="19693" xr:uid="{00000000-0005-0000-0000-0000F24C0000}"/>
    <cellStyle name="Calculation 29 2" xfId="19694" xr:uid="{00000000-0005-0000-0000-0000F34C0000}"/>
    <cellStyle name="Calculation 29 2 2" xfId="19695" xr:uid="{00000000-0005-0000-0000-0000F44C0000}"/>
    <cellStyle name="Calculation 29 3" xfId="19696" xr:uid="{00000000-0005-0000-0000-0000F54C0000}"/>
    <cellStyle name="Calculation 29 4" xfId="19697" xr:uid="{00000000-0005-0000-0000-0000F64C0000}"/>
    <cellStyle name="Calculation 29 5" xfId="19698" xr:uid="{00000000-0005-0000-0000-0000F74C0000}"/>
    <cellStyle name="Calculation 29 6" xfId="19699" xr:uid="{00000000-0005-0000-0000-0000F84C0000}"/>
    <cellStyle name="Calculation 3" xfId="19700" xr:uid="{00000000-0005-0000-0000-0000F94C0000}"/>
    <cellStyle name="Calculation 3 2" xfId="19701" xr:uid="{00000000-0005-0000-0000-0000FA4C0000}"/>
    <cellStyle name="Calculation 3 2 2" xfId="19702" xr:uid="{00000000-0005-0000-0000-0000FB4C0000}"/>
    <cellStyle name="Calculation 3 2 2 2" xfId="19703" xr:uid="{00000000-0005-0000-0000-0000FC4C0000}"/>
    <cellStyle name="Calculation 3 2 2 2 2" xfId="19704" xr:uid="{00000000-0005-0000-0000-0000FD4C0000}"/>
    <cellStyle name="Calculation 3 2 2 3" xfId="19705" xr:uid="{00000000-0005-0000-0000-0000FE4C0000}"/>
    <cellStyle name="Calculation 3 2 3" xfId="19706" xr:uid="{00000000-0005-0000-0000-0000FF4C0000}"/>
    <cellStyle name="Calculation 3 2 3 2" xfId="19707" xr:uid="{00000000-0005-0000-0000-0000004D0000}"/>
    <cellStyle name="Calculation 3 2 3 2 2" xfId="19708" xr:uid="{00000000-0005-0000-0000-0000014D0000}"/>
    <cellStyle name="Calculation 3 2 3 3" xfId="19709" xr:uid="{00000000-0005-0000-0000-0000024D0000}"/>
    <cellStyle name="Calculation 3 2 4" xfId="19710" xr:uid="{00000000-0005-0000-0000-0000034D0000}"/>
    <cellStyle name="Calculation 3 2 4 2" xfId="19711" xr:uid="{00000000-0005-0000-0000-0000044D0000}"/>
    <cellStyle name="Calculation 3 2 5" xfId="19712" xr:uid="{00000000-0005-0000-0000-0000054D0000}"/>
    <cellStyle name="Calculation 3 2 6" xfId="19713" xr:uid="{00000000-0005-0000-0000-0000064D0000}"/>
    <cellStyle name="Calculation 3 2 7" xfId="19714" xr:uid="{00000000-0005-0000-0000-0000074D0000}"/>
    <cellStyle name="Calculation 3 2 8" xfId="19715" xr:uid="{00000000-0005-0000-0000-0000084D0000}"/>
    <cellStyle name="Calculation 3 2 9" xfId="19716" xr:uid="{00000000-0005-0000-0000-0000094D0000}"/>
    <cellStyle name="Calculation 3 3" xfId="19717" xr:uid="{00000000-0005-0000-0000-00000A4D0000}"/>
    <cellStyle name="Calculation 3 3 2" xfId="19718" xr:uid="{00000000-0005-0000-0000-00000B4D0000}"/>
    <cellStyle name="Calculation 3 3 2 2" xfId="19719" xr:uid="{00000000-0005-0000-0000-00000C4D0000}"/>
    <cellStyle name="Calculation 3 3 3" xfId="19720" xr:uid="{00000000-0005-0000-0000-00000D4D0000}"/>
    <cellStyle name="Calculation 3 4" xfId="19721" xr:uid="{00000000-0005-0000-0000-00000E4D0000}"/>
    <cellStyle name="Calculation 3 4 2" xfId="19722" xr:uid="{00000000-0005-0000-0000-00000F4D0000}"/>
    <cellStyle name="Calculation 3 4 2 2" xfId="19723" xr:uid="{00000000-0005-0000-0000-0000104D0000}"/>
    <cellStyle name="Calculation 3 4 3" xfId="19724" xr:uid="{00000000-0005-0000-0000-0000114D0000}"/>
    <cellStyle name="Calculation 3 5" xfId="19725" xr:uid="{00000000-0005-0000-0000-0000124D0000}"/>
    <cellStyle name="Calculation 3 5 2" xfId="19726" xr:uid="{00000000-0005-0000-0000-0000134D0000}"/>
    <cellStyle name="Calculation 3 6" xfId="19727" xr:uid="{00000000-0005-0000-0000-0000144D0000}"/>
    <cellStyle name="Calculation 30" xfId="19728" xr:uid="{00000000-0005-0000-0000-0000154D0000}"/>
    <cellStyle name="Calculation 31" xfId="19729" xr:uid="{00000000-0005-0000-0000-0000164D0000}"/>
    <cellStyle name="Calculation 32" xfId="19730" xr:uid="{00000000-0005-0000-0000-0000174D0000}"/>
    <cellStyle name="Calculation 33" xfId="19731" xr:uid="{00000000-0005-0000-0000-0000184D0000}"/>
    <cellStyle name="Calculation 34" xfId="19732" xr:uid="{00000000-0005-0000-0000-0000194D0000}"/>
    <cellStyle name="Calculation 35" xfId="19733" xr:uid="{00000000-0005-0000-0000-00001A4D0000}"/>
    <cellStyle name="Calculation 36" xfId="19734" xr:uid="{00000000-0005-0000-0000-00001B4D0000}"/>
    <cellStyle name="Calculation 37" xfId="19735" xr:uid="{00000000-0005-0000-0000-00001C4D0000}"/>
    <cellStyle name="Calculation 38" xfId="19736" xr:uid="{00000000-0005-0000-0000-00001D4D0000}"/>
    <cellStyle name="Calculation 39" xfId="19737" xr:uid="{00000000-0005-0000-0000-00001E4D0000}"/>
    <cellStyle name="Calculation 4" xfId="19738" xr:uid="{00000000-0005-0000-0000-00001F4D0000}"/>
    <cellStyle name="Calculation 4 2" xfId="19739" xr:uid="{00000000-0005-0000-0000-0000204D0000}"/>
    <cellStyle name="Calculation 4 2 2" xfId="19740" xr:uid="{00000000-0005-0000-0000-0000214D0000}"/>
    <cellStyle name="Calculation 4 2 2 2" xfId="19741" xr:uid="{00000000-0005-0000-0000-0000224D0000}"/>
    <cellStyle name="Calculation 4 2 3" xfId="19742" xr:uid="{00000000-0005-0000-0000-0000234D0000}"/>
    <cellStyle name="Calculation 4 2 4" xfId="19743" xr:uid="{00000000-0005-0000-0000-0000244D0000}"/>
    <cellStyle name="Calculation 4 2 5" xfId="19744" xr:uid="{00000000-0005-0000-0000-0000254D0000}"/>
    <cellStyle name="Calculation 4 2 6" xfId="19745" xr:uid="{00000000-0005-0000-0000-0000264D0000}"/>
    <cellStyle name="Calculation 4 3" xfId="19746" xr:uid="{00000000-0005-0000-0000-0000274D0000}"/>
    <cellStyle name="Calculation 4 3 2" xfId="19747" xr:uid="{00000000-0005-0000-0000-0000284D0000}"/>
    <cellStyle name="Calculation 4 3 2 2" xfId="19748" xr:uid="{00000000-0005-0000-0000-0000294D0000}"/>
    <cellStyle name="Calculation 4 3 3" xfId="19749" xr:uid="{00000000-0005-0000-0000-00002A4D0000}"/>
    <cellStyle name="Calculation 4 4" xfId="19750" xr:uid="{00000000-0005-0000-0000-00002B4D0000}"/>
    <cellStyle name="Calculation 4 4 2" xfId="19751" xr:uid="{00000000-0005-0000-0000-00002C4D0000}"/>
    <cellStyle name="Calculation 4 5" xfId="19752" xr:uid="{00000000-0005-0000-0000-00002D4D0000}"/>
    <cellStyle name="Calculation 4 5 2" xfId="19753" xr:uid="{00000000-0005-0000-0000-00002E4D0000}"/>
    <cellStyle name="Calculation 4 6" xfId="19754" xr:uid="{00000000-0005-0000-0000-00002F4D0000}"/>
    <cellStyle name="Calculation 40" xfId="19755" xr:uid="{00000000-0005-0000-0000-0000304D0000}"/>
    <cellStyle name="Calculation 41" xfId="19756" xr:uid="{00000000-0005-0000-0000-0000314D0000}"/>
    <cellStyle name="Calculation 42" xfId="19757" xr:uid="{00000000-0005-0000-0000-0000324D0000}"/>
    <cellStyle name="Calculation 43" xfId="19758" xr:uid="{00000000-0005-0000-0000-0000334D0000}"/>
    <cellStyle name="Calculation 44" xfId="19759" xr:uid="{00000000-0005-0000-0000-0000344D0000}"/>
    <cellStyle name="Calculation 45" xfId="19760" xr:uid="{00000000-0005-0000-0000-0000354D0000}"/>
    <cellStyle name="Calculation 46" xfId="19761" xr:uid="{00000000-0005-0000-0000-0000364D0000}"/>
    <cellStyle name="Calculation 47" xfId="19762" xr:uid="{00000000-0005-0000-0000-0000374D0000}"/>
    <cellStyle name="Calculation 48" xfId="19763" xr:uid="{00000000-0005-0000-0000-0000384D0000}"/>
    <cellStyle name="Calculation 49" xfId="19764" xr:uid="{00000000-0005-0000-0000-0000394D0000}"/>
    <cellStyle name="Calculation 5" xfId="19765" xr:uid="{00000000-0005-0000-0000-00003A4D0000}"/>
    <cellStyle name="Calculation 5 2" xfId="19766" xr:uid="{00000000-0005-0000-0000-00003B4D0000}"/>
    <cellStyle name="Calculation 5 2 2" xfId="19767" xr:uid="{00000000-0005-0000-0000-00003C4D0000}"/>
    <cellStyle name="Calculation 5 2 2 2" xfId="19768" xr:uid="{00000000-0005-0000-0000-00003D4D0000}"/>
    <cellStyle name="Calculation 5 2 3" xfId="19769" xr:uid="{00000000-0005-0000-0000-00003E4D0000}"/>
    <cellStyle name="Calculation 5 2 4" xfId="19770" xr:uid="{00000000-0005-0000-0000-00003F4D0000}"/>
    <cellStyle name="Calculation 5 2 5" xfId="19771" xr:uid="{00000000-0005-0000-0000-0000404D0000}"/>
    <cellStyle name="Calculation 5 2 6" xfId="19772" xr:uid="{00000000-0005-0000-0000-0000414D0000}"/>
    <cellStyle name="Calculation 5 3" xfId="19773" xr:uid="{00000000-0005-0000-0000-0000424D0000}"/>
    <cellStyle name="Calculation 5 3 2" xfId="19774" xr:uid="{00000000-0005-0000-0000-0000434D0000}"/>
    <cellStyle name="Calculation 5 3 2 2" xfId="19775" xr:uid="{00000000-0005-0000-0000-0000444D0000}"/>
    <cellStyle name="Calculation 5 3 3" xfId="19776" xr:uid="{00000000-0005-0000-0000-0000454D0000}"/>
    <cellStyle name="Calculation 5 4" xfId="19777" xr:uid="{00000000-0005-0000-0000-0000464D0000}"/>
    <cellStyle name="Calculation 5 4 2" xfId="19778" xr:uid="{00000000-0005-0000-0000-0000474D0000}"/>
    <cellStyle name="Calculation 5 5" xfId="19779" xr:uid="{00000000-0005-0000-0000-0000484D0000}"/>
    <cellStyle name="Calculation 5 5 2" xfId="19780" xr:uid="{00000000-0005-0000-0000-0000494D0000}"/>
    <cellStyle name="Calculation 5 6" xfId="19781" xr:uid="{00000000-0005-0000-0000-00004A4D0000}"/>
    <cellStyle name="Calculation 50" xfId="19782" xr:uid="{00000000-0005-0000-0000-00004B4D0000}"/>
    <cellStyle name="Calculation 51" xfId="19783" xr:uid="{00000000-0005-0000-0000-00004C4D0000}"/>
    <cellStyle name="Calculation 52" xfId="19784" xr:uid="{00000000-0005-0000-0000-00004D4D0000}"/>
    <cellStyle name="Calculation 53" xfId="19785" xr:uid="{00000000-0005-0000-0000-00004E4D0000}"/>
    <cellStyle name="Calculation 54" xfId="19786" xr:uid="{00000000-0005-0000-0000-00004F4D0000}"/>
    <cellStyle name="Calculation 55" xfId="19787" xr:uid="{00000000-0005-0000-0000-0000504D0000}"/>
    <cellStyle name="Calculation 56" xfId="19788" xr:uid="{00000000-0005-0000-0000-0000514D0000}"/>
    <cellStyle name="Calculation 57" xfId="19789" xr:uid="{00000000-0005-0000-0000-0000524D0000}"/>
    <cellStyle name="Calculation 58" xfId="19790" xr:uid="{00000000-0005-0000-0000-0000534D0000}"/>
    <cellStyle name="Calculation 59" xfId="19791" xr:uid="{00000000-0005-0000-0000-0000544D0000}"/>
    <cellStyle name="Calculation 6" xfId="19792" xr:uid="{00000000-0005-0000-0000-0000554D0000}"/>
    <cellStyle name="Calculation 6 2" xfId="19793" xr:uid="{00000000-0005-0000-0000-0000564D0000}"/>
    <cellStyle name="Calculation 6 2 2" xfId="19794" xr:uid="{00000000-0005-0000-0000-0000574D0000}"/>
    <cellStyle name="Calculation 6 2 2 2" xfId="19795" xr:uid="{00000000-0005-0000-0000-0000584D0000}"/>
    <cellStyle name="Calculation 6 2 3" xfId="19796" xr:uid="{00000000-0005-0000-0000-0000594D0000}"/>
    <cellStyle name="Calculation 6 2 4" xfId="19797" xr:uid="{00000000-0005-0000-0000-00005A4D0000}"/>
    <cellStyle name="Calculation 6 2 5" xfId="19798" xr:uid="{00000000-0005-0000-0000-00005B4D0000}"/>
    <cellStyle name="Calculation 6 2 6" xfId="19799" xr:uid="{00000000-0005-0000-0000-00005C4D0000}"/>
    <cellStyle name="Calculation 6 3" xfId="19800" xr:uid="{00000000-0005-0000-0000-00005D4D0000}"/>
    <cellStyle name="Calculation 6 3 2" xfId="19801" xr:uid="{00000000-0005-0000-0000-00005E4D0000}"/>
    <cellStyle name="Calculation 6 3 2 2" xfId="19802" xr:uid="{00000000-0005-0000-0000-00005F4D0000}"/>
    <cellStyle name="Calculation 6 3 3" xfId="19803" xr:uid="{00000000-0005-0000-0000-0000604D0000}"/>
    <cellStyle name="Calculation 6 4" xfId="19804" xr:uid="{00000000-0005-0000-0000-0000614D0000}"/>
    <cellStyle name="Calculation 6 4 2" xfId="19805" xr:uid="{00000000-0005-0000-0000-0000624D0000}"/>
    <cellStyle name="Calculation 6 5" xfId="19806" xr:uid="{00000000-0005-0000-0000-0000634D0000}"/>
    <cellStyle name="Calculation 6 5 2" xfId="19807" xr:uid="{00000000-0005-0000-0000-0000644D0000}"/>
    <cellStyle name="Calculation 6 6" xfId="19808" xr:uid="{00000000-0005-0000-0000-0000654D0000}"/>
    <cellStyle name="Calculation 60" xfId="19809" xr:uid="{00000000-0005-0000-0000-0000664D0000}"/>
    <cellStyle name="Calculation 61" xfId="19810" xr:uid="{00000000-0005-0000-0000-0000674D0000}"/>
    <cellStyle name="Calculation 7" xfId="19811" xr:uid="{00000000-0005-0000-0000-0000684D0000}"/>
    <cellStyle name="Calculation 7 2" xfId="19812" xr:uid="{00000000-0005-0000-0000-0000694D0000}"/>
    <cellStyle name="Calculation 7 2 2" xfId="19813" xr:uid="{00000000-0005-0000-0000-00006A4D0000}"/>
    <cellStyle name="Calculation 7 2 2 2" xfId="19814" xr:uid="{00000000-0005-0000-0000-00006B4D0000}"/>
    <cellStyle name="Calculation 7 2 3" xfId="19815" xr:uid="{00000000-0005-0000-0000-00006C4D0000}"/>
    <cellStyle name="Calculation 7 2 4" xfId="19816" xr:uid="{00000000-0005-0000-0000-00006D4D0000}"/>
    <cellStyle name="Calculation 7 2 5" xfId="19817" xr:uid="{00000000-0005-0000-0000-00006E4D0000}"/>
    <cellStyle name="Calculation 7 2 6" xfId="19818" xr:uid="{00000000-0005-0000-0000-00006F4D0000}"/>
    <cellStyle name="Calculation 7 3" xfId="19819" xr:uid="{00000000-0005-0000-0000-0000704D0000}"/>
    <cellStyle name="Calculation 7 3 2" xfId="19820" xr:uid="{00000000-0005-0000-0000-0000714D0000}"/>
    <cellStyle name="Calculation 7 3 2 2" xfId="19821" xr:uid="{00000000-0005-0000-0000-0000724D0000}"/>
    <cellStyle name="Calculation 7 3 3" xfId="19822" xr:uid="{00000000-0005-0000-0000-0000734D0000}"/>
    <cellStyle name="Calculation 7 4" xfId="19823" xr:uid="{00000000-0005-0000-0000-0000744D0000}"/>
    <cellStyle name="Calculation 7 4 2" xfId="19824" xr:uid="{00000000-0005-0000-0000-0000754D0000}"/>
    <cellStyle name="Calculation 7 5" xfId="19825" xr:uid="{00000000-0005-0000-0000-0000764D0000}"/>
    <cellStyle name="Calculation 7 5 2" xfId="19826" xr:uid="{00000000-0005-0000-0000-0000774D0000}"/>
    <cellStyle name="Calculation 7 6" xfId="19827" xr:uid="{00000000-0005-0000-0000-0000784D0000}"/>
    <cellStyle name="Calculation 8" xfId="19828" xr:uid="{00000000-0005-0000-0000-0000794D0000}"/>
    <cellStyle name="Calculation 8 2" xfId="19829" xr:uid="{00000000-0005-0000-0000-00007A4D0000}"/>
    <cellStyle name="Calculation 8 2 2" xfId="19830" xr:uid="{00000000-0005-0000-0000-00007B4D0000}"/>
    <cellStyle name="Calculation 8 2 2 2" xfId="19831" xr:uid="{00000000-0005-0000-0000-00007C4D0000}"/>
    <cellStyle name="Calculation 8 2 3" xfId="19832" xr:uid="{00000000-0005-0000-0000-00007D4D0000}"/>
    <cellStyle name="Calculation 8 2 4" xfId="19833" xr:uid="{00000000-0005-0000-0000-00007E4D0000}"/>
    <cellStyle name="Calculation 8 2 5" xfId="19834" xr:uid="{00000000-0005-0000-0000-00007F4D0000}"/>
    <cellStyle name="Calculation 8 2 6" xfId="19835" xr:uid="{00000000-0005-0000-0000-0000804D0000}"/>
    <cellStyle name="Calculation 8 3" xfId="19836" xr:uid="{00000000-0005-0000-0000-0000814D0000}"/>
    <cellStyle name="Calculation 8 3 2" xfId="19837" xr:uid="{00000000-0005-0000-0000-0000824D0000}"/>
    <cellStyle name="Calculation 8 3 2 2" xfId="19838" xr:uid="{00000000-0005-0000-0000-0000834D0000}"/>
    <cellStyle name="Calculation 8 3 3" xfId="19839" xr:uid="{00000000-0005-0000-0000-0000844D0000}"/>
    <cellStyle name="Calculation 8 4" xfId="19840" xr:uid="{00000000-0005-0000-0000-0000854D0000}"/>
    <cellStyle name="Calculation 8 4 2" xfId="19841" xr:uid="{00000000-0005-0000-0000-0000864D0000}"/>
    <cellStyle name="Calculation 8 5" xfId="19842" xr:uid="{00000000-0005-0000-0000-0000874D0000}"/>
    <cellStyle name="Calculation 8 6" xfId="19843" xr:uid="{00000000-0005-0000-0000-0000884D0000}"/>
    <cellStyle name="Calculation 9" xfId="19844" xr:uid="{00000000-0005-0000-0000-0000894D0000}"/>
    <cellStyle name="Calculation 9 2" xfId="19845" xr:uid="{00000000-0005-0000-0000-00008A4D0000}"/>
    <cellStyle name="Calculation 9 2 2" xfId="19846" xr:uid="{00000000-0005-0000-0000-00008B4D0000}"/>
    <cellStyle name="Calculation 9 2 3" xfId="19847" xr:uid="{00000000-0005-0000-0000-00008C4D0000}"/>
    <cellStyle name="Calculation 9 2 4" xfId="19848" xr:uid="{00000000-0005-0000-0000-00008D4D0000}"/>
    <cellStyle name="Calculation 9 2 5" xfId="19849" xr:uid="{00000000-0005-0000-0000-00008E4D0000}"/>
    <cellStyle name="Calculation 9 2 6" xfId="19850" xr:uid="{00000000-0005-0000-0000-00008F4D0000}"/>
    <cellStyle name="Case Selector" xfId="19851" xr:uid="{00000000-0005-0000-0000-0000904D0000}"/>
    <cellStyle name="Check Cell 10" xfId="19852" xr:uid="{00000000-0005-0000-0000-0000914D0000}"/>
    <cellStyle name="Check Cell 10 2" xfId="19853" xr:uid="{00000000-0005-0000-0000-0000924D0000}"/>
    <cellStyle name="Check Cell 10 2 2" xfId="19854" xr:uid="{00000000-0005-0000-0000-0000934D0000}"/>
    <cellStyle name="Check Cell 10 2 3" xfId="19855" xr:uid="{00000000-0005-0000-0000-0000944D0000}"/>
    <cellStyle name="Check Cell 10 2 4" xfId="19856" xr:uid="{00000000-0005-0000-0000-0000954D0000}"/>
    <cellStyle name="Check Cell 10 2 5" xfId="19857" xr:uid="{00000000-0005-0000-0000-0000964D0000}"/>
    <cellStyle name="Check Cell 10 2 6" xfId="19858" xr:uid="{00000000-0005-0000-0000-0000974D0000}"/>
    <cellStyle name="Check Cell 11" xfId="19859" xr:uid="{00000000-0005-0000-0000-0000984D0000}"/>
    <cellStyle name="Check Cell 11 2" xfId="19860" xr:uid="{00000000-0005-0000-0000-0000994D0000}"/>
    <cellStyle name="Check Cell 11 2 2" xfId="19861" xr:uid="{00000000-0005-0000-0000-00009A4D0000}"/>
    <cellStyle name="Check Cell 11 2 3" xfId="19862" xr:uid="{00000000-0005-0000-0000-00009B4D0000}"/>
    <cellStyle name="Check Cell 11 2 4" xfId="19863" xr:uid="{00000000-0005-0000-0000-00009C4D0000}"/>
    <cellStyle name="Check Cell 11 2 5" xfId="19864" xr:uid="{00000000-0005-0000-0000-00009D4D0000}"/>
    <cellStyle name="Check Cell 11 2 6" xfId="19865" xr:uid="{00000000-0005-0000-0000-00009E4D0000}"/>
    <cellStyle name="Check Cell 12" xfId="19866" xr:uid="{00000000-0005-0000-0000-00009F4D0000}"/>
    <cellStyle name="Check Cell 12 2" xfId="19867" xr:uid="{00000000-0005-0000-0000-0000A04D0000}"/>
    <cellStyle name="Check Cell 12 2 2" xfId="19868" xr:uid="{00000000-0005-0000-0000-0000A14D0000}"/>
    <cellStyle name="Check Cell 12 2 3" xfId="19869" xr:uid="{00000000-0005-0000-0000-0000A24D0000}"/>
    <cellStyle name="Check Cell 12 2 4" xfId="19870" xr:uid="{00000000-0005-0000-0000-0000A34D0000}"/>
    <cellStyle name="Check Cell 12 2 5" xfId="19871" xr:uid="{00000000-0005-0000-0000-0000A44D0000}"/>
    <cellStyle name="Check Cell 12 2 6" xfId="19872" xr:uid="{00000000-0005-0000-0000-0000A54D0000}"/>
    <cellStyle name="Check Cell 13" xfId="19873" xr:uid="{00000000-0005-0000-0000-0000A64D0000}"/>
    <cellStyle name="Check Cell 13 2" xfId="19874" xr:uid="{00000000-0005-0000-0000-0000A74D0000}"/>
    <cellStyle name="Check Cell 13 2 2" xfId="19875" xr:uid="{00000000-0005-0000-0000-0000A84D0000}"/>
    <cellStyle name="Check Cell 13 2 3" xfId="19876" xr:uid="{00000000-0005-0000-0000-0000A94D0000}"/>
    <cellStyle name="Check Cell 13 2 4" xfId="19877" xr:uid="{00000000-0005-0000-0000-0000AA4D0000}"/>
    <cellStyle name="Check Cell 13 2 5" xfId="19878" xr:uid="{00000000-0005-0000-0000-0000AB4D0000}"/>
    <cellStyle name="Check Cell 13 2 6" xfId="19879" xr:uid="{00000000-0005-0000-0000-0000AC4D0000}"/>
    <cellStyle name="Check Cell 14" xfId="19880" xr:uid="{00000000-0005-0000-0000-0000AD4D0000}"/>
    <cellStyle name="Check Cell 14 2" xfId="19881" xr:uid="{00000000-0005-0000-0000-0000AE4D0000}"/>
    <cellStyle name="Check Cell 14 2 2" xfId="19882" xr:uid="{00000000-0005-0000-0000-0000AF4D0000}"/>
    <cellStyle name="Check Cell 14 2 3" xfId="19883" xr:uid="{00000000-0005-0000-0000-0000B04D0000}"/>
    <cellStyle name="Check Cell 14 2 4" xfId="19884" xr:uid="{00000000-0005-0000-0000-0000B14D0000}"/>
    <cellStyle name="Check Cell 14 2 5" xfId="19885" xr:uid="{00000000-0005-0000-0000-0000B24D0000}"/>
    <cellStyle name="Check Cell 14 2 6" xfId="19886" xr:uid="{00000000-0005-0000-0000-0000B34D0000}"/>
    <cellStyle name="Check Cell 15" xfId="19887" xr:uid="{00000000-0005-0000-0000-0000B44D0000}"/>
    <cellStyle name="Check Cell 15 2" xfId="19888" xr:uid="{00000000-0005-0000-0000-0000B54D0000}"/>
    <cellStyle name="Check Cell 15 2 2" xfId="19889" xr:uid="{00000000-0005-0000-0000-0000B64D0000}"/>
    <cellStyle name="Check Cell 15 2 3" xfId="19890" xr:uid="{00000000-0005-0000-0000-0000B74D0000}"/>
    <cellStyle name="Check Cell 15 2 4" xfId="19891" xr:uid="{00000000-0005-0000-0000-0000B84D0000}"/>
    <cellStyle name="Check Cell 15 2 5" xfId="19892" xr:uid="{00000000-0005-0000-0000-0000B94D0000}"/>
    <cellStyle name="Check Cell 15 2 6" xfId="19893" xr:uid="{00000000-0005-0000-0000-0000BA4D0000}"/>
    <cellStyle name="Check Cell 16" xfId="19894" xr:uid="{00000000-0005-0000-0000-0000BB4D0000}"/>
    <cellStyle name="Check Cell 16 2" xfId="19895" xr:uid="{00000000-0005-0000-0000-0000BC4D0000}"/>
    <cellStyle name="Check Cell 16 2 2" xfId="19896" xr:uid="{00000000-0005-0000-0000-0000BD4D0000}"/>
    <cellStyle name="Check Cell 16 2 3" xfId="19897" xr:uid="{00000000-0005-0000-0000-0000BE4D0000}"/>
    <cellStyle name="Check Cell 16 2 4" xfId="19898" xr:uid="{00000000-0005-0000-0000-0000BF4D0000}"/>
    <cellStyle name="Check Cell 16 2 5" xfId="19899" xr:uid="{00000000-0005-0000-0000-0000C04D0000}"/>
    <cellStyle name="Check Cell 16 2 6" xfId="19900" xr:uid="{00000000-0005-0000-0000-0000C14D0000}"/>
    <cellStyle name="Check Cell 17" xfId="19901" xr:uid="{00000000-0005-0000-0000-0000C24D0000}"/>
    <cellStyle name="Check Cell 17 2" xfId="19902" xr:uid="{00000000-0005-0000-0000-0000C34D0000}"/>
    <cellStyle name="Check Cell 17 2 2" xfId="19903" xr:uid="{00000000-0005-0000-0000-0000C44D0000}"/>
    <cellStyle name="Check Cell 17 2 3" xfId="19904" xr:uid="{00000000-0005-0000-0000-0000C54D0000}"/>
    <cellStyle name="Check Cell 17 2 4" xfId="19905" xr:uid="{00000000-0005-0000-0000-0000C64D0000}"/>
    <cellStyle name="Check Cell 17 2 5" xfId="19906" xr:uid="{00000000-0005-0000-0000-0000C74D0000}"/>
    <cellStyle name="Check Cell 17 2 6" xfId="19907" xr:uid="{00000000-0005-0000-0000-0000C84D0000}"/>
    <cellStyle name="Check Cell 18" xfId="19908" xr:uid="{00000000-0005-0000-0000-0000C94D0000}"/>
    <cellStyle name="Check Cell 18 2" xfId="19909" xr:uid="{00000000-0005-0000-0000-0000CA4D0000}"/>
    <cellStyle name="Check Cell 18 2 2" xfId="19910" xr:uid="{00000000-0005-0000-0000-0000CB4D0000}"/>
    <cellStyle name="Check Cell 18 2 3" xfId="19911" xr:uid="{00000000-0005-0000-0000-0000CC4D0000}"/>
    <cellStyle name="Check Cell 18 2 4" xfId="19912" xr:uid="{00000000-0005-0000-0000-0000CD4D0000}"/>
    <cellStyle name="Check Cell 18 2 5" xfId="19913" xr:uid="{00000000-0005-0000-0000-0000CE4D0000}"/>
    <cellStyle name="Check Cell 18 2 6" xfId="19914" xr:uid="{00000000-0005-0000-0000-0000CF4D0000}"/>
    <cellStyle name="Check Cell 19" xfId="19915" xr:uid="{00000000-0005-0000-0000-0000D04D0000}"/>
    <cellStyle name="Check Cell 19 2" xfId="19916" xr:uid="{00000000-0005-0000-0000-0000D14D0000}"/>
    <cellStyle name="Check Cell 19 2 2" xfId="19917" xr:uid="{00000000-0005-0000-0000-0000D24D0000}"/>
    <cellStyle name="Check Cell 19 2 3" xfId="19918" xr:uid="{00000000-0005-0000-0000-0000D34D0000}"/>
    <cellStyle name="Check Cell 19 2 4" xfId="19919" xr:uid="{00000000-0005-0000-0000-0000D44D0000}"/>
    <cellStyle name="Check Cell 19 2 5" xfId="19920" xr:uid="{00000000-0005-0000-0000-0000D54D0000}"/>
    <cellStyle name="Check Cell 19 2 6" xfId="19921" xr:uid="{00000000-0005-0000-0000-0000D64D0000}"/>
    <cellStyle name="Check Cell 2" xfId="19922" xr:uid="{00000000-0005-0000-0000-0000D74D0000}"/>
    <cellStyle name="Check Cell 2 10" xfId="19923" xr:uid="{00000000-0005-0000-0000-0000D84D0000}"/>
    <cellStyle name="Check Cell 2 11" xfId="19924" xr:uid="{00000000-0005-0000-0000-0000D94D0000}"/>
    <cellStyle name="Check Cell 2 12" xfId="19925" xr:uid="{00000000-0005-0000-0000-0000DA4D0000}"/>
    <cellStyle name="Check Cell 2 13" xfId="19926" xr:uid="{00000000-0005-0000-0000-0000DB4D0000}"/>
    <cellStyle name="Check Cell 2 14" xfId="19927" xr:uid="{00000000-0005-0000-0000-0000DC4D0000}"/>
    <cellStyle name="Check Cell 2 15" xfId="19928" xr:uid="{00000000-0005-0000-0000-0000DD4D0000}"/>
    <cellStyle name="Check Cell 2 16" xfId="19929" xr:uid="{00000000-0005-0000-0000-0000DE4D0000}"/>
    <cellStyle name="Check Cell 2 17" xfId="19930" xr:uid="{00000000-0005-0000-0000-0000DF4D0000}"/>
    <cellStyle name="Check Cell 2 18" xfId="19931" xr:uid="{00000000-0005-0000-0000-0000E04D0000}"/>
    <cellStyle name="Check Cell 2 19" xfId="19932" xr:uid="{00000000-0005-0000-0000-0000E14D0000}"/>
    <cellStyle name="Check Cell 2 2" xfId="19933" xr:uid="{00000000-0005-0000-0000-0000E24D0000}"/>
    <cellStyle name="Check Cell 2 2 10" xfId="19934" xr:uid="{00000000-0005-0000-0000-0000E34D0000}"/>
    <cellStyle name="Check Cell 2 2 11" xfId="19935" xr:uid="{00000000-0005-0000-0000-0000E44D0000}"/>
    <cellStyle name="Check Cell 2 2 12" xfId="19936" xr:uid="{00000000-0005-0000-0000-0000E54D0000}"/>
    <cellStyle name="Check Cell 2 2 13" xfId="19937" xr:uid="{00000000-0005-0000-0000-0000E64D0000}"/>
    <cellStyle name="Check Cell 2 2 14" xfId="19938" xr:uid="{00000000-0005-0000-0000-0000E74D0000}"/>
    <cellStyle name="Check Cell 2 2 14 10" xfId="19939" xr:uid="{00000000-0005-0000-0000-0000E84D0000}"/>
    <cellStyle name="Check Cell 2 2 14 11" xfId="19940" xr:uid="{00000000-0005-0000-0000-0000E94D0000}"/>
    <cellStyle name="Check Cell 2 2 14 12" xfId="19941" xr:uid="{00000000-0005-0000-0000-0000EA4D0000}"/>
    <cellStyle name="Check Cell 2 2 14 13" xfId="19942" xr:uid="{00000000-0005-0000-0000-0000EB4D0000}"/>
    <cellStyle name="Check Cell 2 2 14 14" xfId="19943" xr:uid="{00000000-0005-0000-0000-0000EC4D0000}"/>
    <cellStyle name="Check Cell 2 2 14 15" xfId="19944" xr:uid="{00000000-0005-0000-0000-0000ED4D0000}"/>
    <cellStyle name="Check Cell 2 2 14 16" xfId="19945" xr:uid="{00000000-0005-0000-0000-0000EE4D0000}"/>
    <cellStyle name="Check Cell 2 2 14 17" xfId="19946" xr:uid="{00000000-0005-0000-0000-0000EF4D0000}"/>
    <cellStyle name="Check Cell 2 2 14 18" xfId="19947" xr:uid="{00000000-0005-0000-0000-0000F04D0000}"/>
    <cellStyle name="Check Cell 2 2 14 19" xfId="19948" xr:uid="{00000000-0005-0000-0000-0000F14D0000}"/>
    <cellStyle name="Check Cell 2 2 14 2" xfId="19949" xr:uid="{00000000-0005-0000-0000-0000F24D0000}"/>
    <cellStyle name="Check Cell 2 2 14 2 2" xfId="19950" xr:uid="{00000000-0005-0000-0000-0000F34D0000}"/>
    <cellStyle name="Check Cell 2 2 14 20" xfId="19951" xr:uid="{00000000-0005-0000-0000-0000F44D0000}"/>
    <cellStyle name="Check Cell 2 2 14 21" xfId="19952" xr:uid="{00000000-0005-0000-0000-0000F54D0000}"/>
    <cellStyle name="Check Cell 2 2 14 22" xfId="19953" xr:uid="{00000000-0005-0000-0000-0000F64D0000}"/>
    <cellStyle name="Check Cell 2 2 14 23" xfId="19954" xr:uid="{00000000-0005-0000-0000-0000F74D0000}"/>
    <cellStyle name="Check Cell 2 2 14 24" xfId="19955" xr:uid="{00000000-0005-0000-0000-0000F84D0000}"/>
    <cellStyle name="Check Cell 2 2 14 25" xfId="19956" xr:uid="{00000000-0005-0000-0000-0000F94D0000}"/>
    <cellStyle name="Check Cell 2 2 14 26" xfId="19957" xr:uid="{00000000-0005-0000-0000-0000FA4D0000}"/>
    <cellStyle name="Check Cell 2 2 14 27" xfId="19958" xr:uid="{00000000-0005-0000-0000-0000FB4D0000}"/>
    <cellStyle name="Check Cell 2 2 14 28" xfId="19959" xr:uid="{00000000-0005-0000-0000-0000FC4D0000}"/>
    <cellStyle name="Check Cell 2 2 14 29" xfId="19960" xr:uid="{00000000-0005-0000-0000-0000FD4D0000}"/>
    <cellStyle name="Check Cell 2 2 14 3" xfId="19961" xr:uid="{00000000-0005-0000-0000-0000FE4D0000}"/>
    <cellStyle name="Check Cell 2 2 14 4" xfId="19962" xr:uid="{00000000-0005-0000-0000-0000FF4D0000}"/>
    <cellStyle name="Check Cell 2 2 14 5" xfId="19963" xr:uid="{00000000-0005-0000-0000-0000004E0000}"/>
    <cellStyle name="Check Cell 2 2 14 6" xfId="19964" xr:uid="{00000000-0005-0000-0000-0000014E0000}"/>
    <cellStyle name="Check Cell 2 2 14 7" xfId="19965" xr:uid="{00000000-0005-0000-0000-0000024E0000}"/>
    <cellStyle name="Check Cell 2 2 14 8" xfId="19966" xr:uid="{00000000-0005-0000-0000-0000034E0000}"/>
    <cellStyle name="Check Cell 2 2 14 9" xfId="19967" xr:uid="{00000000-0005-0000-0000-0000044E0000}"/>
    <cellStyle name="Check Cell 2 2 15" xfId="19968" xr:uid="{00000000-0005-0000-0000-0000054E0000}"/>
    <cellStyle name="Check Cell 2 2 15 2" xfId="19969" xr:uid="{00000000-0005-0000-0000-0000064E0000}"/>
    <cellStyle name="Check Cell 2 2 16" xfId="19970" xr:uid="{00000000-0005-0000-0000-0000074E0000}"/>
    <cellStyle name="Check Cell 2 2 17" xfId="19971" xr:uid="{00000000-0005-0000-0000-0000084E0000}"/>
    <cellStyle name="Check Cell 2 2 18" xfId="19972" xr:uid="{00000000-0005-0000-0000-0000094E0000}"/>
    <cellStyle name="Check Cell 2 2 19" xfId="19973" xr:uid="{00000000-0005-0000-0000-00000A4E0000}"/>
    <cellStyle name="Check Cell 2 2 2" xfId="19974" xr:uid="{00000000-0005-0000-0000-00000B4E0000}"/>
    <cellStyle name="Check Cell 2 2 2 10" xfId="19975" xr:uid="{00000000-0005-0000-0000-00000C4E0000}"/>
    <cellStyle name="Check Cell 2 2 2 11" xfId="19976" xr:uid="{00000000-0005-0000-0000-00000D4E0000}"/>
    <cellStyle name="Check Cell 2 2 2 11 10" xfId="19977" xr:uid="{00000000-0005-0000-0000-00000E4E0000}"/>
    <cellStyle name="Check Cell 2 2 2 11 11" xfId="19978" xr:uid="{00000000-0005-0000-0000-00000F4E0000}"/>
    <cellStyle name="Check Cell 2 2 2 11 12" xfId="19979" xr:uid="{00000000-0005-0000-0000-0000104E0000}"/>
    <cellStyle name="Check Cell 2 2 2 11 13" xfId="19980" xr:uid="{00000000-0005-0000-0000-0000114E0000}"/>
    <cellStyle name="Check Cell 2 2 2 11 14" xfId="19981" xr:uid="{00000000-0005-0000-0000-0000124E0000}"/>
    <cellStyle name="Check Cell 2 2 2 11 15" xfId="19982" xr:uid="{00000000-0005-0000-0000-0000134E0000}"/>
    <cellStyle name="Check Cell 2 2 2 11 16" xfId="19983" xr:uid="{00000000-0005-0000-0000-0000144E0000}"/>
    <cellStyle name="Check Cell 2 2 2 11 17" xfId="19984" xr:uid="{00000000-0005-0000-0000-0000154E0000}"/>
    <cellStyle name="Check Cell 2 2 2 11 18" xfId="19985" xr:uid="{00000000-0005-0000-0000-0000164E0000}"/>
    <cellStyle name="Check Cell 2 2 2 11 19" xfId="19986" xr:uid="{00000000-0005-0000-0000-0000174E0000}"/>
    <cellStyle name="Check Cell 2 2 2 11 2" xfId="19987" xr:uid="{00000000-0005-0000-0000-0000184E0000}"/>
    <cellStyle name="Check Cell 2 2 2 11 2 2" xfId="19988" xr:uid="{00000000-0005-0000-0000-0000194E0000}"/>
    <cellStyle name="Check Cell 2 2 2 11 20" xfId="19989" xr:uid="{00000000-0005-0000-0000-00001A4E0000}"/>
    <cellStyle name="Check Cell 2 2 2 11 21" xfId="19990" xr:uid="{00000000-0005-0000-0000-00001B4E0000}"/>
    <cellStyle name="Check Cell 2 2 2 11 22" xfId="19991" xr:uid="{00000000-0005-0000-0000-00001C4E0000}"/>
    <cellStyle name="Check Cell 2 2 2 11 23" xfId="19992" xr:uid="{00000000-0005-0000-0000-00001D4E0000}"/>
    <cellStyle name="Check Cell 2 2 2 11 24" xfId="19993" xr:uid="{00000000-0005-0000-0000-00001E4E0000}"/>
    <cellStyle name="Check Cell 2 2 2 11 25" xfId="19994" xr:uid="{00000000-0005-0000-0000-00001F4E0000}"/>
    <cellStyle name="Check Cell 2 2 2 11 26" xfId="19995" xr:uid="{00000000-0005-0000-0000-0000204E0000}"/>
    <cellStyle name="Check Cell 2 2 2 11 27" xfId="19996" xr:uid="{00000000-0005-0000-0000-0000214E0000}"/>
    <cellStyle name="Check Cell 2 2 2 11 28" xfId="19997" xr:uid="{00000000-0005-0000-0000-0000224E0000}"/>
    <cellStyle name="Check Cell 2 2 2 11 29" xfId="19998" xr:uid="{00000000-0005-0000-0000-0000234E0000}"/>
    <cellStyle name="Check Cell 2 2 2 11 3" xfId="19999" xr:uid="{00000000-0005-0000-0000-0000244E0000}"/>
    <cellStyle name="Check Cell 2 2 2 11 4" xfId="20000" xr:uid="{00000000-0005-0000-0000-0000254E0000}"/>
    <cellStyle name="Check Cell 2 2 2 11 5" xfId="20001" xr:uid="{00000000-0005-0000-0000-0000264E0000}"/>
    <cellStyle name="Check Cell 2 2 2 11 6" xfId="20002" xr:uid="{00000000-0005-0000-0000-0000274E0000}"/>
    <cellStyle name="Check Cell 2 2 2 11 7" xfId="20003" xr:uid="{00000000-0005-0000-0000-0000284E0000}"/>
    <cellStyle name="Check Cell 2 2 2 11 8" xfId="20004" xr:uid="{00000000-0005-0000-0000-0000294E0000}"/>
    <cellStyle name="Check Cell 2 2 2 11 9" xfId="20005" xr:uid="{00000000-0005-0000-0000-00002A4E0000}"/>
    <cellStyle name="Check Cell 2 2 2 12" xfId="20006" xr:uid="{00000000-0005-0000-0000-00002B4E0000}"/>
    <cellStyle name="Check Cell 2 2 2 12 2" xfId="20007" xr:uid="{00000000-0005-0000-0000-00002C4E0000}"/>
    <cellStyle name="Check Cell 2 2 2 13" xfId="20008" xr:uid="{00000000-0005-0000-0000-00002D4E0000}"/>
    <cellStyle name="Check Cell 2 2 2 14" xfId="20009" xr:uid="{00000000-0005-0000-0000-00002E4E0000}"/>
    <cellStyle name="Check Cell 2 2 2 15" xfId="20010" xr:uid="{00000000-0005-0000-0000-00002F4E0000}"/>
    <cellStyle name="Check Cell 2 2 2 16" xfId="20011" xr:uid="{00000000-0005-0000-0000-0000304E0000}"/>
    <cellStyle name="Check Cell 2 2 2 17" xfId="20012" xr:uid="{00000000-0005-0000-0000-0000314E0000}"/>
    <cellStyle name="Check Cell 2 2 2 18" xfId="20013" xr:uid="{00000000-0005-0000-0000-0000324E0000}"/>
    <cellStyle name="Check Cell 2 2 2 19" xfId="20014" xr:uid="{00000000-0005-0000-0000-0000334E0000}"/>
    <cellStyle name="Check Cell 2 2 2 2" xfId="20015" xr:uid="{00000000-0005-0000-0000-0000344E0000}"/>
    <cellStyle name="Check Cell 2 2 2 2 10" xfId="20016" xr:uid="{00000000-0005-0000-0000-0000354E0000}"/>
    <cellStyle name="Check Cell 2 2 2 2 11" xfId="20017" xr:uid="{00000000-0005-0000-0000-0000364E0000}"/>
    <cellStyle name="Check Cell 2 2 2 2 12" xfId="20018" xr:uid="{00000000-0005-0000-0000-0000374E0000}"/>
    <cellStyle name="Check Cell 2 2 2 2 13" xfId="20019" xr:uid="{00000000-0005-0000-0000-0000384E0000}"/>
    <cellStyle name="Check Cell 2 2 2 2 14" xfId="20020" xr:uid="{00000000-0005-0000-0000-0000394E0000}"/>
    <cellStyle name="Check Cell 2 2 2 2 15" xfId="20021" xr:uid="{00000000-0005-0000-0000-00003A4E0000}"/>
    <cellStyle name="Check Cell 2 2 2 2 16" xfId="20022" xr:uid="{00000000-0005-0000-0000-00003B4E0000}"/>
    <cellStyle name="Check Cell 2 2 2 2 17" xfId="20023" xr:uid="{00000000-0005-0000-0000-00003C4E0000}"/>
    <cellStyle name="Check Cell 2 2 2 2 18" xfId="20024" xr:uid="{00000000-0005-0000-0000-00003D4E0000}"/>
    <cellStyle name="Check Cell 2 2 2 2 19" xfId="20025" xr:uid="{00000000-0005-0000-0000-00003E4E0000}"/>
    <cellStyle name="Check Cell 2 2 2 2 2" xfId="20026" xr:uid="{00000000-0005-0000-0000-00003F4E0000}"/>
    <cellStyle name="Check Cell 2 2 2 2 2 10" xfId="20027" xr:uid="{00000000-0005-0000-0000-0000404E0000}"/>
    <cellStyle name="Check Cell 2 2 2 2 2 11" xfId="20028" xr:uid="{00000000-0005-0000-0000-0000414E0000}"/>
    <cellStyle name="Check Cell 2 2 2 2 2 12" xfId="20029" xr:uid="{00000000-0005-0000-0000-0000424E0000}"/>
    <cellStyle name="Check Cell 2 2 2 2 2 13" xfId="20030" xr:uid="{00000000-0005-0000-0000-0000434E0000}"/>
    <cellStyle name="Check Cell 2 2 2 2 2 14" xfId="20031" xr:uid="{00000000-0005-0000-0000-0000444E0000}"/>
    <cellStyle name="Check Cell 2 2 2 2 2 15" xfId="20032" xr:uid="{00000000-0005-0000-0000-0000454E0000}"/>
    <cellStyle name="Check Cell 2 2 2 2 2 16" xfId="20033" xr:uid="{00000000-0005-0000-0000-0000464E0000}"/>
    <cellStyle name="Check Cell 2 2 2 2 2 17" xfId="20034" xr:uid="{00000000-0005-0000-0000-0000474E0000}"/>
    <cellStyle name="Check Cell 2 2 2 2 2 18" xfId="20035" xr:uid="{00000000-0005-0000-0000-0000484E0000}"/>
    <cellStyle name="Check Cell 2 2 2 2 2 19" xfId="20036" xr:uid="{00000000-0005-0000-0000-0000494E0000}"/>
    <cellStyle name="Check Cell 2 2 2 2 2 2" xfId="20037" xr:uid="{00000000-0005-0000-0000-00004A4E0000}"/>
    <cellStyle name="Check Cell 2 2 2 2 2 2 10" xfId="20038" xr:uid="{00000000-0005-0000-0000-00004B4E0000}"/>
    <cellStyle name="Check Cell 2 2 2 2 2 2 11" xfId="20039" xr:uid="{00000000-0005-0000-0000-00004C4E0000}"/>
    <cellStyle name="Check Cell 2 2 2 2 2 2 12" xfId="20040" xr:uid="{00000000-0005-0000-0000-00004D4E0000}"/>
    <cellStyle name="Check Cell 2 2 2 2 2 2 13" xfId="20041" xr:uid="{00000000-0005-0000-0000-00004E4E0000}"/>
    <cellStyle name="Check Cell 2 2 2 2 2 2 14" xfId="20042" xr:uid="{00000000-0005-0000-0000-00004F4E0000}"/>
    <cellStyle name="Check Cell 2 2 2 2 2 2 15" xfId="20043" xr:uid="{00000000-0005-0000-0000-0000504E0000}"/>
    <cellStyle name="Check Cell 2 2 2 2 2 2 16" xfId="20044" xr:uid="{00000000-0005-0000-0000-0000514E0000}"/>
    <cellStyle name="Check Cell 2 2 2 2 2 2 17" xfId="20045" xr:uid="{00000000-0005-0000-0000-0000524E0000}"/>
    <cellStyle name="Check Cell 2 2 2 2 2 2 18" xfId="20046" xr:uid="{00000000-0005-0000-0000-0000534E0000}"/>
    <cellStyle name="Check Cell 2 2 2 2 2 2 19" xfId="20047" xr:uid="{00000000-0005-0000-0000-0000544E0000}"/>
    <cellStyle name="Check Cell 2 2 2 2 2 2 2" xfId="20048" xr:uid="{00000000-0005-0000-0000-0000554E0000}"/>
    <cellStyle name="Check Cell 2 2 2 2 2 2 2 10" xfId="20049" xr:uid="{00000000-0005-0000-0000-0000564E0000}"/>
    <cellStyle name="Check Cell 2 2 2 2 2 2 2 11" xfId="20050" xr:uid="{00000000-0005-0000-0000-0000574E0000}"/>
    <cellStyle name="Check Cell 2 2 2 2 2 2 2 12" xfId="20051" xr:uid="{00000000-0005-0000-0000-0000584E0000}"/>
    <cellStyle name="Check Cell 2 2 2 2 2 2 2 13" xfId="20052" xr:uid="{00000000-0005-0000-0000-0000594E0000}"/>
    <cellStyle name="Check Cell 2 2 2 2 2 2 2 14" xfId="20053" xr:uid="{00000000-0005-0000-0000-00005A4E0000}"/>
    <cellStyle name="Check Cell 2 2 2 2 2 2 2 15" xfId="20054" xr:uid="{00000000-0005-0000-0000-00005B4E0000}"/>
    <cellStyle name="Check Cell 2 2 2 2 2 2 2 16" xfId="20055" xr:uid="{00000000-0005-0000-0000-00005C4E0000}"/>
    <cellStyle name="Check Cell 2 2 2 2 2 2 2 17" xfId="20056" xr:uid="{00000000-0005-0000-0000-00005D4E0000}"/>
    <cellStyle name="Check Cell 2 2 2 2 2 2 2 18" xfId="20057" xr:uid="{00000000-0005-0000-0000-00005E4E0000}"/>
    <cellStyle name="Check Cell 2 2 2 2 2 2 2 19" xfId="20058" xr:uid="{00000000-0005-0000-0000-00005F4E0000}"/>
    <cellStyle name="Check Cell 2 2 2 2 2 2 2 2" xfId="20059" xr:uid="{00000000-0005-0000-0000-0000604E0000}"/>
    <cellStyle name="Check Cell 2 2 2 2 2 2 2 2 2" xfId="20060" xr:uid="{00000000-0005-0000-0000-0000614E0000}"/>
    <cellStyle name="Check Cell 2 2 2 2 2 2 2 2 2 2" xfId="20061" xr:uid="{00000000-0005-0000-0000-0000624E0000}"/>
    <cellStyle name="Check Cell 2 2 2 2 2 2 2 2 2 2 2" xfId="20062" xr:uid="{00000000-0005-0000-0000-0000634E0000}"/>
    <cellStyle name="Check Cell 2 2 2 2 2 2 2 2 2 3" xfId="20063" xr:uid="{00000000-0005-0000-0000-0000644E0000}"/>
    <cellStyle name="Check Cell 2 2 2 2 2 2 2 2 3" xfId="20064" xr:uid="{00000000-0005-0000-0000-0000654E0000}"/>
    <cellStyle name="Check Cell 2 2 2 2 2 2 2 2 3 2" xfId="20065" xr:uid="{00000000-0005-0000-0000-0000664E0000}"/>
    <cellStyle name="Check Cell 2 2 2 2 2 2 2 20" xfId="20066" xr:uid="{00000000-0005-0000-0000-0000674E0000}"/>
    <cellStyle name="Check Cell 2 2 2 2 2 2 2 21" xfId="20067" xr:uid="{00000000-0005-0000-0000-0000684E0000}"/>
    <cellStyle name="Check Cell 2 2 2 2 2 2 2 22" xfId="20068" xr:uid="{00000000-0005-0000-0000-0000694E0000}"/>
    <cellStyle name="Check Cell 2 2 2 2 2 2 2 23" xfId="20069" xr:uid="{00000000-0005-0000-0000-00006A4E0000}"/>
    <cellStyle name="Check Cell 2 2 2 2 2 2 2 24" xfId="20070" xr:uid="{00000000-0005-0000-0000-00006B4E0000}"/>
    <cellStyle name="Check Cell 2 2 2 2 2 2 2 25" xfId="20071" xr:uid="{00000000-0005-0000-0000-00006C4E0000}"/>
    <cellStyle name="Check Cell 2 2 2 2 2 2 2 26" xfId="20072" xr:uid="{00000000-0005-0000-0000-00006D4E0000}"/>
    <cellStyle name="Check Cell 2 2 2 2 2 2 2 27" xfId="20073" xr:uid="{00000000-0005-0000-0000-00006E4E0000}"/>
    <cellStyle name="Check Cell 2 2 2 2 2 2 2 28" xfId="20074" xr:uid="{00000000-0005-0000-0000-00006F4E0000}"/>
    <cellStyle name="Check Cell 2 2 2 2 2 2 2 29" xfId="20075" xr:uid="{00000000-0005-0000-0000-0000704E0000}"/>
    <cellStyle name="Check Cell 2 2 2 2 2 2 2 3" xfId="20076" xr:uid="{00000000-0005-0000-0000-0000714E0000}"/>
    <cellStyle name="Check Cell 2 2 2 2 2 2 2 30" xfId="20077" xr:uid="{00000000-0005-0000-0000-0000724E0000}"/>
    <cellStyle name="Check Cell 2 2 2 2 2 2 2 30 2" xfId="20078" xr:uid="{00000000-0005-0000-0000-0000734E0000}"/>
    <cellStyle name="Check Cell 2 2 2 2 2 2 2 4" xfId="20079" xr:uid="{00000000-0005-0000-0000-0000744E0000}"/>
    <cellStyle name="Check Cell 2 2 2 2 2 2 2 5" xfId="20080" xr:uid="{00000000-0005-0000-0000-0000754E0000}"/>
    <cellStyle name="Check Cell 2 2 2 2 2 2 2 6" xfId="20081" xr:uid="{00000000-0005-0000-0000-0000764E0000}"/>
    <cellStyle name="Check Cell 2 2 2 2 2 2 2 7" xfId="20082" xr:uid="{00000000-0005-0000-0000-0000774E0000}"/>
    <cellStyle name="Check Cell 2 2 2 2 2 2 2 8" xfId="20083" xr:uid="{00000000-0005-0000-0000-0000784E0000}"/>
    <cellStyle name="Check Cell 2 2 2 2 2 2 2 9" xfId="20084" xr:uid="{00000000-0005-0000-0000-0000794E0000}"/>
    <cellStyle name="Check Cell 2 2 2 2 2 2 20" xfId="20085" xr:uid="{00000000-0005-0000-0000-00007A4E0000}"/>
    <cellStyle name="Check Cell 2 2 2 2 2 2 21" xfId="20086" xr:uid="{00000000-0005-0000-0000-00007B4E0000}"/>
    <cellStyle name="Check Cell 2 2 2 2 2 2 22" xfId="20087" xr:uid="{00000000-0005-0000-0000-00007C4E0000}"/>
    <cellStyle name="Check Cell 2 2 2 2 2 2 23" xfId="20088" xr:uid="{00000000-0005-0000-0000-00007D4E0000}"/>
    <cellStyle name="Check Cell 2 2 2 2 2 2 24" xfId="20089" xr:uid="{00000000-0005-0000-0000-00007E4E0000}"/>
    <cellStyle name="Check Cell 2 2 2 2 2 2 25" xfId="20090" xr:uid="{00000000-0005-0000-0000-00007F4E0000}"/>
    <cellStyle name="Check Cell 2 2 2 2 2 2 26" xfId="20091" xr:uid="{00000000-0005-0000-0000-0000804E0000}"/>
    <cellStyle name="Check Cell 2 2 2 2 2 2 27" xfId="20092" xr:uid="{00000000-0005-0000-0000-0000814E0000}"/>
    <cellStyle name="Check Cell 2 2 2 2 2 2 28" xfId="20093" xr:uid="{00000000-0005-0000-0000-0000824E0000}"/>
    <cellStyle name="Check Cell 2 2 2 2 2 2 29" xfId="20094" xr:uid="{00000000-0005-0000-0000-0000834E0000}"/>
    <cellStyle name="Check Cell 2 2 2 2 2 2 3" xfId="20095" xr:uid="{00000000-0005-0000-0000-0000844E0000}"/>
    <cellStyle name="Check Cell 2 2 2 2 2 2 3 2" xfId="20096" xr:uid="{00000000-0005-0000-0000-0000854E0000}"/>
    <cellStyle name="Check Cell 2 2 2 2 2 2 30" xfId="20097" xr:uid="{00000000-0005-0000-0000-0000864E0000}"/>
    <cellStyle name="Check Cell 2 2 2 2 2 2 30 2" xfId="20098" xr:uid="{00000000-0005-0000-0000-0000874E0000}"/>
    <cellStyle name="Check Cell 2 2 2 2 2 2 4" xfId="20099" xr:uid="{00000000-0005-0000-0000-0000884E0000}"/>
    <cellStyle name="Check Cell 2 2 2 2 2 2 5" xfId="20100" xr:uid="{00000000-0005-0000-0000-0000894E0000}"/>
    <cellStyle name="Check Cell 2 2 2 2 2 2 6" xfId="20101" xr:uid="{00000000-0005-0000-0000-00008A4E0000}"/>
    <cellStyle name="Check Cell 2 2 2 2 2 2 7" xfId="20102" xr:uid="{00000000-0005-0000-0000-00008B4E0000}"/>
    <cellStyle name="Check Cell 2 2 2 2 2 2 8" xfId="20103" xr:uid="{00000000-0005-0000-0000-00008C4E0000}"/>
    <cellStyle name="Check Cell 2 2 2 2 2 2 9" xfId="20104" xr:uid="{00000000-0005-0000-0000-00008D4E0000}"/>
    <cellStyle name="Check Cell 2 2 2 2 2 20" xfId="20105" xr:uid="{00000000-0005-0000-0000-00008E4E0000}"/>
    <cellStyle name="Check Cell 2 2 2 2 2 21" xfId="20106" xr:uid="{00000000-0005-0000-0000-00008F4E0000}"/>
    <cellStyle name="Check Cell 2 2 2 2 2 22" xfId="20107" xr:uid="{00000000-0005-0000-0000-0000904E0000}"/>
    <cellStyle name="Check Cell 2 2 2 2 2 23" xfId="20108" xr:uid="{00000000-0005-0000-0000-0000914E0000}"/>
    <cellStyle name="Check Cell 2 2 2 2 2 24" xfId="20109" xr:uid="{00000000-0005-0000-0000-0000924E0000}"/>
    <cellStyle name="Check Cell 2 2 2 2 2 25" xfId="20110" xr:uid="{00000000-0005-0000-0000-0000934E0000}"/>
    <cellStyle name="Check Cell 2 2 2 2 2 26" xfId="20111" xr:uid="{00000000-0005-0000-0000-0000944E0000}"/>
    <cellStyle name="Check Cell 2 2 2 2 2 27" xfId="20112" xr:uid="{00000000-0005-0000-0000-0000954E0000}"/>
    <cellStyle name="Check Cell 2 2 2 2 2 28" xfId="20113" xr:uid="{00000000-0005-0000-0000-0000964E0000}"/>
    <cellStyle name="Check Cell 2 2 2 2 2 29" xfId="20114" xr:uid="{00000000-0005-0000-0000-0000974E0000}"/>
    <cellStyle name="Check Cell 2 2 2 2 2 3" xfId="20115" xr:uid="{00000000-0005-0000-0000-0000984E0000}"/>
    <cellStyle name="Check Cell 2 2 2 2 2 3 2" xfId="20116" xr:uid="{00000000-0005-0000-0000-0000994E0000}"/>
    <cellStyle name="Check Cell 2 2 2 2 2 30" xfId="20117" xr:uid="{00000000-0005-0000-0000-00009A4E0000}"/>
    <cellStyle name="Check Cell 2 2 2 2 2 31" xfId="20118" xr:uid="{00000000-0005-0000-0000-00009B4E0000}"/>
    <cellStyle name="Check Cell 2 2 2 2 2 31 2" xfId="20119" xr:uid="{00000000-0005-0000-0000-00009C4E0000}"/>
    <cellStyle name="Check Cell 2 2 2 2 2 4" xfId="20120" xr:uid="{00000000-0005-0000-0000-00009D4E0000}"/>
    <cellStyle name="Check Cell 2 2 2 2 2 5" xfId="20121" xr:uid="{00000000-0005-0000-0000-00009E4E0000}"/>
    <cellStyle name="Check Cell 2 2 2 2 2 6" xfId="20122" xr:uid="{00000000-0005-0000-0000-00009F4E0000}"/>
    <cellStyle name="Check Cell 2 2 2 2 2 7" xfId="20123" xr:uid="{00000000-0005-0000-0000-0000A04E0000}"/>
    <cellStyle name="Check Cell 2 2 2 2 2 8" xfId="20124" xr:uid="{00000000-0005-0000-0000-0000A14E0000}"/>
    <cellStyle name="Check Cell 2 2 2 2 2 9" xfId="20125" xr:uid="{00000000-0005-0000-0000-0000A24E0000}"/>
    <cellStyle name="Check Cell 2 2 2 2 20" xfId="20126" xr:uid="{00000000-0005-0000-0000-0000A34E0000}"/>
    <cellStyle name="Check Cell 2 2 2 2 21" xfId="20127" xr:uid="{00000000-0005-0000-0000-0000A44E0000}"/>
    <cellStyle name="Check Cell 2 2 2 2 22" xfId="20128" xr:uid="{00000000-0005-0000-0000-0000A54E0000}"/>
    <cellStyle name="Check Cell 2 2 2 2 23" xfId="20129" xr:uid="{00000000-0005-0000-0000-0000A64E0000}"/>
    <cellStyle name="Check Cell 2 2 2 2 24" xfId="20130" xr:uid="{00000000-0005-0000-0000-0000A74E0000}"/>
    <cellStyle name="Check Cell 2 2 2 2 25" xfId="20131" xr:uid="{00000000-0005-0000-0000-0000A84E0000}"/>
    <cellStyle name="Check Cell 2 2 2 2 26" xfId="20132" xr:uid="{00000000-0005-0000-0000-0000A94E0000}"/>
    <cellStyle name="Check Cell 2 2 2 2 27" xfId="20133" xr:uid="{00000000-0005-0000-0000-0000AA4E0000}"/>
    <cellStyle name="Check Cell 2 2 2 2 28" xfId="20134" xr:uid="{00000000-0005-0000-0000-0000AB4E0000}"/>
    <cellStyle name="Check Cell 2 2 2 2 29" xfId="20135" xr:uid="{00000000-0005-0000-0000-0000AC4E0000}"/>
    <cellStyle name="Check Cell 2 2 2 2 3" xfId="20136" xr:uid="{00000000-0005-0000-0000-0000AD4E0000}"/>
    <cellStyle name="Check Cell 2 2 2 2 30" xfId="20137" xr:uid="{00000000-0005-0000-0000-0000AE4E0000}"/>
    <cellStyle name="Check Cell 2 2 2 2 31" xfId="20138" xr:uid="{00000000-0005-0000-0000-0000AF4E0000}"/>
    <cellStyle name="Check Cell 2 2 2 2 32" xfId="20139" xr:uid="{00000000-0005-0000-0000-0000B04E0000}"/>
    <cellStyle name="Check Cell 2 2 2 2 33" xfId="20140" xr:uid="{00000000-0005-0000-0000-0000B14E0000}"/>
    <cellStyle name="Check Cell 2 2 2 2 34" xfId="20141" xr:uid="{00000000-0005-0000-0000-0000B24E0000}"/>
    <cellStyle name="Check Cell 2 2 2 2 34 2" xfId="20142" xr:uid="{00000000-0005-0000-0000-0000B34E0000}"/>
    <cellStyle name="Check Cell 2 2 2 2 4" xfId="20143" xr:uid="{00000000-0005-0000-0000-0000B44E0000}"/>
    <cellStyle name="Check Cell 2 2 2 2 5" xfId="20144" xr:uid="{00000000-0005-0000-0000-0000B54E0000}"/>
    <cellStyle name="Check Cell 2 2 2 2 6" xfId="20145" xr:uid="{00000000-0005-0000-0000-0000B64E0000}"/>
    <cellStyle name="Check Cell 2 2 2 2 6 10" xfId="20146" xr:uid="{00000000-0005-0000-0000-0000B74E0000}"/>
    <cellStyle name="Check Cell 2 2 2 2 6 11" xfId="20147" xr:uid="{00000000-0005-0000-0000-0000B84E0000}"/>
    <cellStyle name="Check Cell 2 2 2 2 6 12" xfId="20148" xr:uid="{00000000-0005-0000-0000-0000B94E0000}"/>
    <cellStyle name="Check Cell 2 2 2 2 6 13" xfId="20149" xr:uid="{00000000-0005-0000-0000-0000BA4E0000}"/>
    <cellStyle name="Check Cell 2 2 2 2 6 14" xfId="20150" xr:uid="{00000000-0005-0000-0000-0000BB4E0000}"/>
    <cellStyle name="Check Cell 2 2 2 2 6 15" xfId="20151" xr:uid="{00000000-0005-0000-0000-0000BC4E0000}"/>
    <cellStyle name="Check Cell 2 2 2 2 6 16" xfId="20152" xr:uid="{00000000-0005-0000-0000-0000BD4E0000}"/>
    <cellStyle name="Check Cell 2 2 2 2 6 17" xfId="20153" xr:uid="{00000000-0005-0000-0000-0000BE4E0000}"/>
    <cellStyle name="Check Cell 2 2 2 2 6 18" xfId="20154" xr:uid="{00000000-0005-0000-0000-0000BF4E0000}"/>
    <cellStyle name="Check Cell 2 2 2 2 6 19" xfId="20155" xr:uid="{00000000-0005-0000-0000-0000C04E0000}"/>
    <cellStyle name="Check Cell 2 2 2 2 6 2" xfId="20156" xr:uid="{00000000-0005-0000-0000-0000C14E0000}"/>
    <cellStyle name="Check Cell 2 2 2 2 6 2 2" xfId="20157" xr:uid="{00000000-0005-0000-0000-0000C24E0000}"/>
    <cellStyle name="Check Cell 2 2 2 2 6 20" xfId="20158" xr:uid="{00000000-0005-0000-0000-0000C34E0000}"/>
    <cellStyle name="Check Cell 2 2 2 2 6 21" xfId="20159" xr:uid="{00000000-0005-0000-0000-0000C44E0000}"/>
    <cellStyle name="Check Cell 2 2 2 2 6 22" xfId="20160" xr:uid="{00000000-0005-0000-0000-0000C54E0000}"/>
    <cellStyle name="Check Cell 2 2 2 2 6 23" xfId="20161" xr:uid="{00000000-0005-0000-0000-0000C64E0000}"/>
    <cellStyle name="Check Cell 2 2 2 2 6 24" xfId="20162" xr:uid="{00000000-0005-0000-0000-0000C74E0000}"/>
    <cellStyle name="Check Cell 2 2 2 2 6 25" xfId="20163" xr:uid="{00000000-0005-0000-0000-0000C84E0000}"/>
    <cellStyle name="Check Cell 2 2 2 2 6 26" xfId="20164" xr:uid="{00000000-0005-0000-0000-0000C94E0000}"/>
    <cellStyle name="Check Cell 2 2 2 2 6 27" xfId="20165" xr:uid="{00000000-0005-0000-0000-0000CA4E0000}"/>
    <cellStyle name="Check Cell 2 2 2 2 6 28" xfId="20166" xr:uid="{00000000-0005-0000-0000-0000CB4E0000}"/>
    <cellStyle name="Check Cell 2 2 2 2 6 29" xfId="20167" xr:uid="{00000000-0005-0000-0000-0000CC4E0000}"/>
    <cellStyle name="Check Cell 2 2 2 2 6 3" xfId="20168" xr:uid="{00000000-0005-0000-0000-0000CD4E0000}"/>
    <cellStyle name="Check Cell 2 2 2 2 6 4" xfId="20169" xr:uid="{00000000-0005-0000-0000-0000CE4E0000}"/>
    <cellStyle name="Check Cell 2 2 2 2 6 5" xfId="20170" xr:uid="{00000000-0005-0000-0000-0000CF4E0000}"/>
    <cellStyle name="Check Cell 2 2 2 2 6 6" xfId="20171" xr:uid="{00000000-0005-0000-0000-0000D04E0000}"/>
    <cellStyle name="Check Cell 2 2 2 2 6 7" xfId="20172" xr:uid="{00000000-0005-0000-0000-0000D14E0000}"/>
    <cellStyle name="Check Cell 2 2 2 2 6 8" xfId="20173" xr:uid="{00000000-0005-0000-0000-0000D24E0000}"/>
    <cellStyle name="Check Cell 2 2 2 2 6 9" xfId="20174" xr:uid="{00000000-0005-0000-0000-0000D34E0000}"/>
    <cellStyle name="Check Cell 2 2 2 2 7" xfId="20175" xr:uid="{00000000-0005-0000-0000-0000D44E0000}"/>
    <cellStyle name="Check Cell 2 2 2 2 7 2" xfId="20176" xr:uid="{00000000-0005-0000-0000-0000D54E0000}"/>
    <cellStyle name="Check Cell 2 2 2 2 8" xfId="20177" xr:uid="{00000000-0005-0000-0000-0000D64E0000}"/>
    <cellStyle name="Check Cell 2 2 2 2 9" xfId="20178" xr:uid="{00000000-0005-0000-0000-0000D74E0000}"/>
    <cellStyle name="Check Cell 2 2 2 20" xfId="20179" xr:uid="{00000000-0005-0000-0000-0000D84E0000}"/>
    <cellStyle name="Check Cell 2 2 2 21" xfId="20180" xr:uid="{00000000-0005-0000-0000-0000D94E0000}"/>
    <cellStyle name="Check Cell 2 2 2 22" xfId="20181" xr:uid="{00000000-0005-0000-0000-0000DA4E0000}"/>
    <cellStyle name="Check Cell 2 2 2 23" xfId="20182" xr:uid="{00000000-0005-0000-0000-0000DB4E0000}"/>
    <cellStyle name="Check Cell 2 2 2 24" xfId="20183" xr:uid="{00000000-0005-0000-0000-0000DC4E0000}"/>
    <cellStyle name="Check Cell 2 2 2 25" xfId="20184" xr:uid="{00000000-0005-0000-0000-0000DD4E0000}"/>
    <cellStyle name="Check Cell 2 2 2 26" xfId="20185" xr:uid="{00000000-0005-0000-0000-0000DE4E0000}"/>
    <cellStyle name="Check Cell 2 2 2 27" xfId="20186" xr:uid="{00000000-0005-0000-0000-0000DF4E0000}"/>
    <cellStyle name="Check Cell 2 2 2 28" xfId="20187" xr:uid="{00000000-0005-0000-0000-0000E04E0000}"/>
    <cellStyle name="Check Cell 2 2 2 29" xfId="20188" xr:uid="{00000000-0005-0000-0000-0000E14E0000}"/>
    <cellStyle name="Check Cell 2 2 2 3" xfId="20189" xr:uid="{00000000-0005-0000-0000-0000E24E0000}"/>
    <cellStyle name="Check Cell 2 2 2 30" xfId="20190" xr:uid="{00000000-0005-0000-0000-0000E34E0000}"/>
    <cellStyle name="Check Cell 2 2 2 31" xfId="20191" xr:uid="{00000000-0005-0000-0000-0000E44E0000}"/>
    <cellStyle name="Check Cell 2 2 2 32" xfId="20192" xr:uid="{00000000-0005-0000-0000-0000E54E0000}"/>
    <cellStyle name="Check Cell 2 2 2 33" xfId="20193" xr:uid="{00000000-0005-0000-0000-0000E64E0000}"/>
    <cellStyle name="Check Cell 2 2 2 34" xfId="20194" xr:uid="{00000000-0005-0000-0000-0000E74E0000}"/>
    <cellStyle name="Check Cell 2 2 2 35" xfId="20195" xr:uid="{00000000-0005-0000-0000-0000E84E0000}"/>
    <cellStyle name="Check Cell 2 2 2 36" xfId="20196" xr:uid="{00000000-0005-0000-0000-0000E94E0000}"/>
    <cellStyle name="Check Cell 2 2 2 37" xfId="20197" xr:uid="{00000000-0005-0000-0000-0000EA4E0000}"/>
    <cellStyle name="Check Cell 2 2 2 38" xfId="20198" xr:uid="{00000000-0005-0000-0000-0000EB4E0000}"/>
    <cellStyle name="Check Cell 2 2 2 39" xfId="20199" xr:uid="{00000000-0005-0000-0000-0000EC4E0000}"/>
    <cellStyle name="Check Cell 2 2 2 39 2" xfId="20200" xr:uid="{00000000-0005-0000-0000-0000ED4E0000}"/>
    <cellStyle name="Check Cell 2 2 2 4" xfId="20201" xr:uid="{00000000-0005-0000-0000-0000EE4E0000}"/>
    <cellStyle name="Check Cell 2 2 2 5" xfId="20202" xr:uid="{00000000-0005-0000-0000-0000EF4E0000}"/>
    <cellStyle name="Check Cell 2 2 2 6" xfId="20203" xr:uid="{00000000-0005-0000-0000-0000F04E0000}"/>
    <cellStyle name="Check Cell 2 2 2 7" xfId="20204" xr:uid="{00000000-0005-0000-0000-0000F14E0000}"/>
    <cellStyle name="Check Cell 2 2 2 8" xfId="20205" xr:uid="{00000000-0005-0000-0000-0000F24E0000}"/>
    <cellStyle name="Check Cell 2 2 2 9" xfId="20206" xr:uid="{00000000-0005-0000-0000-0000F34E0000}"/>
    <cellStyle name="Check Cell 2 2 20" xfId="20207" xr:uid="{00000000-0005-0000-0000-0000F44E0000}"/>
    <cellStyle name="Check Cell 2 2 21" xfId="20208" xr:uid="{00000000-0005-0000-0000-0000F54E0000}"/>
    <cellStyle name="Check Cell 2 2 22" xfId="20209" xr:uid="{00000000-0005-0000-0000-0000F64E0000}"/>
    <cellStyle name="Check Cell 2 2 23" xfId="20210" xr:uid="{00000000-0005-0000-0000-0000F74E0000}"/>
    <cellStyle name="Check Cell 2 2 24" xfId="20211" xr:uid="{00000000-0005-0000-0000-0000F84E0000}"/>
    <cellStyle name="Check Cell 2 2 25" xfId="20212" xr:uid="{00000000-0005-0000-0000-0000F94E0000}"/>
    <cellStyle name="Check Cell 2 2 26" xfId="20213" xr:uid="{00000000-0005-0000-0000-0000FA4E0000}"/>
    <cellStyle name="Check Cell 2 2 27" xfId="20214" xr:uid="{00000000-0005-0000-0000-0000FB4E0000}"/>
    <cellStyle name="Check Cell 2 2 28" xfId="20215" xr:uid="{00000000-0005-0000-0000-0000FC4E0000}"/>
    <cellStyle name="Check Cell 2 2 29" xfId="20216" xr:uid="{00000000-0005-0000-0000-0000FD4E0000}"/>
    <cellStyle name="Check Cell 2 2 3" xfId="20217" xr:uid="{00000000-0005-0000-0000-0000FE4E0000}"/>
    <cellStyle name="Check Cell 2 2 30" xfId="20218" xr:uid="{00000000-0005-0000-0000-0000FF4E0000}"/>
    <cellStyle name="Check Cell 2 2 31" xfId="20219" xr:uid="{00000000-0005-0000-0000-0000004F0000}"/>
    <cellStyle name="Check Cell 2 2 32" xfId="20220" xr:uid="{00000000-0005-0000-0000-0000014F0000}"/>
    <cellStyle name="Check Cell 2 2 33" xfId="20221" xr:uid="{00000000-0005-0000-0000-0000024F0000}"/>
    <cellStyle name="Check Cell 2 2 34" xfId="20222" xr:uid="{00000000-0005-0000-0000-0000034F0000}"/>
    <cellStyle name="Check Cell 2 2 35" xfId="20223" xr:uid="{00000000-0005-0000-0000-0000044F0000}"/>
    <cellStyle name="Check Cell 2 2 36" xfId="20224" xr:uid="{00000000-0005-0000-0000-0000054F0000}"/>
    <cellStyle name="Check Cell 2 2 37" xfId="20225" xr:uid="{00000000-0005-0000-0000-0000064F0000}"/>
    <cellStyle name="Check Cell 2 2 38" xfId="20226" xr:uid="{00000000-0005-0000-0000-0000074F0000}"/>
    <cellStyle name="Check Cell 2 2 39" xfId="20227" xr:uid="{00000000-0005-0000-0000-0000084F0000}"/>
    <cellStyle name="Check Cell 2 2 4" xfId="20228" xr:uid="{00000000-0005-0000-0000-0000094F0000}"/>
    <cellStyle name="Check Cell 2 2 40" xfId="20229" xr:uid="{00000000-0005-0000-0000-00000A4F0000}"/>
    <cellStyle name="Check Cell 2 2 41" xfId="20230" xr:uid="{00000000-0005-0000-0000-00000B4F0000}"/>
    <cellStyle name="Check Cell 2 2 42" xfId="20231" xr:uid="{00000000-0005-0000-0000-00000C4F0000}"/>
    <cellStyle name="Check Cell 2 2 42 2" xfId="20232" xr:uid="{00000000-0005-0000-0000-00000D4F0000}"/>
    <cellStyle name="Check Cell 2 2 5" xfId="20233" xr:uid="{00000000-0005-0000-0000-00000E4F0000}"/>
    <cellStyle name="Check Cell 2 2 6" xfId="20234" xr:uid="{00000000-0005-0000-0000-00000F4F0000}"/>
    <cellStyle name="Check Cell 2 2 7" xfId="20235" xr:uid="{00000000-0005-0000-0000-0000104F0000}"/>
    <cellStyle name="Check Cell 2 2 8" xfId="20236" xr:uid="{00000000-0005-0000-0000-0000114F0000}"/>
    <cellStyle name="Check Cell 2 2 9" xfId="20237" xr:uid="{00000000-0005-0000-0000-0000124F0000}"/>
    <cellStyle name="Check Cell 2 20" xfId="20238" xr:uid="{00000000-0005-0000-0000-0000134F0000}"/>
    <cellStyle name="Check Cell 2 21" xfId="20239" xr:uid="{00000000-0005-0000-0000-0000144F0000}"/>
    <cellStyle name="Check Cell 2 22" xfId="20240" xr:uid="{00000000-0005-0000-0000-0000154F0000}"/>
    <cellStyle name="Check Cell 2 23" xfId="20241" xr:uid="{00000000-0005-0000-0000-0000164F0000}"/>
    <cellStyle name="Check Cell 2 24" xfId="20242" xr:uid="{00000000-0005-0000-0000-0000174F0000}"/>
    <cellStyle name="Check Cell 2 25" xfId="20243" xr:uid="{00000000-0005-0000-0000-0000184F0000}"/>
    <cellStyle name="Check Cell 2 26" xfId="20244" xr:uid="{00000000-0005-0000-0000-0000194F0000}"/>
    <cellStyle name="Check Cell 2 27" xfId="20245" xr:uid="{00000000-0005-0000-0000-00001A4F0000}"/>
    <cellStyle name="Check Cell 2 27 2" xfId="20246" xr:uid="{00000000-0005-0000-0000-00001B4F0000}"/>
    <cellStyle name="Check Cell 2 27 2 2" xfId="20247" xr:uid="{00000000-0005-0000-0000-00001C4F0000}"/>
    <cellStyle name="Check Cell 2 27 2 3" xfId="20248" xr:uid="{00000000-0005-0000-0000-00001D4F0000}"/>
    <cellStyle name="Check Cell 2 27 2 4" xfId="20249" xr:uid="{00000000-0005-0000-0000-00001E4F0000}"/>
    <cellStyle name="Check Cell 2 27 2 5" xfId="20250" xr:uid="{00000000-0005-0000-0000-00001F4F0000}"/>
    <cellStyle name="Check Cell 2 27 2 6" xfId="20251" xr:uid="{00000000-0005-0000-0000-0000204F0000}"/>
    <cellStyle name="Check Cell 2 28" xfId="20252" xr:uid="{00000000-0005-0000-0000-0000214F0000}"/>
    <cellStyle name="Check Cell 2 28 2" xfId="20253" xr:uid="{00000000-0005-0000-0000-0000224F0000}"/>
    <cellStyle name="Check Cell 2 28 3" xfId="20254" xr:uid="{00000000-0005-0000-0000-0000234F0000}"/>
    <cellStyle name="Check Cell 2 28 4" xfId="20255" xr:uid="{00000000-0005-0000-0000-0000244F0000}"/>
    <cellStyle name="Check Cell 2 28 5" xfId="20256" xr:uid="{00000000-0005-0000-0000-0000254F0000}"/>
    <cellStyle name="Check Cell 2 28 6" xfId="20257" xr:uid="{00000000-0005-0000-0000-0000264F0000}"/>
    <cellStyle name="Check Cell 2 29" xfId="20258" xr:uid="{00000000-0005-0000-0000-0000274F0000}"/>
    <cellStyle name="Check Cell 2 29 2" xfId="20259" xr:uid="{00000000-0005-0000-0000-0000284F0000}"/>
    <cellStyle name="Check Cell 2 29 3" xfId="20260" xr:uid="{00000000-0005-0000-0000-0000294F0000}"/>
    <cellStyle name="Check Cell 2 29 4" xfId="20261" xr:uid="{00000000-0005-0000-0000-00002A4F0000}"/>
    <cellStyle name="Check Cell 2 29 5" xfId="20262" xr:uid="{00000000-0005-0000-0000-00002B4F0000}"/>
    <cellStyle name="Check Cell 2 29 6" xfId="20263" xr:uid="{00000000-0005-0000-0000-00002C4F0000}"/>
    <cellStyle name="Check Cell 2 3" xfId="20264" xr:uid="{00000000-0005-0000-0000-00002D4F0000}"/>
    <cellStyle name="Check Cell 2 30" xfId="20265" xr:uid="{00000000-0005-0000-0000-00002E4F0000}"/>
    <cellStyle name="Check Cell 2 30 2" xfId="20266" xr:uid="{00000000-0005-0000-0000-00002F4F0000}"/>
    <cellStyle name="Check Cell 2 30 3" xfId="20267" xr:uid="{00000000-0005-0000-0000-0000304F0000}"/>
    <cellStyle name="Check Cell 2 30 4" xfId="20268" xr:uid="{00000000-0005-0000-0000-0000314F0000}"/>
    <cellStyle name="Check Cell 2 30 5" xfId="20269" xr:uid="{00000000-0005-0000-0000-0000324F0000}"/>
    <cellStyle name="Check Cell 2 30 6" xfId="20270" xr:uid="{00000000-0005-0000-0000-0000334F0000}"/>
    <cellStyle name="Check Cell 2 31" xfId="20271" xr:uid="{00000000-0005-0000-0000-0000344F0000}"/>
    <cellStyle name="Check Cell 2 31 2" xfId="20272" xr:uid="{00000000-0005-0000-0000-0000354F0000}"/>
    <cellStyle name="Check Cell 2 31 3" xfId="20273" xr:uid="{00000000-0005-0000-0000-0000364F0000}"/>
    <cellStyle name="Check Cell 2 31 4" xfId="20274" xr:uid="{00000000-0005-0000-0000-0000374F0000}"/>
    <cellStyle name="Check Cell 2 31 5" xfId="20275" xr:uid="{00000000-0005-0000-0000-0000384F0000}"/>
    <cellStyle name="Check Cell 2 31 6" xfId="20276" xr:uid="{00000000-0005-0000-0000-0000394F0000}"/>
    <cellStyle name="Check Cell 2 32" xfId="20277" xr:uid="{00000000-0005-0000-0000-00003A4F0000}"/>
    <cellStyle name="Check Cell 2 33" xfId="20278" xr:uid="{00000000-0005-0000-0000-00003B4F0000}"/>
    <cellStyle name="Check Cell 2 34" xfId="20279" xr:uid="{00000000-0005-0000-0000-00003C4F0000}"/>
    <cellStyle name="Check Cell 2 35" xfId="20280" xr:uid="{00000000-0005-0000-0000-00003D4F0000}"/>
    <cellStyle name="Check Cell 2 36" xfId="20281" xr:uid="{00000000-0005-0000-0000-00003E4F0000}"/>
    <cellStyle name="Check Cell 2 37" xfId="20282" xr:uid="{00000000-0005-0000-0000-00003F4F0000}"/>
    <cellStyle name="Check Cell 2 38" xfId="20283" xr:uid="{00000000-0005-0000-0000-0000404F0000}"/>
    <cellStyle name="Check Cell 2 39" xfId="20284" xr:uid="{00000000-0005-0000-0000-0000414F0000}"/>
    <cellStyle name="Check Cell 2 4" xfId="20285" xr:uid="{00000000-0005-0000-0000-0000424F0000}"/>
    <cellStyle name="Check Cell 2 40" xfId="20286" xr:uid="{00000000-0005-0000-0000-0000434F0000}"/>
    <cellStyle name="Check Cell 2 41" xfId="20287" xr:uid="{00000000-0005-0000-0000-0000444F0000}"/>
    <cellStyle name="Check Cell 2 42" xfId="20288" xr:uid="{00000000-0005-0000-0000-0000454F0000}"/>
    <cellStyle name="Check Cell 2 43" xfId="20289" xr:uid="{00000000-0005-0000-0000-0000464F0000}"/>
    <cellStyle name="Check Cell 2 43 10" xfId="20290" xr:uid="{00000000-0005-0000-0000-0000474F0000}"/>
    <cellStyle name="Check Cell 2 43 11" xfId="20291" xr:uid="{00000000-0005-0000-0000-0000484F0000}"/>
    <cellStyle name="Check Cell 2 43 12" xfId="20292" xr:uid="{00000000-0005-0000-0000-0000494F0000}"/>
    <cellStyle name="Check Cell 2 43 13" xfId="20293" xr:uid="{00000000-0005-0000-0000-00004A4F0000}"/>
    <cellStyle name="Check Cell 2 43 14" xfId="20294" xr:uid="{00000000-0005-0000-0000-00004B4F0000}"/>
    <cellStyle name="Check Cell 2 43 15" xfId="20295" xr:uid="{00000000-0005-0000-0000-00004C4F0000}"/>
    <cellStyle name="Check Cell 2 43 16" xfId="20296" xr:uid="{00000000-0005-0000-0000-00004D4F0000}"/>
    <cellStyle name="Check Cell 2 43 17" xfId="20297" xr:uid="{00000000-0005-0000-0000-00004E4F0000}"/>
    <cellStyle name="Check Cell 2 43 18" xfId="20298" xr:uid="{00000000-0005-0000-0000-00004F4F0000}"/>
    <cellStyle name="Check Cell 2 43 19" xfId="20299" xr:uid="{00000000-0005-0000-0000-0000504F0000}"/>
    <cellStyle name="Check Cell 2 43 2" xfId="20300" xr:uid="{00000000-0005-0000-0000-0000514F0000}"/>
    <cellStyle name="Check Cell 2 43 2 2" xfId="20301" xr:uid="{00000000-0005-0000-0000-0000524F0000}"/>
    <cellStyle name="Check Cell 2 43 20" xfId="20302" xr:uid="{00000000-0005-0000-0000-0000534F0000}"/>
    <cellStyle name="Check Cell 2 43 21" xfId="20303" xr:uid="{00000000-0005-0000-0000-0000544F0000}"/>
    <cellStyle name="Check Cell 2 43 22" xfId="20304" xr:uid="{00000000-0005-0000-0000-0000554F0000}"/>
    <cellStyle name="Check Cell 2 43 23" xfId="20305" xr:uid="{00000000-0005-0000-0000-0000564F0000}"/>
    <cellStyle name="Check Cell 2 43 24" xfId="20306" xr:uid="{00000000-0005-0000-0000-0000574F0000}"/>
    <cellStyle name="Check Cell 2 43 25" xfId="20307" xr:uid="{00000000-0005-0000-0000-0000584F0000}"/>
    <cellStyle name="Check Cell 2 43 26" xfId="20308" xr:uid="{00000000-0005-0000-0000-0000594F0000}"/>
    <cellStyle name="Check Cell 2 43 27" xfId="20309" xr:uid="{00000000-0005-0000-0000-00005A4F0000}"/>
    <cellStyle name="Check Cell 2 43 28" xfId="20310" xr:uid="{00000000-0005-0000-0000-00005B4F0000}"/>
    <cellStyle name="Check Cell 2 43 29" xfId="20311" xr:uid="{00000000-0005-0000-0000-00005C4F0000}"/>
    <cellStyle name="Check Cell 2 43 3" xfId="20312" xr:uid="{00000000-0005-0000-0000-00005D4F0000}"/>
    <cellStyle name="Check Cell 2 43 4" xfId="20313" xr:uid="{00000000-0005-0000-0000-00005E4F0000}"/>
    <cellStyle name="Check Cell 2 43 5" xfId="20314" xr:uid="{00000000-0005-0000-0000-00005F4F0000}"/>
    <cellStyle name="Check Cell 2 43 6" xfId="20315" xr:uid="{00000000-0005-0000-0000-0000604F0000}"/>
    <cellStyle name="Check Cell 2 43 7" xfId="20316" xr:uid="{00000000-0005-0000-0000-0000614F0000}"/>
    <cellStyle name="Check Cell 2 43 8" xfId="20317" xr:uid="{00000000-0005-0000-0000-0000624F0000}"/>
    <cellStyle name="Check Cell 2 43 9" xfId="20318" xr:uid="{00000000-0005-0000-0000-0000634F0000}"/>
    <cellStyle name="Check Cell 2 44" xfId="20319" xr:uid="{00000000-0005-0000-0000-0000644F0000}"/>
    <cellStyle name="Check Cell 2 44 2" xfId="20320" xr:uid="{00000000-0005-0000-0000-0000654F0000}"/>
    <cellStyle name="Check Cell 2 45" xfId="20321" xr:uid="{00000000-0005-0000-0000-0000664F0000}"/>
    <cellStyle name="Check Cell 2 46" xfId="20322" xr:uid="{00000000-0005-0000-0000-0000674F0000}"/>
    <cellStyle name="Check Cell 2 47" xfId="20323" xr:uid="{00000000-0005-0000-0000-0000684F0000}"/>
    <cellStyle name="Check Cell 2 48" xfId="20324" xr:uid="{00000000-0005-0000-0000-0000694F0000}"/>
    <cellStyle name="Check Cell 2 49" xfId="20325" xr:uid="{00000000-0005-0000-0000-00006A4F0000}"/>
    <cellStyle name="Check Cell 2 5" xfId="20326" xr:uid="{00000000-0005-0000-0000-00006B4F0000}"/>
    <cellStyle name="Check Cell 2 50" xfId="20327" xr:uid="{00000000-0005-0000-0000-00006C4F0000}"/>
    <cellStyle name="Check Cell 2 51" xfId="20328" xr:uid="{00000000-0005-0000-0000-00006D4F0000}"/>
    <cellStyle name="Check Cell 2 52" xfId="20329" xr:uid="{00000000-0005-0000-0000-00006E4F0000}"/>
    <cellStyle name="Check Cell 2 53" xfId="20330" xr:uid="{00000000-0005-0000-0000-00006F4F0000}"/>
    <cellStyle name="Check Cell 2 54" xfId="20331" xr:uid="{00000000-0005-0000-0000-0000704F0000}"/>
    <cellStyle name="Check Cell 2 55" xfId="20332" xr:uid="{00000000-0005-0000-0000-0000714F0000}"/>
    <cellStyle name="Check Cell 2 56" xfId="20333" xr:uid="{00000000-0005-0000-0000-0000724F0000}"/>
    <cellStyle name="Check Cell 2 57" xfId="20334" xr:uid="{00000000-0005-0000-0000-0000734F0000}"/>
    <cellStyle name="Check Cell 2 58" xfId="20335" xr:uid="{00000000-0005-0000-0000-0000744F0000}"/>
    <cellStyle name="Check Cell 2 59" xfId="20336" xr:uid="{00000000-0005-0000-0000-0000754F0000}"/>
    <cellStyle name="Check Cell 2 6" xfId="20337" xr:uid="{00000000-0005-0000-0000-0000764F0000}"/>
    <cellStyle name="Check Cell 2 60" xfId="20338" xr:uid="{00000000-0005-0000-0000-0000774F0000}"/>
    <cellStyle name="Check Cell 2 61" xfId="20339" xr:uid="{00000000-0005-0000-0000-0000784F0000}"/>
    <cellStyle name="Check Cell 2 62" xfId="20340" xr:uid="{00000000-0005-0000-0000-0000794F0000}"/>
    <cellStyle name="Check Cell 2 63" xfId="20341" xr:uid="{00000000-0005-0000-0000-00007A4F0000}"/>
    <cellStyle name="Check Cell 2 64" xfId="20342" xr:uid="{00000000-0005-0000-0000-00007B4F0000}"/>
    <cellStyle name="Check Cell 2 65" xfId="20343" xr:uid="{00000000-0005-0000-0000-00007C4F0000}"/>
    <cellStyle name="Check Cell 2 66" xfId="20344" xr:uid="{00000000-0005-0000-0000-00007D4F0000}"/>
    <cellStyle name="Check Cell 2 67" xfId="20345" xr:uid="{00000000-0005-0000-0000-00007E4F0000}"/>
    <cellStyle name="Check Cell 2 68" xfId="20346" xr:uid="{00000000-0005-0000-0000-00007F4F0000}"/>
    <cellStyle name="Check Cell 2 69" xfId="20347" xr:uid="{00000000-0005-0000-0000-0000804F0000}"/>
    <cellStyle name="Check Cell 2 7" xfId="20348" xr:uid="{00000000-0005-0000-0000-0000814F0000}"/>
    <cellStyle name="Check Cell 2 7 2" xfId="20349" xr:uid="{00000000-0005-0000-0000-0000824F0000}"/>
    <cellStyle name="Check Cell 2 7 3" xfId="20350" xr:uid="{00000000-0005-0000-0000-0000834F0000}"/>
    <cellStyle name="Check Cell 2 70" xfId="20351" xr:uid="{00000000-0005-0000-0000-0000844F0000}"/>
    <cellStyle name="Check Cell 2 71" xfId="20352" xr:uid="{00000000-0005-0000-0000-0000854F0000}"/>
    <cellStyle name="Check Cell 2 71 2" xfId="20353" xr:uid="{00000000-0005-0000-0000-0000864F0000}"/>
    <cellStyle name="Check Cell 2 8" xfId="20354" xr:uid="{00000000-0005-0000-0000-0000874F0000}"/>
    <cellStyle name="Check Cell 2 9" xfId="20355" xr:uid="{00000000-0005-0000-0000-0000884F0000}"/>
    <cellStyle name="Check Cell 20" xfId="20356" xr:uid="{00000000-0005-0000-0000-0000894F0000}"/>
    <cellStyle name="Check Cell 20 2" xfId="20357" xr:uid="{00000000-0005-0000-0000-00008A4F0000}"/>
    <cellStyle name="Check Cell 20 2 2" xfId="20358" xr:uid="{00000000-0005-0000-0000-00008B4F0000}"/>
    <cellStyle name="Check Cell 20 2 3" xfId="20359" xr:uid="{00000000-0005-0000-0000-00008C4F0000}"/>
    <cellStyle name="Check Cell 20 2 4" xfId="20360" xr:uid="{00000000-0005-0000-0000-00008D4F0000}"/>
    <cellStyle name="Check Cell 20 2 5" xfId="20361" xr:uid="{00000000-0005-0000-0000-00008E4F0000}"/>
    <cellStyle name="Check Cell 20 2 6" xfId="20362" xr:uid="{00000000-0005-0000-0000-00008F4F0000}"/>
    <cellStyle name="Check Cell 21" xfId="20363" xr:uid="{00000000-0005-0000-0000-0000904F0000}"/>
    <cellStyle name="Check Cell 21 2" xfId="20364" xr:uid="{00000000-0005-0000-0000-0000914F0000}"/>
    <cellStyle name="Check Cell 21 2 2" xfId="20365" xr:uid="{00000000-0005-0000-0000-0000924F0000}"/>
    <cellStyle name="Check Cell 21 2 3" xfId="20366" xr:uid="{00000000-0005-0000-0000-0000934F0000}"/>
    <cellStyle name="Check Cell 21 2 4" xfId="20367" xr:uid="{00000000-0005-0000-0000-0000944F0000}"/>
    <cellStyle name="Check Cell 21 2 5" xfId="20368" xr:uid="{00000000-0005-0000-0000-0000954F0000}"/>
    <cellStyle name="Check Cell 21 2 6" xfId="20369" xr:uid="{00000000-0005-0000-0000-0000964F0000}"/>
    <cellStyle name="Check Cell 22" xfId="20370" xr:uid="{00000000-0005-0000-0000-0000974F0000}"/>
    <cellStyle name="Check Cell 22 2" xfId="20371" xr:uid="{00000000-0005-0000-0000-0000984F0000}"/>
    <cellStyle name="Check Cell 22 2 2" xfId="20372" xr:uid="{00000000-0005-0000-0000-0000994F0000}"/>
    <cellStyle name="Check Cell 22 2 3" xfId="20373" xr:uid="{00000000-0005-0000-0000-00009A4F0000}"/>
    <cellStyle name="Check Cell 22 2 4" xfId="20374" xr:uid="{00000000-0005-0000-0000-00009B4F0000}"/>
    <cellStyle name="Check Cell 22 2 5" xfId="20375" xr:uid="{00000000-0005-0000-0000-00009C4F0000}"/>
    <cellStyle name="Check Cell 22 2 6" xfId="20376" xr:uid="{00000000-0005-0000-0000-00009D4F0000}"/>
    <cellStyle name="Check Cell 23" xfId="20377" xr:uid="{00000000-0005-0000-0000-00009E4F0000}"/>
    <cellStyle name="Check Cell 23 2" xfId="20378" xr:uid="{00000000-0005-0000-0000-00009F4F0000}"/>
    <cellStyle name="Check Cell 23 2 2" xfId="20379" xr:uid="{00000000-0005-0000-0000-0000A04F0000}"/>
    <cellStyle name="Check Cell 23 2 3" xfId="20380" xr:uid="{00000000-0005-0000-0000-0000A14F0000}"/>
    <cellStyle name="Check Cell 23 2 4" xfId="20381" xr:uid="{00000000-0005-0000-0000-0000A24F0000}"/>
    <cellStyle name="Check Cell 23 2 5" xfId="20382" xr:uid="{00000000-0005-0000-0000-0000A34F0000}"/>
    <cellStyle name="Check Cell 23 2 6" xfId="20383" xr:uid="{00000000-0005-0000-0000-0000A44F0000}"/>
    <cellStyle name="Check Cell 24" xfId="20384" xr:uid="{00000000-0005-0000-0000-0000A54F0000}"/>
    <cellStyle name="Check Cell 24 2" xfId="20385" xr:uid="{00000000-0005-0000-0000-0000A64F0000}"/>
    <cellStyle name="Check Cell 24 2 2" xfId="20386" xr:uid="{00000000-0005-0000-0000-0000A74F0000}"/>
    <cellStyle name="Check Cell 24 2 3" xfId="20387" xr:uid="{00000000-0005-0000-0000-0000A84F0000}"/>
    <cellStyle name="Check Cell 24 2 4" xfId="20388" xr:uid="{00000000-0005-0000-0000-0000A94F0000}"/>
    <cellStyle name="Check Cell 24 2 5" xfId="20389" xr:uid="{00000000-0005-0000-0000-0000AA4F0000}"/>
    <cellStyle name="Check Cell 24 2 6" xfId="20390" xr:uid="{00000000-0005-0000-0000-0000AB4F0000}"/>
    <cellStyle name="Check Cell 25" xfId="20391" xr:uid="{00000000-0005-0000-0000-0000AC4F0000}"/>
    <cellStyle name="Check Cell 25 2" xfId="20392" xr:uid="{00000000-0005-0000-0000-0000AD4F0000}"/>
    <cellStyle name="Check Cell 25 2 2" xfId="20393" xr:uid="{00000000-0005-0000-0000-0000AE4F0000}"/>
    <cellStyle name="Check Cell 25 2 3" xfId="20394" xr:uid="{00000000-0005-0000-0000-0000AF4F0000}"/>
    <cellStyle name="Check Cell 25 2 4" xfId="20395" xr:uid="{00000000-0005-0000-0000-0000B04F0000}"/>
    <cellStyle name="Check Cell 25 2 5" xfId="20396" xr:uid="{00000000-0005-0000-0000-0000B14F0000}"/>
    <cellStyle name="Check Cell 25 2 6" xfId="20397" xr:uid="{00000000-0005-0000-0000-0000B24F0000}"/>
    <cellStyle name="Check Cell 26" xfId="20398" xr:uid="{00000000-0005-0000-0000-0000B34F0000}"/>
    <cellStyle name="Check Cell 26 2" xfId="20399" xr:uid="{00000000-0005-0000-0000-0000B44F0000}"/>
    <cellStyle name="Check Cell 26 2 2" xfId="20400" xr:uid="{00000000-0005-0000-0000-0000B54F0000}"/>
    <cellStyle name="Check Cell 26 2 3" xfId="20401" xr:uid="{00000000-0005-0000-0000-0000B64F0000}"/>
    <cellStyle name="Check Cell 26 2 4" xfId="20402" xr:uid="{00000000-0005-0000-0000-0000B74F0000}"/>
    <cellStyle name="Check Cell 26 2 5" xfId="20403" xr:uid="{00000000-0005-0000-0000-0000B84F0000}"/>
    <cellStyle name="Check Cell 26 2 6" xfId="20404" xr:uid="{00000000-0005-0000-0000-0000B94F0000}"/>
    <cellStyle name="Check Cell 27" xfId="20405" xr:uid="{00000000-0005-0000-0000-0000BA4F0000}"/>
    <cellStyle name="Check Cell 28" xfId="20406" xr:uid="{00000000-0005-0000-0000-0000BB4F0000}"/>
    <cellStyle name="Check Cell 29" xfId="20407" xr:uid="{00000000-0005-0000-0000-0000BC4F0000}"/>
    <cellStyle name="Check Cell 3" xfId="20408" xr:uid="{00000000-0005-0000-0000-0000BD4F0000}"/>
    <cellStyle name="Check Cell 3 2" xfId="20409" xr:uid="{00000000-0005-0000-0000-0000BE4F0000}"/>
    <cellStyle name="Check Cell 3 2 2" xfId="20410" xr:uid="{00000000-0005-0000-0000-0000BF4F0000}"/>
    <cellStyle name="Check Cell 3 2 3" xfId="20411" xr:uid="{00000000-0005-0000-0000-0000C04F0000}"/>
    <cellStyle name="Check Cell 3 2 4" xfId="20412" xr:uid="{00000000-0005-0000-0000-0000C14F0000}"/>
    <cellStyle name="Check Cell 3 2 5" xfId="20413" xr:uid="{00000000-0005-0000-0000-0000C24F0000}"/>
    <cellStyle name="Check Cell 3 2 6" xfId="20414" xr:uid="{00000000-0005-0000-0000-0000C34F0000}"/>
    <cellStyle name="Check Cell 3 2 7" xfId="20415" xr:uid="{00000000-0005-0000-0000-0000C44F0000}"/>
    <cellStyle name="Check Cell 3 2 8" xfId="20416" xr:uid="{00000000-0005-0000-0000-0000C54F0000}"/>
    <cellStyle name="Check Cell 3 2 9" xfId="20417" xr:uid="{00000000-0005-0000-0000-0000C64F0000}"/>
    <cellStyle name="Check Cell 3 3" xfId="20418" xr:uid="{00000000-0005-0000-0000-0000C74F0000}"/>
    <cellStyle name="Check Cell 3 4" xfId="20419" xr:uid="{00000000-0005-0000-0000-0000C84F0000}"/>
    <cellStyle name="Check Cell 3 5" xfId="20420" xr:uid="{00000000-0005-0000-0000-0000C94F0000}"/>
    <cellStyle name="Check Cell 30" xfId="20421" xr:uid="{00000000-0005-0000-0000-0000CA4F0000}"/>
    <cellStyle name="Check Cell 31" xfId="20422" xr:uid="{00000000-0005-0000-0000-0000CB4F0000}"/>
    <cellStyle name="Check Cell 32" xfId="20423" xr:uid="{00000000-0005-0000-0000-0000CC4F0000}"/>
    <cellStyle name="Check Cell 33" xfId="20424" xr:uid="{00000000-0005-0000-0000-0000CD4F0000}"/>
    <cellStyle name="Check Cell 34" xfId="20425" xr:uid="{00000000-0005-0000-0000-0000CE4F0000}"/>
    <cellStyle name="Check Cell 35" xfId="20426" xr:uid="{00000000-0005-0000-0000-0000CF4F0000}"/>
    <cellStyle name="Check Cell 36" xfId="20427" xr:uid="{00000000-0005-0000-0000-0000D04F0000}"/>
    <cellStyle name="Check Cell 37" xfId="20428" xr:uid="{00000000-0005-0000-0000-0000D14F0000}"/>
    <cellStyle name="Check Cell 38" xfId="20429" xr:uid="{00000000-0005-0000-0000-0000D24F0000}"/>
    <cellStyle name="Check Cell 39" xfId="20430" xr:uid="{00000000-0005-0000-0000-0000D34F0000}"/>
    <cellStyle name="Check Cell 4" xfId="20431" xr:uid="{00000000-0005-0000-0000-0000D44F0000}"/>
    <cellStyle name="Check Cell 4 2" xfId="20432" xr:uid="{00000000-0005-0000-0000-0000D54F0000}"/>
    <cellStyle name="Check Cell 4 2 2" xfId="20433" xr:uid="{00000000-0005-0000-0000-0000D64F0000}"/>
    <cellStyle name="Check Cell 4 2 3" xfId="20434" xr:uid="{00000000-0005-0000-0000-0000D74F0000}"/>
    <cellStyle name="Check Cell 4 2 4" xfId="20435" xr:uid="{00000000-0005-0000-0000-0000D84F0000}"/>
    <cellStyle name="Check Cell 4 2 5" xfId="20436" xr:uid="{00000000-0005-0000-0000-0000D94F0000}"/>
    <cellStyle name="Check Cell 4 2 6" xfId="20437" xr:uid="{00000000-0005-0000-0000-0000DA4F0000}"/>
    <cellStyle name="Check Cell 4 3" xfId="20438" xr:uid="{00000000-0005-0000-0000-0000DB4F0000}"/>
    <cellStyle name="Check Cell 4 4" xfId="20439" xr:uid="{00000000-0005-0000-0000-0000DC4F0000}"/>
    <cellStyle name="Check Cell 4 5" xfId="20440" xr:uid="{00000000-0005-0000-0000-0000DD4F0000}"/>
    <cellStyle name="Check Cell 40" xfId="20441" xr:uid="{00000000-0005-0000-0000-0000DE4F0000}"/>
    <cellStyle name="Check Cell 41" xfId="20442" xr:uid="{00000000-0005-0000-0000-0000DF4F0000}"/>
    <cellStyle name="Check Cell 42" xfId="20443" xr:uid="{00000000-0005-0000-0000-0000E04F0000}"/>
    <cellStyle name="Check Cell 43" xfId="20444" xr:uid="{00000000-0005-0000-0000-0000E14F0000}"/>
    <cellStyle name="Check Cell 44" xfId="20445" xr:uid="{00000000-0005-0000-0000-0000E24F0000}"/>
    <cellStyle name="Check Cell 45" xfId="20446" xr:uid="{00000000-0005-0000-0000-0000E34F0000}"/>
    <cellStyle name="Check Cell 46" xfId="20447" xr:uid="{00000000-0005-0000-0000-0000E44F0000}"/>
    <cellStyle name="Check Cell 47" xfId="20448" xr:uid="{00000000-0005-0000-0000-0000E54F0000}"/>
    <cellStyle name="Check Cell 48" xfId="20449" xr:uid="{00000000-0005-0000-0000-0000E64F0000}"/>
    <cellStyle name="Check Cell 49" xfId="20450" xr:uid="{00000000-0005-0000-0000-0000E74F0000}"/>
    <cellStyle name="Check Cell 5" xfId="20451" xr:uid="{00000000-0005-0000-0000-0000E84F0000}"/>
    <cellStyle name="Check Cell 5 2" xfId="20452" xr:uid="{00000000-0005-0000-0000-0000E94F0000}"/>
    <cellStyle name="Check Cell 5 2 2" xfId="20453" xr:uid="{00000000-0005-0000-0000-0000EA4F0000}"/>
    <cellStyle name="Check Cell 5 2 3" xfId="20454" xr:uid="{00000000-0005-0000-0000-0000EB4F0000}"/>
    <cellStyle name="Check Cell 5 2 4" xfId="20455" xr:uid="{00000000-0005-0000-0000-0000EC4F0000}"/>
    <cellStyle name="Check Cell 5 2 5" xfId="20456" xr:uid="{00000000-0005-0000-0000-0000ED4F0000}"/>
    <cellStyle name="Check Cell 5 2 6" xfId="20457" xr:uid="{00000000-0005-0000-0000-0000EE4F0000}"/>
    <cellStyle name="Check Cell 5 3" xfId="20458" xr:uid="{00000000-0005-0000-0000-0000EF4F0000}"/>
    <cellStyle name="Check Cell 5 4" xfId="20459" xr:uid="{00000000-0005-0000-0000-0000F04F0000}"/>
    <cellStyle name="Check Cell 5 5" xfId="20460" xr:uid="{00000000-0005-0000-0000-0000F14F0000}"/>
    <cellStyle name="Check Cell 50" xfId="20461" xr:uid="{00000000-0005-0000-0000-0000F24F0000}"/>
    <cellStyle name="Check Cell 51" xfId="20462" xr:uid="{00000000-0005-0000-0000-0000F34F0000}"/>
    <cellStyle name="Check Cell 52" xfId="20463" xr:uid="{00000000-0005-0000-0000-0000F44F0000}"/>
    <cellStyle name="Check Cell 53" xfId="20464" xr:uid="{00000000-0005-0000-0000-0000F54F0000}"/>
    <cellStyle name="Check Cell 54" xfId="20465" xr:uid="{00000000-0005-0000-0000-0000F64F0000}"/>
    <cellStyle name="Check Cell 55" xfId="20466" xr:uid="{00000000-0005-0000-0000-0000F74F0000}"/>
    <cellStyle name="Check Cell 56" xfId="20467" xr:uid="{00000000-0005-0000-0000-0000F84F0000}"/>
    <cellStyle name="Check Cell 57" xfId="20468" xr:uid="{00000000-0005-0000-0000-0000F94F0000}"/>
    <cellStyle name="Check Cell 58" xfId="20469" xr:uid="{00000000-0005-0000-0000-0000FA4F0000}"/>
    <cellStyle name="Check Cell 59" xfId="20470" xr:uid="{00000000-0005-0000-0000-0000FB4F0000}"/>
    <cellStyle name="Check Cell 6" xfId="20471" xr:uid="{00000000-0005-0000-0000-0000FC4F0000}"/>
    <cellStyle name="Check Cell 6 2" xfId="20472" xr:uid="{00000000-0005-0000-0000-0000FD4F0000}"/>
    <cellStyle name="Check Cell 6 2 2" xfId="20473" xr:uid="{00000000-0005-0000-0000-0000FE4F0000}"/>
    <cellStyle name="Check Cell 6 2 3" xfId="20474" xr:uid="{00000000-0005-0000-0000-0000FF4F0000}"/>
    <cellStyle name="Check Cell 6 2 4" xfId="20475" xr:uid="{00000000-0005-0000-0000-000000500000}"/>
    <cellStyle name="Check Cell 6 2 5" xfId="20476" xr:uid="{00000000-0005-0000-0000-000001500000}"/>
    <cellStyle name="Check Cell 6 2 6" xfId="20477" xr:uid="{00000000-0005-0000-0000-000002500000}"/>
    <cellStyle name="Check Cell 60" xfId="20478" xr:uid="{00000000-0005-0000-0000-000003500000}"/>
    <cellStyle name="Check Cell 61" xfId="20479" xr:uid="{00000000-0005-0000-0000-000004500000}"/>
    <cellStyle name="Check Cell 62" xfId="20480" xr:uid="{00000000-0005-0000-0000-000005500000}"/>
    <cellStyle name="Check Cell 63" xfId="20481" xr:uid="{00000000-0005-0000-0000-000006500000}"/>
    <cellStyle name="Check Cell 7" xfId="20482" xr:uid="{00000000-0005-0000-0000-000007500000}"/>
    <cellStyle name="Check Cell 7 2" xfId="20483" xr:uid="{00000000-0005-0000-0000-000008500000}"/>
    <cellStyle name="Check Cell 7 2 2" xfId="20484" xr:uid="{00000000-0005-0000-0000-000009500000}"/>
    <cellStyle name="Check Cell 7 2 3" xfId="20485" xr:uid="{00000000-0005-0000-0000-00000A500000}"/>
    <cellStyle name="Check Cell 7 2 4" xfId="20486" xr:uid="{00000000-0005-0000-0000-00000B500000}"/>
    <cellStyle name="Check Cell 7 2 5" xfId="20487" xr:uid="{00000000-0005-0000-0000-00000C500000}"/>
    <cellStyle name="Check Cell 7 2 6" xfId="20488" xr:uid="{00000000-0005-0000-0000-00000D500000}"/>
    <cellStyle name="Check Cell 8" xfId="20489" xr:uid="{00000000-0005-0000-0000-00000E500000}"/>
    <cellStyle name="Check Cell 8 2" xfId="20490" xr:uid="{00000000-0005-0000-0000-00000F500000}"/>
    <cellStyle name="Check Cell 8 2 2" xfId="20491" xr:uid="{00000000-0005-0000-0000-000010500000}"/>
    <cellStyle name="Check Cell 8 2 3" xfId="20492" xr:uid="{00000000-0005-0000-0000-000011500000}"/>
    <cellStyle name="Check Cell 8 2 4" xfId="20493" xr:uid="{00000000-0005-0000-0000-000012500000}"/>
    <cellStyle name="Check Cell 8 2 5" xfId="20494" xr:uid="{00000000-0005-0000-0000-000013500000}"/>
    <cellStyle name="Check Cell 8 2 6" xfId="20495" xr:uid="{00000000-0005-0000-0000-000014500000}"/>
    <cellStyle name="Check Cell 9" xfId="20496" xr:uid="{00000000-0005-0000-0000-000015500000}"/>
    <cellStyle name="Check Cell 9 2" xfId="20497" xr:uid="{00000000-0005-0000-0000-000016500000}"/>
    <cellStyle name="Check Cell 9 2 2" xfId="20498" xr:uid="{00000000-0005-0000-0000-000017500000}"/>
    <cellStyle name="Check Cell 9 2 3" xfId="20499" xr:uid="{00000000-0005-0000-0000-000018500000}"/>
    <cellStyle name="Check Cell 9 2 4" xfId="20500" xr:uid="{00000000-0005-0000-0000-000019500000}"/>
    <cellStyle name="Check Cell 9 2 5" xfId="20501" xr:uid="{00000000-0005-0000-0000-00001A500000}"/>
    <cellStyle name="Check Cell 9 2 6" xfId="20502" xr:uid="{00000000-0005-0000-0000-00001B500000}"/>
    <cellStyle name="Column/row heading" xfId="20503" xr:uid="{00000000-0005-0000-0000-00001C500000}"/>
    <cellStyle name="Comma [0] 2" xfId="20784" xr:uid="{00000000-0005-0000-0000-000035510000}"/>
    <cellStyle name="Comma [0] 2 2" xfId="20785" xr:uid="{00000000-0005-0000-0000-000036510000}"/>
    <cellStyle name="Comma [0] 2 3" xfId="20786" xr:uid="{00000000-0005-0000-0000-000037510000}"/>
    <cellStyle name="Comma [0] 2 4" xfId="20787" xr:uid="{00000000-0005-0000-0000-000038510000}"/>
    <cellStyle name="Comma [0] 2 5" xfId="20788" xr:uid="{00000000-0005-0000-0000-000039510000}"/>
    <cellStyle name="Comma 10" xfId="20504" xr:uid="{00000000-0005-0000-0000-00001D500000}"/>
    <cellStyle name="Comma 10 2" xfId="20505" xr:uid="{00000000-0005-0000-0000-00001E500000}"/>
    <cellStyle name="Comma 10 2 2" xfId="20506" xr:uid="{00000000-0005-0000-0000-00001F500000}"/>
    <cellStyle name="Comma 10 2 2 2" xfId="20507" xr:uid="{00000000-0005-0000-0000-000020500000}"/>
    <cellStyle name="Comma 10 2 2 2 2" xfId="20508" xr:uid="{00000000-0005-0000-0000-000021500000}"/>
    <cellStyle name="Comma 10 2 2 3" xfId="20509" xr:uid="{00000000-0005-0000-0000-000022500000}"/>
    <cellStyle name="Comma 10 2 3" xfId="20510" xr:uid="{00000000-0005-0000-0000-000023500000}"/>
    <cellStyle name="Comma 10 2 3 2" xfId="20511" xr:uid="{00000000-0005-0000-0000-000024500000}"/>
    <cellStyle name="Comma 10 2 4" xfId="20512" xr:uid="{00000000-0005-0000-0000-000025500000}"/>
    <cellStyle name="Comma 10 2 5" xfId="20513" xr:uid="{00000000-0005-0000-0000-000026500000}"/>
    <cellStyle name="Comma 10 3" xfId="20514" xr:uid="{00000000-0005-0000-0000-000027500000}"/>
    <cellStyle name="Comma 10 3 2" xfId="20515" xr:uid="{00000000-0005-0000-0000-000028500000}"/>
    <cellStyle name="Comma 10 3 2 2" xfId="20516" xr:uid="{00000000-0005-0000-0000-000029500000}"/>
    <cellStyle name="Comma 10 3 3" xfId="20517" xr:uid="{00000000-0005-0000-0000-00002A500000}"/>
    <cellStyle name="Comma 10 4" xfId="20518" xr:uid="{00000000-0005-0000-0000-00002B500000}"/>
    <cellStyle name="Comma 10 4 2" xfId="20519" xr:uid="{00000000-0005-0000-0000-00002C500000}"/>
    <cellStyle name="Comma 10 5" xfId="20520" xr:uid="{00000000-0005-0000-0000-00002D500000}"/>
    <cellStyle name="Comma 10 6" xfId="20521" xr:uid="{00000000-0005-0000-0000-00002E500000}"/>
    <cellStyle name="Comma 11" xfId="20522" xr:uid="{00000000-0005-0000-0000-00002F500000}"/>
    <cellStyle name="Comma 11 2" xfId="20523" xr:uid="{00000000-0005-0000-0000-000030500000}"/>
    <cellStyle name="Comma 11 3" xfId="20524" xr:uid="{00000000-0005-0000-0000-000031500000}"/>
    <cellStyle name="Comma 11 4" xfId="20525" xr:uid="{00000000-0005-0000-0000-000032500000}"/>
    <cellStyle name="Comma 11 5" xfId="20526" xr:uid="{00000000-0005-0000-0000-000033500000}"/>
    <cellStyle name="Comma 12" xfId="20527" xr:uid="{00000000-0005-0000-0000-000034500000}"/>
    <cellStyle name="Comma 12 2" xfId="20528" xr:uid="{00000000-0005-0000-0000-000035500000}"/>
    <cellStyle name="Comma 12 3" xfId="20529" xr:uid="{00000000-0005-0000-0000-000036500000}"/>
    <cellStyle name="Comma 13" xfId="20530" xr:uid="{00000000-0005-0000-0000-000037500000}"/>
    <cellStyle name="Comma 13 2" xfId="20531" xr:uid="{00000000-0005-0000-0000-000038500000}"/>
    <cellStyle name="Comma 14" xfId="20532" xr:uid="{00000000-0005-0000-0000-000039500000}"/>
    <cellStyle name="Comma 14 2" xfId="20533" xr:uid="{00000000-0005-0000-0000-00003A500000}"/>
    <cellStyle name="Comma 15" xfId="20534" xr:uid="{00000000-0005-0000-0000-00003B500000}"/>
    <cellStyle name="Comma 15 2" xfId="20535" xr:uid="{00000000-0005-0000-0000-00003C500000}"/>
    <cellStyle name="Comma 16" xfId="20536" xr:uid="{00000000-0005-0000-0000-00003D500000}"/>
    <cellStyle name="Comma 16 2" xfId="20537" xr:uid="{00000000-0005-0000-0000-00003E500000}"/>
    <cellStyle name="Comma 17" xfId="20538" xr:uid="{00000000-0005-0000-0000-00003F500000}"/>
    <cellStyle name="Comma 17 2" xfId="20539" xr:uid="{00000000-0005-0000-0000-000040500000}"/>
    <cellStyle name="Comma 18" xfId="20540" xr:uid="{00000000-0005-0000-0000-000041500000}"/>
    <cellStyle name="Comma 19" xfId="20541" xr:uid="{00000000-0005-0000-0000-000042500000}"/>
    <cellStyle name="Comma 2" xfId="20542" xr:uid="{00000000-0005-0000-0000-000043500000}"/>
    <cellStyle name="Comma 2 10" xfId="20543" xr:uid="{00000000-0005-0000-0000-000044500000}"/>
    <cellStyle name="Comma 2 10 2" xfId="20544" xr:uid="{00000000-0005-0000-0000-000045500000}"/>
    <cellStyle name="Comma 2 10 3" xfId="20545" xr:uid="{00000000-0005-0000-0000-000046500000}"/>
    <cellStyle name="Comma 2 10 4" xfId="20546" xr:uid="{00000000-0005-0000-0000-000047500000}"/>
    <cellStyle name="Comma 2 10 5" xfId="20547" xr:uid="{00000000-0005-0000-0000-000048500000}"/>
    <cellStyle name="Comma 2 10 6" xfId="20548" xr:uid="{00000000-0005-0000-0000-000049500000}"/>
    <cellStyle name="Comma 2 11" xfId="20549" xr:uid="{00000000-0005-0000-0000-00004A500000}"/>
    <cellStyle name="Comma 2 11 2" xfId="20550" xr:uid="{00000000-0005-0000-0000-00004B500000}"/>
    <cellStyle name="Comma 2 11 3" xfId="20551" xr:uid="{00000000-0005-0000-0000-00004C500000}"/>
    <cellStyle name="Comma 2 11 4" xfId="20552" xr:uid="{00000000-0005-0000-0000-00004D500000}"/>
    <cellStyle name="Comma 2 11 5" xfId="20553" xr:uid="{00000000-0005-0000-0000-00004E500000}"/>
    <cellStyle name="Comma 2 11 6" xfId="20554" xr:uid="{00000000-0005-0000-0000-00004F500000}"/>
    <cellStyle name="Comma 2 12" xfId="20555" xr:uid="{00000000-0005-0000-0000-000050500000}"/>
    <cellStyle name="Comma 2 12 2" xfId="20556" xr:uid="{00000000-0005-0000-0000-000051500000}"/>
    <cellStyle name="Comma 2 12 3" xfId="20557" xr:uid="{00000000-0005-0000-0000-000052500000}"/>
    <cellStyle name="Comma 2 12 4" xfId="20558" xr:uid="{00000000-0005-0000-0000-000053500000}"/>
    <cellStyle name="Comma 2 12 5" xfId="20559" xr:uid="{00000000-0005-0000-0000-000054500000}"/>
    <cellStyle name="Comma 2 12 6" xfId="20560" xr:uid="{00000000-0005-0000-0000-000055500000}"/>
    <cellStyle name="Comma 2 13" xfId="20561" xr:uid="{00000000-0005-0000-0000-000056500000}"/>
    <cellStyle name="Comma 2 13 2" xfId="20562" xr:uid="{00000000-0005-0000-0000-000057500000}"/>
    <cellStyle name="Comma 2 13 3" xfId="20563" xr:uid="{00000000-0005-0000-0000-000058500000}"/>
    <cellStyle name="Comma 2 13 4" xfId="20564" xr:uid="{00000000-0005-0000-0000-000059500000}"/>
    <cellStyle name="Comma 2 13 5" xfId="20565" xr:uid="{00000000-0005-0000-0000-00005A500000}"/>
    <cellStyle name="Comma 2 13 6" xfId="20566" xr:uid="{00000000-0005-0000-0000-00005B500000}"/>
    <cellStyle name="Comma 2 14" xfId="20567" xr:uid="{00000000-0005-0000-0000-00005C500000}"/>
    <cellStyle name="Comma 2 15" xfId="20568" xr:uid="{00000000-0005-0000-0000-00005D500000}"/>
    <cellStyle name="Comma 2 16" xfId="20569" xr:uid="{00000000-0005-0000-0000-00005E500000}"/>
    <cellStyle name="Comma 2 17" xfId="20570" xr:uid="{00000000-0005-0000-0000-00005F500000}"/>
    <cellStyle name="Comma 2 18" xfId="20571" xr:uid="{00000000-0005-0000-0000-000060500000}"/>
    <cellStyle name="Comma 2 19" xfId="20572" xr:uid="{00000000-0005-0000-0000-000061500000}"/>
    <cellStyle name="Comma 2 2" xfId="20573" xr:uid="{00000000-0005-0000-0000-000062500000}"/>
    <cellStyle name="Comma 2 2 2" xfId="20574" xr:uid="{00000000-0005-0000-0000-000063500000}"/>
    <cellStyle name="Comma 2 2 2 2" xfId="20575" xr:uid="{00000000-0005-0000-0000-000064500000}"/>
    <cellStyle name="Comma 2 2 2 2 2" xfId="20576" xr:uid="{00000000-0005-0000-0000-000065500000}"/>
    <cellStyle name="Comma 2 2 2 2 2 2" xfId="20577" xr:uid="{00000000-0005-0000-0000-000066500000}"/>
    <cellStyle name="Comma 2 2 2 2 3" xfId="20578" xr:uid="{00000000-0005-0000-0000-000067500000}"/>
    <cellStyle name="Comma 2 2 2 3" xfId="20579" xr:uid="{00000000-0005-0000-0000-000068500000}"/>
    <cellStyle name="Comma 2 2 2 3 2" xfId="20580" xr:uid="{00000000-0005-0000-0000-000069500000}"/>
    <cellStyle name="Comma 2 2 2 4" xfId="20581" xr:uid="{00000000-0005-0000-0000-00006A500000}"/>
    <cellStyle name="Comma 2 2 2 5" xfId="20582" xr:uid="{00000000-0005-0000-0000-00006B500000}"/>
    <cellStyle name="Comma 2 2 3" xfId="20583" xr:uid="{00000000-0005-0000-0000-00006C500000}"/>
    <cellStyle name="Comma 2 2 3 2" xfId="20584" xr:uid="{00000000-0005-0000-0000-00006D500000}"/>
    <cellStyle name="Comma 2 2 3 2 2" xfId="20585" xr:uid="{00000000-0005-0000-0000-00006E500000}"/>
    <cellStyle name="Comma 2 2 3 3" xfId="20586" xr:uid="{00000000-0005-0000-0000-00006F500000}"/>
    <cellStyle name="Comma 2 2 3 4" xfId="20587" xr:uid="{00000000-0005-0000-0000-000070500000}"/>
    <cellStyle name="Comma 2 2 4" xfId="20588" xr:uid="{00000000-0005-0000-0000-000071500000}"/>
    <cellStyle name="Comma 2 2 4 2" xfId="20589" xr:uid="{00000000-0005-0000-0000-000072500000}"/>
    <cellStyle name="Comma 2 2 4 3" xfId="20590" xr:uid="{00000000-0005-0000-0000-000073500000}"/>
    <cellStyle name="Comma 2 2 5" xfId="20591" xr:uid="{00000000-0005-0000-0000-000074500000}"/>
    <cellStyle name="Comma 2 2 6" xfId="20592" xr:uid="{00000000-0005-0000-0000-000075500000}"/>
    <cellStyle name="Comma 2 2 7" xfId="20593" xr:uid="{00000000-0005-0000-0000-000076500000}"/>
    <cellStyle name="Comma 2 2 8" xfId="20594" xr:uid="{00000000-0005-0000-0000-000077500000}"/>
    <cellStyle name="Comma 2 20" xfId="20595" xr:uid="{00000000-0005-0000-0000-000078500000}"/>
    <cellStyle name="Comma 2 21" xfId="20596" xr:uid="{00000000-0005-0000-0000-000079500000}"/>
    <cellStyle name="Comma 2 22" xfId="20597" xr:uid="{00000000-0005-0000-0000-00007A500000}"/>
    <cellStyle name="Comma 2 23" xfId="20598" xr:uid="{00000000-0005-0000-0000-00007B500000}"/>
    <cellStyle name="Comma 2 24" xfId="20599" xr:uid="{00000000-0005-0000-0000-00007C500000}"/>
    <cellStyle name="Comma 2 25" xfId="20600" xr:uid="{00000000-0005-0000-0000-00007D500000}"/>
    <cellStyle name="Comma 2 26" xfId="20601" xr:uid="{00000000-0005-0000-0000-00007E500000}"/>
    <cellStyle name="Comma 2 27" xfId="20602" xr:uid="{00000000-0005-0000-0000-00007F500000}"/>
    <cellStyle name="Comma 2 28" xfId="20603" xr:uid="{00000000-0005-0000-0000-000080500000}"/>
    <cellStyle name="Comma 2 3" xfId="20604" xr:uid="{00000000-0005-0000-0000-000081500000}"/>
    <cellStyle name="Comma 2 3 2" xfId="20605" xr:uid="{00000000-0005-0000-0000-000082500000}"/>
    <cellStyle name="Comma 2 3 3" xfId="20606" xr:uid="{00000000-0005-0000-0000-000083500000}"/>
    <cellStyle name="Comma 2 3 4" xfId="20607" xr:uid="{00000000-0005-0000-0000-000084500000}"/>
    <cellStyle name="Comma 2 3 5" xfId="20608" xr:uid="{00000000-0005-0000-0000-000085500000}"/>
    <cellStyle name="Comma 2 3 6" xfId="20609" xr:uid="{00000000-0005-0000-0000-000086500000}"/>
    <cellStyle name="Comma 2 4" xfId="20610" xr:uid="{00000000-0005-0000-0000-000087500000}"/>
    <cellStyle name="Comma 2 4 2" xfId="20611" xr:uid="{00000000-0005-0000-0000-000088500000}"/>
    <cellStyle name="Comma 2 4 3" xfId="20612" xr:uid="{00000000-0005-0000-0000-000089500000}"/>
    <cellStyle name="Comma 2 4 4" xfId="20613" xr:uid="{00000000-0005-0000-0000-00008A500000}"/>
    <cellStyle name="Comma 2 4 5" xfId="20614" xr:uid="{00000000-0005-0000-0000-00008B500000}"/>
    <cellStyle name="Comma 2 4 6" xfId="20615" xr:uid="{00000000-0005-0000-0000-00008C500000}"/>
    <cellStyle name="Comma 2 5" xfId="20616" xr:uid="{00000000-0005-0000-0000-00008D500000}"/>
    <cellStyle name="Comma 2 5 2" xfId="20617" xr:uid="{00000000-0005-0000-0000-00008E500000}"/>
    <cellStyle name="Comma 2 5 3" xfId="20618" xr:uid="{00000000-0005-0000-0000-00008F500000}"/>
    <cellStyle name="Comma 2 5 4" xfId="20619" xr:uid="{00000000-0005-0000-0000-000090500000}"/>
    <cellStyle name="Comma 2 5 5" xfId="20620" xr:uid="{00000000-0005-0000-0000-000091500000}"/>
    <cellStyle name="Comma 2 5 6" xfId="20621" xr:uid="{00000000-0005-0000-0000-000092500000}"/>
    <cellStyle name="Comma 2 6" xfId="20622" xr:uid="{00000000-0005-0000-0000-000093500000}"/>
    <cellStyle name="Comma 2 6 2" xfId="20623" xr:uid="{00000000-0005-0000-0000-000094500000}"/>
    <cellStyle name="Comma 2 6 3" xfId="20624" xr:uid="{00000000-0005-0000-0000-000095500000}"/>
    <cellStyle name="Comma 2 6 4" xfId="20625" xr:uid="{00000000-0005-0000-0000-000096500000}"/>
    <cellStyle name="Comma 2 6 5" xfId="20626" xr:uid="{00000000-0005-0000-0000-000097500000}"/>
    <cellStyle name="Comma 2 6 6" xfId="20627" xr:uid="{00000000-0005-0000-0000-000098500000}"/>
    <cellStyle name="Comma 2 7" xfId="20628" xr:uid="{00000000-0005-0000-0000-000099500000}"/>
    <cellStyle name="Comma 2 7 2" xfId="20629" xr:uid="{00000000-0005-0000-0000-00009A500000}"/>
    <cellStyle name="Comma 2 7 3" xfId="20630" xr:uid="{00000000-0005-0000-0000-00009B500000}"/>
    <cellStyle name="Comma 2 7 4" xfId="20631" xr:uid="{00000000-0005-0000-0000-00009C500000}"/>
    <cellStyle name="Comma 2 7 5" xfId="20632" xr:uid="{00000000-0005-0000-0000-00009D500000}"/>
    <cellStyle name="Comma 2 7 6" xfId="20633" xr:uid="{00000000-0005-0000-0000-00009E500000}"/>
    <cellStyle name="Comma 2 8" xfId="20634" xr:uid="{00000000-0005-0000-0000-00009F500000}"/>
    <cellStyle name="Comma 2 8 2" xfId="20635" xr:uid="{00000000-0005-0000-0000-0000A0500000}"/>
    <cellStyle name="Comma 2 8 3" xfId="20636" xr:uid="{00000000-0005-0000-0000-0000A1500000}"/>
    <cellStyle name="Comma 2 8 4" xfId="20637" xr:uid="{00000000-0005-0000-0000-0000A2500000}"/>
    <cellStyle name="Comma 2 8 5" xfId="20638" xr:uid="{00000000-0005-0000-0000-0000A3500000}"/>
    <cellStyle name="Comma 2 8 6" xfId="20639" xr:uid="{00000000-0005-0000-0000-0000A4500000}"/>
    <cellStyle name="Comma 2 9" xfId="20640" xr:uid="{00000000-0005-0000-0000-0000A5500000}"/>
    <cellStyle name="Comma 2 9 2" xfId="20641" xr:uid="{00000000-0005-0000-0000-0000A6500000}"/>
    <cellStyle name="Comma 2 9 3" xfId="20642" xr:uid="{00000000-0005-0000-0000-0000A7500000}"/>
    <cellStyle name="Comma 2 9 4" xfId="20643" xr:uid="{00000000-0005-0000-0000-0000A8500000}"/>
    <cellStyle name="Comma 2 9 5" xfId="20644" xr:uid="{00000000-0005-0000-0000-0000A9500000}"/>
    <cellStyle name="Comma 2 9 6" xfId="20645" xr:uid="{00000000-0005-0000-0000-0000AA500000}"/>
    <cellStyle name="Comma 20" xfId="20646" xr:uid="{00000000-0005-0000-0000-0000AB500000}"/>
    <cellStyle name="Comma 21" xfId="20647" xr:uid="{00000000-0005-0000-0000-0000AC500000}"/>
    <cellStyle name="Comma 21 2" xfId="20648" xr:uid="{00000000-0005-0000-0000-0000AD500000}"/>
    <cellStyle name="Comma 22" xfId="20649" xr:uid="{00000000-0005-0000-0000-0000AE500000}"/>
    <cellStyle name="Comma 22 2" xfId="20650" xr:uid="{00000000-0005-0000-0000-0000AF500000}"/>
    <cellStyle name="Comma 22 3" xfId="20651" xr:uid="{00000000-0005-0000-0000-0000B0500000}"/>
    <cellStyle name="Comma 23" xfId="20652" xr:uid="{00000000-0005-0000-0000-0000B1500000}"/>
    <cellStyle name="Comma 23 2" xfId="20653" xr:uid="{00000000-0005-0000-0000-0000B2500000}"/>
    <cellStyle name="Comma 23 3" xfId="20654" xr:uid="{00000000-0005-0000-0000-0000B3500000}"/>
    <cellStyle name="Comma 24" xfId="20655" xr:uid="{00000000-0005-0000-0000-0000B4500000}"/>
    <cellStyle name="Comma 24 2" xfId="20656" xr:uid="{00000000-0005-0000-0000-0000B5500000}"/>
    <cellStyle name="Comma 24 3" xfId="20657" xr:uid="{00000000-0005-0000-0000-0000B6500000}"/>
    <cellStyle name="Comma 25" xfId="20658" xr:uid="{00000000-0005-0000-0000-0000B7500000}"/>
    <cellStyle name="Comma 26" xfId="20659" xr:uid="{00000000-0005-0000-0000-0000B8500000}"/>
    <cellStyle name="Comma 27" xfId="20660" xr:uid="{00000000-0005-0000-0000-0000B9500000}"/>
    <cellStyle name="Comma 28" xfId="20661" xr:uid="{00000000-0005-0000-0000-0000BA500000}"/>
    <cellStyle name="Comma 28 2" xfId="20662" xr:uid="{00000000-0005-0000-0000-0000BB500000}"/>
    <cellStyle name="Comma 29" xfId="20663" xr:uid="{00000000-0005-0000-0000-0000BC500000}"/>
    <cellStyle name="Comma 3" xfId="20664" xr:uid="{00000000-0005-0000-0000-0000BD500000}"/>
    <cellStyle name="Comma 3 10" xfId="20665" xr:uid="{00000000-0005-0000-0000-0000BE500000}"/>
    <cellStyle name="Comma 3 11" xfId="20666" xr:uid="{00000000-0005-0000-0000-0000BF500000}"/>
    <cellStyle name="Comma 3 12" xfId="20667" xr:uid="{00000000-0005-0000-0000-0000C0500000}"/>
    <cellStyle name="Comma 3 13" xfId="20668" xr:uid="{00000000-0005-0000-0000-0000C1500000}"/>
    <cellStyle name="Comma 3 2" xfId="20669" xr:uid="{00000000-0005-0000-0000-0000C2500000}"/>
    <cellStyle name="Comma 3 2 2" xfId="20670" xr:uid="{00000000-0005-0000-0000-0000C3500000}"/>
    <cellStyle name="Comma 3 2 2 2" xfId="20671" xr:uid="{00000000-0005-0000-0000-0000C4500000}"/>
    <cellStyle name="Comma 3 2 2 2 2" xfId="20672" xr:uid="{00000000-0005-0000-0000-0000C5500000}"/>
    <cellStyle name="Comma 3 2 2 2 2 2" xfId="20673" xr:uid="{00000000-0005-0000-0000-0000C6500000}"/>
    <cellStyle name="Comma 3 2 2 2 3" xfId="20674" xr:uid="{00000000-0005-0000-0000-0000C7500000}"/>
    <cellStyle name="Comma 3 2 2 2 4" xfId="20675" xr:uid="{00000000-0005-0000-0000-0000C8500000}"/>
    <cellStyle name="Comma 3 2 2 3" xfId="20676" xr:uid="{00000000-0005-0000-0000-0000C9500000}"/>
    <cellStyle name="Comma 3 2 2 3 2" xfId="20677" xr:uid="{00000000-0005-0000-0000-0000CA500000}"/>
    <cellStyle name="Comma 3 2 2 4" xfId="20678" xr:uid="{00000000-0005-0000-0000-0000CB500000}"/>
    <cellStyle name="Comma 3 2 2 5" xfId="20679" xr:uid="{00000000-0005-0000-0000-0000CC500000}"/>
    <cellStyle name="Comma 3 2 3" xfId="20680" xr:uid="{00000000-0005-0000-0000-0000CD500000}"/>
    <cellStyle name="Comma 3 2 3 2" xfId="20681" xr:uid="{00000000-0005-0000-0000-0000CE500000}"/>
    <cellStyle name="Comma 3 2 3 2 2" xfId="20682" xr:uid="{00000000-0005-0000-0000-0000CF500000}"/>
    <cellStyle name="Comma 3 2 3 3" xfId="20683" xr:uid="{00000000-0005-0000-0000-0000D0500000}"/>
    <cellStyle name="Comma 3 2 3 4" xfId="20684" xr:uid="{00000000-0005-0000-0000-0000D1500000}"/>
    <cellStyle name="Comma 3 2 4" xfId="20685" xr:uid="{00000000-0005-0000-0000-0000D2500000}"/>
    <cellStyle name="Comma 3 2 4 2" xfId="20686" xr:uid="{00000000-0005-0000-0000-0000D3500000}"/>
    <cellStyle name="Comma 3 2 4 3" xfId="20687" xr:uid="{00000000-0005-0000-0000-0000D4500000}"/>
    <cellStyle name="Comma 3 2 5" xfId="20688" xr:uid="{00000000-0005-0000-0000-0000D5500000}"/>
    <cellStyle name="Comma 3 2 6" xfId="20689" xr:uid="{00000000-0005-0000-0000-0000D6500000}"/>
    <cellStyle name="Comma 3 3" xfId="20690" xr:uid="{00000000-0005-0000-0000-0000D7500000}"/>
    <cellStyle name="Comma 3 3 2" xfId="20691" xr:uid="{00000000-0005-0000-0000-0000D8500000}"/>
    <cellStyle name="Comma 3 3 2 2" xfId="20692" xr:uid="{00000000-0005-0000-0000-0000D9500000}"/>
    <cellStyle name="Comma 3 3 3" xfId="20693" xr:uid="{00000000-0005-0000-0000-0000DA500000}"/>
    <cellStyle name="Comma 3 4" xfId="20694" xr:uid="{00000000-0005-0000-0000-0000DB500000}"/>
    <cellStyle name="Comma 3 4 2" xfId="20695" xr:uid="{00000000-0005-0000-0000-0000DC500000}"/>
    <cellStyle name="Comma 3 4 3" xfId="20696" xr:uid="{00000000-0005-0000-0000-0000DD500000}"/>
    <cellStyle name="Comma 3 5" xfId="20697" xr:uid="{00000000-0005-0000-0000-0000DE500000}"/>
    <cellStyle name="Comma 3 5 2" xfId="20698" xr:uid="{00000000-0005-0000-0000-0000DF500000}"/>
    <cellStyle name="Comma 3 6" xfId="20699" xr:uid="{00000000-0005-0000-0000-0000E0500000}"/>
    <cellStyle name="Comma 3 6 2" xfId="20700" xr:uid="{00000000-0005-0000-0000-0000E1500000}"/>
    <cellStyle name="Comma 3 7" xfId="20701" xr:uid="{00000000-0005-0000-0000-0000E2500000}"/>
    <cellStyle name="Comma 3 7 2" xfId="20702" xr:uid="{00000000-0005-0000-0000-0000E3500000}"/>
    <cellStyle name="Comma 3 8" xfId="20703" xr:uid="{00000000-0005-0000-0000-0000E4500000}"/>
    <cellStyle name="Comma 3 8 2" xfId="20704" xr:uid="{00000000-0005-0000-0000-0000E5500000}"/>
    <cellStyle name="Comma 3 9" xfId="20705" xr:uid="{00000000-0005-0000-0000-0000E6500000}"/>
    <cellStyle name="Comma 30" xfId="20706" xr:uid="{00000000-0005-0000-0000-0000E7500000}"/>
    <cellStyle name="Comma 31" xfId="20707" xr:uid="{00000000-0005-0000-0000-0000E8500000}"/>
    <cellStyle name="Comma 32" xfId="20708" xr:uid="{00000000-0005-0000-0000-0000E9500000}"/>
    <cellStyle name="Comma 33" xfId="20709" xr:uid="{00000000-0005-0000-0000-0000EA500000}"/>
    <cellStyle name="Comma 34" xfId="20710" xr:uid="{00000000-0005-0000-0000-0000EB500000}"/>
    <cellStyle name="Comma 35" xfId="20711" xr:uid="{00000000-0005-0000-0000-0000EC500000}"/>
    <cellStyle name="Comma 36" xfId="20712" xr:uid="{00000000-0005-0000-0000-0000ED500000}"/>
    <cellStyle name="Comma 37" xfId="20713" xr:uid="{00000000-0005-0000-0000-0000EE500000}"/>
    <cellStyle name="Comma 38" xfId="20714" xr:uid="{00000000-0005-0000-0000-0000EF500000}"/>
    <cellStyle name="Comma 39" xfId="20715" xr:uid="{00000000-0005-0000-0000-0000F0500000}"/>
    <cellStyle name="Comma 4" xfId="20716" xr:uid="{00000000-0005-0000-0000-0000F1500000}"/>
    <cellStyle name="Comma 4 2" xfId="20717" xr:uid="{00000000-0005-0000-0000-0000F2500000}"/>
    <cellStyle name="Comma 4 3" xfId="20718" xr:uid="{00000000-0005-0000-0000-0000F3500000}"/>
    <cellStyle name="Comma 4 3 2" xfId="20719" xr:uid="{00000000-0005-0000-0000-0000F4500000}"/>
    <cellStyle name="Comma 4 3 2 2" xfId="20720" xr:uid="{00000000-0005-0000-0000-0000F5500000}"/>
    <cellStyle name="Comma 4 3 3" xfId="20721" xr:uid="{00000000-0005-0000-0000-0000F6500000}"/>
    <cellStyle name="Comma 4 3 4" xfId="20722" xr:uid="{00000000-0005-0000-0000-0000F7500000}"/>
    <cellStyle name="Comma 4 4" xfId="20723" xr:uid="{00000000-0005-0000-0000-0000F8500000}"/>
    <cellStyle name="Comma 40" xfId="20724" xr:uid="{00000000-0005-0000-0000-0000F9500000}"/>
    <cellStyle name="Comma 41" xfId="20725" xr:uid="{00000000-0005-0000-0000-0000FA500000}"/>
    <cellStyle name="Comma 42" xfId="20726" xr:uid="{00000000-0005-0000-0000-0000FB500000}"/>
    <cellStyle name="Comma 43" xfId="20727" xr:uid="{00000000-0005-0000-0000-0000FC500000}"/>
    <cellStyle name="Comma 44" xfId="20728" xr:uid="{00000000-0005-0000-0000-0000FD500000}"/>
    <cellStyle name="Comma 45" xfId="20729" xr:uid="{00000000-0005-0000-0000-0000FE500000}"/>
    <cellStyle name="Comma 46" xfId="20730" xr:uid="{00000000-0005-0000-0000-0000FF500000}"/>
    <cellStyle name="Comma 47" xfId="20731" xr:uid="{00000000-0005-0000-0000-000000510000}"/>
    <cellStyle name="Comma 48" xfId="20732" xr:uid="{00000000-0005-0000-0000-000001510000}"/>
    <cellStyle name="Comma 49" xfId="20733" xr:uid="{00000000-0005-0000-0000-000002510000}"/>
    <cellStyle name="Comma 5" xfId="20734" xr:uid="{00000000-0005-0000-0000-000003510000}"/>
    <cellStyle name="Comma 5 2" xfId="20735" xr:uid="{00000000-0005-0000-0000-000004510000}"/>
    <cellStyle name="Comma 5 2 2" xfId="20736" xr:uid="{00000000-0005-0000-0000-000005510000}"/>
    <cellStyle name="Comma 5 2 2 2" xfId="20737" xr:uid="{00000000-0005-0000-0000-000006510000}"/>
    <cellStyle name="Comma 5 2 3" xfId="20738" xr:uid="{00000000-0005-0000-0000-000007510000}"/>
    <cellStyle name="Comma 5 2 4" xfId="20739" xr:uid="{00000000-0005-0000-0000-000008510000}"/>
    <cellStyle name="Comma 5 3" xfId="20740" xr:uid="{00000000-0005-0000-0000-000009510000}"/>
    <cellStyle name="Comma 5 3 2" xfId="20741" xr:uid="{00000000-0005-0000-0000-00000A510000}"/>
    <cellStyle name="Comma 5 3 2 2" xfId="20742" xr:uid="{00000000-0005-0000-0000-00000B510000}"/>
    <cellStyle name="Comma 5 3 3" xfId="20743" xr:uid="{00000000-0005-0000-0000-00000C510000}"/>
    <cellStyle name="Comma 5 3 4" xfId="20744" xr:uid="{00000000-0005-0000-0000-00000D510000}"/>
    <cellStyle name="Comma 5 4" xfId="20745" xr:uid="{00000000-0005-0000-0000-00000E510000}"/>
    <cellStyle name="Comma 5 5" xfId="20746" xr:uid="{00000000-0005-0000-0000-00000F510000}"/>
    <cellStyle name="Comma 5 6" xfId="20747" xr:uid="{00000000-0005-0000-0000-000010510000}"/>
    <cellStyle name="Comma 5 7" xfId="20748" xr:uid="{00000000-0005-0000-0000-000011510000}"/>
    <cellStyle name="Comma 50" xfId="20749" xr:uid="{00000000-0005-0000-0000-000012510000}"/>
    <cellStyle name="Comma 51" xfId="20750" xr:uid="{00000000-0005-0000-0000-000013510000}"/>
    <cellStyle name="Comma 52" xfId="20751" xr:uid="{00000000-0005-0000-0000-000014510000}"/>
    <cellStyle name="Comma 53" xfId="20752" xr:uid="{00000000-0005-0000-0000-000015510000}"/>
    <cellStyle name="Comma 54" xfId="20753" xr:uid="{00000000-0005-0000-0000-000016510000}"/>
    <cellStyle name="Comma 55" xfId="20754" xr:uid="{00000000-0005-0000-0000-000017510000}"/>
    <cellStyle name="Comma 56" xfId="20755" xr:uid="{00000000-0005-0000-0000-000018510000}"/>
    <cellStyle name="Comma 57" xfId="20756" xr:uid="{00000000-0005-0000-0000-000019510000}"/>
    <cellStyle name="Comma 58" xfId="20757" xr:uid="{00000000-0005-0000-0000-00001A510000}"/>
    <cellStyle name="Comma 59" xfId="20758" xr:uid="{00000000-0005-0000-0000-00001B510000}"/>
    <cellStyle name="Comma 6" xfId="20759" xr:uid="{00000000-0005-0000-0000-00001C510000}"/>
    <cellStyle name="Comma 6 2" xfId="20760" xr:uid="{00000000-0005-0000-0000-00001D510000}"/>
    <cellStyle name="Comma 6 3" xfId="20761" xr:uid="{00000000-0005-0000-0000-00001E510000}"/>
    <cellStyle name="Comma 6 4" xfId="20762" xr:uid="{00000000-0005-0000-0000-00001F510000}"/>
    <cellStyle name="Comma 60" xfId="20763" xr:uid="{00000000-0005-0000-0000-000020510000}"/>
    <cellStyle name="Comma 61" xfId="20764" xr:uid="{00000000-0005-0000-0000-000021510000}"/>
    <cellStyle name="Comma 62" xfId="20765" xr:uid="{00000000-0005-0000-0000-000022510000}"/>
    <cellStyle name="Comma 63" xfId="20766" xr:uid="{00000000-0005-0000-0000-000023510000}"/>
    <cellStyle name="Comma 64" xfId="20767" xr:uid="{00000000-0005-0000-0000-000024510000}"/>
    <cellStyle name="Comma 65" xfId="20768" xr:uid="{00000000-0005-0000-0000-000025510000}"/>
    <cellStyle name="Comma 66" xfId="20769" xr:uid="{00000000-0005-0000-0000-000026510000}"/>
    <cellStyle name="Comma 67" xfId="20770" xr:uid="{00000000-0005-0000-0000-000027510000}"/>
    <cellStyle name="Comma 68" xfId="20771" xr:uid="{00000000-0005-0000-0000-000028510000}"/>
    <cellStyle name="Comma 69" xfId="20772" xr:uid="{00000000-0005-0000-0000-000029510000}"/>
    <cellStyle name="Comma 7" xfId="20773" xr:uid="{00000000-0005-0000-0000-00002A510000}"/>
    <cellStyle name="Comma 7 2" xfId="20774" xr:uid="{00000000-0005-0000-0000-00002B510000}"/>
    <cellStyle name="Comma 7 3" xfId="20775" xr:uid="{00000000-0005-0000-0000-00002C510000}"/>
    <cellStyle name="Comma 7 4" xfId="20776" xr:uid="{00000000-0005-0000-0000-00002D510000}"/>
    <cellStyle name="Comma 7 5" xfId="20777" xr:uid="{00000000-0005-0000-0000-00002E510000}"/>
    <cellStyle name="Comma 8" xfId="20778" xr:uid="{00000000-0005-0000-0000-00002F510000}"/>
    <cellStyle name="Comma 8 2" xfId="20779" xr:uid="{00000000-0005-0000-0000-000030510000}"/>
    <cellStyle name="Comma 8 3" xfId="20780" xr:uid="{00000000-0005-0000-0000-000031510000}"/>
    <cellStyle name="Comma 9" xfId="20781" xr:uid="{00000000-0005-0000-0000-000032510000}"/>
    <cellStyle name="Comma 9 2" xfId="20782" xr:uid="{00000000-0005-0000-0000-000033510000}"/>
    <cellStyle name="Comma 9 3" xfId="20783" xr:uid="{00000000-0005-0000-0000-000034510000}"/>
    <cellStyle name="Constants" xfId="20789" xr:uid="{00000000-0005-0000-0000-00003A510000}"/>
    <cellStyle name="Currency 10" xfId="20790" xr:uid="{00000000-0005-0000-0000-00003B510000}"/>
    <cellStyle name="Currency 11" xfId="20791" xr:uid="{00000000-0005-0000-0000-00003C510000}"/>
    <cellStyle name="Currency 2" xfId="20792" xr:uid="{00000000-0005-0000-0000-00003D510000}"/>
    <cellStyle name="Currency 2 2" xfId="20793" xr:uid="{00000000-0005-0000-0000-00003E510000}"/>
    <cellStyle name="Currency 2 3" xfId="20794" xr:uid="{00000000-0005-0000-0000-00003F510000}"/>
    <cellStyle name="Currency 2 4" xfId="20795" xr:uid="{00000000-0005-0000-0000-000040510000}"/>
    <cellStyle name="Currency 2 5" xfId="20796" xr:uid="{00000000-0005-0000-0000-000041510000}"/>
    <cellStyle name="Currency 3" xfId="20797" xr:uid="{00000000-0005-0000-0000-000042510000}"/>
    <cellStyle name="Currency 3 2" xfId="20798" xr:uid="{00000000-0005-0000-0000-000043510000}"/>
    <cellStyle name="Currency 4" xfId="20799" xr:uid="{00000000-0005-0000-0000-000044510000}"/>
    <cellStyle name="Currency 4 2" xfId="20800" xr:uid="{00000000-0005-0000-0000-000045510000}"/>
    <cellStyle name="Currency 4 3" xfId="20801" xr:uid="{00000000-0005-0000-0000-000046510000}"/>
    <cellStyle name="Currency 5" xfId="20802" xr:uid="{00000000-0005-0000-0000-000047510000}"/>
    <cellStyle name="Currency 5 2" xfId="20803" xr:uid="{00000000-0005-0000-0000-000048510000}"/>
    <cellStyle name="Currency 6" xfId="20804" xr:uid="{00000000-0005-0000-0000-000049510000}"/>
    <cellStyle name="Currency 6 2" xfId="20805" xr:uid="{00000000-0005-0000-0000-00004A510000}"/>
    <cellStyle name="Currency 6 3" xfId="20806" xr:uid="{00000000-0005-0000-0000-00004B510000}"/>
    <cellStyle name="Currency 7" xfId="20807" xr:uid="{00000000-0005-0000-0000-00004C510000}"/>
    <cellStyle name="Currency 7 2" xfId="20808" xr:uid="{00000000-0005-0000-0000-00004D510000}"/>
    <cellStyle name="Currency 7 3" xfId="20809" xr:uid="{00000000-0005-0000-0000-00004E510000}"/>
    <cellStyle name="Currency 8" xfId="20810" xr:uid="{00000000-0005-0000-0000-00004F510000}"/>
    <cellStyle name="Currency 8 2" xfId="20811" xr:uid="{00000000-0005-0000-0000-000050510000}"/>
    <cellStyle name="Currency 8 2 2" xfId="20812" xr:uid="{00000000-0005-0000-0000-000051510000}"/>
    <cellStyle name="Currency 8 2 2 2" xfId="20813" xr:uid="{00000000-0005-0000-0000-000052510000}"/>
    <cellStyle name="Currency 8 2 2 2 2" xfId="20814" xr:uid="{00000000-0005-0000-0000-000053510000}"/>
    <cellStyle name="Currency 8 2 2 3" xfId="20815" xr:uid="{00000000-0005-0000-0000-000054510000}"/>
    <cellStyle name="Currency 8 2 3" xfId="20816" xr:uid="{00000000-0005-0000-0000-000055510000}"/>
    <cellStyle name="Currency 8 2 3 2" xfId="20817" xr:uid="{00000000-0005-0000-0000-000056510000}"/>
    <cellStyle name="Currency 8 2 4" xfId="20818" xr:uid="{00000000-0005-0000-0000-000057510000}"/>
    <cellStyle name="Currency 8 3" xfId="20819" xr:uid="{00000000-0005-0000-0000-000058510000}"/>
    <cellStyle name="Currency 8 3 2" xfId="20820" xr:uid="{00000000-0005-0000-0000-000059510000}"/>
    <cellStyle name="Currency 8 3 2 2" xfId="20821" xr:uid="{00000000-0005-0000-0000-00005A510000}"/>
    <cellStyle name="Currency 8 3 3" xfId="20822" xr:uid="{00000000-0005-0000-0000-00005B510000}"/>
    <cellStyle name="Currency 8 4" xfId="20823" xr:uid="{00000000-0005-0000-0000-00005C510000}"/>
    <cellStyle name="Currency 8 4 2" xfId="20824" xr:uid="{00000000-0005-0000-0000-00005D510000}"/>
    <cellStyle name="Currency 8 5" xfId="20825" xr:uid="{00000000-0005-0000-0000-00005E510000}"/>
    <cellStyle name="Currency 8 6" xfId="20826" xr:uid="{00000000-0005-0000-0000-00005F510000}"/>
    <cellStyle name="Currency 9" xfId="20827" xr:uid="{00000000-0005-0000-0000-000060510000}"/>
    <cellStyle name="CustomCellsOrange" xfId="20828" xr:uid="{00000000-0005-0000-0000-000061510000}"/>
    <cellStyle name="CustomCellsOrange 2" xfId="20829" xr:uid="{00000000-0005-0000-0000-000062510000}"/>
    <cellStyle name="CustomCellsOrange 2 2" xfId="20830" xr:uid="{00000000-0005-0000-0000-000063510000}"/>
    <cellStyle name="CustomCellsOrange 2 2 2" xfId="20831" xr:uid="{00000000-0005-0000-0000-000064510000}"/>
    <cellStyle name="CustomCellsOrange 2 2 2 2" xfId="20832" xr:uid="{00000000-0005-0000-0000-000065510000}"/>
    <cellStyle name="CustomCellsOrange 2 2 3" xfId="20833" xr:uid="{00000000-0005-0000-0000-000066510000}"/>
    <cellStyle name="CustomCellsOrange 2 3" xfId="20834" xr:uid="{00000000-0005-0000-0000-000067510000}"/>
    <cellStyle name="CustomCellsOrange 2 3 2" xfId="20835" xr:uid="{00000000-0005-0000-0000-000068510000}"/>
    <cellStyle name="CustomCellsOrange 2 3 2 2" xfId="20836" xr:uid="{00000000-0005-0000-0000-000069510000}"/>
    <cellStyle name="CustomCellsOrange 2 3 3" xfId="20837" xr:uid="{00000000-0005-0000-0000-00006A510000}"/>
    <cellStyle name="CustomCellsOrange 2 4" xfId="20838" xr:uid="{00000000-0005-0000-0000-00006B510000}"/>
    <cellStyle name="CustomCellsOrange 2 4 2" xfId="20839" xr:uid="{00000000-0005-0000-0000-00006C510000}"/>
    <cellStyle name="CustomCellsOrange 2 5" xfId="20840" xr:uid="{00000000-0005-0000-0000-00006D510000}"/>
    <cellStyle name="CustomCellsOrange 3" xfId="20841" xr:uid="{00000000-0005-0000-0000-00006E510000}"/>
    <cellStyle name="CustomCellsOrange 3 2" xfId="20842" xr:uid="{00000000-0005-0000-0000-00006F510000}"/>
    <cellStyle name="CustomCellsOrange 3 2 2" xfId="20843" xr:uid="{00000000-0005-0000-0000-000070510000}"/>
    <cellStyle name="CustomCellsOrange 3 2 2 2" xfId="20844" xr:uid="{00000000-0005-0000-0000-000071510000}"/>
    <cellStyle name="CustomCellsOrange 3 2 3" xfId="20845" xr:uid="{00000000-0005-0000-0000-000072510000}"/>
    <cellStyle name="CustomCellsOrange 3 3" xfId="20846" xr:uid="{00000000-0005-0000-0000-000073510000}"/>
    <cellStyle name="CustomCellsOrange 3 3 2" xfId="20847" xr:uid="{00000000-0005-0000-0000-000074510000}"/>
    <cellStyle name="CustomCellsOrange 3 3 2 2" xfId="20848" xr:uid="{00000000-0005-0000-0000-000075510000}"/>
    <cellStyle name="CustomCellsOrange 3 3 3" xfId="20849" xr:uid="{00000000-0005-0000-0000-000076510000}"/>
    <cellStyle name="CustomCellsOrange 3 4" xfId="20850" xr:uid="{00000000-0005-0000-0000-000077510000}"/>
    <cellStyle name="CustomCellsOrange 3 4 2" xfId="20851" xr:uid="{00000000-0005-0000-0000-000078510000}"/>
    <cellStyle name="CustomCellsOrange 3 5" xfId="20852" xr:uid="{00000000-0005-0000-0000-000079510000}"/>
    <cellStyle name="CustomCellsOrange 4" xfId="20853" xr:uid="{00000000-0005-0000-0000-00007A510000}"/>
    <cellStyle name="CustomCellsOrange 4 2" xfId="20854" xr:uid="{00000000-0005-0000-0000-00007B510000}"/>
    <cellStyle name="CustomCellsOrange 4 2 2" xfId="20855" xr:uid="{00000000-0005-0000-0000-00007C510000}"/>
    <cellStyle name="CustomCellsOrange 4 2 2 2" xfId="20856" xr:uid="{00000000-0005-0000-0000-00007D510000}"/>
    <cellStyle name="CustomCellsOrange 4 2 3" xfId="20857" xr:uid="{00000000-0005-0000-0000-00007E510000}"/>
    <cellStyle name="CustomCellsOrange 4 3" xfId="20858" xr:uid="{00000000-0005-0000-0000-00007F510000}"/>
    <cellStyle name="CustomCellsOrange 4 3 2" xfId="20859" xr:uid="{00000000-0005-0000-0000-000080510000}"/>
    <cellStyle name="CustomCellsOrange 4 3 2 2" xfId="20860" xr:uid="{00000000-0005-0000-0000-000081510000}"/>
    <cellStyle name="CustomCellsOrange 4 3 3" xfId="20861" xr:uid="{00000000-0005-0000-0000-000082510000}"/>
    <cellStyle name="CustomCellsOrange 4 4" xfId="20862" xr:uid="{00000000-0005-0000-0000-000083510000}"/>
    <cellStyle name="CustomCellsOrange 4 4 2" xfId="20863" xr:uid="{00000000-0005-0000-0000-000084510000}"/>
    <cellStyle name="CustomCellsOrange 4 5" xfId="20864" xr:uid="{00000000-0005-0000-0000-000085510000}"/>
    <cellStyle name="CustomCellsOrange 5" xfId="20865" xr:uid="{00000000-0005-0000-0000-000086510000}"/>
    <cellStyle name="CustomCellsOrange 5 2" xfId="20866" xr:uid="{00000000-0005-0000-0000-000087510000}"/>
    <cellStyle name="CustomCellsOrange 5 2 2" xfId="20867" xr:uid="{00000000-0005-0000-0000-000088510000}"/>
    <cellStyle name="CustomCellsOrange 5 2 2 2" xfId="20868" xr:uid="{00000000-0005-0000-0000-000089510000}"/>
    <cellStyle name="CustomCellsOrange 5 2 3" xfId="20869" xr:uid="{00000000-0005-0000-0000-00008A510000}"/>
    <cellStyle name="CustomCellsOrange 5 3" xfId="20870" xr:uid="{00000000-0005-0000-0000-00008B510000}"/>
    <cellStyle name="CustomCellsOrange 5 3 2" xfId="20871" xr:uid="{00000000-0005-0000-0000-00008C510000}"/>
    <cellStyle name="CustomCellsOrange 5 3 2 2" xfId="20872" xr:uid="{00000000-0005-0000-0000-00008D510000}"/>
    <cellStyle name="CustomCellsOrange 5 3 3" xfId="20873" xr:uid="{00000000-0005-0000-0000-00008E510000}"/>
    <cellStyle name="CustomCellsOrange 5 4" xfId="20874" xr:uid="{00000000-0005-0000-0000-00008F510000}"/>
    <cellStyle name="CustomCellsOrange 5 4 2" xfId="20875" xr:uid="{00000000-0005-0000-0000-000090510000}"/>
    <cellStyle name="CustomCellsOrange 5 5" xfId="20876" xr:uid="{00000000-0005-0000-0000-000091510000}"/>
    <cellStyle name="CustomizationCells" xfId="20877" xr:uid="{00000000-0005-0000-0000-000092510000}"/>
    <cellStyle name="CustomizationCells 2" xfId="20878" xr:uid="{00000000-0005-0000-0000-000093510000}"/>
    <cellStyle name="CustomizationCells 2 2" xfId="20879" xr:uid="{00000000-0005-0000-0000-000094510000}"/>
    <cellStyle name="CustomizationCells 2 2 2" xfId="20880" xr:uid="{00000000-0005-0000-0000-000095510000}"/>
    <cellStyle name="CustomizationCells 2 2 2 2" xfId="20881" xr:uid="{00000000-0005-0000-0000-000096510000}"/>
    <cellStyle name="CustomizationCells 2 2 3" xfId="20882" xr:uid="{00000000-0005-0000-0000-000097510000}"/>
    <cellStyle name="CustomizationCells 2 3" xfId="20883" xr:uid="{00000000-0005-0000-0000-000098510000}"/>
    <cellStyle name="CustomizationCells 2 3 2" xfId="20884" xr:uid="{00000000-0005-0000-0000-000099510000}"/>
    <cellStyle name="CustomizationCells 2 3 2 2" xfId="20885" xr:uid="{00000000-0005-0000-0000-00009A510000}"/>
    <cellStyle name="CustomizationCells 2 3 3" xfId="20886" xr:uid="{00000000-0005-0000-0000-00009B510000}"/>
    <cellStyle name="CustomizationCells 2 4" xfId="20887" xr:uid="{00000000-0005-0000-0000-00009C510000}"/>
    <cellStyle name="CustomizationCells 2 4 2" xfId="20888" xr:uid="{00000000-0005-0000-0000-00009D510000}"/>
    <cellStyle name="CustomizationCells 2 5" xfId="20889" xr:uid="{00000000-0005-0000-0000-00009E510000}"/>
    <cellStyle name="CustomizationCells 3" xfId="20890" xr:uid="{00000000-0005-0000-0000-00009F510000}"/>
    <cellStyle name="CustomizationCells 3 2" xfId="20891" xr:uid="{00000000-0005-0000-0000-0000A0510000}"/>
    <cellStyle name="CustomizationCells 3 2 2" xfId="20892" xr:uid="{00000000-0005-0000-0000-0000A1510000}"/>
    <cellStyle name="CustomizationCells 3 2 2 2" xfId="20893" xr:uid="{00000000-0005-0000-0000-0000A2510000}"/>
    <cellStyle name="CustomizationCells 3 2 3" xfId="20894" xr:uid="{00000000-0005-0000-0000-0000A3510000}"/>
    <cellStyle name="CustomizationCells 3 3" xfId="20895" xr:uid="{00000000-0005-0000-0000-0000A4510000}"/>
    <cellStyle name="CustomizationCells 3 3 2" xfId="20896" xr:uid="{00000000-0005-0000-0000-0000A5510000}"/>
    <cellStyle name="CustomizationCells 3 3 2 2" xfId="20897" xr:uid="{00000000-0005-0000-0000-0000A6510000}"/>
    <cellStyle name="CustomizationCells 3 3 3" xfId="20898" xr:uid="{00000000-0005-0000-0000-0000A7510000}"/>
    <cellStyle name="CustomizationCells 3 4" xfId="20899" xr:uid="{00000000-0005-0000-0000-0000A8510000}"/>
    <cellStyle name="CustomizationCells 3 4 2" xfId="20900" xr:uid="{00000000-0005-0000-0000-0000A9510000}"/>
    <cellStyle name="CustomizationCells 3 5" xfId="20901" xr:uid="{00000000-0005-0000-0000-0000AA510000}"/>
    <cellStyle name="CustomizationCells 4" xfId="20902" xr:uid="{00000000-0005-0000-0000-0000AB510000}"/>
    <cellStyle name="CustomizationCells 4 2" xfId="20903" xr:uid="{00000000-0005-0000-0000-0000AC510000}"/>
    <cellStyle name="CustomizationCells 4 2 2" xfId="20904" xr:uid="{00000000-0005-0000-0000-0000AD510000}"/>
    <cellStyle name="CustomizationCells 4 2 2 2" xfId="20905" xr:uid="{00000000-0005-0000-0000-0000AE510000}"/>
    <cellStyle name="CustomizationCells 4 2 3" xfId="20906" xr:uid="{00000000-0005-0000-0000-0000AF510000}"/>
    <cellStyle name="CustomizationCells 4 3" xfId="20907" xr:uid="{00000000-0005-0000-0000-0000B0510000}"/>
    <cellStyle name="CustomizationCells 4 3 2" xfId="20908" xr:uid="{00000000-0005-0000-0000-0000B1510000}"/>
    <cellStyle name="CustomizationCells 4 3 2 2" xfId="20909" xr:uid="{00000000-0005-0000-0000-0000B2510000}"/>
    <cellStyle name="CustomizationCells 4 3 3" xfId="20910" xr:uid="{00000000-0005-0000-0000-0000B3510000}"/>
    <cellStyle name="CustomizationCells 4 4" xfId="20911" xr:uid="{00000000-0005-0000-0000-0000B4510000}"/>
    <cellStyle name="CustomizationCells 4 4 2" xfId="20912" xr:uid="{00000000-0005-0000-0000-0000B5510000}"/>
    <cellStyle name="CustomizationCells 4 5" xfId="20913" xr:uid="{00000000-0005-0000-0000-0000B6510000}"/>
    <cellStyle name="CustomizationCells 5" xfId="20914" xr:uid="{00000000-0005-0000-0000-0000B7510000}"/>
    <cellStyle name="CustomizationCells 5 2" xfId="20915" xr:uid="{00000000-0005-0000-0000-0000B8510000}"/>
    <cellStyle name="CustomizationCells 5 2 2" xfId="20916" xr:uid="{00000000-0005-0000-0000-0000B9510000}"/>
    <cellStyle name="CustomizationCells 5 2 2 2" xfId="20917" xr:uid="{00000000-0005-0000-0000-0000BA510000}"/>
    <cellStyle name="CustomizationCells 5 2 3" xfId="20918" xr:uid="{00000000-0005-0000-0000-0000BB510000}"/>
    <cellStyle name="CustomizationCells 5 3" xfId="20919" xr:uid="{00000000-0005-0000-0000-0000BC510000}"/>
    <cellStyle name="CustomizationCells 5 3 2" xfId="20920" xr:uid="{00000000-0005-0000-0000-0000BD510000}"/>
    <cellStyle name="CustomizationCells 5 3 2 2" xfId="20921" xr:uid="{00000000-0005-0000-0000-0000BE510000}"/>
    <cellStyle name="CustomizationCells 5 3 3" xfId="20922" xr:uid="{00000000-0005-0000-0000-0000BF510000}"/>
    <cellStyle name="CustomizationCells 5 4" xfId="20923" xr:uid="{00000000-0005-0000-0000-0000C0510000}"/>
    <cellStyle name="CustomizationCells 5 4 2" xfId="20924" xr:uid="{00000000-0005-0000-0000-0000C1510000}"/>
    <cellStyle name="CustomizationCells 5 5" xfId="20925" xr:uid="{00000000-0005-0000-0000-0000C2510000}"/>
    <cellStyle name="CustomizationGreenCells" xfId="20926" xr:uid="{00000000-0005-0000-0000-0000C3510000}"/>
    <cellStyle name="CustomizationGreenCells 2" xfId="20927" xr:uid="{00000000-0005-0000-0000-0000C4510000}"/>
    <cellStyle name="CustomizationGreenCells 2 2" xfId="20928" xr:uid="{00000000-0005-0000-0000-0000C5510000}"/>
    <cellStyle name="CustomizationGreenCells 2 2 2" xfId="20929" xr:uid="{00000000-0005-0000-0000-0000C6510000}"/>
    <cellStyle name="CustomizationGreenCells 2 2 2 2" xfId="20930" xr:uid="{00000000-0005-0000-0000-0000C7510000}"/>
    <cellStyle name="CustomizationGreenCells 2 2 3" xfId="20931" xr:uid="{00000000-0005-0000-0000-0000C8510000}"/>
    <cellStyle name="CustomizationGreenCells 2 3" xfId="20932" xr:uid="{00000000-0005-0000-0000-0000C9510000}"/>
    <cellStyle name="CustomizationGreenCells 2 3 2" xfId="20933" xr:uid="{00000000-0005-0000-0000-0000CA510000}"/>
    <cellStyle name="CustomizationGreenCells 2 3 2 2" xfId="20934" xr:uid="{00000000-0005-0000-0000-0000CB510000}"/>
    <cellStyle name="CustomizationGreenCells 2 3 3" xfId="20935" xr:uid="{00000000-0005-0000-0000-0000CC510000}"/>
    <cellStyle name="CustomizationGreenCells 2 4" xfId="20936" xr:uid="{00000000-0005-0000-0000-0000CD510000}"/>
    <cellStyle name="CustomizationGreenCells 2 4 2" xfId="20937" xr:uid="{00000000-0005-0000-0000-0000CE510000}"/>
    <cellStyle name="CustomizationGreenCells 2 5" xfId="20938" xr:uid="{00000000-0005-0000-0000-0000CF510000}"/>
    <cellStyle name="CustomizationGreenCells 3" xfId="20939" xr:uid="{00000000-0005-0000-0000-0000D0510000}"/>
    <cellStyle name="CustomizationGreenCells 3 2" xfId="20940" xr:uid="{00000000-0005-0000-0000-0000D1510000}"/>
    <cellStyle name="CustomizationGreenCells 3 2 2" xfId="20941" xr:uid="{00000000-0005-0000-0000-0000D2510000}"/>
    <cellStyle name="CustomizationGreenCells 3 2 2 2" xfId="20942" xr:uid="{00000000-0005-0000-0000-0000D3510000}"/>
    <cellStyle name="CustomizationGreenCells 3 2 3" xfId="20943" xr:uid="{00000000-0005-0000-0000-0000D4510000}"/>
    <cellStyle name="CustomizationGreenCells 3 3" xfId="20944" xr:uid="{00000000-0005-0000-0000-0000D5510000}"/>
    <cellStyle name="CustomizationGreenCells 3 3 2" xfId="20945" xr:uid="{00000000-0005-0000-0000-0000D6510000}"/>
    <cellStyle name="CustomizationGreenCells 3 3 2 2" xfId="20946" xr:uid="{00000000-0005-0000-0000-0000D7510000}"/>
    <cellStyle name="CustomizationGreenCells 3 3 3" xfId="20947" xr:uid="{00000000-0005-0000-0000-0000D8510000}"/>
    <cellStyle name="CustomizationGreenCells 3 4" xfId="20948" xr:uid="{00000000-0005-0000-0000-0000D9510000}"/>
    <cellStyle name="CustomizationGreenCells 3 4 2" xfId="20949" xr:uid="{00000000-0005-0000-0000-0000DA510000}"/>
    <cellStyle name="CustomizationGreenCells 3 5" xfId="20950" xr:uid="{00000000-0005-0000-0000-0000DB510000}"/>
    <cellStyle name="CustomizationGreenCells 4" xfId="20951" xr:uid="{00000000-0005-0000-0000-0000DC510000}"/>
    <cellStyle name="CustomizationGreenCells 4 2" xfId="20952" xr:uid="{00000000-0005-0000-0000-0000DD510000}"/>
    <cellStyle name="CustomizationGreenCells 4 2 2" xfId="20953" xr:uid="{00000000-0005-0000-0000-0000DE510000}"/>
    <cellStyle name="CustomizationGreenCells 4 2 2 2" xfId="20954" xr:uid="{00000000-0005-0000-0000-0000DF510000}"/>
    <cellStyle name="CustomizationGreenCells 4 2 3" xfId="20955" xr:uid="{00000000-0005-0000-0000-0000E0510000}"/>
    <cellStyle name="CustomizationGreenCells 4 3" xfId="20956" xr:uid="{00000000-0005-0000-0000-0000E1510000}"/>
    <cellStyle name="CustomizationGreenCells 4 3 2" xfId="20957" xr:uid="{00000000-0005-0000-0000-0000E2510000}"/>
    <cellStyle name="CustomizationGreenCells 4 3 2 2" xfId="20958" xr:uid="{00000000-0005-0000-0000-0000E3510000}"/>
    <cellStyle name="CustomizationGreenCells 4 3 3" xfId="20959" xr:uid="{00000000-0005-0000-0000-0000E4510000}"/>
    <cellStyle name="CustomizationGreenCells 4 4" xfId="20960" xr:uid="{00000000-0005-0000-0000-0000E5510000}"/>
    <cellStyle name="CustomizationGreenCells 4 4 2" xfId="20961" xr:uid="{00000000-0005-0000-0000-0000E6510000}"/>
    <cellStyle name="CustomizationGreenCells 4 5" xfId="20962" xr:uid="{00000000-0005-0000-0000-0000E7510000}"/>
    <cellStyle name="CustomizationGreenCells 5" xfId="20963" xr:uid="{00000000-0005-0000-0000-0000E8510000}"/>
    <cellStyle name="CustomizationGreenCells 5 2" xfId="20964" xr:uid="{00000000-0005-0000-0000-0000E9510000}"/>
    <cellStyle name="CustomizationGreenCells 5 2 2" xfId="20965" xr:uid="{00000000-0005-0000-0000-0000EA510000}"/>
    <cellStyle name="CustomizationGreenCells 5 2 2 2" xfId="20966" xr:uid="{00000000-0005-0000-0000-0000EB510000}"/>
    <cellStyle name="CustomizationGreenCells 5 2 3" xfId="20967" xr:uid="{00000000-0005-0000-0000-0000EC510000}"/>
    <cellStyle name="CustomizationGreenCells 5 3" xfId="20968" xr:uid="{00000000-0005-0000-0000-0000ED510000}"/>
    <cellStyle name="CustomizationGreenCells 5 3 2" xfId="20969" xr:uid="{00000000-0005-0000-0000-0000EE510000}"/>
    <cellStyle name="CustomizationGreenCells 5 3 2 2" xfId="20970" xr:uid="{00000000-0005-0000-0000-0000EF510000}"/>
    <cellStyle name="CustomizationGreenCells 5 3 3" xfId="20971" xr:uid="{00000000-0005-0000-0000-0000F0510000}"/>
    <cellStyle name="CustomizationGreenCells 5 4" xfId="20972" xr:uid="{00000000-0005-0000-0000-0000F1510000}"/>
    <cellStyle name="CustomizationGreenCells 5 4 2" xfId="20973" xr:uid="{00000000-0005-0000-0000-0000F2510000}"/>
    <cellStyle name="CustomizationGreenCells 5 5" xfId="20974" xr:uid="{00000000-0005-0000-0000-0000F3510000}"/>
    <cellStyle name="Date" xfId="20975" xr:uid="{00000000-0005-0000-0000-0000F4510000}"/>
    <cellStyle name="Date 10" xfId="20976" xr:uid="{00000000-0005-0000-0000-0000F5510000}"/>
    <cellStyle name="Date 10 2" xfId="20977" xr:uid="{00000000-0005-0000-0000-0000F6510000}"/>
    <cellStyle name="Date 10 3" xfId="20978" xr:uid="{00000000-0005-0000-0000-0000F7510000}"/>
    <cellStyle name="Date 10 4" xfId="20979" xr:uid="{00000000-0005-0000-0000-0000F8510000}"/>
    <cellStyle name="Date 10 5" xfId="20980" xr:uid="{00000000-0005-0000-0000-0000F9510000}"/>
    <cellStyle name="Date 10 6" xfId="20981" xr:uid="{00000000-0005-0000-0000-0000FA510000}"/>
    <cellStyle name="Date 11" xfId="20982" xr:uid="{00000000-0005-0000-0000-0000FB510000}"/>
    <cellStyle name="Date 11 2" xfId="20983" xr:uid="{00000000-0005-0000-0000-0000FC510000}"/>
    <cellStyle name="Date 11 3" xfId="20984" xr:uid="{00000000-0005-0000-0000-0000FD510000}"/>
    <cellStyle name="Date 11 4" xfId="20985" xr:uid="{00000000-0005-0000-0000-0000FE510000}"/>
    <cellStyle name="Date 11 5" xfId="20986" xr:uid="{00000000-0005-0000-0000-0000FF510000}"/>
    <cellStyle name="Date 11 6" xfId="20987" xr:uid="{00000000-0005-0000-0000-000000520000}"/>
    <cellStyle name="Date 12" xfId="20988" xr:uid="{00000000-0005-0000-0000-000001520000}"/>
    <cellStyle name="Date 12 2" xfId="20989" xr:uid="{00000000-0005-0000-0000-000002520000}"/>
    <cellStyle name="Date 12 3" xfId="20990" xr:uid="{00000000-0005-0000-0000-000003520000}"/>
    <cellStyle name="Date 12 4" xfId="20991" xr:uid="{00000000-0005-0000-0000-000004520000}"/>
    <cellStyle name="Date 12 5" xfId="20992" xr:uid="{00000000-0005-0000-0000-000005520000}"/>
    <cellStyle name="Date 12 6" xfId="20993" xr:uid="{00000000-0005-0000-0000-000006520000}"/>
    <cellStyle name="Date 13" xfId="20994" xr:uid="{00000000-0005-0000-0000-000007520000}"/>
    <cellStyle name="Date 13 2" xfId="20995" xr:uid="{00000000-0005-0000-0000-000008520000}"/>
    <cellStyle name="Date 13 3" xfId="20996" xr:uid="{00000000-0005-0000-0000-000009520000}"/>
    <cellStyle name="Date 13 4" xfId="20997" xr:uid="{00000000-0005-0000-0000-00000A520000}"/>
    <cellStyle name="Date 13 5" xfId="20998" xr:uid="{00000000-0005-0000-0000-00000B520000}"/>
    <cellStyle name="Date 13 6" xfId="20999" xr:uid="{00000000-0005-0000-0000-00000C520000}"/>
    <cellStyle name="Date 14" xfId="21000" xr:uid="{00000000-0005-0000-0000-00000D520000}"/>
    <cellStyle name="Date 14 2" xfId="21001" xr:uid="{00000000-0005-0000-0000-00000E520000}"/>
    <cellStyle name="Date 14 3" xfId="21002" xr:uid="{00000000-0005-0000-0000-00000F520000}"/>
    <cellStyle name="Date 14 4" xfId="21003" xr:uid="{00000000-0005-0000-0000-000010520000}"/>
    <cellStyle name="Date 14 5" xfId="21004" xr:uid="{00000000-0005-0000-0000-000011520000}"/>
    <cellStyle name="Date 14 6" xfId="21005" xr:uid="{00000000-0005-0000-0000-000012520000}"/>
    <cellStyle name="Date 15" xfId="21006" xr:uid="{00000000-0005-0000-0000-000013520000}"/>
    <cellStyle name="Date 15 2" xfId="21007" xr:uid="{00000000-0005-0000-0000-000014520000}"/>
    <cellStyle name="Date 15 3" xfId="21008" xr:uid="{00000000-0005-0000-0000-000015520000}"/>
    <cellStyle name="Date 15 4" xfId="21009" xr:uid="{00000000-0005-0000-0000-000016520000}"/>
    <cellStyle name="Date 15 5" xfId="21010" xr:uid="{00000000-0005-0000-0000-000017520000}"/>
    <cellStyle name="Date 15 6" xfId="21011" xr:uid="{00000000-0005-0000-0000-000018520000}"/>
    <cellStyle name="Date 16" xfId="21012" xr:uid="{00000000-0005-0000-0000-000019520000}"/>
    <cellStyle name="Date 16 2" xfId="21013" xr:uid="{00000000-0005-0000-0000-00001A520000}"/>
    <cellStyle name="Date 16 3" xfId="21014" xr:uid="{00000000-0005-0000-0000-00001B520000}"/>
    <cellStyle name="Date 16 4" xfId="21015" xr:uid="{00000000-0005-0000-0000-00001C520000}"/>
    <cellStyle name="Date 16 5" xfId="21016" xr:uid="{00000000-0005-0000-0000-00001D520000}"/>
    <cellStyle name="Date 16 6" xfId="21017" xr:uid="{00000000-0005-0000-0000-00001E520000}"/>
    <cellStyle name="Date 17" xfId="21018" xr:uid="{00000000-0005-0000-0000-00001F520000}"/>
    <cellStyle name="Date 17 2" xfId="21019" xr:uid="{00000000-0005-0000-0000-000020520000}"/>
    <cellStyle name="Date 17 3" xfId="21020" xr:uid="{00000000-0005-0000-0000-000021520000}"/>
    <cellStyle name="Date 17 4" xfId="21021" xr:uid="{00000000-0005-0000-0000-000022520000}"/>
    <cellStyle name="Date 17 5" xfId="21022" xr:uid="{00000000-0005-0000-0000-000023520000}"/>
    <cellStyle name="Date 17 6" xfId="21023" xr:uid="{00000000-0005-0000-0000-000024520000}"/>
    <cellStyle name="Date 18" xfId="21024" xr:uid="{00000000-0005-0000-0000-000025520000}"/>
    <cellStyle name="Date 18 2" xfId="21025" xr:uid="{00000000-0005-0000-0000-000026520000}"/>
    <cellStyle name="Date 18 3" xfId="21026" xr:uid="{00000000-0005-0000-0000-000027520000}"/>
    <cellStyle name="Date 18 4" xfId="21027" xr:uid="{00000000-0005-0000-0000-000028520000}"/>
    <cellStyle name="Date 18 5" xfId="21028" xr:uid="{00000000-0005-0000-0000-000029520000}"/>
    <cellStyle name="Date 18 6" xfId="21029" xr:uid="{00000000-0005-0000-0000-00002A520000}"/>
    <cellStyle name="Date 19" xfId="21030" xr:uid="{00000000-0005-0000-0000-00002B520000}"/>
    <cellStyle name="Date 19 2" xfId="21031" xr:uid="{00000000-0005-0000-0000-00002C520000}"/>
    <cellStyle name="Date 19 3" xfId="21032" xr:uid="{00000000-0005-0000-0000-00002D520000}"/>
    <cellStyle name="Date 19 4" xfId="21033" xr:uid="{00000000-0005-0000-0000-00002E520000}"/>
    <cellStyle name="Date 19 5" xfId="21034" xr:uid="{00000000-0005-0000-0000-00002F520000}"/>
    <cellStyle name="Date 19 6" xfId="21035" xr:uid="{00000000-0005-0000-0000-000030520000}"/>
    <cellStyle name="Date 2" xfId="21036" xr:uid="{00000000-0005-0000-0000-000031520000}"/>
    <cellStyle name="Date 2 2" xfId="21037" xr:uid="{00000000-0005-0000-0000-000032520000}"/>
    <cellStyle name="Date 2 3" xfId="21038" xr:uid="{00000000-0005-0000-0000-000033520000}"/>
    <cellStyle name="Date 2 4" xfId="21039" xr:uid="{00000000-0005-0000-0000-000034520000}"/>
    <cellStyle name="Date 2 5" xfId="21040" xr:uid="{00000000-0005-0000-0000-000035520000}"/>
    <cellStyle name="Date 2 6" xfId="21041" xr:uid="{00000000-0005-0000-0000-000036520000}"/>
    <cellStyle name="Date 20" xfId="21042" xr:uid="{00000000-0005-0000-0000-000037520000}"/>
    <cellStyle name="Date 20 2" xfId="21043" xr:uid="{00000000-0005-0000-0000-000038520000}"/>
    <cellStyle name="Date 20 3" xfId="21044" xr:uid="{00000000-0005-0000-0000-000039520000}"/>
    <cellStyle name="Date 20 4" xfId="21045" xr:uid="{00000000-0005-0000-0000-00003A520000}"/>
    <cellStyle name="Date 20 5" xfId="21046" xr:uid="{00000000-0005-0000-0000-00003B520000}"/>
    <cellStyle name="Date 20 6" xfId="21047" xr:uid="{00000000-0005-0000-0000-00003C520000}"/>
    <cellStyle name="Date 21" xfId="21048" xr:uid="{00000000-0005-0000-0000-00003D520000}"/>
    <cellStyle name="Date 21 2" xfId="21049" xr:uid="{00000000-0005-0000-0000-00003E520000}"/>
    <cellStyle name="Date 21 3" xfId="21050" xr:uid="{00000000-0005-0000-0000-00003F520000}"/>
    <cellStyle name="Date 21 4" xfId="21051" xr:uid="{00000000-0005-0000-0000-000040520000}"/>
    <cellStyle name="Date 21 5" xfId="21052" xr:uid="{00000000-0005-0000-0000-000041520000}"/>
    <cellStyle name="Date 21 6" xfId="21053" xr:uid="{00000000-0005-0000-0000-000042520000}"/>
    <cellStyle name="Date 22" xfId="21054" xr:uid="{00000000-0005-0000-0000-000043520000}"/>
    <cellStyle name="Date 22 2" xfId="21055" xr:uid="{00000000-0005-0000-0000-000044520000}"/>
    <cellStyle name="Date 22 2 10" xfId="21056" xr:uid="{00000000-0005-0000-0000-000045520000}"/>
    <cellStyle name="Date 22 2 11" xfId="21057" xr:uid="{00000000-0005-0000-0000-000046520000}"/>
    <cellStyle name="Date 22 2 12" xfId="21058" xr:uid="{00000000-0005-0000-0000-000047520000}"/>
    <cellStyle name="Date 22 2 13" xfId="21059" xr:uid="{00000000-0005-0000-0000-000048520000}"/>
    <cellStyle name="Date 22 2 14" xfId="21060" xr:uid="{00000000-0005-0000-0000-000049520000}"/>
    <cellStyle name="Date 22 2 15" xfId="21061" xr:uid="{00000000-0005-0000-0000-00004A520000}"/>
    <cellStyle name="Date 22 2 16" xfId="21062" xr:uid="{00000000-0005-0000-0000-00004B520000}"/>
    <cellStyle name="Date 22 2 17" xfId="21063" xr:uid="{00000000-0005-0000-0000-00004C520000}"/>
    <cellStyle name="Date 22 2 18" xfId="21064" xr:uid="{00000000-0005-0000-0000-00004D520000}"/>
    <cellStyle name="Date 22 2 19" xfId="21065" xr:uid="{00000000-0005-0000-0000-00004E520000}"/>
    <cellStyle name="Date 22 2 2" xfId="21066" xr:uid="{00000000-0005-0000-0000-00004F520000}"/>
    <cellStyle name="Date 22 2 20" xfId="21067" xr:uid="{00000000-0005-0000-0000-000050520000}"/>
    <cellStyle name="Date 22 2 21" xfId="21068" xr:uid="{00000000-0005-0000-0000-000051520000}"/>
    <cellStyle name="Date 22 2 22" xfId="21069" xr:uid="{00000000-0005-0000-0000-000052520000}"/>
    <cellStyle name="Date 22 2 23" xfId="21070" xr:uid="{00000000-0005-0000-0000-000053520000}"/>
    <cellStyle name="Date 22 2 24" xfId="21071" xr:uid="{00000000-0005-0000-0000-000054520000}"/>
    <cellStyle name="Date 22 2 25" xfId="21072" xr:uid="{00000000-0005-0000-0000-000055520000}"/>
    <cellStyle name="Date 22 2 26" xfId="21073" xr:uid="{00000000-0005-0000-0000-000056520000}"/>
    <cellStyle name="Date 22 2 27" xfId="21074" xr:uid="{00000000-0005-0000-0000-000057520000}"/>
    <cellStyle name="Date 22 2 28" xfId="21075" xr:uid="{00000000-0005-0000-0000-000058520000}"/>
    <cellStyle name="Date 22 2 29" xfId="21076" xr:uid="{00000000-0005-0000-0000-000059520000}"/>
    <cellStyle name="Date 22 2 3" xfId="21077" xr:uid="{00000000-0005-0000-0000-00005A520000}"/>
    <cellStyle name="Date 22 2 30" xfId="21078" xr:uid="{00000000-0005-0000-0000-00005B520000}"/>
    <cellStyle name="Date 22 2 31" xfId="21079" xr:uid="{00000000-0005-0000-0000-00005C520000}"/>
    <cellStyle name="Date 22 2 32" xfId="21080" xr:uid="{00000000-0005-0000-0000-00005D520000}"/>
    <cellStyle name="Date 22 2 33" xfId="21081" xr:uid="{00000000-0005-0000-0000-00005E520000}"/>
    <cellStyle name="Date 22 2 4" xfId="21082" xr:uid="{00000000-0005-0000-0000-00005F520000}"/>
    <cellStyle name="Date 22 2 5" xfId="21083" xr:uid="{00000000-0005-0000-0000-000060520000}"/>
    <cellStyle name="Date 22 2 6" xfId="21084" xr:uid="{00000000-0005-0000-0000-000061520000}"/>
    <cellStyle name="Date 22 2 7" xfId="21085" xr:uid="{00000000-0005-0000-0000-000062520000}"/>
    <cellStyle name="Date 22 2 8" xfId="21086" xr:uid="{00000000-0005-0000-0000-000063520000}"/>
    <cellStyle name="Date 22 2 9" xfId="21087" xr:uid="{00000000-0005-0000-0000-000064520000}"/>
    <cellStyle name="Date 22 3" xfId="21088" xr:uid="{00000000-0005-0000-0000-000065520000}"/>
    <cellStyle name="Date 22 3 10" xfId="21089" xr:uid="{00000000-0005-0000-0000-000066520000}"/>
    <cellStyle name="Date 22 3 11" xfId="21090" xr:uid="{00000000-0005-0000-0000-000067520000}"/>
    <cellStyle name="Date 22 3 12" xfId="21091" xr:uid="{00000000-0005-0000-0000-000068520000}"/>
    <cellStyle name="Date 22 3 13" xfId="21092" xr:uid="{00000000-0005-0000-0000-000069520000}"/>
    <cellStyle name="Date 22 3 14" xfId="21093" xr:uid="{00000000-0005-0000-0000-00006A520000}"/>
    <cellStyle name="Date 22 3 15" xfId="21094" xr:uid="{00000000-0005-0000-0000-00006B520000}"/>
    <cellStyle name="Date 22 3 16" xfId="21095" xr:uid="{00000000-0005-0000-0000-00006C520000}"/>
    <cellStyle name="Date 22 3 17" xfId="21096" xr:uid="{00000000-0005-0000-0000-00006D520000}"/>
    <cellStyle name="Date 22 3 18" xfId="21097" xr:uid="{00000000-0005-0000-0000-00006E520000}"/>
    <cellStyle name="Date 22 3 19" xfId="21098" xr:uid="{00000000-0005-0000-0000-00006F520000}"/>
    <cellStyle name="Date 22 3 2" xfId="21099" xr:uid="{00000000-0005-0000-0000-000070520000}"/>
    <cellStyle name="Date 22 3 20" xfId="21100" xr:uid="{00000000-0005-0000-0000-000071520000}"/>
    <cellStyle name="Date 22 3 21" xfId="21101" xr:uid="{00000000-0005-0000-0000-000072520000}"/>
    <cellStyle name="Date 22 3 22" xfId="21102" xr:uid="{00000000-0005-0000-0000-000073520000}"/>
    <cellStyle name="Date 22 3 23" xfId="21103" xr:uid="{00000000-0005-0000-0000-000074520000}"/>
    <cellStyle name="Date 22 3 24" xfId="21104" xr:uid="{00000000-0005-0000-0000-000075520000}"/>
    <cellStyle name="Date 22 3 25" xfId="21105" xr:uid="{00000000-0005-0000-0000-000076520000}"/>
    <cellStyle name="Date 22 3 26" xfId="21106" xr:uid="{00000000-0005-0000-0000-000077520000}"/>
    <cellStyle name="Date 22 3 27" xfId="21107" xr:uid="{00000000-0005-0000-0000-000078520000}"/>
    <cellStyle name="Date 22 3 28" xfId="21108" xr:uid="{00000000-0005-0000-0000-000079520000}"/>
    <cellStyle name="Date 22 3 29" xfId="21109" xr:uid="{00000000-0005-0000-0000-00007A520000}"/>
    <cellStyle name="Date 22 3 3" xfId="21110" xr:uid="{00000000-0005-0000-0000-00007B520000}"/>
    <cellStyle name="Date 22 3 30" xfId="21111" xr:uid="{00000000-0005-0000-0000-00007C520000}"/>
    <cellStyle name="Date 22 3 4" xfId="21112" xr:uid="{00000000-0005-0000-0000-00007D520000}"/>
    <cellStyle name="Date 22 3 5" xfId="21113" xr:uid="{00000000-0005-0000-0000-00007E520000}"/>
    <cellStyle name="Date 22 3 6" xfId="21114" xr:uid="{00000000-0005-0000-0000-00007F520000}"/>
    <cellStyle name="Date 22 3 7" xfId="21115" xr:uid="{00000000-0005-0000-0000-000080520000}"/>
    <cellStyle name="Date 22 3 8" xfId="21116" xr:uid="{00000000-0005-0000-0000-000081520000}"/>
    <cellStyle name="Date 22 3 9" xfId="21117" xr:uid="{00000000-0005-0000-0000-000082520000}"/>
    <cellStyle name="Date 22 4" xfId="21118" xr:uid="{00000000-0005-0000-0000-000083520000}"/>
    <cellStyle name="Date 22 4 10" xfId="21119" xr:uid="{00000000-0005-0000-0000-000084520000}"/>
    <cellStyle name="Date 22 4 11" xfId="21120" xr:uid="{00000000-0005-0000-0000-000085520000}"/>
    <cellStyle name="Date 22 4 12" xfId="21121" xr:uid="{00000000-0005-0000-0000-000086520000}"/>
    <cellStyle name="Date 22 4 13" xfId="21122" xr:uid="{00000000-0005-0000-0000-000087520000}"/>
    <cellStyle name="Date 22 4 14" xfId="21123" xr:uid="{00000000-0005-0000-0000-000088520000}"/>
    <cellStyle name="Date 22 4 15" xfId="21124" xr:uid="{00000000-0005-0000-0000-000089520000}"/>
    <cellStyle name="Date 22 4 16" xfId="21125" xr:uid="{00000000-0005-0000-0000-00008A520000}"/>
    <cellStyle name="Date 22 4 17" xfId="21126" xr:uid="{00000000-0005-0000-0000-00008B520000}"/>
    <cellStyle name="Date 22 4 18" xfId="21127" xr:uid="{00000000-0005-0000-0000-00008C520000}"/>
    <cellStyle name="Date 22 4 19" xfId="21128" xr:uid="{00000000-0005-0000-0000-00008D520000}"/>
    <cellStyle name="Date 22 4 2" xfId="21129" xr:uid="{00000000-0005-0000-0000-00008E520000}"/>
    <cellStyle name="Date 22 4 20" xfId="21130" xr:uid="{00000000-0005-0000-0000-00008F520000}"/>
    <cellStyle name="Date 22 4 21" xfId="21131" xr:uid="{00000000-0005-0000-0000-000090520000}"/>
    <cellStyle name="Date 22 4 22" xfId="21132" xr:uid="{00000000-0005-0000-0000-000091520000}"/>
    <cellStyle name="Date 22 4 23" xfId="21133" xr:uid="{00000000-0005-0000-0000-000092520000}"/>
    <cellStyle name="Date 22 4 24" xfId="21134" xr:uid="{00000000-0005-0000-0000-000093520000}"/>
    <cellStyle name="Date 22 4 25" xfId="21135" xr:uid="{00000000-0005-0000-0000-000094520000}"/>
    <cellStyle name="Date 22 4 26" xfId="21136" xr:uid="{00000000-0005-0000-0000-000095520000}"/>
    <cellStyle name="Date 22 4 27" xfId="21137" xr:uid="{00000000-0005-0000-0000-000096520000}"/>
    <cellStyle name="Date 22 4 28" xfId="21138" xr:uid="{00000000-0005-0000-0000-000097520000}"/>
    <cellStyle name="Date 22 4 29" xfId="21139" xr:uid="{00000000-0005-0000-0000-000098520000}"/>
    <cellStyle name="Date 22 4 3" xfId="21140" xr:uid="{00000000-0005-0000-0000-000099520000}"/>
    <cellStyle name="Date 22 4 30" xfId="21141" xr:uid="{00000000-0005-0000-0000-00009A520000}"/>
    <cellStyle name="Date 22 4 4" xfId="21142" xr:uid="{00000000-0005-0000-0000-00009B520000}"/>
    <cellStyle name="Date 22 4 5" xfId="21143" xr:uid="{00000000-0005-0000-0000-00009C520000}"/>
    <cellStyle name="Date 22 4 6" xfId="21144" xr:uid="{00000000-0005-0000-0000-00009D520000}"/>
    <cellStyle name="Date 22 4 7" xfId="21145" xr:uid="{00000000-0005-0000-0000-00009E520000}"/>
    <cellStyle name="Date 22 4 8" xfId="21146" xr:uid="{00000000-0005-0000-0000-00009F520000}"/>
    <cellStyle name="Date 22 4 9" xfId="21147" xr:uid="{00000000-0005-0000-0000-0000A0520000}"/>
    <cellStyle name="Date 23" xfId="21148" xr:uid="{00000000-0005-0000-0000-0000A1520000}"/>
    <cellStyle name="Date 24" xfId="21149" xr:uid="{00000000-0005-0000-0000-0000A2520000}"/>
    <cellStyle name="Date 25" xfId="21150" xr:uid="{00000000-0005-0000-0000-0000A3520000}"/>
    <cellStyle name="Date 26" xfId="21151" xr:uid="{00000000-0005-0000-0000-0000A4520000}"/>
    <cellStyle name="Date 27" xfId="21152" xr:uid="{00000000-0005-0000-0000-0000A5520000}"/>
    <cellStyle name="Date 28" xfId="21153" xr:uid="{00000000-0005-0000-0000-0000A6520000}"/>
    <cellStyle name="Date 29" xfId="21154" xr:uid="{00000000-0005-0000-0000-0000A7520000}"/>
    <cellStyle name="Date 3" xfId="21155" xr:uid="{00000000-0005-0000-0000-0000A8520000}"/>
    <cellStyle name="Date 3 2" xfId="21156" xr:uid="{00000000-0005-0000-0000-0000A9520000}"/>
    <cellStyle name="Date 3 3" xfId="21157" xr:uid="{00000000-0005-0000-0000-0000AA520000}"/>
    <cellStyle name="Date 3 4" xfId="21158" xr:uid="{00000000-0005-0000-0000-0000AB520000}"/>
    <cellStyle name="Date 3 5" xfId="21159" xr:uid="{00000000-0005-0000-0000-0000AC520000}"/>
    <cellStyle name="Date 3 6" xfId="21160" xr:uid="{00000000-0005-0000-0000-0000AD520000}"/>
    <cellStyle name="Date 30" xfId="21161" xr:uid="{00000000-0005-0000-0000-0000AE520000}"/>
    <cellStyle name="Date 31" xfId="21162" xr:uid="{00000000-0005-0000-0000-0000AF520000}"/>
    <cellStyle name="Date 32" xfId="21163" xr:uid="{00000000-0005-0000-0000-0000B0520000}"/>
    <cellStyle name="Date 33" xfId="21164" xr:uid="{00000000-0005-0000-0000-0000B1520000}"/>
    <cellStyle name="Date 34" xfId="21165" xr:uid="{00000000-0005-0000-0000-0000B2520000}"/>
    <cellStyle name="Date 35" xfId="21166" xr:uid="{00000000-0005-0000-0000-0000B3520000}"/>
    <cellStyle name="Date 36" xfId="21167" xr:uid="{00000000-0005-0000-0000-0000B4520000}"/>
    <cellStyle name="Date 37" xfId="21168" xr:uid="{00000000-0005-0000-0000-0000B5520000}"/>
    <cellStyle name="Date 38" xfId="21169" xr:uid="{00000000-0005-0000-0000-0000B6520000}"/>
    <cellStyle name="Date 39" xfId="21170" xr:uid="{00000000-0005-0000-0000-0000B7520000}"/>
    <cellStyle name="Date 4" xfId="21171" xr:uid="{00000000-0005-0000-0000-0000B8520000}"/>
    <cellStyle name="Date 4 2" xfId="21172" xr:uid="{00000000-0005-0000-0000-0000B9520000}"/>
    <cellStyle name="Date 4 3" xfId="21173" xr:uid="{00000000-0005-0000-0000-0000BA520000}"/>
    <cellStyle name="Date 4 4" xfId="21174" xr:uid="{00000000-0005-0000-0000-0000BB520000}"/>
    <cellStyle name="Date 4 5" xfId="21175" xr:uid="{00000000-0005-0000-0000-0000BC520000}"/>
    <cellStyle name="Date 4 6" xfId="21176" xr:uid="{00000000-0005-0000-0000-0000BD520000}"/>
    <cellStyle name="Date 40" xfId="21177" xr:uid="{00000000-0005-0000-0000-0000BE520000}"/>
    <cellStyle name="Date 41" xfId="21178" xr:uid="{00000000-0005-0000-0000-0000BF520000}"/>
    <cellStyle name="Date 42" xfId="21179" xr:uid="{00000000-0005-0000-0000-0000C0520000}"/>
    <cellStyle name="Date 43" xfId="21180" xr:uid="{00000000-0005-0000-0000-0000C1520000}"/>
    <cellStyle name="Date 44" xfId="21181" xr:uid="{00000000-0005-0000-0000-0000C2520000}"/>
    <cellStyle name="Date 45" xfId="21182" xr:uid="{00000000-0005-0000-0000-0000C3520000}"/>
    <cellStyle name="Date 46" xfId="21183" xr:uid="{00000000-0005-0000-0000-0000C4520000}"/>
    <cellStyle name="Date 47" xfId="21184" xr:uid="{00000000-0005-0000-0000-0000C5520000}"/>
    <cellStyle name="Date 48" xfId="21185" xr:uid="{00000000-0005-0000-0000-0000C6520000}"/>
    <cellStyle name="Date 49" xfId="21186" xr:uid="{00000000-0005-0000-0000-0000C7520000}"/>
    <cellStyle name="Date 5" xfId="21187" xr:uid="{00000000-0005-0000-0000-0000C8520000}"/>
    <cellStyle name="Date 5 2" xfId="21188" xr:uid="{00000000-0005-0000-0000-0000C9520000}"/>
    <cellStyle name="Date 5 3" xfId="21189" xr:uid="{00000000-0005-0000-0000-0000CA520000}"/>
    <cellStyle name="Date 5 4" xfId="21190" xr:uid="{00000000-0005-0000-0000-0000CB520000}"/>
    <cellStyle name="Date 5 5" xfId="21191" xr:uid="{00000000-0005-0000-0000-0000CC520000}"/>
    <cellStyle name="Date 5 6" xfId="21192" xr:uid="{00000000-0005-0000-0000-0000CD520000}"/>
    <cellStyle name="Date 50" xfId="21193" xr:uid="{00000000-0005-0000-0000-0000CE520000}"/>
    <cellStyle name="Date 51" xfId="21194" xr:uid="{00000000-0005-0000-0000-0000CF520000}"/>
    <cellStyle name="Date 52" xfId="21195" xr:uid="{00000000-0005-0000-0000-0000D0520000}"/>
    <cellStyle name="Date 53" xfId="21196" xr:uid="{00000000-0005-0000-0000-0000D1520000}"/>
    <cellStyle name="Date 54" xfId="21197" xr:uid="{00000000-0005-0000-0000-0000D2520000}"/>
    <cellStyle name="Date 55" xfId="21198" xr:uid="{00000000-0005-0000-0000-0000D3520000}"/>
    <cellStyle name="Date 56" xfId="21199" xr:uid="{00000000-0005-0000-0000-0000D4520000}"/>
    <cellStyle name="Date 6" xfId="21200" xr:uid="{00000000-0005-0000-0000-0000D5520000}"/>
    <cellStyle name="Date 6 2" xfId="21201" xr:uid="{00000000-0005-0000-0000-0000D6520000}"/>
    <cellStyle name="Date 6 3" xfId="21202" xr:uid="{00000000-0005-0000-0000-0000D7520000}"/>
    <cellStyle name="Date 6 4" xfId="21203" xr:uid="{00000000-0005-0000-0000-0000D8520000}"/>
    <cellStyle name="Date 6 5" xfId="21204" xr:uid="{00000000-0005-0000-0000-0000D9520000}"/>
    <cellStyle name="Date 6 6" xfId="21205" xr:uid="{00000000-0005-0000-0000-0000DA520000}"/>
    <cellStyle name="Date 7" xfId="21206" xr:uid="{00000000-0005-0000-0000-0000DB520000}"/>
    <cellStyle name="Date 7 2" xfId="21207" xr:uid="{00000000-0005-0000-0000-0000DC520000}"/>
    <cellStyle name="Date 7 3" xfId="21208" xr:uid="{00000000-0005-0000-0000-0000DD520000}"/>
    <cellStyle name="Date 7 4" xfId="21209" xr:uid="{00000000-0005-0000-0000-0000DE520000}"/>
    <cellStyle name="Date 7 5" xfId="21210" xr:uid="{00000000-0005-0000-0000-0000DF520000}"/>
    <cellStyle name="Date 7 6" xfId="21211" xr:uid="{00000000-0005-0000-0000-0000E0520000}"/>
    <cellStyle name="Date 8" xfId="21212" xr:uid="{00000000-0005-0000-0000-0000E1520000}"/>
    <cellStyle name="Date 8 2" xfId="21213" xr:uid="{00000000-0005-0000-0000-0000E2520000}"/>
    <cellStyle name="Date 8 3" xfId="21214" xr:uid="{00000000-0005-0000-0000-0000E3520000}"/>
    <cellStyle name="Date 8 4" xfId="21215" xr:uid="{00000000-0005-0000-0000-0000E4520000}"/>
    <cellStyle name="Date 8 5" xfId="21216" xr:uid="{00000000-0005-0000-0000-0000E5520000}"/>
    <cellStyle name="Date 8 6" xfId="21217" xr:uid="{00000000-0005-0000-0000-0000E6520000}"/>
    <cellStyle name="Date 9" xfId="21218" xr:uid="{00000000-0005-0000-0000-0000E7520000}"/>
    <cellStyle name="Date 9 2" xfId="21219" xr:uid="{00000000-0005-0000-0000-0000E8520000}"/>
    <cellStyle name="Date 9 3" xfId="21220" xr:uid="{00000000-0005-0000-0000-0000E9520000}"/>
    <cellStyle name="Date 9 4" xfId="21221" xr:uid="{00000000-0005-0000-0000-0000EA520000}"/>
    <cellStyle name="Date 9 5" xfId="21222" xr:uid="{00000000-0005-0000-0000-0000EB520000}"/>
    <cellStyle name="Date 9 6" xfId="21223" xr:uid="{00000000-0005-0000-0000-0000EC520000}"/>
    <cellStyle name="Dezimal [0]_0002VS" xfId="21224" xr:uid="{00000000-0005-0000-0000-0000ED520000}"/>
    <cellStyle name="Dezimal_0002VS" xfId="21225" xr:uid="{00000000-0005-0000-0000-0000EE520000}"/>
    <cellStyle name="DocBox_EmptyRow" xfId="21226" xr:uid="{00000000-0005-0000-0000-0000EF520000}"/>
    <cellStyle name="Empty_B_border" xfId="21227" xr:uid="{00000000-0005-0000-0000-0000F0520000}"/>
    <cellStyle name="Euro" xfId="21228" xr:uid="{00000000-0005-0000-0000-0000F1520000}"/>
    <cellStyle name="Explanatory Text 10" xfId="21229" xr:uid="{00000000-0005-0000-0000-0000F2520000}"/>
    <cellStyle name="Explanatory Text 10 2" xfId="21230" xr:uid="{00000000-0005-0000-0000-0000F3520000}"/>
    <cellStyle name="Explanatory Text 10 2 2" xfId="21231" xr:uid="{00000000-0005-0000-0000-0000F4520000}"/>
    <cellStyle name="Explanatory Text 10 2 3" xfId="21232" xr:uid="{00000000-0005-0000-0000-0000F5520000}"/>
    <cellStyle name="Explanatory Text 10 2 4" xfId="21233" xr:uid="{00000000-0005-0000-0000-0000F6520000}"/>
    <cellStyle name="Explanatory Text 10 2 5" xfId="21234" xr:uid="{00000000-0005-0000-0000-0000F7520000}"/>
    <cellStyle name="Explanatory Text 10 2 6" xfId="21235" xr:uid="{00000000-0005-0000-0000-0000F8520000}"/>
    <cellStyle name="Explanatory Text 11" xfId="21236" xr:uid="{00000000-0005-0000-0000-0000F9520000}"/>
    <cellStyle name="Explanatory Text 11 2" xfId="21237" xr:uid="{00000000-0005-0000-0000-0000FA520000}"/>
    <cellStyle name="Explanatory Text 11 2 2" xfId="21238" xr:uid="{00000000-0005-0000-0000-0000FB520000}"/>
    <cellStyle name="Explanatory Text 11 2 3" xfId="21239" xr:uid="{00000000-0005-0000-0000-0000FC520000}"/>
    <cellStyle name="Explanatory Text 11 2 4" xfId="21240" xr:uid="{00000000-0005-0000-0000-0000FD520000}"/>
    <cellStyle name="Explanatory Text 11 2 5" xfId="21241" xr:uid="{00000000-0005-0000-0000-0000FE520000}"/>
    <cellStyle name="Explanatory Text 11 2 6" xfId="21242" xr:uid="{00000000-0005-0000-0000-0000FF520000}"/>
    <cellStyle name="Explanatory Text 12" xfId="21243" xr:uid="{00000000-0005-0000-0000-000000530000}"/>
    <cellStyle name="Explanatory Text 12 2" xfId="21244" xr:uid="{00000000-0005-0000-0000-000001530000}"/>
    <cellStyle name="Explanatory Text 12 2 2" xfId="21245" xr:uid="{00000000-0005-0000-0000-000002530000}"/>
    <cellStyle name="Explanatory Text 12 2 3" xfId="21246" xr:uid="{00000000-0005-0000-0000-000003530000}"/>
    <cellStyle name="Explanatory Text 12 2 4" xfId="21247" xr:uid="{00000000-0005-0000-0000-000004530000}"/>
    <cellStyle name="Explanatory Text 12 2 5" xfId="21248" xr:uid="{00000000-0005-0000-0000-000005530000}"/>
    <cellStyle name="Explanatory Text 12 2 6" xfId="21249" xr:uid="{00000000-0005-0000-0000-000006530000}"/>
    <cellStyle name="Explanatory Text 13" xfId="21250" xr:uid="{00000000-0005-0000-0000-000007530000}"/>
    <cellStyle name="Explanatory Text 13 2" xfId="21251" xr:uid="{00000000-0005-0000-0000-000008530000}"/>
    <cellStyle name="Explanatory Text 13 2 2" xfId="21252" xr:uid="{00000000-0005-0000-0000-000009530000}"/>
    <cellStyle name="Explanatory Text 13 2 3" xfId="21253" xr:uid="{00000000-0005-0000-0000-00000A530000}"/>
    <cellStyle name="Explanatory Text 13 2 4" xfId="21254" xr:uid="{00000000-0005-0000-0000-00000B530000}"/>
    <cellStyle name="Explanatory Text 13 2 5" xfId="21255" xr:uid="{00000000-0005-0000-0000-00000C530000}"/>
    <cellStyle name="Explanatory Text 13 2 6" xfId="21256" xr:uid="{00000000-0005-0000-0000-00000D530000}"/>
    <cellStyle name="Explanatory Text 14" xfId="21257" xr:uid="{00000000-0005-0000-0000-00000E530000}"/>
    <cellStyle name="Explanatory Text 14 2" xfId="21258" xr:uid="{00000000-0005-0000-0000-00000F530000}"/>
    <cellStyle name="Explanatory Text 14 2 2" xfId="21259" xr:uid="{00000000-0005-0000-0000-000010530000}"/>
    <cellStyle name="Explanatory Text 14 2 3" xfId="21260" xr:uid="{00000000-0005-0000-0000-000011530000}"/>
    <cellStyle name="Explanatory Text 14 2 4" xfId="21261" xr:uid="{00000000-0005-0000-0000-000012530000}"/>
    <cellStyle name="Explanatory Text 14 2 5" xfId="21262" xr:uid="{00000000-0005-0000-0000-000013530000}"/>
    <cellStyle name="Explanatory Text 14 2 6" xfId="21263" xr:uid="{00000000-0005-0000-0000-000014530000}"/>
    <cellStyle name="Explanatory Text 15" xfId="21264" xr:uid="{00000000-0005-0000-0000-000015530000}"/>
    <cellStyle name="Explanatory Text 15 2" xfId="21265" xr:uid="{00000000-0005-0000-0000-000016530000}"/>
    <cellStyle name="Explanatory Text 15 2 2" xfId="21266" xr:uid="{00000000-0005-0000-0000-000017530000}"/>
    <cellStyle name="Explanatory Text 15 2 3" xfId="21267" xr:uid="{00000000-0005-0000-0000-000018530000}"/>
    <cellStyle name="Explanatory Text 15 2 4" xfId="21268" xr:uid="{00000000-0005-0000-0000-000019530000}"/>
    <cellStyle name="Explanatory Text 15 2 5" xfId="21269" xr:uid="{00000000-0005-0000-0000-00001A530000}"/>
    <cellStyle name="Explanatory Text 15 2 6" xfId="21270" xr:uid="{00000000-0005-0000-0000-00001B530000}"/>
    <cellStyle name="Explanatory Text 16" xfId="21271" xr:uid="{00000000-0005-0000-0000-00001C530000}"/>
    <cellStyle name="Explanatory Text 16 2" xfId="21272" xr:uid="{00000000-0005-0000-0000-00001D530000}"/>
    <cellStyle name="Explanatory Text 16 2 2" xfId="21273" xr:uid="{00000000-0005-0000-0000-00001E530000}"/>
    <cellStyle name="Explanatory Text 16 2 3" xfId="21274" xr:uid="{00000000-0005-0000-0000-00001F530000}"/>
    <cellStyle name="Explanatory Text 16 2 4" xfId="21275" xr:uid="{00000000-0005-0000-0000-000020530000}"/>
    <cellStyle name="Explanatory Text 16 2 5" xfId="21276" xr:uid="{00000000-0005-0000-0000-000021530000}"/>
    <cellStyle name="Explanatory Text 16 2 6" xfId="21277" xr:uid="{00000000-0005-0000-0000-000022530000}"/>
    <cellStyle name="Explanatory Text 17" xfId="21278" xr:uid="{00000000-0005-0000-0000-000023530000}"/>
    <cellStyle name="Explanatory Text 17 2" xfId="21279" xr:uid="{00000000-0005-0000-0000-000024530000}"/>
    <cellStyle name="Explanatory Text 17 2 2" xfId="21280" xr:uid="{00000000-0005-0000-0000-000025530000}"/>
    <cellStyle name="Explanatory Text 17 2 3" xfId="21281" xr:uid="{00000000-0005-0000-0000-000026530000}"/>
    <cellStyle name="Explanatory Text 17 2 4" xfId="21282" xr:uid="{00000000-0005-0000-0000-000027530000}"/>
    <cellStyle name="Explanatory Text 17 2 5" xfId="21283" xr:uid="{00000000-0005-0000-0000-000028530000}"/>
    <cellStyle name="Explanatory Text 17 2 6" xfId="21284" xr:uid="{00000000-0005-0000-0000-000029530000}"/>
    <cellStyle name="Explanatory Text 18" xfId="21285" xr:uid="{00000000-0005-0000-0000-00002A530000}"/>
    <cellStyle name="Explanatory Text 18 2" xfId="21286" xr:uid="{00000000-0005-0000-0000-00002B530000}"/>
    <cellStyle name="Explanatory Text 18 2 2" xfId="21287" xr:uid="{00000000-0005-0000-0000-00002C530000}"/>
    <cellStyle name="Explanatory Text 18 2 3" xfId="21288" xr:uid="{00000000-0005-0000-0000-00002D530000}"/>
    <cellStyle name="Explanatory Text 18 2 4" xfId="21289" xr:uid="{00000000-0005-0000-0000-00002E530000}"/>
    <cellStyle name="Explanatory Text 18 2 5" xfId="21290" xr:uid="{00000000-0005-0000-0000-00002F530000}"/>
    <cellStyle name="Explanatory Text 18 2 6" xfId="21291" xr:uid="{00000000-0005-0000-0000-000030530000}"/>
    <cellStyle name="Explanatory Text 19" xfId="21292" xr:uid="{00000000-0005-0000-0000-000031530000}"/>
    <cellStyle name="Explanatory Text 19 2" xfId="21293" xr:uid="{00000000-0005-0000-0000-000032530000}"/>
    <cellStyle name="Explanatory Text 19 2 2" xfId="21294" xr:uid="{00000000-0005-0000-0000-000033530000}"/>
    <cellStyle name="Explanatory Text 19 2 3" xfId="21295" xr:uid="{00000000-0005-0000-0000-000034530000}"/>
    <cellStyle name="Explanatory Text 19 2 4" xfId="21296" xr:uid="{00000000-0005-0000-0000-000035530000}"/>
    <cellStyle name="Explanatory Text 19 2 5" xfId="21297" xr:uid="{00000000-0005-0000-0000-000036530000}"/>
    <cellStyle name="Explanatory Text 19 2 6" xfId="21298" xr:uid="{00000000-0005-0000-0000-000037530000}"/>
    <cellStyle name="Explanatory Text 2" xfId="21299" xr:uid="{00000000-0005-0000-0000-000038530000}"/>
    <cellStyle name="Explanatory Text 2 10" xfId="21300" xr:uid="{00000000-0005-0000-0000-000039530000}"/>
    <cellStyle name="Explanatory Text 2 11" xfId="21301" xr:uid="{00000000-0005-0000-0000-00003A530000}"/>
    <cellStyle name="Explanatory Text 2 12" xfId="21302" xr:uid="{00000000-0005-0000-0000-00003B530000}"/>
    <cellStyle name="Explanatory Text 2 13" xfId="21303" xr:uid="{00000000-0005-0000-0000-00003C530000}"/>
    <cellStyle name="Explanatory Text 2 14" xfId="21304" xr:uid="{00000000-0005-0000-0000-00003D530000}"/>
    <cellStyle name="Explanatory Text 2 15" xfId="21305" xr:uid="{00000000-0005-0000-0000-00003E530000}"/>
    <cellStyle name="Explanatory Text 2 16" xfId="21306" xr:uid="{00000000-0005-0000-0000-00003F530000}"/>
    <cellStyle name="Explanatory Text 2 17" xfId="21307" xr:uid="{00000000-0005-0000-0000-000040530000}"/>
    <cellStyle name="Explanatory Text 2 18" xfId="21308" xr:uid="{00000000-0005-0000-0000-000041530000}"/>
    <cellStyle name="Explanatory Text 2 19" xfId="21309" xr:uid="{00000000-0005-0000-0000-000042530000}"/>
    <cellStyle name="Explanatory Text 2 2" xfId="21310" xr:uid="{00000000-0005-0000-0000-000043530000}"/>
    <cellStyle name="Explanatory Text 2 2 10" xfId="21311" xr:uid="{00000000-0005-0000-0000-000044530000}"/>
    <cellStyle name="Explanatory Text 2 2 11" xfId="21312" xr:uid="{00000000-0005-0000-0000-000045530000}"/>
    <cellStyle name="Explanatory Text 2 2 12" xfId="21313" xr:uid="{00000000-0005-0000-0000-000046530000}"/>
    <cellStyle name="Explanatory Text 2 2 13" xfId="21314" xr:uid="{00000000-0005-0000-0000-000047530000}"/>
    <cellStyle name="Explanatory Text 2 2 14" xfId="21315" xr:uid="{00000000-0005-0000-0000-000048530000}"/>
    <cellStyle name="Explanatory Text 2 2 14 10" xfId="21316" xr:uid="{00000000-0005-0000-0000-000049530000}"/>
    <cellStyle name="Explanatory Text 2 2 14 11" xfId="21317" xr:uid="{00000000-0005-0000-0000-00004A530000}"/>
    <cellStyle name="Explanatory Text 2 2 14 12" xfId="21318" xr:uid="{00000000-0005-0000-0000-00004B530000}"/>
    <cellStyle name="Explanatory Text 2 2 14 13" xfId="21319" xr:uid="{00000000-0005-0000-0000-00004C530000}"/>
    <cellStyle name="Explanatory Text 2 2 14 14" xfId="21320" xr:uid="{00000000-0005-0000-0000-00004D530000}"/>
    <cellStyle name="Explanatory Text 2 2 14 15" xfId="21321" xr:uid="{00000000-0005-0000-0000-00004E530000}"/>
    <cellStyle name="Explanatory Text 2 2 14 16" xfId="21322" xr:uid="{00000000-0005-0000-0000-00004F530000}"/>
    <cellStyle name="Explanatory Text 2 2 14 17" xfId="21323" xr:uid="{00000000-0005-0000-0000-000050530000}"/>
    <cellStyle name="Explanatory Text 2 2 14 18" xfId="21324" xr:uid="{00000000-0005-0000-0000-000051530000}"/>
    <cellStyle name="Explanatory Text 2 2 14 19" xfId="21325" xr:uid="{00000000-0005-0000-0000-000052530000}"/>
    <cellStyle name="Explanatory Text 2 2 14 2" xfId="21326" xr:uid="{00000000-0005-0000-0000-000053530000}"/>
    <cellStyle name="Explanatory Text 2 2 14 2 2" xfId="21327" xr:uid="{00000000-0005-0000-0000-000054530000}"/>
    <cellStyle name="Explanatory Text 2 2 14 20" xfId="21328" xr:uid="{00000000-0005-0000-0000-000055530000}"/>
    <cellStyle name="Explanatory Text 2 2 14 21" xfId="21329" xr:uid="{00000000-0005-0000-0000-000056530000}"/>
    <cellStyle name="Explanatory Text 2 2 14 22" xfId="21330" xr:uid="{00000000-0005-0000-0000-000057530000}"/>
    <cellStyle name="Explanatory Text 2 2 14 23" xfId="21331" xr:uid="{00000000-0005-0000-0000-000058530000}"/>
    <cellStyle name="Explanatory Text 2 2 14 24" xfId="21332" xr:uid="{00000000-0005-0000-0000-000059530000}"/>
    <cellStyle name="Explanatory Text 2 2 14 25" xfId="21333" xr:uid="{00000000-0005-0000-0000-00005A530000}"/>
    <cellStyle name="Explanatory Text 2 2 14 26" xfId="21334" xr:uid="{00000000-0005-0000-0000-00005B530000}"/>
    <cellStyle name="Explanatory Text 2 2 14 27" xfId="21335" xr:uid="{00000000-0005-0000-0000-00005C530000}"/>
    <cellStyle name="Explanatory Text 2 2 14 28" xfId="21336" xr:uid="{00000000-0005-0000-0000-00005D530000}"/>
    <cellStyle name="Explanatory Text 2 2 14 29" xfId="21337" xr:uid="{00000000-0005-0000-0000-00005E530000}"/>
    <cellStyle name="Explanatory Text 2 2 14 3" xfId="21338" xr:uid="{00000000-0005-0000-0000-00005F530000}"/>
    <cellStyle name="Explanatory Text 2 2 14 4" xfId="21339" xr:uid="{00000000-0005-0000-0000-000060530000}"/>
    <cellStyle name="Explanatory Text 2 2 14 5" xfId="21340" xr:uid="{00000000-0005-0000-0000-000061530000}"/>
    <cellStyle name="Explanatory Text 2 2 14 6" xfId="21341" xr:uid="{00000000-0005-0000-0000-000062530000}"/>
    <cellStyle name="Explanatory Text 2 2 14 7" xfId="21342" xr:uid="{00000000-0005-0000-0000-000063530000}"/>
    <cellStyle name="Explanatory Text 2 2 14 8" xfId="21343" xr:uid="{00000000-0005-0000-0000-000064530000}"/>
    <cellStyle name="Explanatory Text 2 2 14 9" xfId="21344" xr:uid="{00000000-0005-0000-0000-000065530000}"/>
    <cellStyle name="Explanatory Text 2 2 15" xfId="21345" xr:uid="{00000000-0005-0000-0000-000066530000}"/>
    <cellStyle name="Explanatory Text 2 2 15 2" xfId="21346" xr:uid="{00000000-0005-0000-0000-000067530000}"/>
    <cellStyle name="Explanatory Text 2 2 16" xfId="21347" xr:uid="{00000000-0005-0000-0000-000068530000}"/>
    <cellStyle name="Explanatory Text 2 2 17" xfId="21348" xr:uid="{00000000-0005-0000-0000-000069530000}"/>
    <cellStyle name="Explanatory Text 2 2 18" xfId="21349" xr:uid="{00000000-0005-0000-0000-00006A530000}"/>
    <cellStyle name="Explanatory Text 2 2 19" xfId="21350" xr:uid="{00000000-0005-0000-0000-00006B530000}"/>
    <cellStyle name="Explanatory Text 2 2 2" xfId="21351" xr:uid="{00000000-0005-0000-0000-00006C530000}"/>
    <cellStyle name="Explanatory Text 2 2 2 10" xfId="21352" xr:uid="{00000000-0005-0000-0000-00006D530000}"/>
    <cellStyle name="Explanatory Text 2 2 2 11" xfId="21353" xr:uid="{00000000-0005-0000-0000-00006E530000}"/>
    <cellStyle name="Explanatory Text 2 2 2 11 10" xfId="21354" xr:uid="{00000000-0005-0000-0000-00006F530000}"/>
    <cellStyle name="Explanatory Text 2 2 2 11 11" xfId="21355" xr:uid="{00000000-0005-0000-0000-000070530000}"/>
    <cellStyle name="Explanatory Text 2 2 2 11 12" xfId="21356" xr:uid="{00000000-0005-0000-0000-000071530000}"/>
    <cellStyle name="Explanatory Text 2 2 2 11 13" xfId="21357" xr:uid="{00000000-0005-0000-0000-000072530000}"/>
    <cellStyle name="Explanatory Text 2 2 2 11 14" xfId="21358" xr:uid="{00000000-0005-0000-0000-000073530000}"/>
    <cellStyle name="Explanatory Text 2 2 2 11 15" xfId="21359" xr:uid="{00000000-0005-0000-0000-000074530000}"/>
    <cellStyle name="Explanatory Text 2 2 2 11 16" xfId="21360" xr:uid="{00000000-0005-0000-0000-000075530000}"/>
    <cellStyle name="Explanatory Text 2 2 2 11 17" xfId="21361" xr:uid="{00000000-0005-0000-0000-000076530000}"/>
    <cellStyle name="Explanatory Text 2 2 2 11 18" xfId="21362" xr:uid="{00000000-0005-0000-0000-000077530000}"/>
    <cellStyle name="Explanatory Text 2 2 2 11 19" xfId="21363" xr:uid="{00000000-0005-0000-0000-000078530000}"/>
    <cellStyle name="Explanatory Text 2 2 2 11 2" xfId="21364" xr:uid="{00000000-0005-0000-0000-000079530000}"/>
    <cellStyle name="Explanatory Text 2 2 2 11 2 2" xfId="21365" xr:uid="{00000000-0005-0000-0000-00007A530000}"/>
    <cellStyle name="Explanatory Text 2 2 2 11 20" xfId="21366" xr:uid="{00000000-0005-0000-0000-00007B530000}"/>
    <cellStyle name="Explanatory Text 2 2 2 11 21" xfId="21367" xr:uid="{00000000-0005-0000-0000-00007C530000}"/>
    <cellStyle name="Explanatory Text 2 2 2 11 22" xfId="21368" xr:uid="{00000000-0005-0000-0000-00007D530000}"/>
    <cellStyle name="Explanatory Text 2 2 2 11 23" xfId="21369" xr:uid="{00000000-0005-0000-0000-00007E530000}"/>
    <cellStyle name="Explanatory Text 2 2 2 11 24" xfId="21370" xr:uid="{00000000-0005-0000-0000-00007F530000}"/>
    <cellStyle name="Explanatory Text 2 2 2 11 25" xfId="21371" xr:uid="{00000000-0005-0000-0000-000080530000}"/>
    <cellStyle name="Explanatory Text 2 2 2 11 26" xfId="21372" xr:uid="{00000000-0005-0000-0000-000081530000}"/>
    <cellStyle name="Explanatory Text 2 2 2 11 27" xfId="21373" xr:uid="{00000000-0005-0000-0000-000082530000}"/>
    <cellStyle name="Explanatory Text 2 2 2 11 28" xfId="21374" xr:uid="{00000000-0005-0000-0000-000083530000}"/>
    <cellStyle name="Explanatory Text 2 2 2 11 29" xfId="21375" xr:uid="{00000000-0005-0000-0000-000084530000}"/>
    <cellStyle name="Explanatory Text 2 2 2 11 3" xfId="21376" xr:uid="{00000000-0005-0000-0000-000085530000}"/>
    <cellStyle name="Explanatory Text 2 2 2 11 4" xfId="21377" xr:uid="{00000000-0005-0000-0000-000086530000}"/>
    <cellStyle name="Explanatory Text 2 2 2 11 5" xfId="21378" xr:uid="{00000000-0005-0000-0000-000087530000}"/>
    <cellStyle name="Explanatory Text 2 2 2 11 6" xfId="21379" xr:uid="{00000000-0005-0000-0000-000088530000}"/>
    <cellStyle name="Explanatory Text 2 2 2 11 7" xfId="21380" xr:uid="{00000000-0005-0000-0000-000089530000}"/>
    <cellStyle name="Explanatory Text 2 2 2 11 8" xfId="21381" xr:uid="{00000000-0005-0000-0000-00008A530000}"/>
    <cellStyle name="Explanatory Text 2 2 2 11 9" xfId="21382" xr:uid="{00000000-0005-0000-0000-00008B530000}"/>
    <cellStyle name="Explanatory Text 2 2 2 12" xfId="21383" xr:uid="{00000000-0005-0000-0000-00008C530000}"/>
    <cellStyle name="Explanatory Text 2 2 2 12 2" xfId="21384" xr:uid="{00000000-0005-0000-0000-00008D530000}"/>
    <cellStyle name="Explanatory Text 2 2 2 13" xfId="21385" xr:uid="{00000000-0005-0000-0000-00008E530000}"/>
    <cellStyle name="Explanatory Text 2 2 2 14" xfId="21386" xr:uid="{00000000-0005-0000-0000-00008F530000}"/>
    <cellStyle name="Explanatory Text 2 2 2 15" xfId="21387" xr:uid="{00000000-0005-0000-0000-000090530000}"/>
    <cellStyle name="Explanatory Text 2 2 2 16" xfId="21388" xr:uid="{00000000-0005-0000-0000-000091530000}"/>
    <cellStyle name="Explanatory Text 2 2 2 17" xfId="21389" xr:uid="{00000000-0005-0000-0000-000092530000}"/>
    <cellStyle name="Explanatory Text 2 2 2 18" xfId="21390" xr:uid="{00000000-0005-0000-0000-000093530000}"/>
    <cellStyle name="Explanatory Text 2 2 2 19" xfId="21391" xr:uid="{00000000-0005-0000-0000-000094530000}"/>
    <cellStyle name="Explanatory Text 2 2 2 2" xfId="21392" xr:uid="{00000000-0005-0000-0000-000095530000}"/>
    <cellStyle name="Explanatory Text 2 2 2 2 10" xfId="21393" xr:uid="{00000000-0005-0000-0000-000096530000}"/>
    <cellStyle name="Explanatory Text 2 2 2 2 11" xfId="21394" xr:uid="{00000000-0005-0000-0000-000097530000}"/>
    <cellStyle name="Explanatory Text 2 2 2 2 12" xfId="21395" xr:uid="{00000000-0005-0000-0000-000098530000}"/>
    <cellStyle name="Explanatory Text 2 2 2 2 13" xfId="21396" xr:uid="{00000000-0005-0000-0000-000099530000}"/>
    <cellStyle name="Explanatory Text 2 2 2 2 14" xfId="21397" xr:uid="{00000000-0005-0000-0000-00009A530000}"/>
    <cellStyle name="Explanatory Text 2 2 2 2 15" xfId="21398" xr:uid="{00000000-0005-0000-0000-00009B530000}"/>
    <cellStyle name="Explanatory Text 2 2 2 2 16" xfId="21399" xr:uid="{00000000-0005-0000-0000-00009C530000}"/>
    <cellStyle name="Explanatory Text 2 2 2 2 17" xfId="21400" xr:uid="{00000000-0005-0000-0000-00009D530000}"/>
    <cellStyle name="Explanatory Text 2 2 2 2 18" xfId="21401" xr:uid="{00000000-0005-0000-0000-00009E530000}"/>
    <cellStyle name="Explanatory Text 2 2 2 2 19" xfId="21402" xr:uid="{00000000-0005-0000-0000-00009F530000}"/>
    <cellStyle name="Explanatory Text 2 2 2 2 2" xfId="21403" xr:uid="{00000000-0005-0000-0000-0000A0530000}"/>
    <cellStyle name="Explanatory Text 2 2 2 2 2 10" xfId="21404" xr:uid="{00000000-0005-0000-0000-0000A1530000}"/>
    <cellStyle name="Explanatory Text 2 2 2 2 2 11" xfId="21405" xr:uid="{00000000-0005-0000-0000-0000A2530000}"/>
    <cellStyle name="Explanatory Text 2 2 2 2 2 12" xfId="21406" xr:uid="{00000000-0005-0000-0000-0000A3530000}"/>
    <cellStyle name="Explanatory Text 2 2 2 2 2 13" xfId="21407" xr:uid="{00000000-0005-0000-0000-0000A4530000}"/>
    <cellStyle name="Explanatory Text 2 2 2 2 2 14" xfId="21408" xr:uid="{00000000-0005-0000-0000-0000A5530000}"/>
    <cellStyle name="Explanatory Text 2 2 2 2 2 15" xfId="21409" xr:uid="{00000000-0005-0000-0000-0000A6530000}"/>
    <cellStyle name="Explanatory Text 2 2 2 2 2 16" xfId="21410" xr:uid="{00000000-0005-0000-0000-0000A7530000}"/>
    <cellStyle name="Explanatory Text 2 2 2 2 2 17" xfId="21411" xr:uid="{00000000-0005-0000-0000-0000A8530000}"/>
    <cellStyle name="Explanatory Text 2 2 2 2 2 18" xfId="21412" xr:uid="{00000000-0005-0000-0000-0000A9530000}"/>
    <cellStyle name="Explanatory Text 2 2 2 2 2 19" xfId="21413" xr:uid="{00000000-0005-0000-0000-0000AA530000}"/>
    <cellStyle name="Explanatory Text 2 2 2 2 2 2" xfId="21414" xr:uid="{00000000-0005-0000-0000-0000AB530000}"/>
    <cellStyle name="Explanatory Text 2 2 2 2 2 2 10" xfId="21415" xr:uid="{00000000-0005-0000-0000-0000AC530000}"/>
    <cellStyle name="Explanatory Text 2 2 2 2 2 2 11" xfId="21416" xr:uid="{00000000-0005-0000-0000-0000AD530000}"/>
    <cellStyle name="Explanatory Text 2 2 2 2 2 2 12" xfId="21417" xr:uid="{00000000-0005-0000-0000-0000AE530000}"/>
    <cellStyle name="Explanatory Text 2 2 2 2 2 2 13" xfId="21418" xr:uid="{00000000-0005-0000-0000-0000AF530000}"/>
    <cellStyle name="Explanatory Text 2 2 2 2 2 2 14" xfId="21419" xr:uid="{00000000-0005-0000-0000-0000B0530000}"/>
    <cellStyle name="Explanatory Text 2 2 2 2 2 2 15" xfId="21420" xr:uid="{00000000-0005-0000-0000-0000B1530000}"/>
    <cellStyle name="Explanatory Text 2 2 2 2 2 2 16" xfId="21421" xr:uid="{00000000-0005-0000-0000-0000B2530000}"/>
    <cellStyle name="Explanatory Text 2 2 2 2 2 2 17" xfId="21422" xr:uid="{00000000-0005-0000-0000-0000B3530000}"/>
    <cellStyle name="Explanatory Text 2 2 2 2 2 2 18" xfId="21423" xr:uid="{00000000-0005-0000-0000-0000B4530000}"/>
    <cellStyle name="Explanatory Text 2 2 2 2 2 2 19" xfId="21424" xr:uid="{00000000-0005-0000-0000-0000B5530000}"/>
    <cellStyle name="Explanatory Text 2 2 2 2 2 2 2" xfId="21425" xr:uid="{00000000-0005-0000-0000-0000B6530000}"/>
    <cellStyle name="Explanatory Text 2 2 2 2 2 2 2 10" xfId="21426" xr:uid="{00000000-0005-0000-0000-0000B7530000}"/>
    <cellStyle name="Explanatory Text 2 2 2 2 2 2 2 11" xfId="21427" xr:uid="{00000000-0005-0000-0000-0000B8530000}"/>
    <cellStyle name="Explanatory Text 2 2 2 2 2 2 2 12" xfId="21428" xr:uid="{00000000-0005-0000-0000-0000B9530000}"/>
    <cellStyle name="Explanatory Text 2 2 2 2 2 2 2 13" xfId="21429" xr:uid="{00000000-0005-0000-0000-0000BA530000}"/>
    <cellStyle name="Explanatory Text 2 2 2 2 2 2 2 14" xfId="21430" xr:uid="{00000000-0005-0000-0000-0000BB530000}"/>
    <cellStyle name="Explanatory Text 2 2 2 2 2 2 2 15" xfId="21431" xr:uid="{00000000-0005-0000-0000-0000BC530000}"/>
    <cellStyle name="Explanatory Text 2 2 2 2 2 2 2 16" xfId="21432" xr:uid="{00000000-0005-0000-0000-0000BD530000}"/>
    <cellStyle name="Explanatory Text 2 2 2 2 2 2 2 17" xfId="21433" xr:uid="{00000000-0005-0000-0000-0000BE530000}"/>
    <cellStyle name="Explanatory Text 2 2 2 2 2 2 2 18" xfId="21434" xr:uid="{00000000-0005-0000-0000-0000BF530000}"/>
    <cellStyle name="Explanatory Text 2 2 2 2 2 2 2 19" xfId="21435" xr:uid="{00000000-0005-0000-0000-0000C0530000}"/>
    <cellStyle name="Explanatory Text 2 2 2 2 2 2 2 2" xfId="21436" xr:uid="{00000000-0005-0000-0000-0000C1530000}"/>
    <cellStyle name="Explanatory Text 2 2 2 2 2 2 2 2 2" xfId="21437" xr:uid="{00000000-0005-0000-0000-0000C2530000}"/>
    <cellStyle name="Explanatory Text 2 2 2 2 2 2 2 2 2 2" xfId="21438" xr:uid="{00000000-0005-0000-0000-0000C3530000}"/>
    <cellStyle name="Explanatory Text 2 2 2 2 2 2 2 2 2 2 2" xfId="21439" xr:uid="{00000000-0005-0000-0000-0000C4530000}"/>
    <cellStyle name="Explanatory Text 2 2 2 2 2 2 2 2 2 3" xfId="21440" xr:uid="{00000000-0005-0000-0000-0000C5530000}"/>
    <cellStyle name="Explanatory Text 2 2 2 2 2 2 2 2 3" xfId="21441" xr:uid="{00000000-0005-0000-0000-0000C6530000}"/>
    <cellStyle name="Explanatory Text 2 2 2 2 2 2 2 2 3 2" xfId="21442" xr:uid="{00000000-0005-0000-0000-0000C7530000}"/>
    <cellStyle name="Explanatory Text 2 2 2 2 2 2 2 20" xfId="21443" xr:uid="{00000000-0005-0000-0000-0000C8530000}"/>
    <cellStyle name="Explanatory Text 2 2 2 2 2 2 2 21" xfId="21444" xr:uid="{00000000-0005-0000-0000-0000C9530000}"/>
    <cellStyle name="Explanatory Text 2 2 2 2 2 2 2 22" xfId="21445" xr:uid="{00000000-0005-0000-0000-0000CA530000}"/>
    <cellStyle name="Explanatory Text 2 2 2 2 2 2 2 23" xfId="21446" xr:uid="{00000000-0005-0000-0000-0000CB530000}"/>
    <cellStyle name="Explanatory Text 2 2 2 2 2 2 2 24" xfId="21447" xr:uid="{00000000-0005-0000-0000-0000CC530000}"/>
    <cellStyle name="Explanatory Text 2 2 2 2 2 2 2 25" xfId="21448" xr:uid="{00000000-0005-0000-0000-0000CD530000}"/>
    <cellStyle name="Explanatory Text 2 2 2 2 2 2 2 26" xfId="21449" xr:uid="{00000000-0005-0000-0000-0000CE530000}"/>
    <cellStyle name="Explanatory Text 2 2 2 2 2 2 2 27" xfId="21450" xr:uid="{00000000-0005-0000-0000-0000CF530000}"/>
    <cellStyle name="Explanatory Text 2 2 2 2 2 2 2 28" xfId="21451" xr:uid="{00000000-0005-0000-0000-0000D0530000}"/>
    <cellStyle name="Explanatory Text 2 2 2 2 2 2 2 29" xfId="21452" xr:uid="{00000000-0005-0000-0000-0000D1530000}"/>
    <cellStyle name="Explanatory Text 2 2 2 2 2 2 2 3" xfId="21453" xr:uid="{00000000-0005-0000-0000-0000D2530000}"/>
    <cellStyle name="Explanatory Text 2 2 2 2 2 2 2 30" xfId="21454" xr:uid="{00000000-0005-0000-0000-0000D3530000}"/>
    <cellStyle name="Explanatory Text 2 2 2 2 2 2 2 30 2" xfId="21455" xr:uid="{00000000-0005-0000-0000-0000D4530000}"/>
    <cellStyle name="Explanatory Text 2 2 2 2 2 2 2 4" xfId="21456" xr:uid="{00000000-0005-0000-0000-0000D5530000}"/>
    <cellStyle name="Explanatory Text 2 2 2 2 2 2 2 5" xfId="21457" xr:uid="{00000000-0005-0000-0000-0000D6530000}"/>
    <cellStyle name="Explanatory Text 2 2 2 2 2 2 2 6" xfId="21458" xr:uid="{00000000-0005-0000-0000-0000D7530000}"/>
    <cellStyle name="Explanatory Text 2 2 2 2 2 2 2 7" xfId="21459" xr:uid="{00000000-0005-0000-0000-0000D8530000}"/>
    <cellStyle name="Explanatory Text 2 2 2 2 2 2 2 8" xfId="21460" xr:uid="{00000000-0005-0000-0000-0000D9530000}"/>
    <cellStyle name="Explanatory Text 2 2 2 2 2 2 2 9" xfId="21461" xr:uid="{00000000-0005-0000-0000-0000DA530000}"/>
    <cellStyle name="Explanatory Text 2 2 2 2 2 2 20" xfId="21462" xr:uid="{00000000-0005-0000-0000-0000DB530000}"/>
    <cellStyle name="Explanatory Text 2 2 2 2 2 2 21" xfId="21463" xr:uid="{00000000-0005-0000-0000-0000DC530000}"/>
    <cellStyle name="Explanatory Text 2 2 2 2 2 2 22" xfId="21464" xr:uid="{00000000-0005-0000-0000-0000DD530000}"/>
    <cellStyle name="Explanatory Text 2 2 2 2 2 2 23" xfId="21465" xr:uid="{00000000-0005-0000-0000-0000DE530000}"/>
    <cellStyle name="Explanatory Text 2 2 2 2 2 2 24" xfId="21466" xr:uid="{00000000-0005-0000-0000-0000DF530000}"/>
    <cellStyle name="Explanatory Text 2 2 2 2 2 2 25" xfId="21467" xr:uid="{00000000-0005-0000-0000-0000E0530000}"/>
    <cellStyle name="Explanatory Text 2 2 2 2 2 2 26" xfId="21468" xr:uid="{00000000-0005-0000-0000-0000E1530000}"/>
    <cellStyle name="Explanatory Text 2 2 2 2 2 2 27" xfId="21469" xr:uid="{00000000-0005-0000-0000-0000E2530000}"/>
    <cellStyle name="Explanatory Text 2 2 2 2 2 2 28" xfId="21470" xr:uid="{00000000-0005-0000-0000-0000E3530000}"/>
    <cellStyle name="Explanatory Text 2 2 2 2 2 2 29" xfId="21471" xr:uid="{00000000-0005-0000-0000-0000E4530000}"/>
    <cellStyle name="Explanatory Text 2 2 2 2 2 2 3" xfId="21472" xr:uid="{00000000-0005-0000-0000-0000E5530000}"/>
    <cellStyle name="Explanatory Text 2 2 2 2 2 2 3 2" xfId="21473" xr:uid="{00000000-0005-0000-0000-0000E6530000}"/>
    <cellStyle name="Explanatory Text 2 2 2 2 2 2 30" xfId="21474" xr:uid="{00000000-0005-0000-0000-0000E7530000}"/>
    <cellStyle name="Explanatory Text 2 2 2 2 2 2 30 2" xfId="21475" xr:uid="{00000000-0005-0000-0000-0000E8530000}"/>
    <cellStyle name="Explanatory Text 2 2 2 2 2 2 4" xfId="21476" xr:uid="{00000000-0005-0000-0000-0000E9530000}"/>
    <cellStyle name="Explanatory Text 2 2 2 2 2 2 5" xfId="21477" xr:uid="{00000000-0005-0000-0000-0000EA530000}"/>
    <cellStyle name="Explanatory Text 2 2 2 2 2 2 6" xfId="21478" xr:uid="{00000000-0005-0000-0000-0000EB530000}"/>
    <cellStyle name="Explanatory Text 2 2 2 2 2 2 7" xfId="21479" xr:uid="{00000000-0005-0000-0000-0000EC530000}"/>
    <cellStyle name="Explanatory Text 2 2 2 2 2 2 8" xfId="21480" xr:uid="{00000000-0005-0000-0000-0000ED530000}"/>
    <cellStyle name="Explanatory Text 2 2 2 2 2 2 9" xfId="21481" xr:uid="{00000000-0005-0000-0000-0000EE530000}"/>
    <cellStyle name="Explanatory Text 2 2 2 2 2 20" xfId="21482" xr:uid="{00000000-0005-0000-0000-0000EF530000}"/>
    <cellStyle name="Explanatory Text 2 2 2 2 2 21" xfId="21483" xr:uid="{00000000-0005-0000-0000-0000F0530000}"/>
    <cellStyle name="Explanatory Text 2 2 2 2 2 22" xfId="21484" xr:uid="{00000000-0005-0000-0000-0000F1530000}"/>
    <cellStyle name="Explanatory Text 2 2 2 2 2 23" xfId="21485" xr:uid="{00000000-0005-0000-0000-0000F2530000}"/>
    <cellStyle name="Explanatory Text 2 2 2 2 2 24" xfId="21486" xr:uid="{00000000-0005-0000-0000-0000F3530000}"/>
    <cellStyle name="Explanatory Text 2 2 2 2 2 25" xfId="21487" xr:uid="{00000000-0005-0000-0000-0000F4530000}"/>
    <cellStyle name="Explanatory Text 2 2 2 2 2 26" xfId="21488" xr:uid="{00000000-0005-0000-0000-0000F5530000}"/>
    <cellStyle name="Explanatory Text 2 2 2 2 2 27" xfId="21489" xr:uid="{00000000-0005-0000-0000-0000F6530000}"/>
    <cellStyle name="Explanatory Text 2 2 2 2 2 28" xfId="21490" xr:uid="{00000000-0005-0000-0000-0000F7530000}"/>
    <cellStyle name="Explanatory Text 2 2 2 2 2 29" xfId="21491" xr:uid="{00000000-0005-0000-0000-0000F8530000}"/>
    <cellStyle name="Explanatory Text 2 2 2 2 2 3" xfId="21492" xr:uid="{00000000-0005-0000-0000-0000F9530000}"/>
    <cellStyle name="Explanatory Text 2 2 2 2 2 3 2" xfId="21493" xr:uid="{00000000-0005-0000-0000-0000FA530000}"/>
    <cellStyle name="Explanatory Text 2 2 2 2 2 30" xfId="21494" xr:uid="{00000000-0005-0000-0000-0000FB530000}"/>
    <cellStyle name="Explanatory Text 2 2 2 2 2 31" xfId="21495" xr:uid="{00000000-0005-0000-0000-0000FC530000}"/>
    <cellStyle name="Explanatory Text 2 2 2 2 2 31 2" xfId="21496" xr:uid="{00000000-0005-0000-0000-0000FD530000}"/>
    <cellStyle name="Explanatory Text 2 2 2 2 2 4" xfId="21497" xr:uid="{00000000-0005-0000-0000-0000FE530000}"/>
    <cellStyle name="Explanatory Text 2 2 2 2 2 5" xfId="21498" xr:uid="{00000000-0005-0000-0000-0000FF530000}"/>
    <cellStyle name="Explanatory Text 2 2 2 2 2 6" xfId="21499" xr:uid="{00000000-0005-0000-0000-000000540000}"/>
    <cellStyle name="Explanatory Text 2 2 2 2 2 7" xfId="21500" xr:uid="{00000000-0005-0000-0000-000001540000}"/>
    <cellStyle name="Explanatory Text 2 2 2 2 2 8" xfId="21501" xr:uid="{00000000-0005-0000-0000-000002540000}"/>
    <cellStyle name="Explanatory Text 2 2 2 2 2 9" xfId="21502" xr:uid="{00000000-0005-0000-0000-000003540000}"/>
    <cellStyle name="Explanatory Text 2 2 2 2 20" xfId="21503" xr:uid="{00000000-0005-0000-0000-000004540000}"/>
    <cellStyle name="Explanatory Text 2 2 2 2 21" xfId="21504" xr:uid="{00000000-0005-0000-0000-000005540000}"/>
    <cellStyle name="Explanatory Text 2 2 2 2 22" xfId="21505" xr:uid="{00000000-0005-0000-0000-000006540000}"/>
    <cellStyle name="Explanatory Text 2 2 2 2 23" xfId="21506" xr:uid="{00000000-0005-0000-0000-000007540000}"/>
    <cellStyle name="Explanatory Text 2 2 2 2 24" xfId="21507" xr:uid="{00000000-0005-0000-0000-000008540000}"/>
    <cellStyle name="Explanatory Text 2 2 2 2 25" xfId="21508" xr:uid="{00000000-0005-0000-0000-000009540000}"/>
    <cellStyle name="Explanatory Text 2 2 2 2 26" xfId="21509" xr:uid="{00000000-0005-0000-0000-00000A540000}"/>
    <cellStyle name="Explanatory Text 2 2 2 2 27" xfId="21510" xr:uid="{00000000-0005-0000-0000-00000B540000}"/>
    <cellStyle name="Explanatory Text 2 2 2 2 28" xfId="21511" xr:uid="{00000000-0005-0000-0000-00000C540000}"/>
    <cellStyle name="Explanatory Text 2 2 2 2 29" xfId="21512" xr:uid="{00000000-0005-0000-0000-00000D540000}"/>
    <cellStyle name="Explanatory Text 2 2 2 2 3" xfId="21513" xr:uid="{00000000-0005-0000-0000-00000E540000}"/>
    <cellStyle name="Explanatory Text 2 2 2 2 30" xfId="21514" xr:uid="{00000000-0005-0000-0000-00000F540000}"/>
    <cellStyle name="Explanatory Text 2 2 2 2 31" xfId="21515" xr:uid="{00000000-0005-0000-0000-000010540000}"/>
    <cellStyle name="Explanatory Text 2 2 2 2 32" xfId="21516" xr:uid="{00000000-0005-0000-0000-000011540000}"/>
    <cellStyle name="Explanatory Text 2 2 2 2 33" xfId="21517" xr:uid="{00000000-0005-0000-0000-000012540000}"/>
    <cellStyle name="Explanatory Text 2 2 2 2 34" xfId="21518" xr:uid="{00000000-0005-0000-0000-000013540000}"/>
    <cellStyle name="Explanatory Text 2 2 2 2 34 2" xfId="21519" xr:uid="{00000000-0005-0000-0000-000014540000}"/>
    <cellStyle name="Explanatory Text 2 2 2 2 4" xfId="21520" xr:uid="{00000000-0005-0000-0000-000015540000}"/>
    <cellStyle name="Explanatory Text 2 2 2 2 5" xfId="21521" xr:uid="{00000000-0005-0000-0000-000016540000}"/>
    <cellStyle name="Explanatory Text 2 2 2 2 6" xfId="21522" xr:uid="{00000000-0005-0000-0000-000017540000}"/>
    <cellStyle name="Explanatory Text 2 2 2 2 6 10" xfId="21523" xr:uid="{00000000-0005-0000-0000-000018540000}"/>
    <cellStyle name="Explanatory Text 2 2 2 2 6 11" xfId="21524" xr:uid="{00000000-0005-0000-0000-000019540000}"/>
    <cellStyle name="Explanatory Text 2 2 2 2 6 12" xfId="21525" xr:uid="{00000000-0005-0000-0000-00001A540000}"/>
    <cellStyle name="Explanatory Text 2 2 2 2 6 13" xfId="21526" xr:uid="{00000000-0005-0000-0000-00001B540000}"/>
    <cellStyle name="Explanatory Text 2 2 2 2 6 14" xfId="21527" xr:uid="{00000000-0005-0000-0000-00001C540000}"/>
    <cellStyle name="Explanatory Text 2 2 2 2 6 15" xfId="21528" xr:uid="{00000000-0005-0000-0000-00001D540000}"/>
    <cellStyle name="Explanatory Text 2 2 2 2 6 16" xfId="21529" xr:uid="{00000000-0005-0000-0000-00001E540000}"/>
    <cellStyle name="Explanatory Text 2 2 2 2 6 17" xfId="21530" xr:uid="{00000000-0005-0000-0000-00001F540000}"/>
    <cellStyle name="Explanatory Text 2 2 2 2 6 18" xfId="21531" xr:uid="{00000000-0005-0000-0000-000020540000}"/>
    <cellStyle name="Explanatory Text 2 2 2 2 6 19" xfId="21532" xr:uid="{00000000-0005-0000-0000-000021540000}"/>
    <cellStyle name="Explanatory Text 2 2 2 2 6 2" xfId="21533" xr:uid="{00000000-0005-0000-0000-000022540000}"/>
    <cellStyle name="Explanatory Text 2 2 2 2 6 2 2" xfId="21534" xr:uid="{00000000-0005-0000-0000-000023540000}"/>
    <cellStyle name="Explanatory Text 2 2 2 2 6 20" xfId="21535" xr:uid="{00000000-0005-0000-0000-000024540000}"/>
    <cellStyle name="Explanatory Text 2 2 2 2 6 21" xfId="21536" xr:uid="{00000000-0005-0000-0000-000025540000}"/>
    <cellStyle name="Explanatory Text 2 2 2 2 6 22" xfId="21537" xr:uid="{00000000-0005-0000-0000-000026540000}"/>
    <cellStyle name="Explanatory Text 2 2 2 2 6 23" xfId="21538" xr:uid="{00000000-0005-0000-0000-000027540000}"/>
    <cellStyle name="Explanatory Text 2 2 2 2 6 24" xfId="21539" xr:uid="{00000000-0005-0000-0000-000028540000}"/>
    <cellStyle name="Explanatory Text 2 2 2 2 6 25" xfId="21540" xr:uid="{00000000-0005-0000-0000-000029540000}"/>
    <cellStyle name="Explanatory Text 2 2 2 2 6 26" xfId="21541" xr:uid="{00000000-0005-0000-0000-00002A540000}"/>
    <cellStyle name="Explanatory Text 2 2 2 2 6 27" xfId="21542" xr:uid="{00000000-0005-0000-0000-00002B540000}"/>
    <cellStyle name="Explanatory Text 2 2 2 2 6 28" xfId="21543" xr:uid="{00000000-0005-0000-0000-00002C540000}"/>
    <cellStyle name="Explanatory Text 2 2 2 2 6 29" xfId="21544" xr:uid="{00000000-0005-0000-0000-00002D540000}"/>
    <cellStyle name="Explanatory Text 2 2 2 2 6 3" xfId="21545" xr:uid="{00000000-0005-0000-0000-00002E540000}"/>
    <cellStyle name="Explanatory Text 2 2 2 2 6 4" xfId="21546" xr:uid="{00000000-0005-0000-0000-00002F540000}"/>
    <cellStyle name="Explanatory Text 2 2 2 2 6 5" xfId="21547" xr:uid="{00000000-0005-0000-0000-000030540000}"/>
    <cellStyle name="Explanatory Text 2 2 2 2 6 6" xfId="21548" xr:uid="{00000000-0005-0000-0000-000031540000}"/>
    <cellStyle name="Explanatory Text 2 2 2 2 6 7" xfId="21549" xr:uid="{00000000-0005-0000-0000-000032540000}"/>
    <cellStyle name="Explanatory Text 2 2 2 2 6 8" xfId="21550" xr:uid="{00000000-0005-0000-0000-000033540000}"/>
    <cellStyle name="Explanatory Text 2 2 2 2 6 9" xfId="21551" xr:uid="{00000000-0005-0000-0000-000034540000}"/>
    <cellStyle name="Explanatory Text 2 2 2 2 7" xfId="21552" xr:uid="{00000000-0005-0000-0000-000035540000}"/>
    <cellStyle name="Explanatory Text 2 2 2 2 7 2" xfId="21553" xr:uid="{00000000-0005-0000-0000-000036540000}"/>
    <cellStyle name="Explanatory Text 2 2 2 2 8" xfId="21554" xr:uid="{00000000-0005-0000-0000-000037540000}"/>
    <cellStyle name="Explanatory Text 2 2 2 2 9" xfId="21555" xr:uid="{00000000-0005-0000-0000-000038540000}"/>
    <cellStyle name="Explanatory Text 2 2 2 20" xfId="21556" xr:uid="{00000000-0005-0000-0000-000039540000}"/>
    <cellStyle name="Explanatory Text 2 2 2 21" xfId="21557" xr:uid="{00000000-0005-0000-0000-00003A540000}"/>
    <cellStyle name="Explanatory Text 2 2 2 22" xfId="21558" xr:uid="{00000000-0005-0000-0000-00003B540000}"/>
    <cellStyle name="Explanatory Text 2 2 2 23" xfId="21559" xr:uid="{00000000-0005-0000-0000-00003C540000}"/>
    <cellStyle name="Explanatory Text 2 2 2 24" xfId="21560" xr:uid="{00000000-0005-0000-0000-00003D540000}"/>
    <cellStyle name="Explanatory Text 2 2 2 25" xfId="21561" xr:uid="{00000000-0005-0000-0000-00003E540000}"/>
    <cellStyle name="Explanatory Text 2 2 2 26" xfId="21562" xr:uid="{00000000-0005-0000-0000-00003F540000}"/>
    <cellStyle name="Explanatory Text 2 2 2 27" xfId="21563" xr:uid="{00000000-0005-0000-0000-000040540000}"/>
    <cellStyle name="Explanatory Text 2 2 2 28" xfId="21564" xr:uid="{00000000-0005-0000-0000-000041540000}"/>
    <cellStyle name="Explanatory Text 2 2 2 29" xfId="21565" xr:uid="{00000000-0005-0000-0000-000042540000}"/>
    <cellStyle name="Explanatory Text 2 2 2 3" xfId="21566" xr:uid="{00000000-0005-0000-0000-000043540000}"/>
    <cellStyle name="Explanatory Text 2 2 2 30" xfId="21567" xr:uid="{00000000-0005-0000-0000-000044540000}"/>
    <cellStyle name="Explanatory Text 2 2 2 31" xfId="21568" xr:uid="{00000000-0005-0000-0000-000045540000}"/>
    <cellStyle name="Explanatory Text 2 2 2 32" xfId="21569" xr:uid="{00000000-0005-0000-0000-000046540000}"/>
    <cellStyle name="Explanatory Text 2 2 2 33" xfId="21570" xr:uid="{00000000-0005-0000-0000-000047540000}"/>
    <cellStyle name="Explanatory Text 2 2 2 34" xfId="21571" xr:uid="{00000000-0005-0000-0000-000048540000}"/>
    <cellStyle name="Explanatory Text 2 2 2 35" xfId="21572" xr:uid="{00000000-0005-0000-0000-000049540000}"/>
    <cellStyle name="Explanatory Text 2 2 2 36" xfId="21573" xr:uid="{00000000-0005-0000-0000-00004A540000}"/>
    <cellStyle name="Explanatory Text 2 2 2 37" xfId="21574" xr:uid="{00000000-0005-0000-0000-00004B540000}"/>
    <cellStyle name="Explanatory Text 2 2 2 38" xfId="21575" xr:uid="{00000000-0005-0000-0000-00004C540000}"/>
    <cellStyle name="Explanatory Text 2 2 2 39" xfId="21576" xr:uid="{00000000-0005-0000-0000-00004D540000}"/>
    <cellStyle name="Explanatory Text 2 2 2 39 2" xfId="21577" xr:uid="{00000000-0005-0000-0000-00004E540000}"/>
    <cellStyle name="Explanatory Text 2 2 2 4" xfId="21578" xr:uid="{00000000-0005-0000-0000-00004F540000}"/>
    <cellStyle name="Explanatory Text 2 2 2 5" xfId="21579" xr:uid="{00000000-0005-0000-0000-000050540000}"/>
    <cellStyle name="Explanatory Text 2 2 2 6" xfId="21580" xr:uid="{00000000-0005-0000-0000-000051540000}"/>
    <cellStyle name="Explanatory Text 2 2 2 7" xfId="21581" xr:uid="{00000000-0005-0000-0000-000052540000}"/>
    <cellStyle name="Explanatory Text 2 2 2 8" xfId="21582" xr:uid="{00000000-0005-0000-0000-000053540000}"/>
    <cellStyle name="Explanatory Text 2 2 2 9" xfId="21583" xr:uid="{00000000-0005-0000-0000-000054540000}"/>
    <cellStyle name="Explanatory Text 2 2 20" xfId="21584" xr:uid="{00000000-0005-0000-0000-000055540000}"/>
    <cellStyle name="Explanatory Text 2 2 21" xfId="21585" xr:uid="{00000000-0005-0000-0000-000056540000}"/>
    <cellStyle name="Explanatory Text 2 2 22" xfId="21586" xr:uid="{00000000-0005-0000-0000-000057540000}"/>
    <cellStyle name="Explanatory Text 2 2 23" xfId="21587" xr:uid="{00000000-0005-0000-0000-000058540000}"/>
    <cellStyle name="Explanatory Text 2 2 24" xfId="21588" xr:uid="{00000000-0005-0000-0000-000059540000}"/>
    <cellStyle name="Explanatory Text 2 2 25" xfId="21589" xr:uid="{00000000-0005-0000-0000-00005A540000}"/>
    <cellStyle name="Explanatory Text 2 2 26" xfId="21590" xr:uid="{00000000-0005-0000-0000-00005B540000}"/>
    <cellStyle name="Explanatory Text 2 2 27" xfId="21591" xr:uid="{00000000-0005-0000-0000-00005C540000}"/>
    <cellStyle name="Explanatory Text 2 2 28" xfId="21592" xr:uid="{00000000-0005-0000-0000-00005D540000}"/>
    <cellStyle name="Explanatory Text 2 2 29" xfId="21593" xr:uid="{00000000-0005-0000-0000-00005E540000}"/>
    <cellStyle name="Explanatory Text 2 2 3" xfId="21594" xr:uid="{00000000-0005-0000-0000-00005F540000}"/>
    <cellStyle name="Explanatory Text 2 2 30" xfId="21595" xr:uid="{00000000-0005-0000-0000-000060540000}"/>
    <cellStyle name="Explanatory Text 2 2 31" xfId="21596" xr:uid="{00000000-0005-0000-0000-000061540000}"/>
    <cellStyle name="Explanatory Text 2 2 32" xfId="21597" xr:uid="{00000000-0005-0000-0000-000062540000}"/>
    <cellStyle name="Explanatory Text 2 2 33" xfId="21598" xr:uid="{00000000-0005-0000-0000-000063540000}"/>
    <cellStyle name="Explanatory Text 2 2 34" xfId="21599" xr:uid="{00000000-0005-0000-0000-000064540000}"/>
    <cellStyle name="Explanatory Text 2 2 35" xfId="21600" xr:uid="{00000000-0005-0000-0000-000065540000}"/>
    <cellStyle name="Explanatory Text 2 2 36" xfId="21601" xr:uid="{00000000-0005-0000-0000-000066540000}"/>
    <cellStyle name="Explanatory Text 2 2 37" xfId="21602" xr:uid="{00000000-0005-0000-0000-000067540000}"/>
    <cellStyle name="Explanatory Text 2 2 38" xfId="21603" xr:uid="{00000000-0005-0000-0000-000068540000}"/>
    <cellStyle name="Explanatory Text 2 2 39" xfId="21604" xr:uid="{00000000-0005-0000-0000-000069540000}"/>
    <cellStyle name="Explanatory Text 2 2 4" xfId="21605" xr:uid="{00000000-0005-0000-0000-00006A540000}"/>
    <cellStyle name="Explanatory Text 2 2 40" xfId="21606" xr:uid="{00000000-0005-0000-0000-00006B540000}"/>
    <cellStyle name="Explanatory Text 2 2 41" xfId="21607" xr:uid="{00000000-0005-0000-0000-00006C540000}"/>
    <cellStyle name="Explanatory Text 2 2 42" xfId="21608" xr:uid="{00000000-0005-0000-0000-00006D540000}"/>
    <cellStyle name="Explanatory Text 2 2 42 2" xfId="21609" xr:uid="{00000000-0005-0000-0000-00006E540000}"/>
    <cellStyle name="Explanatory Text 2 2 5" xfId="21610" xr:uid="{00000000-0005-0000-0000-00006F540000}"/>
    <cellStyle name="Explanatory Text 2 2 6" xfId="21611" xr:uid="{00000000-0005-0000-0000-000070540000}"/>
    <cellStyle name="Explanatory Text 2 2 7" xfId="21612" xr:uid="{00000000-0005-0000-0000-000071540000}"/>
    <cellStyle name="Explanatory Text 2 2 8" xfId="21613" xr:uid="{00000000-0005-0000-0000-000072540000}"/>
    <cellStyle name="Explanatory Text 2 2 9" xfId="21614" xr:uid="{00000000-0005-0000-0000-000073540000}"/>
    <cellStyle name="Explanatory Text 2 20" xfId="21615" xr:uid="{00000000-0005-0000-0000-000074540000}"/>
    <cellStyle name="Explanatory Text 2 21" xfId="21616" xr:uid="{00000000-0005-0000-0000-000075540000}"/>
    <cellStyle name="Explanatory Text 2 22" xfId="21617" xr:uid="{00000000-0005-0000-0000-000076540000}"/>
    <cellStyle name="Explanatory Text 2 23" xfId="21618" xr:uid="{00000000-0005-0000-0000-000077540000}"/>
    <cellStyle name="Explanatory Text 2 24" xfId="21619" xr:uid="{00000000-0005-0000-0000-000078540000}"/>
    <cellStyle name="Explanatory Text 2 25" xfId="21620" xr:uid="{00000000-0005-0000-0000-000079540000}"/>
    <cellStyle name="Explanatory Text 2 26" xfId="21621" xr:uid="{00000000-0005-0000-0000-00007A540000}"/>
    <cellStyle name="Explanatory Text 2 27" xfId="21622" xr:uid="{00000000-0005-0000-0000-00007B540000}"/>
    <cellStyle name="Explanatory Text 2 27 2" xfId="21623" xr:uid="{00000000-0005-0000-0000-00007C540000}"/>
    <cellStyle name="Explanatory Text 2 27 2 2" xfId="21624" xr:uid="{00000000-0005-0000-0000-00007D540000}"/>
    <cellStyle name="Explanatory Text 2 27 2 3" xfId="21625" xr:uid="{00000000-0005-0000-0000-00007E540000}"/>
    <cellStyle name="Explanatory Text 2 27 2 4" xfId="21626" xr:uid="{00000000-0005-0000-0000-00007F540000}"/>
    <cellStyle name="Explanatory Text 2 27 2 5" xfId="21627" xr:uid="{00000000-0005-0000-0000-000080540000}"/>
    <cellStyle name="Explanatory Text 2 27 2 6" xfId="21628" xr:uid="{00000000-0005-0000-0000-000081540000}"/>
    <cellStyle name="Explanatory Text 2 28" xfId="21629" xr:uid="{00000000-0005-0000-0000-000082540000}"/>
    <cellStyle name="Explanatory Text 2 28 2" xfId="21630" xr:uid="{00000000-0005-0000-0000-000083540000}"/>
    <cellStyle name="Explanatory Text 2 28 3" xfId="21631" xr:uid="{00000000-0005-0000-0000-000084540000}"/>
    <cellStyle name="Explanatory Text 2 28 4" xfId="21632" xr:uid="{00000000-0005-0000-0000-000085540000}"/>
    <cellStyle name="Explanatory Text 2 28 5" xfId="21633" xr:uid="{00000000-0005-0000-0000-000086540000}"/>
    <cellStyle name="Explanatory Text 2 28 6" xfId="21634" xr:uid="{00000000-0005-0000-0000-000087540000}"/>
    <cellStyle name="Explanatory Text 2 29" xfId="21635" xr:uid="{00000000-0005-0000-0000-000088540000}"/>
    <cellStyle name="Explanatory Text 2 29 2" xfId="21636" xr:uid="{00000000-0005-0000-0000-000089540000}"/>
    <cellStyle name="Explanatory Text 2 29 3" xfId="21637" xr:uid="{00000000-0005-0000-0000-00008A540000}"/>
    <cellStyle name="Explanatory Text 2 29 4" xfId="21638" xr:uid="{00000000-0005-0000-0000-00008B540000}"/>
    <cellStyle name="Explanatory Text 2 29 5" xfId="21639" xr:uid="{00000000-0005-0000-0000-00008C540000}"/>
    <cellStyle name="Explanatory Text 2 29 6" xfId="21640" xr:uid="{00000000-0005-0000-0000-00008D540000}"/>
    <cellStyle name="Explanatory Text 2 3" xfId="21641" xr:uid="{00000000-0005-0000-0000-00008E540000}"/>
    <cellStyle name="Explanatory Text 2 30" xfId="21642" xr:uid="{00000000-0005-0000-0000-00008F540000}"/>
    <cellStyle name="Explanatory Text 2 30 2" xfId="21643" xr:uid="{00000000-0005-0000-0000-000090540000}"/>
    <cellStyle name="Explanatory Text 2 30 3" xfId="21644" xr:uid="{00000000-0005-0000-0000-000091540000}"/>
    <cellStyle name="Explanatory Text 2 30 4" xfId="21645" xr:uid="{00000000-0005-0000-0000-000092540000}"/>
    <cellStyle name="Explanatory Text 2 30 5" xfId="21646" xr:uid="{00000000-0005-0000-0000-000093540000}"/>
    <cellStyle name="Explanatory Text 2 30 6" xfId="21647" xr:uid="{00000000-0005-0000-0000-000094540000}"/>
    <cellStyle name="Explanatory Text 2 31" xfId="21648" xr:uid="{00000000-0005-0000-0000-000095540000}"/>
    <cellStyle name="Explanatory Text 2 31 2" xfId="21649" xr:uid="{00000000-0005-0000-0000-000096540000}"/>
    <cellStyle name="Explanatory Text 2 31 3" xfId="21650" xr:uid="{00000000-0005-0000-0000-000097540000}"/>
    <cellStyle name="Explanatory Text 2 31 4" xfId="21651" xr:uid="{00000000-0005-0000-0000-000098540000}"/>
    <cellStyle name="Explanatory Text 2 31 5" xfId="21652" xr:uid="{00000000-0005-0000-0000-000099540000}"/>
    <cellStyle name="Explanatory Text 2 31 6" xfId="21653" xr:uid="{00000000-0005-0000-0000-00009A540000}"/>
    <cellStyle name="Explanatory Text 2 32" xfId="21654" xr:uid="{00000000-0005-0000-0000-00009B540000}"/>
    <cellStyle name="Explanatory Text 2 33" xfId="21655" xr:uid="{00000000-0005-0000-0000-00009C540000}"/>
    <cellStyle name="Explanatory Text 2 34" xfId="21656" xr:uid="{00000000-0005-0000-0000-00009D540000}"/>
    <cellStyle name="Explanatory Text 2 35" xfId="21657" xr:uid="{00000000-0005-0000-0000-00009E540000}"/>
    <cellStyle name="Explanatory Text 2 36" xfId="21658" xr:uid="{00000000-0005-0000-0000-00009F540000}"/>
    <cellStyle name="Explanatory Text 2 37" xfId="21659" xr:uid="{00000000-0005-0000-0000-0000A0540000}"/>
    <cellStyle name="Explanatory Text 2 38" xfId="21660" xr:uid="{00000000-0005-0000-0000-0000A1540000}"/>
    <cellStyle name="Explanatory Text 2 39" xfId="21661" xr:uid="{00000000-0005-0000-0000-0000A2540000}"/>
    <cellStyle name="Explanatory Text 2 4" xfId="21662" xr:uid="{00000000-0005-0000-0000-0000A3540000}"/>
    <cellStyle name="Explanatory Text 2 40" xfId="21663" xr:uid="{00000000-0005-0000-0000-0000A4540000}"/>
    <cellStyle name="Explanatory Text 2 41" xfId="21664" xr:uid="{00000000-0005-0000-0000-0000A5540000}"/>
    <cellStyle name="Explanatory Text 2 42" xfId="21665" xr:uid="{00000000-0005-0000-0000-0000A6540000}"/>
    <cellStyle name="Explanatory Text 2 43" xfId="21666" xr:uid="{00000000-0005-0000-0000-0000A7540000}"/>
    <cellStyle name="Explanatory Text 2 43 10" xfId="21667" xr:uid="{00000000-0005-0000-0000-0000A8540000}"/>
    <cellStyle name="Explanatory Text 2 43 11" xfId="21668" xr:uid="{00000000-0005-0000-0000-0000A9540000}"/>
    <cellStyle name="Explanatory Text 2 43 12" xfId="21669" xr:uid="{00000000-0005-0000-0000-0000AA540000}"/>
    <cellStyle name="Explanatory Text 2 43 13" xfId="21670" xr:uid="{00000000-0005-0000-0000-0000AB540000}"/>
    <cellStyle name="Explanatory Text 2 43 14" xfId="21671" xr:uid="{00000000-0005-0000-0000-0000AC540000}"/>
    <cellStyle name="Explanatory Text 2 43 15" xfId="21672" xr:uid="{00000000-0005-0000-0000-0000AD540000}"/>
    <cellStyle name="Explanatory Text 2 43 16" xfId="21673" xr:uid="{00000000-0005-0000-0000-0000AE540000}"/>
    <cellStyle name="Explanatory Text 2 43 17" xfId="21674" xr:uid="{00000000-0005-0000-0000-0000AF540000}"/>
    <cellStyle name="Explanatory Text 2 43 18" xfId="21675" xr:uid="{00000000-0005-0000-0000-0000B0540000}"/>
    <cellStyle name="Explanatory Text 2 43 19" xfId="21676" xr:uid="{00000000-0005-0000-0000-0000B1540000}"/>
    <cellStyle name="Explanatory Text 2 43 2" xfId="21677" xr:uid="{00000000-0005-0000-0000-0000B2540000}"/>
    <cellStyle name="Explanatory Text 2 43 2 2" xfId="21678" xr:uid="{00000000-0005-0000-0000-0000B3540000}"/>
    <cellStyle name="Explanatory Text 2 43 20" xfId="21679" xr:uid="{00000000-0005-0000-0000-0000B4540000}"/>
    <cellStyle name="Explanatory Text 2 43 21" xfId="21680" xr:uid="{00000000-0005-0000-0000-0000B5540000}"/>
    <cellStyle name="Explanatory Text 2 43 22" xfId="21681" xr:uid="{00000000-0005-0000-0000-0000B6540000}"/>
    <cellStyle name="Explanatory Text 2 43 23" xfId="21682" xr:uid="{00000000-0005-0000-0000-0000B7540000}"/>
    <cellStyle name="Explanatory Text 2 43 24" xfId="21683" xr:uid="{00000000-0005-0000-0000-0000B8540000}"/>
    <cellStyle name="Explanatory Text 2 43 25" xfId="21684" xr:uid="{00000000-0005-0000-0000-0000B9540000}"/>
    <cellStyle name="Explanatory Text 2 43 26" xfId="21685" xr:uid="{00000000-0005-0000-0000-0000BA540000}"/>
    <cellStyle name="Explanatory Text 2 43 27" xfId="21686" xr:uid="{00000000-0005-0000-0000-0000BB540000}"/>
    <cellStyle name="Explanatory Text 2 43 28" xfId="21687" xr:uid="{00000000-0005-0000-0000-0000BC540000}"/>
    <cellStyle name="Explanatory Text 2 43 29" xfId="21688" xr:uid="{00000000-0005-0000-0000-0000BD540000}"/>
    <cellStyle name="Explanatory Text 2 43 3" xfId="21689" xr:uid="{00000000-0005-0000-0000-0000BE540000}"/>
    <cellStyle name="Explanatory Text 2 43 4" xfId="21690" xr:uid="{00000000-0005-0000-0000-0000BF540000}"/>
    <cellStyle name="Explanatory Text 2 43 5" xfId="21691" xr:uid="{00000000-0005-0000-0000-0000C0540000}"/>
    <cellStyle name="Explanatory Text 2 43 6" xfId="21692" xr:uid="{00000000-0005-0000-0000-0000C1540000}"/>
    <cellStyle name="Explanatory Text 2 43 7" xfId="21693" xr:uid="{00000000-0005-0000-0000-0000C2540000}"/>
    <cellStyle name="Explanatory Text 2 43 8" xfId="21694" xr:uid="{00000000-0005-0000-0000-0000C3540000}"/>
    <cellStyle name="Explanatory Text 2 43 9" xfId="21695" xr:uid="{00000000-0005-0000-0000-0000C4540000}"/>
    <cellStyle name="Explanatory Text 2 44" xfId="21696" xr:uid="{00000000-0005-0000-0000-0000C5540000}"/>
    <cellStyle name="Explanatory Text 2 44 2" xfId="21697" xr:uid="{00000000-0005-0000-0000-0000C6540000}"/>
    <cellStyle name="Explanatory Text 2 45" xfId="21698" xr:uid="{00000000-0005-0000-0000-0000C7540000}"/>
    <cellStyle name="Explanatory Text 2 46" xfId="21699" xr:uid="{00000000-0005-0000-0000-0000C8540000}"/>
    <cellStyle name="Explanatory Text 2 47" xfId="21700" xr:uid="{00000000-0005-0000-0000-0000C9540000}"/>
    <cellStyle name="Explanatory Text 2 48" xfId="21701" xr:uid="{00000000-0005-0000-0000-0000CA540000}"/>
    <cellStyle name="Explanatory Text 2 49" xfId="21702" xr:uid="{00000000-0005-0000-0000-0000CB540000}"/>
    <cellStyle name="Explanatory Text 2 5" xfId="21703" xr:uid="{00000000-0005-0000-0000-0000CC540000}"/>
    <cellStyle name="Explanatory Text 2 50" xfId="21704" xr:uid="{00000000-0005-0000-0000-0000CD540000}"/>
    <cellStyle name="Explanatory Text 2 51" xfId="21705" xr:uid="{00000000-0005-0000-0000-0000CE540000}"/>
    <cellStyle name="Explanatory Text 2 52" xfId="21706" xr:uid="{00000000-0005-0000-0000-0000CF540000}"/>
    <cellStyle name="Explanatory Text 2 53" xfId="21707" xr:uid="{00000000-0005-0000-0000-0000D0540000}"/>
    <cellStyle name="Explanatory Text 2 54" xfId="21708" xr:uid="{00000000-0005-0000-0000-0000D1540000}"/>
    <cellStyle name="Explanatory Text 2 55" xfId="21709" xr:uid="{00000000-0005-0000-0000-0000D2540000}"/>
    <cellStyle name="Explanatory Text 2 56" xfId="21710" xr:uid="{00000000-0005-0000-0000-0000D3540000}"/>
    <cellStyle name="Explanatory Text 2 57" xfId="21711" xr:uid="{00000000-0005-0000-0000-0000D4540000}"/>
    <cellStyle name="Explanatory Text 2 58" xfId="21712" xr:uid="{00000000-0005-0000-0000-0000D5540000}"/>
    <cellStyle name="Explanatory Text 2 59" xfId="21713" xr:uid="{00000000-0005-0000-0000-0000D6540000}"/>
    <cellStyle name="Explanatory Text 2 6" xfId="21714" xr:uid="{00000000-0005-0000-0000-0000D7540000}"/>
    <cellStyle name="Explanatory Text 2 60" xfId="21715" xr:uid="{00000000-0005-0000-0000-0000D8540000}"/>
    <cellStyle name="Explanatory Text 2 61" xfId="21716" xr:uid="{00000000-0005-0000-0000-0000D9540000}"/>
    <cellStyle name="Explanatory Text 2 62" xfId="21717" xr:uid="{00000000-0005-0000-0000-0000DA540000}"/>
    <cellStyle name="Explanatory Text 2 63" xfId="21718" xr:uid="{00000000-0005-0000-0000-0000DB540000}"/>
    <cellStyle name="Explanatory Text 2 64" xfId="21719" xr:uid="{00000000-0005-0000-0000-0000DC540000}"/>
    <cellStyle name="Explanatory Text 2 65" xfId="21720" xr:uid="{00000000-0005-0000-0000-0000DD540000}"/>
    <cellStyle name="Explanatory Text 2 66" xfId="21721" xr:uid="{00000000-0005-0000-0000-0000DE540000}"/>
    <cellStyle name="Explanatory Text 2 67" xfId="21722" xr:uid="{00000000-0005-0000-0000-0000DF540000}"/>
    <cellStyle name="Explanatory Text 2 68" xfId="21723" xr:uid="{00000000-0005-0000-0000-0000E0540000}"/>
    <cellStyle name="Explanatory Text 2 69" xfId="21724" xr:uid="{00000000-0005-0000-0000-0000E1540000}"/>
    <cellStyle name="Explanatory Text 2 7" xfId="21725" xr:uid="{00000000-0005-0000-0000-0000E2540000}"/>
    <cellStyle name="Explanatory Text 2 7 2" xfId="21726" xr:uid="{00000000-0005-0000-0000-0000E3540000}"/>
    <cellStyle name="Explanatory Text 2 7 3" xfId="21727" xr:uid="{00000000-0005-0000-0000-0000E4540000}"/>
    <cellStyle name="Explanatory Text 2 70" xfId="21728" xr:uid="{00000000-0005-0000-0000-0000E5540000}"/>
    <cellStyle name="Explanatory Text 2 71" xfId="21729" xr:uid="{00000000-0005-0000-0000-0000E6540000}"/>
    <cellStyle name="Explanatory Text 2 71 2" xfId="21730" xr:uid="{00000000-0005-0000-0000-0000E7540000}"/>
    <cellStyle name="Explanatory Text 2 8" xfId="21731" xr:uid="{00000000-0005-0000-0000-0000E8540000}"/>
    <cellStyle name="Explanatory Text 2 9" xfId="21732" xr:uid="{00000000-0005-0000-0000-0000E9540000}"/>
    <cellStyle name="Explanatory Text 20" xfId="21733" xr:uid="{00000000-0005-0000-0000-0000EA540000}"/>
    <cellStyle name="Explanatory Text 20 2" xfId="21734" xr:uid="{00000000-0005-0000-0000-0000EB540000}"/>
    <cellStyle name="Explanatory Text 20 2 2" xfId="21735" xr:uid="{00000000-0005-0000-0000-0000EC540000}"/>
    <cellStyle name="Explanatory Text 20 2 3" xfId="21736" xr:uid="{00000000-0005-0000-0000-0000ED540000}"/>
    <cellStyle name="Explanatory Text 20 2 4" xfId="21737" xr:uid="{00000000-0005-0000-0000-0000EE540000}"/>
    <cellStyle name="Explanatory Text 20 2 5" xfId="21738" xr:uid="{00000000-0005-0000-0000-0000EF540000}"/>
    <cellStyle name="Explanatory Text 20 2 6" xfId="21739" xr:uid="{00000000-0005-0000-0000-0000F0540000}"/>
    <cellStyle name="Explanatory Text 21" xfId="21740" xr:uid="{00000000-0005-0000-0000-0000F1540000}"/>
    <cellStyle name="Explanatory Text 21 2" xfId="21741" xr:uid="{00000000-0005-0000-0000-0000F2540000}"/>
    <cellStyle name="Explanatory Text 21 2 2" xfId="21742" xr:uid="{00000000-0005-0000-0000-0000F3540000}"/>
    <cellStyle name="Explanatory Text 21 2 3" xfId="21743" xr:uid="{00000000-0005-0000-0000-0000F4540000}"/>
    <cellStyle name="Explanatory Text 21 2 4" xfId="21744" xr:uid="{00000000-0005-0000-0000-0000F5540000}"/>
    <cellStyle name="Explanatory Text 21 2 5" xfId="21745" xr:uid="{00000000-0005-0000-0000-0000F6540000}"/>
    <cellStyle name="Explanatory Text 21 2 6" xfId="21746" xr:uid="{00000000-0005-0000-0000-0000F7540000}"/>
    <cellStyle name="Explanatory Text 22" xfId="21747" xr:uid="{00000000-0005-0000-0000-0000F8540000}"/>
    <cellStyle name="Explanatory Text 22 2" xfId="21748" xr:uid="{00000000-0005-0000-0000-0000F9540000}"/>
    <cellStyle name="Explanatory Text 22 2 2" xfId="21749" xr:uid="{00000000-0005-0000-0000-0000FA540000}"/>
    <cellStyle name="Explanatory Text 22 2 3" xfId="21750" xr:uid="{00000000-0005-0000-0000-0000FB540000}"/>
    <cellStyle name="Explanatory Text 22 2 4" xfId="21751" xr:uid="{00000000-0005-0000-0000-0000FC540000}"/>
    <cellStyle name="Explanatory Text 22 2 5" xfId="21752" xr:uid="{00000000-0005-0000-0000-0000FD540000}"/>
    <cellStyle name="Explanatory Text 22 2 6" xfId="21753" xr:uid="{00000000-0005-0000-0000-0000FE540000}"/>
    <cellStyle name="Explanatory Text 23" xfId="21754" xr:uid="{00000000-0005-0000-0000-0000FF540000}"/>
    <cellStyle name="Explanatory Text 23 2" xfId="21755" xr:uid="{00000000-0005-0000-0000-000000550000}"/>
    <cellStyle name="Explanatory Text 23 2 2" xfId="21756" xr:uid="{00000000-0005-0000-0000-000001550000}"/>
    <cellStyle name="Explanatory Text 23 2 3" xfId="21757" xr:uid="{00000000-0005-0000-0000-000002550000}"/>
    <cellStyle name="Explanatory Text 23 2 4" xfId="21758" xr:uid="{00000000-0005-0000-0000-000003550000}"/>
    <cellStyle name="Explanatory Text 23 2 5" xfId="21759" xr:uid="{00000000-0005-0000-0000-000004550000}"/>
    <cellStyle name="Explanatory Text 23 2 6" xfId="21760" xr:uid="{00000000-0005-0000-0000-000005550000}"/>
    <cellStyle name="Explanatory Text 24" xfId="21761" xr:uid="{00000000-0005-0000-0000-000006550000}"/>
    <cellStyle name="Explanatory Text 24 2" xfId="21762" xr:uid="{00000000-0005-0000-0000-000007550000}"/>
    <cellStyle name="Explanatory Text 24 2 2" xfId="21763" xr:uid="{00000000-0005-0000-0000-000008550000}"/>
    <cellStyle name="Explanatory Text 24 2 3" xfId="21764" xr:uid="{00000000-0005-0000-0000-000009550000}"/>
    <cellStyle name="Explanatory Text 24 2 4" xfId="21765" xr:uid="{00000000-0005-0000-0000-00000A550000}"/>
    <cellStyle name="Explanatory Text 24 2 5" xfId="21766" xr:uid="{00000000-0005-0000-0000-00000B550000}"/>
    <cellStyle name="Explanatory Text 24 2 6" xfId="21767" xr:uid="{00000000-0005-0000-0000-00000C550000}"/>
    <cellStyle name="Explanatory Text 25" xfId="21768" xr:uid="{00000000-0005-0000-0000-00000D550000}"/>
    <cellStyle name="Explanatory Text 25 2" xfId="21769" xr:uid="{00000000-0005-0000-0000-00000E550000}"/>
    <cellStyle name="Explanatory Text 25 2 2" xfId="21770" xr:uid="{00000000-0005-0000-0000-00000F550000}"/>
    <cellStyle name="Explanatory Text 25 2 3" xfId="21771" xr:uid="{00000000-0005-0000-0000-000010550000}"/>
    <cellStyle name="Explanatory Text 25 2 4" xfId="21772" xr:uid="{00000000-0005-0000-0000-000011550000}"/>
    <cellStyle name="Explanatory Text 25 2 5" xfId="21773" xr:uid="{00000000-0005-0000-0000-000012550000}"/>
    <cellStyle name="Explanatory Text 25 2 6" xfId="21774" xr:uid="{00000000-0005-0000-0000-000013550000}"/>
    <cellStyle name="Explanatory Text 26" xfId="21775" xr:uid="{00000000-0005-0000-0000-000014550000}"/>
    <cellStyle name="Explanatory Text 26 2" xfId="21776" xr:uid="{00000000-0005-0000-0000-000015550000}"/>
    <cellStyle name="Explanatory Text 26 2 2" xfId="21777" xr:uid="{00000000-0005-0000-0000-000016550000}"/>
    <cellStyle name="Explanatory Text 26 2 3" xfId="21778" xr:uid="{00000000-0005-0000-0000-000017550000}"/>
    <cellStyle name="Explanatory Text 26 2 4" xfId="21779" xr:uid="{00000000-0005-0000-0000-000018550000}"/>
    <cellStyle name="Explanatory Text 26 2 5" xfId="21780" xr:uid="{00000000-0005-0000-0000-000019550000}"/>
    <cellStyle name="Explanatory Text 26 2 6" xfId="21781" xr:uid="{00000000-0005-0000-0000-00001A550000}"/>
    <cellStyle name="Explanatory Text 27" xfId="21782" xr:uid="{00000000-0005-0000-0000-00001B550000}"/>
    <cellStyle name="Explanatory Text 28" xfId="21783" xr:uid="{00000000-0005-0000-0000-00001C550000}"/>
    <cellStyle name="Explanatory Text 29" xfId="21784" xr:uid="{00000000-0005-0000-0000-00001D550000}"/>
    <cellStyle name="Explanatory Text 3" xfId="21785" xr:uid="{00000000-0005-0000-0000-00001E550000}"/>
    <cellStyle name="Explanatory Text 3 2" xfId="21786" xr:uid="{00000000-0005-0000-0000-00001F550000}"/>
    <cellStyle name="Explanatory Text 3 2 2" xfId="21787" xr:uid="{00000000-0005-0000-0000-000020550000}"/>
    <cellStyle name="Explanatory Text 3 2 3" xfId="21788" xr:uid="{00000000-0005-0000-0000-000021550000}"/>
    <cellStyle name="Explanatory Text 3 2 4" xfId="21789" xr:uid="{00000000-0005-0000-0000-000022550000}"/>
    <cellStyle name="Explanatory Text 3 2 5" xfId="21790" xr:uid="{00000000-0005-0000-0000-000023550000}"/>
    <cellStyle name="Explanatory Text 3 2 6" xfId="21791" xr:uid="{00000000-0005-0000-0000-000024550000}"/>
    <cellStyle name="Explanatory Text 3 2 7" xfId="21792" xr:uid="{00000000-0005-0000-0000-000025550000}"/>
    <cellStyle name="Explanatory Text 3 2 8" xfId="21793" xr:uid="{00000000-0005-0000-0000-000026550000}"/>
    <cellStyle name="Explanatory Text 3 2 9" xfId="21794" xr:uid="{00000000-0005-0000-0000-000027550000}"/>
    <cellStyle name="Explanatory Text 3 3" xfId="21795" xr:uid="{00000000-0005-0000-0000-000028550000}"/>
    <cellStyle name="Explanatory Text 3 4" xfId="21796" xr:uid="{00000000-0005-0000-0000-000029550000}"/>
    <cellStyle name="Explanatory Text 3 5" xfId="21797" xr:uid="{00000000-0005-0000-0000-00002A550000}"/>
    <cellStyle name="Explanatory Text 30" xfId="21798" xr:uid="{00000000-0005-0000-0000-00002B550000}"/>
    <cellStyle name="Explanatory Text 31" xfId="21799" xr:uid="{00000000-0005-0000-0000-00002C550000}"/>
    <cellStyle name="Explanatory Text 32" xfId="21800" xr:uid="{00000000-0005-0000-0000-00002D550000}"/>
    <cellStyle name="Explanatory Text 33" xfId="21801" xr:uid="{00000000-0005-0000-0000-00002E550000}"/>
    <cellStyle name="Explanatory Text 34" xfId="21802" xr:uid="{00000000-0005-0000-0000-00002F550000}"/>
    <cellStyle name="Explanatory Text 35" xfId="21803" xr:uid="{00000000-0005-0000-0000-000030550000}"/>
    <cellStyle name="Explanatory Text 36" xfId="21804" xr:uid="{00000000-0005-0000-0000-000031550000}"/>
    <cellStyle name="Explanatory Text 37" xfId="21805" xr:uid="{00000000-0005-0000-0000-000032550000}"/>
    <cellStyle name="Explanatory Text 38" xfId="21806" xr:uid="{00000000-0005-0000-0000-000033550000}"/>
    <cellStyle name="Explanatory Text 39" xfId="21807" xr:uid="{00000000-0005-0000-0000-000034550000}"/>
    <cellStyle name="Explanatory Text 4" xfId="21808" xr:uid="{00000000-0005-0000-0000-000035550000}"/>
    <cellStyle name="Explanatory Text 4 2" xfId="21809" xr:uid="{00000000-0005-0000-0000-000036550000}"/>
    <cellStyle name="Explanatory Text 4 2 2" xfId="21810" xr:uid="{00000000-0005-0000-0000-000037550000}"/>
    <cellStyle name="Explanatory Text 4 2 3" xfId="21811" xr:uid="{00000000-0005-0000-0000-000038550000}"/>
    <cellStyle name="Explanatory Text 4 2 4" xfId="21812" xr:uid="{00000000-0005-0000-0000-000039550000}"/>
    <cellStyle name="Explanatory Text 4 2 5" xfId="21813" xr:uid="{00000000-0005-0000-0000-00003A550000}"/>
    <cellStyle name="Explanatory Text 4 2 6" xfId="21814" xr:uid="{00000000-0005-0000-0000-00003B550000}"/>
    <cellStyle name="Explanatory Text 4 3" xfId="21815" xr:uid="{00000000-0005-0000-0000-00003C550000}"/>
    <cellStyle name="Explanatory Text 4 4" xfId="21816" xr:uid="{00000000-0005-0000-0000-00003D550000}"/>
    <cellStyle name="Explanatory Text 4 5" xfId="21817" xr:uid="{00000000-0005-0000-0000-00003E550000}"/>
    <cellStyle name="Explanatory Text 40" xfId="21818" xr:uid="{00000000-0005-0000-0000-00003F550000}"/>
    <cellStyle name="Explanatory Text 41" xfId="21819" xr:uid="{00000000-0005-0000-0000-000040550000}"/>
    <cellStyle name="Explanatory Text 42" xfId="21820" xr:uid="{00000000-0005-0000-0000-000041550000}"/>
    <cellStyle name="Explanatory Text 43" xfId="21821" xr:uid="{00000000-0005-0000-0000-000042550000}"/>
    <cellStyle name="Explanatory Text 44" xfId="21822" xr:uid="{00000000-0005-0000-0000-000043550000}"/>
    <cellStyle name="Explanatory Text 45" xfId="21823" xr:uid="{00000000-0005-0000-0000-000044550000}"/>
    <cellStyle name="Explanatory Text 46" xfId="21824" xr:uid="{00000000-0005-0000-0000-000045550000}"/>
    <cellStyle name="Explanatory Text 47" xfId="21825" xr:uid="{00000000-0005-0000-0000-000046550000}"/>
    <cellStyle name="Explanatory Text 48" xfId="21826" xr:uid="{00000000-0005-0000-0000-000047550000}"/>
    <cellStyle name="Explanatory Text 49" xfId="21827" xr:uid="{00000000-0005-0000-0000-000048550000}"/>
    <cellStyle name="Explanatory Text 5" xfId="21828" xr:uid="{00000000-0005-0000-0000-000049550000}"/>
    <cellStyle name="Explanatory Text 5 2" xfId="21829" xr:uid="{00000000-0005-0000-0000-00004A550000}"/>
    <cellStyle name="Explanatory Text 5 2 2" xfId="21830" xr:uid="{00000000-0005-0000-0000-00004B550000}"/>
    <cellStyle name="Explanatory Text 5 2 3" xfId="21831" xr:uid="{00000000-0005-0000-0000-00004C550000}"/>
    <cellStyle name="Explanatory Text 5 2 4" xfId="21832" xr:uid="{00000000-0005-0000-0000-00004D550000}"/>
    <cellStyle name="Explanatory Text 5 2 5" xfId="21833" xr:uid="{00000000-0005-0000-0000-00004E550000}"/>
    <cellStyle name="Explanatory Text 5 2 6" xfId="21834" xr:uid="{00000000-0005-0000-0000-00004F550000}"/>
    <cellStyle name="Explanatory Text 5 3" xfId="21835" xr:uid="{00000000-0005-0000-0000-000050550000}"/>
    <cellStyle name="Explanatory Text 5 4" xfId="21836" xr:uid="{00000000-0005-0000-0000-000051550000}"/>
    <cellStyle name="Explanatory Text 5 5" xfId="21837" xr:uid="{00000000-0005-0000-0000-000052550000}"/>
    <cellStyle name="Explanatory Text 50" xfId="21838" xr:uid="{00000000-0005-0000-0000-000053550000}"/>
    <cellStyle name="Explanatory Text 51" xfId="21839" xr:uid="{00000000-0005-0000-0000-000054550000}"/>
    <cellStyle name="Explanatory Text 52" xfId="21840" xr:uid="{00000000-0005-0000-0000-000055550000}"/>
    <cellStyle name="Explanatory Text 53" xfId="21841" xr:uid="{00000000-0005-0000-0000-000056550000}"/>
    <cellStyle name="Explanatory Text 54" xfId="21842" xr:uid="{00000000-0005-0000-0000-000057550000}"/>
    <cellStyle name="Explanatory Text 55" xfId="21843" xr:uid="{00000000-0005-0000-0000-000058550000}"/>
    <cellStyle name="Explanatory Text 56" xfId="21844" xr:uid="{00000000-0005-0000-0000-000059550000}"/>
    <cellStyle name="Explanatory Text 57" xfId="21845" xr:uid="{00000000-0005-0000-0000-00005A550000}"/>
    <cellStyle name="Explanatory Text 58" xfId="21846" xr:uid="{00000000-0005-0000-0000-00005B550000}"/>
    <cellStyle name="Explanatory Text 59" xfId="21847" xr:uid="{00000000-0005-0000-0000-00005C550000}"/>
    <cellStyle name="Explanatory Text 6" xfId="21848" xr:uid="{00000000-0005-0000-0000-00005D550000}"/>
    <cellStyle name="Explanatory Text 6 2" xfId="21849" xr:uid="{00000000-0005-0000-0000-00005E550000}"/>
    <cellStyle name="Explanatory Text 6 2 2" xfId="21850" xr:uid="{00000000-0005-0000-0000-00005F550000}"/>
    <cellStyle name="Explanatory Text 6 2 3" xfId="21851" xr:uid="{00000000-0005-0000-0000-000060550000}"/>
    <cellStyle name="Explanatory Text 6 2 4" xfId="21852" xr:uid="{00000000-0005-0000-0000-000061550000}"/>
    <cellStyle name="Explanatory Text 6 2 5" xfId="21853" xr:uid="{00000000-0005-0000-0000-000062550000}"/>
    <cellStyle name="Explanatory Text 6 2 6" xfId="21854" xr:uid="{00000000-0005-0000-0000-000063550000}"/>
    <cellStyle name="Explanatory Text 60" xfId="21855" xr:uid="{00000000-0005-0000-0000-000064550000}"/>
    <cellStyle name="Explanatory Text 61" xfId="21856" xr:uid="{00000000-0005-0000-0000-000065550000}"/>
    <cellStyle name="Explanatory Text 62" xfId="21857" xr:uid="{00000000-0005-0000-0000-000066550000}"/>
    <cellStyle name="Explanatory Text 63" xfId="21858" xr:uid="{00000000-0005-0000-0000-000067550000}"/>
    <cellStyle name="Explanatory Text 7" xfId="21859" xr:uid="{00000000-0005-0000-0000-000068550000}"/>
    <cellStyle name="Explanatory Text 7 2" xfId="21860" xr:uid="{00000000-0005-0000-0000-000069550000}"/>
    <cellStyle name="Explanatory Text 7 2 2" xfId="21861" xr:uid="{00000000-0005-0000-0000-00006A550000}"/>
    <cellStyle name="Explanatory Text 7 2 3" xfId="21862" xr:uid="{00000000-0005-0000-0000-00006B550000}"/>
    <cellStyle name="Explanatory Text 7 2 4" xfId="21863" xr:uid="{00000000-0005-0000-0000-00006C550000}"/>
    <cellStyle name="Explanatory Text 7 2 5" xfId="21864" xr:uid="{00000000-0005-0000-0000-00006D550000}"/>
    <cellStyle name="Explanatory Text 7 2 6" xfId="21865" xr:uid="{00000000-0005-0000-0000-00006E550000}"/>
    <cellStyle name="Explanatory Text 8" xfId="21866" xr:uid="{00000000-0005-0000-0000-00006F550000}"/>
    <cellStyle name="Explanatory Text 8 2" xfId="21867" xr:uid="{00000000-0005-0000-0000-000070550000}"/>
    <cellStyle name="Explanatory Text 8 2 2" xfId="21868" xr:uid="{00000000-0005-0000-0000-000071550000}"/>
    <cellStyle name="Explanatory Text 8 2 3" xfId="21869" xr:uid="{00000000-0005-0000-0000-000072550000}"/>
    <cellStyle name="Explanatory Text 8 2 4" xfId="21870" xr:uid="{00000000-0005-0000-0000-000073550000}"/>
    <cellStyle name="Explanatory Text 8 2 5" xfId="21871" xr:uid="{00000000-0005-0000-0000-000074550000}"/>
    <cellStyle name="Explanatory Text 8 2 6" xfId="21872" xr:uid="{00000000-0005-0000-0000-000075550000}"/>
    <cellStyle name="Explanatory Text 9" xfId="21873" xr:uid="{00000000-0005-0000-0000-000076550000}"/>
    <cellStyle name="Explanatory Text 9 2" xfId="21874" xr:uid="{00000000-0005-0000-0000-000077550000}"/>
    <cellStyle name="Explanatory Text 9 2 2" xfId="21875" xr:uid="{00000000-0005-0000-0000-000078550000}"/>
    <cellStyle name="Explanatory Text 9 2 3" xfId="21876" xr:uid="{00000000-0005-0000-0000-000079550000}"/>
    <cellStyle name="Explanatory Text 9 2 4" xfId="21877" xr:uid="{00000000-0005-0000-0000-00007A550000}"/>
    <cellStyle name="Explanatory Text 9 2 5" xfId="21878" xr:uid="{00000000-0005-0000-0000-00007B550000}"/>
    <cellStyle name="Explanatory Text 9 2 6" xfId="21879" xr:uid="{00000000-0005-0000-0000-00007C550000}"/>
    <cellStyle name="Fixed" xfId="21880" xr:uid="{00000000-0005-0000-0000-00007D550000}"/>
    <cellStyle name="Fixed 10" xfId="21881" xr:uid="{00000000-0005-0000-0000-00007E550000}"/>
    <cellStyle name="Fixed 10 2" xfId="21882" xr:uid="{00000000-0005-0000-0000-00007F550000}"/>
    <cellStyle name="Fixed 10 3" xfId="21883" xr:uid="{00000000-0005-0000-0000-000080550000}"/>
    <cellStyle name="Fixed 10 4" xfId="21884" xr:uid="{00000000-0005-0000-0000-000081550000}"/>
    <cellStyle name="Fixed 10 5" xfId="21885" xr:uid="{00000000-0005-0000-0000-000082550000}"/>
    <cellStyle name="Fixed 10 6" xfId="21886" xr:uid="{00000000-0005-0000-0000-000083550000}"/>
    <cellStyle name="Fixed 11" xfId="21887" xr:uid="{00000000-0005-0000-0000-000084550000}"/>
    <cellStyle name="Fixed 11 2" xfId="21888" xr:uid="{00000000-0005-0000-0000-000085550000}"/>
    <cellStyle name="Fixed 11 3" xfId="21889" xr:uid="{00000000-0005-0000-0000-000086550000}"/>
    <cellStyle name="Fixed 11 4" xfId="21890" xr:uid="{00000000-0005-0000-0000-000087550000}"/>
    <cellStyle name="Fixed 11 5" xfId="21891" xr:uid="{00000000-0005-0000-0000-000088550000}"/>
    <cellStyle name="Fixed 11 6" xfId="21892" xr:uid="{00000000-0005-0000-0000-000089550000}"/>
    <cellStyle name="Fixed 12" xfId="21893" xr:uid="{00000000-0005-0000-0000-00008A550000}"/>
    <cellStyle name="Fixed 12 2" xfId="21894" xr:uid="{00000000-0005-0000-0000-00008B550000}"/>
    <cellStyle name="Fixed 12 3" xfId="21895" xr:uid="{00000000-0005-0000-0000-00008C550000}"/>
    <cellStyle name="Fixed 12 4" xfId="21896" xr:uid="{00000000-0005-0000-0000-00008D550000}"/>
    <cellStyle name="Fixed 12 5" xfId="21897" xr:uid="{00000000-0005-0000-0000-00008E550000}"/>
    <cellStyle name="Fixed 12 6" xfId="21898" xr:uid="{00000000-0005-0000-0000-00008F550000}"/>
    <cellStyle name="Fixed 13" xfId="21899" xr:uid="{00000000-0005-0000-0000-000090550000}"/>
    <cellStyle name="Fixed 13 2" xfId="21900" xr:uid="{00000000-0005-0000-0000-000091550000}"/>
    <cellStyle name="Fixed 13 3" xfId="21901" xr:uid="{00000000-0005-0000-0000-000092550000}"/>
    <cellStyle name="Fixed 13 4" xfId="21902" xr:uid="{00000000-0005-0000-0000-000093550000}"/>
    <cellStyle name="Fixed 13 5" xfId="21903" xr:uid="{00000000-0005-0000-0000-000094550000}"/>
    <cellStyle name="Fixed 13 6" xfId="21904" xr:uid="{00000000-0005-0000-0000-000095550000}"/>
    <cellStyle name="Fixed 14" xfId="21905" xr:uid="{00000000-0005-0000-0000-000096550000}"/>
    <cellStyle name="Fixed 14 2" xfId="21906" xr:uid="{00000000-0005-0000-0000-000097550000}"/>
    <cellStyle name="Fixed 14 3" xfId="21907" xr:uid="{00000000-0005-0000-0000-000098550000}"/>
    <cellStyle name="Fixed 14 4" xfId="21908" xr:uid="{00000000-0005-0000-0000-000099550000}"/>
    <cellStyle name="Fixed 14 5" xfId="21909" xr:uid="{00000000-0005-0000-0000-00009A550000}"/>
    <cellStyle name="Fixed 14 6" xfId="21910" xr:uid="{00000000-0005-0000-0000-00009B550000}"/>
    <cellStyle name="Fixed 15" xfId="21911" xr:uid="{00000000-0005-0000-0000-00009C550000}"/>
    <cellStyle name="Fixed 15 2" xfId="21912" xr:uid="{00000000-0005-0000-0000-00009D550000}"/>
    <cellStyle name="Fixed 15 3" xfId="21913" xr:uid="{00000000-0005-0000-0000-00009E550000}"/>
    <cellStyle name="Fixed 15 4" xfId="21914" xr:uid="{00000000-0005-0000-0000-00009F550000}"/>
    <cellStyle name="Fixed 15 5" xfId="21915" xr:uid="{00000000-0005-0000-0000-0000A0550000}"/>
    <cellStyle name="Fixed 15 6" xfId="21916" xr:uid="{00000000-0005-0000-0000-0000A1550000}"/>
    <cellStyle name="Fixed 16" xfId="21917" xr:uid="{00000000-0005-0000-0000-0000A2550000}"/>
    <cellStyle name="Fixed 16 2" xfId="21918" xr:uid="{00000000-0005-0000-0000-0000A3550000}"/>
    <cellStyle name="Fixed 16 3" xfId="21919" xr:uid="{00000000-0005-0000-0000-0000A4550000}"/>
    <cellStyle name="Fixed 16 4" xfId="21920" xr:uid="{00000000-0005-0000-0000-0000A5550000}"/>
    <cellStyle name="Fixed 16 5" xfId="21921" xr:uid="{00000000-0005-0000-0000-0000A6550000}"/>
    <cellStyle name="Fixed 16 6" xfId="21922" xr:uid="{00000000-0005-0000-0000-0000A7550000}"/>
    <cellStyle name="Fixed 17" xfId="21923" xr:uid="{00000000-0005-0000-0000-0000A8550000}"/>
    <cellStyle name="Fixed 17 2" xfId="21924" xr:uid="{00000000-0005-0000-0000-0000A9550000}"/>
    <cellStyle name="Fixed 17 3" xfId="21925" xr:uid="{00000000-0005-0000-0000-0000AA550000}"/>
    <cellStyle name="Fixed 17 4" xfId="21926" xr:uid="{00000000-0005-0000-0000-0000AB550000}"/>
    <cellStyle name="Fixed 17 5" xfId="21927" xr:uid="{00000000-0005-0000-0000-0000AC550000}"/>
    <cellStyle name="Fixed 17 6" xfId="21928" xr:uid="{00000000-0005-0000-0000-0000AD550000}"/>
    <cellStyle name="Fixed 18" xfId="21929" xr:uid="{00000000-0005-0000-0000-0000AE550000}"/>
    <cellStyle name="Fixed 18 2" xfId="21930" xr:uid="{00000000-0005-0000-0000-0000AF550000}"/>
    <cellStyle name="Fixed 18 3" xfId="21931" xr:uid="{00000000-0005-0000-0000-0000B0550000}"/>
    <cellStyle name="Fixed 18 4" xfId="21932" xr:uid="{00000000-0005-0000-0000-0000B1550000}"/>
    <cellStyle name="Fixed 18 5" xfId="21933" xr:uid="{00000000-0005-0000-0000-0000B2550000}"/>
    <cellStyle name="Fixed 18 6" xfId="21934" xr:uid="{00000000-0005-0000-0000-0000B3550000}"/>
    <cellStyle name="Fixed 19" xfId="21935" xr:uid="{00000000-0005-0000-0000-0000B4550000}"/>
    <cellStyle name="Fixed 19 2" xfId="21936" xr:uid="{00000000-0005-0000-0000-0000B5550000}"/>
    <cellStyle name="Fixed 19 3" xfId="21937" xr:uid="{00000000-0005-0000-0000-0000B6550000}"/>
    <cellStyle name="Fixed 19 4" xfId="21938" xr:uid="{00000000-0005-0000-0000-0000B7550000}"/>
    <cellStyle name="Fixed 19 5" xfId="21939" xr:uid="{00000000-0005-0000-0000-0000B8550000}"/>
    <cellStyle name="Fixed 19 6" xfId="21940" xr:uid="{00000000-0005-0000-0000-0000B9550000}"/>
    <cellStyle name="Fixed 2" xfId="21941" xr:uid="{00000000-0005-0000-0000-0000BA550000}"/>
    <cellStyle name="Fixed 2 2" xfId="21942" xr:uid="{00000000-0005-0000-0000-0000BB550000}"/>
    <cellStyle name="Fixed 2 3" xfId="21943" xr:uid="{00000000-0005-0000-0000-0000BC550000}"/>
    <cellStyle name="Fixed 2 4" xfId="21944" xr:uid="{00000000-0005-0000-0000-0000BD550000}"/>
    <cellStyle name="Fixed 2 5" xfId="21945" xr:uid="{00000000-0005-0000-0000-0000BE550000}"/>
    <cellStyle name="Fixed 2 6" xfId="21946" xr:uid="{00000000-0005-0000-0000-0000BF550000}"/>
    <cellStyle name="Fixed 20" xfId="21947" xr:uid="{00000000-0005-0000-0000-0000C0550000}"/>
    <cellStyle name="Fixed 20 2" xfId="21948" xr:uid="{00000000-0005-0000-0000-0000C1550000}"/>
    <cellStyle name="Fixed 20 3" xfId="21949" xr:uid="{00000000-0005-0000-0000-0000C2550000}"/>
    <cellStyle name="Fixed 20 4" xfId="21950" xr:uid="{00000000-0005-0000-0000-0000C3550000}"/>
    <cellStyle name="Fixed 20 5" xfId="21951" xr:uid="{00000000-0005-0000-0000-0000C4550000}"/>
    <cellStyle name="Fixed 20 6" xfId="21952" xr:uid="{00000000-0005-0000-0000-0000C5550000}"/>
    <cellStyle name="Fixed 21" xfId="21953" xr:uid="{00000000-0005-0000-0000-0000C6550000}"/>
    <cellStyle name="Fixed 21 2" xfId="21954" xr:uid="{00000000-0005-0000-0000-0000C7550000}"/>
    <cellStyle name="Fixed 21 3" xfId="21955" xr:uid="{00000000-0005-0000-0000-0000C8550000}"/>
    <cellStyle name="Fixed 21 4" xfId="21956" xr:uid="{00000000-0005-0000-0000-0000C9550000}"/>
    <cellStyle name="Fixed 21 5" xfId="21957" xr:uid="{00000000-0005-0000-0000-0000CA550000}"/>
    <cellStyle name="Fixed 21 6" xfId="21958" xr:uid="{00000000-0005-0000-0000-0000CB550000}"/>
    <cellStyle name="Fixed 22" xfId="21959" xr:uid="{00000000-0005-0000-0000-0000CC550000}"/>
    <cellStyle name="Fixed 22 2" xfId="21960" xr:uid="{00000000-0005-0000-0000-0000CD550000}"/>
    <cellStyle name="Fixed 22 2 10" xfId="21961" xr:uid="{00000000-0005-0000-0000-0000CE550000}"/>
    <cellStyle name="Fixed 22 2 11" xfId="21962" xr:uid="{00000000-0005-0000-0000-0000CF550000}"/>
    <cellStyle name="Fixed 22 2 12" xfId="21963" xr:uid="{00000000-0005-0000-0000-0000D0550000}"/>
    <cellStyle name="Fixed 22 2 13" xfId="21964" xr:uid="{00000000-0005-0000-0000-0000D1550000}"/>
    <cellStyle name="Fixed 22 2 14" xfId="21965" xr:uid="{00000000-0005-0000-0000-0000D2550000}"/>
    <cellStyle name="Fixed 22 2 15" xfId="21966" xr:uid="{00000000-0005-0000-0000-0000D3550000}"/>
    <cellStyle name="Fixed 22 2 16" xfId="21967" xr:uid="{00000000-0005-0000-0000-0000D4550000}"/>
    <cellStyle name="Fixed 22 2 17" xfId="21968" xr:uid="{00000000-0005-0000-0000-0000D5550000}"/>
    <cellStyle name="Fixed 22 2 18" xfId="21969" xr:uid="{00000000-0005-0000-0000-0000D6550000}"/>
    <cellStyle name="Fixed 22 2 19" xfId="21970" xr:uid="{00000000-0005-0000-0000-0000D7550000}"/>
    <cellStyle name="Fixed 22 2 2" xfId="21971" xr:uid="{00000000-0005-0000-0000-0000D8550000}"/>
    <cellStyle name="Fixed 22 2 20" xfId="21972" xr:uid="{00000000-0005-0000-0000-0000D9550000}"/>
    <cellStyle name="Fixed 22 2 21" xfId="21973" xr:uid="{00000000-0005-0000-0000-0000DA550000}"/>
    <cellStyle name="Fixed 22 2 22" xfId="21974" xr:uid="{00000000-0005-0000-0000-0000DB550000}"/>
    <cellStyle name="Fixed 22 2 23" xfId="21975" xr:uid="{00000000-0005-0000-0000-0000DC550000}"/>
    <cellStyle name="Fixed 22 2 24" xfId="21976" xr:uid="{00000000-0005-0000-0000-0000DD550000}"/>
    <cellStyle name="Fixed 22 2 25" xfId="21977" xr:uid="{00000000-0005-0000-0000-0000DE550000}"/>
    <cellStyle name="Fixed 22 2 26" xfId="21978" xr:uid="{00000000-0005-0000-0000-0000DF550000}"/>
    <cellStyle name="Fixed 22 2 27" xfId="21979" xr:uid="{00000000-0005-0000-0000-0000E0550000}"/>
    <cellStyle name="Fixed 22 2 28" xfId="21980" xr:uid="{00000000-0005-0000-0000-0000E1550000}"/>
    <cellStyle name="Fixed 22 2 29" xfId="21981" xr:uid="{00000000-0005-0000-0000-0000E2550000}"/>
    <cellStyle name="Fixed 22 2 3" xfId="21982" xr:uid="{00000000-0005-0000-0000-0000E3550000}"/>
    <cellStyle name="Fixed 22 2 30" xfId="21983" xr:uid="{00000000-0005-0000-0000-0000E4550000}"/>
    <cellStyle name="Fixed 22 2 31" xfId="21984" xr:uid="{00000000-0005-0000-0000-0000E5550000}"/>
    <cellStyle name="Fixed 22 2 32" xfId="21985" xr:uid="{00000000-0005-0000-0000-0000E6550000}"/>
    <cellStyle name="Fixed 22 2 33" xfId="21986" xr:uid="{00000000-0005-0000-0000-0000E7550000}"/>
    <cellStyle name="Fixed 22 2 4" xfId="21987" xr:uid="{00000000-0005-0000-0000-0000E8550000}"/>
    <cellStyle name="Fixed 22 2 5" xfId="21988" xr:uid="{00000000-0005-0000-0000-0000E9550000}"/>
    <cellStyle name="Fixed 22 2 6" xfId="21989" xr:uid="{00000000-0005-0000-0000-0000EA550000}"/>
    <cellStyle name="Fixed 22 2 7" xfId="21990" xr:uid="{00000000-0005-0000-0000-0000EB550000}"/>
    <cellStyle name="Fixed 22 2 8" xfId="21991" xr:uid="{00000000-0005-0000-0000-0000EC550000}"/>
    <cellStyle name="Fixed 22 2 9" xfId="21992" xr:uid="{00000000-0005-0000-0000-0000ED550000}"/>
    <cellStyle name="Fixed 22 3" xfId="21993" xr:uid="{00000000-0005-0000-0000-0000EE550000}"/>
    <cellStyle name="Fixed 22 3 10" xfId="21994" xr:uid="{00000000-0005-0000-0000-0000EF550000}"/>
    <cellStyle name="Fixed 22 3 11" xfId="21995" xr:uid="{00000000-0005-0000-0000-0000F0550000}"/>
    <cellStyle name="Fixed 22 3 12" xfId="21996" xr:uid="{00000000-0005-0000-0000-0000F1550000}"/>
    <cellStyle name="Fixed 22 3 13" xfId="21997" xr:uid="{00000000-0005-0000-0000-0000F2550000}"/>
    <cellStyle name="Fixed 22 3 14" xfId="21998" xr:uid="{00000000-0005-0000-0000-0000F3550000}"/>
    <cellStyle name="Fixed 22 3 15" xfId="21999" xr:uid="{00000000-0005-0000-0000-0000F4550000}"/>
    <cellStyle name="Fixed 22 3 16" xfId="22000" xr:uid="{00000000-0005-0000-0000-0000F5550000}"/>
    <cellStyle name="Fixed 22 3 17" xfId="22001" xr:uid="{00000000-0005-0000-0000-0000F6550000}"/>
    <cellStyle name="Fixed 22 3 18" xfId="22002" xr:uid="{00000000-0005-0000-0000-0000F7550000}"/>
    <cellStyle name="Fixed 22 3 19" xfId="22003" xr:uid="{00000000-0005-0000-0000-0000F8550000}"/>
    <cellStyle name="Fixed 22 3 2" xfId="22004" xr:uid="{00000000-0005-0000-0000-0000F9550000}"/>
    <cellStyle name="Fixed 22 3 20" xfId="22005" xr:uid="{00000000-0005-0000-0000-0000FA550000}"/>
    <cellStyle name="Fixed 22 3 21" xfId="22006" xr:uid="{00000000-0005-0000-0000-0000FB550000}"/>
    <cellStyle name="Fixed 22 3 22" xfId="22007" xr:uid="{00000000-0005-0000-0000-0000FC550000}"/>
    <cellStyle name="Fixed 22 3 23" xfId="22008" xr:uid="{00000000-0005-0000-0000-0000FD550000}"/>
    <cellStyle name="Fixed 22 3 24" xfId="22009" xr:uid="{00000000-0005-0000-0000-0000FE550000}"/>
    <cellStyle name="Fixed 22 3 25" xfId="22010" xr:uid="{00000000-0005-0000-0000-0000FF550000}"/>
    <cellStyle name="Fixed 22 3 26" xfId="22011" xr:uid="{00000000-0005-0000-0000-000000560000}"/>
    <cellStyle name="Fixed 22 3 27" xfId="22012" xr:uid="{00000000-0005-0000-0000-000001560000}"/>
    <cellStyle name="Fixed 22 3 28" xfId="22013" xr:uid="{00000000-0005-0000-0000-000002560000}"/>
    <cellStyle name="Fixed 22 3 29" xfId="22014" xr:uid="{00000000-0005-0000-0000-000003560000}"/>
    <cellStyle name="Fixed 22 3 3" xfId="22015" xr:uid="{00000000-0005-0000-0000-000004560000}"/>
    <cellStyle name="Fixed 22 3 30" xfId="22016" xr:uid="{00000000-0005-0000-0000-000005560000}"/>
    <cellStyle name="Fixed 22 3 4" xfId="22017" xr:uid="{00000000-0005-0000-0000-000006560000}"/>
    <cellStyle name="Fixed 22 3 5" xfId="22018" xr:uid="{00000000-0005-0000-0000-000007560000}"/>
    <cellStyle name="Fixed 22 3 6" xfId="22019" xr:uid="{00000000-0005-0000-0000-000008560000}"/>
    <cellStyle name="Fixed 22 3 7" xfId="22020" xr:uid="{00000000-0005-0000-0000-000009560000}"/>
    <cellStyle name="Fixed 22 3 8" xfId="22021" xr:uid="{00000000-0005-0000-0000-00000A560000}"/>
    <cellStyle name="Fixed 22 3 9" xfId="22022" xr:uid="{00000000-0005-0000-0000-00000B560000}"/>
    <cellStyle name="Fixed 22 4" xfId="22023" xr:uid="{00000000-0005-0000-0000-00000C560000}"/>
    <cellStyle name="Fixed 22 4 10" xfId="22024" xr:uid="{00000000-0005-0000-0000-00000D560000}"/>
    <cellStyle name="Fixed 22 4 11" xfId="22025" xr:uid="{00000000-0005-0000-0000-00000E560000}"/>
    <cellStyle name="Fixed 22 4 12" xfId="22026" xr:uid="{00000000-0005-0000-0000-00000F560000}"/>
    <cellStyle name="Fixed 22 4 13" xfId="22027" xr:uid="{00000000-0005-0000-0000-000010560000}"/>
    <cellStyle name="Fixed 22 4 14" xfId="22028" xr:uid="{00000000-0005-0000-0000-000011560000}"/>
    <cellStyle name="Fixed 22 4 15" xfId="22029" xr:uid="{00000000-0005-0000-0000-000012560000}"/>
    <cellStyle name="Fixed 22 4 16" xfId="22030" xr:uid="{00000000-0005-0000-0000-000013560000}"/>
    <cellStyle name="Fixed 22 4 17" xfId="22031" xr:uid="{00000000-0005-0000-0000-000014560000}"/>
    <cellStyle name="Fixed 22 4 18" xfId="22032" xr:uid="{00000000-0005-0000-0000-000015560000}"/>
    <cellStyle name="Fixed 22 4 19" xfId="22033" xr:uid="{00000000-0005-0000-0000-000016560000}"/>
    <cellStyle name="Fixed 22 4 2" xfId="22034" xr:uid="{00000000-0005-0000-0000-000017560000}"/>
    <cellStyle name="Fixed 22 4 20" xfId="22035" xr:uid="{00000000-0005-0000-0000-000018560000}"/>
    <cellStyle name="Fixed 22 4 21" xfId="22036" xr:uid="{00000000-0005-0000-0000-000019560000}"/>
    <cellStyle name="Fixed 22 4 22" xfId="22037" xr:uid="{00000000-0005-0000-0000-00001A560000}"/>
    <cellStyle name="Fixed 22 4 23" xfId="22038" xr:uid="{00000000-0005-0000-0000-00001B560000}"/>
    <cellStyle name="Fixed 22 4 24" xfId="22039" xr:uid="{00000000-0005-0000-0000-00001C560000}"/>
    <cellStyle name="Fixed 22 4 25" xfId="22040" xr:uid="{00000000-0005-0000-0000-00001D560000}"/>
    <cellStyle name="Fixed 22 4 26" xfId="22041" xr:uid="{00000000-0005-0000-0000-00001E560000}"/>
    <cellStyle name="Fixed 22 4 27" xfId="22042" xr:uid="{00000000-0005-0000-0000-00001F560000}"/>
    <cellStyle name="Fixed 22 4 28" xfId="22043" xr:uid="{00000000-0005-0000-0000-000020560000}"/>
    <cellStyle name="Fixed 22 4 29" xfId="22044" xr:uid="{00000000-0005-0000-0000-000021560000}"/>
    <cellStyle name="Fixed 22 4 3" xfId="22045" xr:uid="{00000000-0005-0000-0000-000022560000}"/>
    <cellStyle name="Fixed 22 4 30" xfId="22046" xr:uid="{00000000-0005-0000-0000-000023560000}"/>
    <cellStyle name="Fixed 22 4 4" xfId="22047" xr:uid="{00000000-0005-0000-0000-000024560000}"/>
    <cellStyle name="Fixed 22 4 5" xfId="22048" xr:uid="{00000000-0005-0000-0000-000025560000}"/>
    <cellStyle name="Fixed 22 4 6" xfId="22049" xr:uid="{00000000-0005-0000-0000-000026560000}"/>
    <cellStyle name="Fixed 22 4 7" xfId="22050" xr:uid="{00000000-0005-0000-0000-000027560000}"/>
    <cellStyle name="Fixed 22 4 8" xfId="22051" xr:uid="{00000000-0005-0000-0000-000028560000}"/>
    <cellStyle name="Fixed 22 4 9" xfId="22052" xr:uid="{00000000-0005-0000-0000-000029560000}"/>
    <cellStyle name="Fixed 23" xfId="22053" xr:uid="{00000000-0005-0000-0000-00002A560000}"/>
    <cellStyle name="Fixed 24" xfId="22054" xr:uid="{00000000-0005-0000-0000-00002B560000}"/>
    <cellStyle name="Fixed 25" xfId="22055" xr:uid="{00000000-0005-0000-0000-00002C560000}"/>
    <cellStyle name="Fixed 26" xfId="22056" xr:uid="{00000000-0005-0000-0000-00002D560000}"/>
    <cellStyle name="Fixed 27" xfId="22057" xr:uid="{00000000-0005-0000-0000-00002E560000}"/>
    <cellStyle name="Fixed 28" xfId="22058" xr:uid="{00000000-0005-0000-0000-00002F560000}"/>
    <cellStyle name="Fixed 29" xfId="22059" xr:uid="{00000000-0005-0000-0000-000030560000}"/>
    <cellStyle name="Fixed 3" xfId="22060" xr:uid="{00000000-0005-0000-0000-000031560000}"/>
    <cellStyle name="Fixed 3 2" xfId="22061" xr:uid="{00000000-0005-0000-0000-000032560000}"/>
    <cellStyle name="Fixed 3 3" xfId="22062" xr:uid="{00000000-0005-0000-0000-000033560000}"/>
    <cellStyle name="Fixed 3 4" xfId="22063" xr:uid="{00000000-0005-0000-0000-000034560000}"/>
    <cellStyle name="Fixed 3 5" xfId="22064" xr:uid="{00000000-0005-0000-0000-000035560000}"/>
    <cellStyle name="Fixed 3 6" xfId="22065" xr:uid="{00000000-0005-0000-0000-000036560000}"/>
    <cellStyle name="Fixed 30" xfId="22066" xr:uid="{00000000-0005-0000-0000-000037560000}"/>
    <cellStyle name="Fixed 31" xfId="22067" xr:uid="{00000000-0005-0000-0000-000038560000}"/>
    <cellStyle name="Fixed 32" xfId="22068" xr:uid="{00000000-0005-0000-0000-000039560000}"/>
    <cellStyle name="Fixed 33" xfId="22069" xr:uid="{00000000-0005-0000-0000-00003A560000}"/>
    <cellStyle name="Fixed 34" xfId="22070" xr:uid="{00000000-0005-0000-0000-00003B560000}"/>
    <cellStyle name="Fixed 35" xfId="22071" xr:uid="{00000000-0005-0000-0000-00003C560000}"/>
    <cellStyle name="Fixed 36" xfId="22072" xr:uid="{00000000-0005-0000-0000-00003D560000}"/>
    <cellStyle name="Fixed 37" xfId="22073" xr:uid="{00000000-0005-0000-0000-00003E560000}"/>
    <cellStyle name="Fixed 38" xfId="22074" xr:uid="{00000000-0005-0000-0000-00003F560000}"/>
    <cellStyle name="Fixed 39" xfId="22075" xr:uid="{00000000-0005-0000-0000-000040560000}"/>
    <cellStyle name="Fixed 4" xfId="22076" xr:uid="{00000000-0005-0000-0000-000041560000}"/>
    <cellStyle name="Fixed 4 2" xfId="22077" xr:uid="{00000000-0005-0000-0000-000042560000}"/>
    <cellStyle name="Fixed 4 3" xfId="22078" xr:uid="{00000000-0005-0000-0000-000043560000}"/>
    <cellStyle name="Fixed 4 4" xfId="22079" xr:uid="{00000000-0005-0000-0000-000044560000}"/>
    <cellStyle name="Fixed 4 5" xfId="22080" xr:uid="{00000000-0005-0000-0000-000045560000}"/>
    <cellStyle name="Fixed 4 6" xfId="22081" xr:uid="{00000000-0005-0000-0000-000046560000}"/>
    <cellStyle name="Fixed 40" xfId="22082" xr:uid="{00000000-0005-0000-0000-000047560000}"/>
    <cellStyle name="Fixed 41" xfId="22083" xr:uid="{00000000-0005-0000-0000-000048560000}"/>
    <cellStyle name="Fixed 42" xfId="22084" xr:uid="{00000000-0005-0000-0000-000049560000}"/>
    <cellStyle name="Fixed 43" xfId="22085" xr:uid="{00000000-0005-0000-0000-00004A560000}"/>
    <cellStyle name="Fixed 44" xfId="22086" xr:uid="{00000000-0005-0000-0000-00004B560000}"/>
    <cellStyle name="Fixed 45" xfId="22087" xr:uid="{00000000-0005-0000-0000-00004C560000}"/>
    <cellStyle name="Fixed 46" xfId="22088" xr:uid="{00000000-0005-0000-0000-00004D560000}"/>
    <cellStyle name="Fixed 47" xfId="22089" xr:uid="{00000000-0005-0000-0000-00004E560000}"/>
    <cellStyle name="Fixed 48" xfId="22090" xr:uid="{00000000-0005-0000-0000-00004F560000}"/>
    <cellStyle name="Fixed 49" xfId="22091" xr:uid="{00000000-0005-0000-0000-000050560000}"/>
    <cellStyle name="Fixed 5" xfId="22092" xr:uid="{00000000-0005-0000-0000-000051560000}"/>
    <cellStyle name="Fixed 5 2" xfId="22093" xr:uid="{00000000-0005-0000-0000-000052560000}"/>
    <cellStyle name="Fixed 5 3" xfId="22094" xr:uid="{00000000-0005-0000-0000-000053560000}"/>
    <cellStyle name="Fixed 5 4" xfId="22095" xr:uid="{00000000-0005-0000-0000-000054560000}"/>
    <cellStyle name="Fixed 5 5" xfId="22096" xr:uid="{00000000-0005-0000-0000-000055560000}"/>
    <cellStyle name="Fixed 5 6" xfId="22097" xr:uid="{00000000-0005-0000-0000-000056560000}"/>
    <cellStyle name="Fixed 50" xfId="22098" xr:uid="{00000000-0005-0000-0000-000057560000}"/>
    <cellStyle name="Fixed 51" xfId="22099" xr:uid="{00000000-0005-0000-0000-000058560000}"/>
    <cellStyle name="Fixed 52" xfId="22100" xr:uid="{00000000-0005-0000-0000-000059560000}"/>
    <cellStyle name="Fixed 53" xfId="22101" xr:uid="{00000000-0005-0000-0000-00005A560000}"/>
    <cellStyle name="Fixed 54" xfId="22102" xr:uid="{00000000-0005-0000-0000-00005B560000}"/>
    <cellStyle name="Fixed 55" xfId="22103" xr:uid="{00000000-0005-0000-0000-00005C560000}"/>
    <cellStyle name="Fixed 56" xfId="22104" xr:uid="{00000000-0005-0000-0000-00005D560000}"/>
    <cellStyle name="Fixed 6" xfId="22105" xr:uid="{00000000-0005-0000-0000-00005E560000}"/>
    <cellStyle name="Fixed 6 2" xfId="22106" xr:uid="{00000000-0005-0000-0000-00005F560000}"/>
    <cellStyle name="Fixed 6 3" xfId="22107" xr:uid="{00000000-0005-0000-0000-000060560000}"/>
    <cellStyle name="Fixed 6 4" xfId="22108" xr:uid="{00000000-0005-0000-0000-000061560000}"/>
    <cellStyle name="Fixed 6 5" xfId="22109" xr:uid="{00000000-0005-0000-0000-000062560000}"/>
    <cellStyle name="Fixed 6 6" xfId="22110" xr:uid="{00000000-0005-0000-0000-000063560000}"/>
    <cellStyle name="Fixed 7" xfId="22111" xr:uid="{00000000-0005-0000-0000-000064560000}"/>
    <cellStyle name="Fixed 7 2" xfId="22112" xr:uid="{00000000-0005-0000-0000-000065560000}"/>
    <cellStyle name="Fixed 7 3" xfId="22113" xr:uid="{00000000-0005-0000-0000-000066560000}"/>
    <cellStyle name="Fixed 7 4" xfId="22114" xr:uid="{00000000-0005-0000-0000-000067560000}"/>
    <cellStyle name="Fixed 7 5" xfId="22115" xr:uid="{00000000-0005-0000-0000-000068560000}"/>
    <cellStyle name="Fixed 7 6" xfId="22116" xr:uid="{00000000-0005-0000-0000-000069560000}"/>
    <cellStyle name="Fixed 8" xfId="22117" xr:uid="{00000000-0005-0000-0000-00006A560000}"/>
    <cellStyle name="Fixed 8 2" xfId="22118" xr:uid="{00000000-0005-0000-0000-00006B560000}"/>
    <cellStyle name="Fixed 8 3" xfId="22119" xr:uid="{00000000-0005-0000-0000-00006C560000}"/>
    <cellStyle name="Fixed 8 4" xfId="22120" xr:uid="{00000000-0005-0000-0000-00006D560000}"/>
    <cellStyle name="Fixed 8 5" xfId="22121" xr:uid="{00000000-0005-0000-0000-00006E560000}"/>
    <cellStyle name="Fixed 8 6" xfId="22122" xr:uid="{00000000-0005-0000-0000-00006F560000}"/>
    <cellStyle name="Fixed 9" xfId="22123" xr:uid="{00000000-0005-0000-0000-000070560000}"/>
    <cellStyle name="Fixed 9 2" xfId="22124" xr:uid="{00000000-0005-0000-0000-000071560000}"/>
    <cellStyle name="Fixed 9 3" xfId="22125" xr:uid="{00000000-0005-0000-0000-000072560000}"/>
    <cellStyle name="Fixed 9 4" xfId="22126" xr:uid="{00000000-0005-0000-0000-000073560000}"/>
    <cellStyle name="Fixed 9 5" xfId="22127" xr:uid="{00000000-0005-0000-0000-000074560000}"/>
    <cellStyle name="Fixed 9 6" xfId="22128" xr:uid="{00000000-0005-0000-0000-000075560000}"/>
    <cellStyle name="Formula" xfId="22129" xr:uid="{00000000-0005-0000-0000-000076560000}"/>
    <cellStyle name="Good 10" xfId="22130" xr:uid="{00000000-0005-0000-0000-000077560000}"/>
    <cellStyle name="Good 10 2" xfId="22131" xr:uid="{00000000-0005-0000-0000-000078560000}"/>
    <cellStyle name="Good 10 2 2" xfId="22132" xr:uid="{00000000-0005-0000-0000-000079560000}"/>
    <cellStyle name="Good 10 2 3" xfId="22133" xr:uid="{00000000-0005-0000-0000-00007A560000}"/>
    <cellStyle name="Good 10 2 4" xfId="22134" xr:uid="{00000000-0005-0000-0000-00007B560000}"/>
    <cellStyle name="Good 10 2 5" xfId="22135" xr:uid="{00000000-0005-0000-0000-00007C560000}"/>
    <cellStyle name="Good 10 2 6" xfId="22136" xr:uid="{00000000-0005-0000-0000-00007D560000}"/>
    <cellStyle name="Good 11" xfId="22137" xr:uid="{00000000-0005-0000-0000-00007E560000}"/>
    <cellStyle name="Good 11 2" xfId="22138" xr:uid="{00000000-0005-0000-0000-00007F560000}"/>
    <cellStyle name="Good 11 2 2" xfId="22139" xr:uid="{00000000-0005-0000-0000-000080560000}"/>
    <cellStyle name="Good 11 2 3" xfId="22140" xr:uid="{00000000-0005-0000-0000-000081560000}"/>
    <cellStyle name="Good 11 2 4" xfId="22141" xr:uid="{00000000-0005-0000-0000-000082560000}"/>
    <cellStyle name="Good 11 2 5" xfId="22142" xr:uid="{00000000-0005-0000-0000-000083560000}"/>
    <cellStyle name="Good 11 2 6" xfId="22143" xr:uid="{00000000-0005-0000-0000-000084560000}"/>
    <cellStyle name="Good 12" xfId="22144" xr:uid="{00000000-0005-0000-0000-000085560000}"/>
    <cellStyle name="Good 12 2" xfId="22145" xr:uid="{00000000-0005-0000-0000-000086560000}"/>
    <cellStyle name="Good 12 2 2" xfId="22146" xr:uid="{00000000-0005-0000-0000-000087560000}"/>
    <cellStyle name="Good 12 2 3" xfId="22147" xr:uid="{00000000-0005-0000-0000-000088560000}"/>
    <cellStyle name="Good 12 2 4" xfId="22148" xr:uid="{00000000-0005-0000-0000-000089560000}"/>
    <cellStyle name="Good 12 2 5" xfId="22149" xr:uid="{00000000-0005-0000-0000-00008A560000}"/>
    <cellStyle name="Good 12 2 6" xfId="22150" xr:uid="{00000000-0005-0000-0000-00008B560000}"/>
    <cellStyle name="Good 13" xfId="22151" xr:uid="{00000000-0005-0000-0000-00008C560000}"/>
    <cellStyle name="Good 13 2" xfId="22152" xr:uid="{00000000-0005-0000-0000-00008D560000}"/>
    <cellStyle name="Good 13 2 2" xfId="22153" xr:uid="{00000000-0005-0000-0000-00008E560000}"/>
    <cellStyle name="Good 13 2 3" xfId="22154" xr:uid="{00000000-0005-0000-0000-00008F560000}"/>
    <cellStyle name="Good 13 2 4" xfId="22155" xr:uid="{00000000-0005-0000-0000-000090560000}"/>
    <cellStyle name="Good 13 2 5" xfId="22156" xr:uid="{00000000-0005-0000-0000-000091560000}"/>
    <cellStyle name="Good 13 2 6" xfId="22157" xr:uid="{00000000-0005-0000-0000-000092560000}"/>
    <cellStyle name="Good 14" xfId="22158" xr:uid="{00000000-0005-0000-0000-000093560000}"/>
    <cellStyle name="Good 14 2" xfId="22159" xr:uid="{00000000-0005-0000-0000-000094560000}"/>
    <cellStyle name="Good 14 2 2" xfId="22160" xr:uid="{00000000-0005-0000-0000-000095560000}"/>
    <cellStyle name="Good 14 2 3" xfId="22161" xr:uid="{00000000-0005-0000-0000-000096560000}"/>
    <cellStyle name="Good 14 2 4" xfId="22162" xr:uid="{00000000-0005-0000-0000-000097560000}"/>
    <cellStyle name="Good 14 2 5" xfId="22163" xr:uid="{00000000-0005-0000-0000-000098560000}"/>
    <cellStyle name="Good 14 2 6" xfId="22164" xr:uid="{00000000-0005-0000-0000-000099560000}"/>
    <cellStyle name="Good 15" xfId="22165" xr:uid="{00000000-0005-0000-0000-00009A560000}"/>
    <cellStyle name="Good 15 2" xfId="22166" xr:uid="{00000000-0005-0000-0000-00009B560000}"/>
    <cellStyle name="Good 15 2 2" xfId="22167" xr:uid="{00000000-0005-0000-0000-00009C560000}"/>
    <cellStyle name="Good 15 2 3" xfId="22168" xr:uid="{00000000-0005-0000-0000-00009D560000}"/>
    <cellStyle name="Good 15 2 4" xfId="22169" xr:uid="{00000000-0005-0000-0000-00009E560000}"/>
    <cellStyle name="Good 15 2 5" xfId="22170" xr:uid="{00000000-0005-0000-0000-00009F560000}"/>
    <cellStyle name="Good 15 2 6" xfId="22171" xr:uid="{00000000-0005-0000-0000-0000A0560000}"/>
    <cellStyle name="Good 16" xfId="22172" xr:uid="{00000000-0005-0000-0000-0000A1560000}"/>
    <cellStyle name="Good 16 2" xfId="22173" xr:uid="{00000000-0005-0000-0000-0000A2560000}"/>
    <cellStyle name="Good 16 2 2" xfId="22174" xr:uid="{00000000-0005-0000-0000-0000A3560000}"/>
    <cellStyle name="Good 16 2 3" xfId="22175" xr:uid="{00000000-0005-0000-0000-0000A4560000}"/>
    <cellStyle name="Good 16 2 4" xfId="22176" xr:uid="{00000000-0005-0000-0000-0000A5560000}"/>
    <cellStyle name="Good 16 2 5" xfId="22177" xr:uid="{00000000-0005-0000-0000-0000A6560000}"/>
    <cellStyle name="Good 16 2 6" xfId="22178" xr:uid="{00000000-0005-0000-0000-0000A7560000}"/>
    <cellStyle name="Good 17" xfId="22179" xr:uid="{00000000-0005-0000-0000-0000A8560000}"/>
    <cellStyle name="Good 17 2" xfId="22180" xr:uid="{00000000-0005-0000-0000-0000A9560000}"/>
    <cellStyle name="Good 17 2 2" xfId="22181" xr:uid="{00000000-0005-0000-0000-0000AA560000}"/>
    <cellStyle name="Good 17 2 3" xfId="22182" xr:uid="{00000000-0005-0000-0000-0000AB560000}"/>
    <cellStyle name="Good 17 2 4" xfId="22183" xr:uid="{00000000-0005-0000-0000-0000AC560000}"/>
    <cellStyle name="Good 17 2 5" xfId="22184" xr:uid="{00000000-0005-0000-0000-0000AD560000}"/>
    <cellStyle name="Good 17 2 6" xfId="22185" xr:uid="{00000000-0005-0000-0000-0000AE560000}"/>
    <cellStyle name="Good 18" xfId="22186" xr:uid="{00000000-0005-0000-0000-0000AF560000}"/>
    <cellStyle name="Good 18 2" xfId="22187" xr:uid="{00000000-0005-0000-0000-0000B0560000}"/>
    <cellStyle name="Good 18 2 2" xfId="22188" xr:uid="{00000000-0005-0000-0000-0000B1560000}"/>
    <cellStyle name="Good 18 2 3" xfId="22189" xr:uid="{00000000-0005-0000-0000-0000B2560000}"/>
    <cellStyle name="Good 18 2 4" xfId="22190" xr:uid="{00000000-0005-0000-0000-0000B3560000}"/>
    <cellStyle name="Good 18 2 5" xfId="22191" xr:uid="{00000000-0005-0000-0000-0000B4560000}"/>
    <cellStyle name="Good 18 2 6" xfId="22192" xr:uid="{00000000-0005-0000-0000-0000B5560000}"/>
    <cellStyle name="Good 19" xfId="22193" xr:uid="{00000000-0005-0000-0000-0000B6560000}"/>
    <cellStyle name="Good 19 2" xfId="22194" xr:uid="{00000000-0005-0000-0000-0000B7560000}"/>
    <cellStyle name="Good 19 2 2" xfId="22195" xr:uid="{00000000-0005-0000-0000-0000B8560000}"/>
    <cellStyle name="Good 19 2 3" xfId="22196" xr:uid="{00000000-0005-0000-0000-0000B9560000}"/>
    <cellStyle name="Good 19 2 4" xfId="22197" xr:uid="{00000000-0005-0000-0000-0000BA560000}"/>
    <cellStyle name="Good 19 2 5" xfId="22198" xr:uid="{00000000-0005-0000-0000-0000BB560000}"/>
    <cellStyle name="Good 19 2 6" xfId="22199" xr:uid="{00000000-0005-0000-0000-0000BC560000}"/>
    <cellStyle name="Good 2" xfId="22200" xr:uid="{00000000-0005-0000-0000-0000BD560000}"/>
    <cellStyle name="Good 2 10" xfId="22201" xr:uid="{00000000-0005-0000-0000-0000BE560000}"/>
    <cellStyle name="Good 2 11" xfId="22202" xr:uid="{00000000-0005-0000-0000-0000BF560000}"/>
    <cellStyle name="Good 2 12" xfId="22203" xr:uid="{00000000-0005-0000-0000-0000C0560000}"/>
    <cellStyle name="Good 2 13" xfId="22204" xr:uid="{00000000-0005-0000-0000-0000C1560000}"/>
    <cellStyle name="Good 2 14" xfId="22205" xr:uid="{00000000-0005-0000-0000-0000C2560000}"/>
    <cellStyle name="Good 2 15" xfId="22206" xr:uid="{00000000-0005-0000-0000-0000C3560000}"/>
    <cellStyle name="Good 2 16" xfId="22207" xr:uid="{00000000-0005-0000-0000-0000C4560000}"/>
    <cellStyle name="Good 2 17" xfId="22208" xr:uid="{00000000-0005-0000-0000-0000C5560000}"/>
    <cellStyle name="Good 2 18" xfId="22209" xr:uid="{00000000-0005-0000-0000-0000C6560000}"/>
    <cellStyle name="Good 2 19" xfId="22210" xr:uid="{00000000-0005-0000-0000-0000C7560000}"/>
    <cellStyle name="Good 2 2" xfId="22211" xr:uid="{00000000-0005-0000-0000-0000C8560000}"/>
    <cellStyle name="Good 2 2 10" xfId="22212" xr:uid="{00000000-0005-0000-0000-0000C9560000}"/>
    <cellStyle name="Good 2 2 11" xfId="22213" xr:uid="{00000000-0005-0000-0000-0000CA560000}"/>
    <cellStyle name="Good 2 2 12" xfId="22214" xr:uid="{00000000-0005-0000-0000-0000CB560000}"/>
    <cellStyle name="Good 2 2 13" xfId="22215" xr:uid="{00000000-0005-0000-0000-0000CC560000}"/>
    <cellStyle name="Good 2 2 14" xfId="22216" xr:uid="{00000000-0005-0000-0000-0000CD560000}"/>
    <cellStyle name="Good 2 2 14 10" xfId="22217" xr:uid="{00000000-0005-0000-0000-0000CE560000}"/>
    <cellStyle name="Good 2 2 14 11" xfId="22218" xr:uid="{00000000-0005-0000-0000-0000CF560000}"/>
    <cellStyle name="Good 2 2 14 12" xfId="22219" xr:uid="{00000000-0005-0000-0000-0000D0560000}"/>
    <cellStyle name="Good 2 2 14 13" xfId="22220" xr:uid="{00000000-0005-0000-0000-0000D1560000}"/>
    <cellStyle name="Good 2 2 14 14" xfId="22221" xr:uid="{00000000-0005-0000-0000-0000D2560000}"/>
    <cellStyle name="Good 2 2 14 15" xfId="22222" xr:uid="{00000000-0005-0000-0000-0000D3560000}"/>
    <cellStyle name="Good 2 2 14 16" xfId="22223" xr:uid="{00000000-0005-0000-0000-0000D4560000}"/>
    <cellStyle name="Good 2 2 14 17" xfId="22224" xr:uid="{00000000-0005-0000-0000-0000D5560000}"/>
    <cellStyle name="Good 2 2 14 18" xfId="22225" xr:uid="{00000000-0005-0000-0000-0000D6560000}"/>
    <cellStyle name="Good 2 2 14 19" xfId="22226" xr:uid="{00000000-0005-0000-0000-0000D7560000}"/>
    <cellStyle name="Good 2 2 14 2" xfId="22227" xr:uid="{00000000-0005-0000-0000-0000D8560000}"/>
    <cellStyle name="Good 2 2 14 2 2" xfId="22228" xr:uid="{00000000-0005-0000-0000-0000D9560000}"/>
    <cellStyle name="Good 2 2 14 20" xfId="22229" xr:uid="{00000000-0005-0000-0000-0000DA560000}"/>
    <cellStyle name="Good 2 2 14 21" xfId="22230" xr:uid="{00000000-0005-0000-0000-0000DB560000}"/>
    <cellStyle name="Good 2 2 14 22" xfId="22231" xr:uid="{00000000-0005-0000-0000-0000DC560000}"/>
    <cellStyle name="Good 2 2 14 23" xfId="22232" xr:uid="{00000000-0005-0000-0000-0000DD560000}"/>
    <cellStyle name="Good 2 2 14 24" xfId="22233" xr:uid="{00000000-0005-0000-0000-0000DE560000}"/>
    <cellStyle name="Good 2 2 14 25" xfId="22234" xr:uid="{00000000-0005-0000-0000-0000DF560000}"/>
    <cellStyle name="Good 2 2 14 26" xfId="22235" xr:uid="{00000000-0005-0000-0000-0000E0560000}"/>
    <cellStyle name="Good 2 2 14 27" xfId="22236" xr:uid="{00000000-0005-0000-0000-0000E1560000}"/>
    <cellStyle name="Good 2 2 14 28" xfId="22237" xr:uid="{00000000-0005-0000-0000-0000E2560000}"/>
    <cellStyle name="Good 2 2 14 29" xfId="22238" xr:uid="{00000000-0005-0000-0000-0000E3560000}"/>
    <cellStyle name="Good 2 2 14 3" xfId="22239" xr:uid="{00000000-0005-0000-0000-0000E4560000}"/>
    <cellStyle name="Good 2 2 14 4" xfId="22240" xr:uid="{00000000-0005-0000-0000-0000E5560000}"/>
    <cellStyle name="Good 2 2 14 5" xfId="22241" xr:uid="{00000000-0005-0000-0000-0000E6560000}"/>
    <cellStyle name="Good 2 2 14 6" xfId="22242" xr:uid="{00000000-0005-0000-0000-0000E7560000}"/>
    <cellStyle name="Good 2 2 14 7" xfId="22243" xr:uid="{00000000-0005-0000-0000-0000E8560000}"/>
    <cellStyle name="Good 2 2 14 8" xfId="22244" xr:uid="{00000000-0005-0000-0000-0000E9560000}"/>
    <cellStyle name="Good 2 2 14 9" xfId="22245" xr:uid="{00000000-0005-0000-0000-0000EA560000}"/>
    <cellStyle name="Good 2 2 15" xfId="22246" xr:uid="{00000000-0005-0000-0000-0000EB560000}"/>
    <cellStyle name="Good 2 2 15 2" xfId="22247" xr:uid="{00000000-0005-0000-0000-0000EC560000}"/>
    <cellStyle name="Good 2 2 16" xfId="22248" xr:uid="{00000000-0005-0000-0000-0000ED560000}"/>
    <cellStyle name="Good 2 2 17" xfId="22249" xr:uid="{00000000-0005-0000-0000-0000EE560000}"/>
    <cellStyle name="Good 2 2 18" xfId="22250" xr:uid="{00000000-0005-0000-0000-0000EF560000}"/>
    <cellStyle name="Good 2 2 19" xfId="22251" xr:uid="{00000000-0005-0000-0000-0000F0560000}"/>
    <cellStyle name="Good 2 2 2" xfId="22252" xr:uid="{00000000-0005-0000-0000-0000F1560000}"/>
    <cellStyle name="Good 2 2 2 10" xfId="22253" xr:uid="{00000000-0005-0000-0000-0000F2560000}"/>
    <cellStyle name="Good 2 2 2 11" xfId="22254" xr:uid="{00000000-0005-0000-0000-0000F3560000}"/>
    <cellStyle name="Good 2 2 2 11 10" xfId="22255" xr:uid="{00000000-0005-0000-0000-0000F4560000}"/>
    <cellStyle name="Good 2 2 2 11 11" xfId="22256" xr:uid="{00000000-0005-0000-0000-0000F5560000}"/>
    <cellStyle name="Good 2 2 2 11 12" xfId="22257" xr:uid="{00000000-0005-0000-0000-0000F6560000}"/>
    <cellStyle name="Good 2 2 2 11 13" xfId="22258" xr:uid="{00000000-0005-0000-0000-0000F7560000}"/>
    <cellStyle name="Good 2 2 2 11 14" xfId="22259" xr:uid="{00000000-0005-0000-0000-0000F8560000}"/>
    <cellStyle name="Good 2 2 2 11 15" xfId="22260" xr:uid="{00000000-0005-0000-0000-0000F9560000}"/>
    <cellStyle name="Good 2 2 2 11 16" xfId="22261" xr:uid="{00000000-0005-0000-0000-0000FA560000}"/>
    <cellStyle name="Good 2 2 2 11 17" xfId="22262" xr:uid="{00000000-0005-0000-0000-0000FB560000}"/>
    <cellStyle name="Good 2 2 2 11 18" xfId="22263" xr:uid="{00000000-0005-0000-0000-0000FC560000}"/>
    <cellStyle name="Good 2 2 2 11 19" xfId="22264" xr:uid="{00000000-0005-0000-0000-0000FD560000}"/>
    <cellStyle name="Good 2 2 2 11 2" xfId="22265" xr:uid="{00000000-0005-0000-0000-0000FE560000}"/>
    <cellStyle name="Good 2 2 2 11 2 2" xfId="22266" xr:uid="{00000000-0005-0000-0000-0000FF560000}"/>
    <cellStyle name="Good 2 2 2 11 20" xfId="22267" xr:uid="{00000000-0005-0000-0000-000000570000}"/>
    <cellStyle name="Good 2 2 2 11 21" xfId="22268" xr:uid="{00000000-0005-0000-0000-000001570000}"/>
    <cellStyle name="Good 2 2 2 11 22" xfId="22269" xr:uid="{00000000-0005-0000-0000-000002570000}"/>
    <cellStyle name="Good 2 2 2 11 23" xfId="22270" xr:uid="{00000000-0005-0000-0000-000003570000}"/>
    <cellStyle name="Good 2 2 2 11 24" xfId="22271" xr:uid="{00000000-0005-0000-0000-000004570000}"/>
    <cellStyle name="Good 2 2 2 11 25" xfId="22272" xr:uid="{00000000-0005-0000-0000-000005570000}"/>
    <cellStyle name="Good 2 2 2 11 26" xfId="22273" xr:uid="{00000000-0005-0000-0000-000006570000}"/>
    <cellStyle name="Good 2 2 2 11 27" xfId="22274" xr:uid="{00000000-0005-0000-0000-000007570000}"/>
    <cellStyle name="Good 2 2 2 11 28" xfId="22275" xr:uid="{00000000-0005-0000-0000-000008570000}"/>
    <cellStyle name="Good 2 2 2 11 29" xfId="22276" xr:uid="{00000000-0005-0000-0000-000009570000}"/>
    <cellStyle name="Good 2 2 2 11 3" xfId="22277" xr:uid="{00000000-0005-0000-0000-00000A570000}"/>
    <cellStyle name="Good 2 2 2 11 4" xfId="22278" xr:uid="{00000000-0005-0000-0000-00000B570000}"/>
    <cellStyle name="Good 2 2 2 11 5" xfId="22279" xr:uid="{00000000-0005-0000-0000-00000C570000}"/>
    <cellStyle name="Good 2 2 2 11 6" xfId="22280" xr:uid="{00000000-0005-0000-0000-00000D570000}"/>
    <cellStyle name="Good 2 2 2 11 7" xfId="22281" xr:uid="{00000000-0005-0000-0000-00000E570000}"/>
    <cellStyle name="Good 2 2 2 11 8" xfId="22282" xr:uid="{00000000-0005-0000-0000-00000F570000}"/>
    <cellStyle name="Good 2 2 2 11 9" xfId="22283" xr:uid="{00000000-0005-0000-0000-000010570000}"/>
    <cellStyle name="Good 2 2 2 12" xfId="22284" xr:uid="{00000000-0005-0000-0000-000011570000}"/>
    <cellStyle name="Good 2 2 2 12 2" xfId="22285" xr:uid="{00000000-0005-0000-0000-000012570000}"/>
    <cellStyle name="Good 2 2 2 13" xfId="22286" xr:uid="{00000000-0005-0000-0000-000013570000}"/>
    <cellStyle name="Good 2 2 2 14" xfId="22287" xr:uid="{00000000-0005-0000-0000-000014570000}"/>
    <cellStyle name="Good 2 2 2 15" xfId="22288" xr:uid="{00000000-0005-0000-0000-000015570000}"/>
    <cellStyle name="Good 2 2 2 16" xfId="22289" xr:uid="{00000000-0005-0000-0000-000016570000}"/>
    <cellStyle name="Good 2 2 2 17" xfId="22290" xr:uid="{00000000-0005-0000-0000-000017570000}"/>
    <cellStyle name="Good 2 2 2 18" xfId="22291" xr:uid="{00000000-0005-0000-0000-000018570000}"/>
    <cellStyle name="Good 2 2 2 19" xfId="22292" xr:uid="{00000000-0005-0000-0000-000019570000}"/>
    <cellStyle name="Good 2 2 2 2" xfId="22293" xr:uid="{00000000-0005-0000-0000-00001A570000}"/>
    <cellStyle name="Good 2 2 2 2 10" xfId="22294" xr:uid="{00000000-0005-0000-0000-00001B570000}"/>
    <cellStyle name="Good 2 2 2 2 11" xfId="22295" xr:uid="{00000000-0005-0000-0000-00001C570000}"/>
    <cellStyle name="Good 2 2 2 2 12" xfId="22296" xr:uid="{00000000-0005-0000-0000-00001D570000}"/>
    <cellStyle name="Good 2 2 2 2 13" xfId="22297" xr:uid="{00000000-0005-0000-0000-00001E570000}"/>
    <cellStyle name="Good 2 2 2 2 14" xfId="22298" xr:uid="{00000000-0005-0000-0000-00001F570000}"/>
    <cellStyle name="Good 2 2 2 2 15" xfId="22299" xr:uid="{00000000-0005-0000-0000-000020570000}"/>
    <cellStyle name="Good 2 2 2 2 16" xfId="22300" xr:uid="{00000000-0005-0000-0000-000021570000}"/>
    <cellStyle name="Good 2 2 2 2 17" xfId="22301" xr:uid="{00000000-0005-0000-0000-000022570000}"/>
    <cellStyle name="Good 2 2 2 2 18" xfId="22302" xr:uid="{00000000-0005-0000-0000-000023570000}"/>
    <cellStyle name="Good 2 2 2 2 19" xfId="22303" xr:uid="{00000000-0005-0000-0000-000024570000}"/>
    <cellStyle name="Good 2 2 2 2 2" xfId="22304" xr:uid="{00000000-0005-0000-0000-000025570000}"/>
    <cellStyle name="Good 2 2 2 2 2 10" xfId="22305" xr:uid="{00000000-0005-0000-0000-000026570000}"/>
    <cellStyle name="Good 2 2 2 2 2 11" xfId="22306" xr:uid="{00000000-0005-0000-0000-000027570000}"/>
    <cellStyle name="Good 2 2 2 2 2 12" xfId="22307" xr:uid="{00000000-0005-0000-0000-000028570000}"/>
    <cellStyle name="Good 2 2 2 2 2 13" xfId="22308" xr:uid="{00000000-0005-0000-0000-000029570000}"/>
    <cellStyle name="Good 2 2 2 2 2 14" xfId="22309" xr:uid="{00000000-0005-0000-0000-00002A570000}"/>
    <cellStyle name="Good 2 2 2 2 2 15" xfId="22310" xr:uid="{00000000-0005-0000-0000-00002B570000}"/>
    <cellStyle name="Good 2 2 2 2 2 16" xfId="22311" xr:uid="{00000000-0005-0000-0000-00002C570000}"/>
    <cellStyle name="Good 2 2 2 2 2 17" xfId="22312" xr:uid="{00000000-0005-0000-0000-00002D570000}"/>
    <cellStyle name="Good 2 2 2 2 2 18" xfId="22313" xr:uid="{00000000-0005-0000-0000-00002E570000}"/>
    <cellStyle name="Good 2 2 2 2 2 19" xfId="22314" xr:uid="{00000000-0005-0000-0000-00002F570000}"/>
    <cellStyle name="Good 2 2 2 2 2 2" xfId="22315" xr:uid="{00000000-0005-0000-0000-000030570000}"/>
    <cellStyle name="Good 2 2 2 2 2 2 10" xfId="22316" xr:uid="{00000000-0005-0000-0000-000031570000}"/>
    <cellStyle name="Good 2 2 2 2 2 2 11" xfId="22317" xr:uid="{00000000-0005-0000-0000-000032570000}"/>
    <cellStyle name="Good 2 2 2 2 2 2 12" xfId="22318" xr:uid="{00000000-0005-0000-0000-000033570000}"/>
    <cellStyle name="Good 2 2 2 2 2 2 13" xfId="22319" xr:uid="{00000000-0005-0000-0000-000034570000}"/>
    <cellStyle name="Good 2 2 2 2 2 2 14" xfId="22320" xr:uid="{00000000-0005-0000-0000-000035570000}"/>
    <cellStyle name="Good 2 2 2 2 2 2 15" xfId="22321" xr:uid="{00000000-0005-0000-0000-000036570000}"/>
    <cellStyle name="Good 2 2 2 2 2 2 16" xfId="22322" xr:uid="{00000000-0005-0000-0000-000037570000}"/>
    <cellStyle name="Good 2 2 2 2 2 2 17" xfId="22323" xr:uid="{00000000-0005-0000-0000-000038570000}"/>
    <cellStyle name="Good 2 2 2 2 2 2 18" xfId="22324" xr:uid="{00000000-0005-0000-0000-000039570000}"/>
    <cellStyle name="Good 2 2 2 2 2 2 19" xfId="22325" xr:uid="{00000000-0005-0000-0000-00003A570000}"/>
    <cellStyle name="Good 2 2 2 2 2 2 2" xfId="22326" xr:uid="{00000000-0005-0000-0000-00003B570000}"/>
    <cellStyle name="Good 2 2 2 2 2 2 2 10" xfId="22327" xr:uid="{00000000-0005-0000-0000-00003C570000}"/>
    <cellStyle name="Good 2 2 2 2 2 2 2 11" xfId="22328" xr:uid="{00000000-0005-0000-0000-00003D570000}"/>
    <cellStyle name="Good 2 2 2 2 2 2 2 12" xfId="22329" xr:uid="{00000000-0005-0000-0000-00003E570000}"/>
    <cellStyle name="Good 2 2 2 2 2 2 2 13" xfId="22330" xr:uid="{00000000-0005-0000-0000-00003F570000}"/>
    <cellStyle name="Good 2 2 2 2 2 2 2 14" xfId="22331" xr:uid="{00000000-0005-0000-0000-000040570000}"/>
    <cellStyle name="Good 2 2 2 2 2 2 2 15" xfId="22332" xr:uid="{00000000-0005-0000-0000-000041570000}"/>
    <cellStyle name="Good 2 2 2 2 2 2 2 16" xfId="22333" xr:uid="{00000000-0005-0000-0000-000042570000}"/>
    <cellStyle name="Good 2 2 2 2 2 2 2 17" xfId="22334" xr:uid="{00000000-0005-0000-0000-000043570000}"/>
    <cellStyle name="Good 2 2 2 2 2 2 2 18" xfId="22335" xr:uid="{00000000-0005-0000-0000-000044570000}"/>
    <cellStyle name="Good 2 2 2 2 2 2 2 19" xfId="22336" xr:uid="{00000000-0005-0000-0000-000045570000}"/>
    <cellStyle name="Good 2 2 2 2 2 2 2 2" xfId="22337" xr:uid="{00000000-0005-0000-0000-000046570000}"/>
    <cellStyle name="Good 2 2 2 2 2 2 2 2 2" xfId="22338" xr:uid="{00000000-0005-0000-0000-000047570000}"/>
    <cellStyle name="Good 2 2 2 2 2 2 2 2 2 2" xfId="22339" xr:uid="{00000000-0005-0000-0000-000048570000}"/>
    <cellStyle name="Good 2 2 2 2 2 2 2 2 2 2 2" xfId="22340" xr:uid="{00000000-0005-0000-0000-000049570000}"/>
    <cellStyle name="Good 2 2 2 2 2 2 2 2 2 3" xfId="22341" xr:uid="{00000000-0005-0000-0000-00004A570000}"/>
    <cellStyle name="Good 2 2 2 2 2 2 2 2 3" xfId="22342" xr:uid="{00000000-0005-0000-0000-00004B570000}"/>
    <cellStyle name="Good 2 2 2 2 2 2 2 2 3 2" xfId="22343" xr:uid="{00000000-0005-0000-0000-00004C570000}"/>
    <cellStyle name="Good 2 2 2 2 2 2 2 20" xfId="22344" xr:uid="{00000000-0005-0000-0000-00004D570000}"/>
    <cellStyle name="Good 2 2 2 2 2 2 2 21" xfId="22345" xr:uid="{00000000-0005-0000-0000-00004E570000}"/>
    <cellStyle name="Good 2 2 2 2 2 2 2 22" xfId="22346" xr:uid="{00000000-0005-0000-0000-00004F570000}"/>
    <cellStyle name="Good 2 2 2 2 2 2 2 23" xfId="22347" xr:uid="{00000000-0005-0000-0000-000050570000}"/>
    <cellStyle name="Good 2 2 2 2 2 2 2 24" xfId="22348" xr:uid="{00000000-0005-0000-0000-000051570000}"/>
    <cellStyle name="Good 2 2 2 2 2 2 2 25" xfId="22349" xr:uid="{00000000-0005-0000-0000-000052570000}"/>
    <cellStyle name="Good 2 2 2 2 2 2 2 26" xfId="22350" xr:uid="{00000000-0005-0000-0000-000053570000}"/>
    <cellStyle name="Good 2 2 2 2 2 2 2 27" xfId="22351" xr:uid="{00000000-0005-0000-0000-000054570000}"/>
    <cellStyle name="Good 2 2 2 2 2 2 2 28" xfId="22352" xr:uid="{00000000-0005-0000-0000-000055570000}"/>
    <cellStyle name="Good 2 2 2 2 2 2 2 29" xfId="22353" xr:uid="{00000000-0005-0000-0000-000056570000}"/>
    <cellStyle name="Good 2 2 2 2 2 2 2 3" xfId="22354" xr:uid="{00000000-0005-0000-0000-000057570000}"/>
    <cellStyle name="Good 2 2 2 2 2 2 2 30" xfId="22355" xr:uid="{00000000-0005-0000-0000-000058570000}"/>
    <cellStyle name="Good 2 2 2 2 2 2 2 30 2" xfId="22356" xr:uid="{00000000-0005-0000-0000-000059570000}"/>
    <cellStyle name="Good 2 2 2 2 2 2 2 4" xfId="22357" xr:uid="{00000000-0005-0000-0000-00005A570000}"/>
    <cellStyle name="Good 2 2 2 2 2 2 2 5" xfId="22358" xr:uid="{00000000-0005-0000-0000-00005B570000}"/>
    <cellStyle name="Good 2 2 2 2 2 2 2 6" xfId="22359" xr:uid="{00000000-0005-0000-0000-00005C570000}"/>
    <cellStyle name="Good 2 2 2 2 2 2 2 7" xfId="22360" xr:uid="{00000000-0005-0000-0000-00005D570000}"/>
    <cellStyle name="Good 2 2 2 2 2 2 2 8" xfId="22361" xr:uid="{00000000-0005-0000-0000-00005E570000}"/>
    <cellStyle name="Good 2 2 2 2 2 2 2 9" xfId="22362" xr:uid="{00000000-0005-0000-0000-00005F570000}"/>
    <cellStyle name="Good 2 2 2 2 2 2 20" xfId="22363" xr:uid="{00000000-0005-0000-0000-000060570000}"/>
    <cellStyle name="Good 2 2 2 2 2 2 21" xfId="22364" xr:uid="{00000000-0005-0000-0000-000061570000}"/>
    <cellStyle name="Good 2 2 2 2 2 2 22" xfId="22365" xr:uid="{00000000-0005-0000-0000-000062570000}"/>
    <cellStyle name="Good 2 2 2 2 2 2 23" xfId="22366" xr:uid="{00000000-0005-0000-0000-000063570000}"/>
    <cellStyle name="Good 2 2 2 2 2 2 24" xfId="22367" xr:uid="{00000000-0005-0000-0000-000064570000}"/>
    <cellStyle name="Good 2 2 2 2 2 2 25" xfId="22368" xr:uid="{00000000-0005-0000-0000-000065570000}"/>
    <cellStyle name="Good 2 2 2 2 2 2 26" xfId="22369" xr:uid="{00000000-0005-0000-0000-000066570000}"/>
    <cellStyle name="Good 2 2 2 2 2 2 27" xfId="22370" xr:uid="{00000000-0005-0000-0000-000067570000}"/>
    <cellStyle name="Good 2 2 2 2 2 2 28" xfId="22371" xr:uid="{00000000-0005-0000-0000-000068570000}"/>
    <cellStyle name="Good 2 2 2 2 2 2 29" xfId="22372" xr:uid="{00000000-0005-0000-0000-000069570000}"/>
    <cellStyle name="Good 2 2 2 2 2 2 3" xfId="22373" xr:uid="{00000000-0005-0000-0000-00006A570000}"/>
    <cellStyle name="Good 2 2 2 2 2 2 3 2" xfId="22374" xr:uid="{00000000-0005-0000-0000-00006B570000}"/>
    <cellStyle name="Good 2 2 2 2 2 2 30" xfId="22375" xr:uid="{00000000-0005-0000-0000-00006C570000}"/>
    <cellStyle name="Good 2 2 2 2 2 2 30 2" xfId="22376" xr:uid="{00000000-0005-0000-0000-00006D570000}"/>
    <cellStyle name="Good 2 2 2 2 2 2 4" xfId="22377" xr:uid="{00000000-0005-0000-0000-00006E570000}"/>
    <cellStyle name="Good 2 2 2 2 2 2 5" xfId="22378" xr:uid="{00000000-0005-0000-0000-00006F570000}"/>
    <cellStyle name="Good 2 2 2 2 2 2 6" xfId="22379" xr:uid="{00000000-0005-0000-0000-000070570000}"/>
    <cellStyle name="Good 2 2 2 2 2 2 7" xfId="22380" xr:uid="{00000000-0005-0000-0000-000071570000}"/>
    <cellStyle name="Good 2 2 2 2 2 2 8" xfId="22381" xr:uid="{00000000-0005-0000-0000-000072570000}"/>
    <cellStyle name="Good 2 2 2 2 2 2 9" xfId="22382" xr:uid="{00000000-0005-0000-0000-000073570000}"/>
    <cellStyle name="Good 2 2 2 2 2 20" xfId="22383" xr:uid="{00000000-0005-0000-0000-000074570000}"/>
    <cellStyle name="Good 2 2 2 2 2 21" xfId="22384" xr:uid="{00000000-0005-0000-0000-000075570000}"/>
    <cellStyle name="Good 2 2 2 2 2 22" xfId="22385" xr:uid="{00000000-0005-0000-0000-000076570000}"/>
    <cellStyle name="Good 2 2 2 2 2 23" xfId="22386" xr:uid="{00000000-0005-0000-0000-000077570000}"/>
    <cellStyle name="Good 2 2 2 2 2 24" xfId="22387" xr:uid="{00000000-0005-0000-0000-000078570000}"/>
    <cellStyle name="Good 2 2 2 2 2 25" xfId="22388" xr:uid="{00000000-0005-0000-0000-000079570000}"/>
    <cellStyle name="Good 2 2 2 2 2 26" xfId="22389" xr:uid="{00000000-0005-0000-0000-00007A570000}"/>
    <cellStyle name="Good 2 2 2 2 2 27" xfId="22390" xr:uid="{00000000-0005-0000-0000-00007B570000}"/>
    <cellStyle name="Good 2 2 2 2 2 28" xfId="22391" xr:uid="{00000000-0005-0000-0000-00007C570000}"/>
    <cellStyle name="Good 2 2 2 2 2 29" xfId="22392" xr:uid="{00000000-0005-0000-0000-00007D570000}"/>
    <cellStyle name="Good 2 2 2 2 2 3" xfId="22393" xr:uid="{00000000-0005-0000-0000-00007E570000}"/>
    <cellStyle name="Good 2 2 2 2 2 3 2" xfId="22394" xr:uid="{00000000-0005-0000-0000-00007F570000}"/>
    <cellStyle name="Good 2 2 2 2 2 30" xfId="22395" xr:uid="{00000000-0005-0000-0000-000080570000}"/>
    <cellStyle name="Good 2 2 2 2 2 31" xfId="22396" xr:uid="{00000000-0005-0000-0000-000081570000}"/>
    <cellStyle name="Good 2 2 2 2 2 31 2" xfId="22397" xr:uid="{00000000-0005-0000-0000-000082570000}"/>
    <cellStyle name="Good 2 2 2 2 2 4" xfId="22398" xr:uid="{00000000-0005-0000-0000-000083570000}"/>
    <cellStyle name="Good 2 2 2 2 2 5" xfId="22399" xr:uid="{00000000-0005-0000-0000-000084570000}"/>
    <cellStyle name="Good 2 2 2 2 2 6" xfId="22400" xr:uid="{00000000-0005-0000-0000-000085570000}"/>
    <cellStyle name="Good 2 2 2 2 2 7" xfId="22401" xr:uid="{00000000-0005-0000-0000-000086570000}"/>
    <cellStyle name="Good 2 2 2 2 2 8" xfId="22402" xr:uid="{00000000-0005-0000-0000-000087570000}"/>
    <cellStyle name="Good 2 2 2 2 2 9" xfId="22403" xr:uid="{00000000-0005-0000-0000-000088570000}"/>
    <cellStyle name="Good 2 2 2 2 20" xfId="22404" xr:uid="{00000000-0005-0000-0000-000089570000}"/>
    <cellStyle name="Good 2 2 2 2 21" xfId="22405" xr:uid="{00000000-0005-0000-0000-00008A570000}"/>
    <cellStyle name="Good 2 2 2 2 22" xfId="22406" xr:uid="{00000000-0005-0000-0000-00008B570000}"/>
    <cellStyle name="Good 2 2 2 2 23" xfId="22407" xr:uid="{00000000-0005-0000-0000-00008C570000}"/>
    <cellStyle name="Good 2 2 2 2 24" xfId="22408" xr:uid="{00000000-0005-0000-0000-00008D570000}"/>
    <cellStyle name="Good 2 2 2 2 25" xfId="22409" xr:uid="{00000000-0005-0000-0000-00008E570000}"/>
    <cellStyle name="Good 2 2 2 2 26" xfId="22410" xr:uid="{00000000-0005-0000-0000-00008F570000}"/>
    <cellStyle name="Good 2 2 2 2 27" xfId="22411" xr:uid="{00000000-0005-0000-0000-000090570000}"/>
    <cellStyle name="Good 2 2 2 2 28" xfId="22412" xr:uid="{00000000-0005-0000-0000-000091570000}"/>
    <cellStyle name="Good 2 2 2 2 29" xfId="22413" xr:uid="{00000000-0005-0000-0000-000092570000}"/>
    <cellStyle name="Good 2 2 2 2 3" xfId="22414" xr:uid="{00000000-0005-0000-0000-000093570000}"/>
    <cellStyle name="Good 2 2 2 2 30" xfId="22415" xr:uid="{00000000-0005-0000-0000-000094570000}"/>
    <cellStyle name="Good 2 2 2 2 31" xfId="22416" xr:uid="{00000000-0005-0000-0000-000095570000}"/>
    <cellStyle name="Good 2 2 2 2 32" xfId="22417" xr:uid="{00000000-0005-0000-0000-000096570000}"/>
    <cellStyle name="Good 2 2 2 2 33" xfId="22418" xr:uid="{00000000-0005-0000-0000-000097570000}"/>
    <cellStyle name="Good 2 2 2 2 34" xfId="22419" xr:uid="{00000000-0005-0000-0000-000098570000}"/>
    <cellStyle name="Good 2 2 2 2 34 2" xfId="22420" xr:uid="{00000000-0005-0000-0000-000099570000}"/>
    <cellStyle name="Good 2 2 2 2 4" xfId="22421" xr:uid="{00000000-0005-0000-0000-00009A570000}"/>
    <cellStyle name="Good 2 2 2 2 5" xfId="22422" xr:uid="{00000000-0005-0000-0000-00009B570000}"/>
    <cellStyle name="Good 2 2 2 2 6" xfId="22423" xr:uid="{00000000-0005-0000-0000-00009C570000}"/>
    <cellStyle name="Good 2 2 2 2 6 10" xfId="22424" xr:uid="{00000000-0005-0000-0000-00009D570000}"/>
    <cellStyle name="Good 2 2 2 2 6 11" xfId="22425" xr:uid="{00000000-0005-0000-0000-00009E570000}"/>
    <cellStyle name="Good 2 2 2 2 6 12" xfId="22426" xr:uid="{00000000-0005-0000-0000-00009F570000}"/>
    <cellStyle name="Good 2 2 2 2 6 13" xfId="22427" xr:uid="{00000000-0005-0000-0000-0000A0570000}"/>
    <cellStyle name="Good 2 2 2 2 6 14" xfId="22428" xr:uid="{00000000-0005-0000-0000-0000A1570000}"/>
    <cellStyle name="Good 2 2 2 2 6 15" xfId="22429" xr:uid="{00000000-0005-0000-0000-0000A2570000}"/>
    <cellStyle name="Good 2 2 2 2 6 16" xfId="22430" xr:uid="{00000000-0005-0000-0000-0000A3570000}"/>
    <cellStyle name="Good 2 2 2 2 6 17" xfId="22431" xr:uid="{00000000-0005-0000-0000-0000A4570000}"/>
    <cellStyle name="Good 2 2 2 2 6 18" xfId="22432" xr:uid="{00000000-0005-0000-0000-0000A5570000}"/>
    <cellStyle name="Good 2 2 2 2 6 19" xfId="22433" xr:uid="{00000000-0005-0000-0000-0000A6570000}"/>
    <cellStyle name="Good 2 2 2 2 6 2" xfId="22434" xr:uid="{00000000-0005-0000-0000-0000A7570000}"/>
    <cellStyle name="Good 2 2 2 2 6 2 2" xfId="22435" xr:uid="{00000000-0005-0000-0000-0000A8570000}"/>
    <cellStyle name="Good 2 2 2 2 6 20" xfId="22436" xr:uid="{00000000-0005-0000-0000-0000A9570000}"/>
    <cellStyle name="Good 2 2 2 2 6 21" xfId="22437" xr:uid="{00000000-0005-0000-0000-0000AA570000}"/>
    <cellStyle name="Good 2 2 2 2 6 22" xfId="22438" xr:uid="{00000000-0005-0000-0000-0000AB570000}"/>
    <cellStyle name="Good 2 2 2 2 6 23" xfId="22439" xr:uid="{00000000-0005-0000-0000-0000AC570000}"/>
    <cellStyle name="Good 2 2 2 2 6 24" xfId="22440" xr:uid="{00000000-0005-0000-0000-0000AD570000}"/>
    <cellStyle name="Good 2 2 2 2 6 25" xfId="22441" xr:uid="{00000000-0005-0000-0000-0000AE570000}"/>
    <cellStyle name="Good 2 2 2 2 6 26" xfId="22442" xr:uid="{00000000-0005-0000-0000-0000AF570000}"/>
    <cellStyle name="Good 2 2 2 2 6 27" xfId="22443" xr:uid="{00000000-0005-0000-0000-0000B0570000}"/>
    <cellStyle name="Good 2 2 2 2 6 28" xfId="22444" xr:uid="{00000000-0005-0000-0000-0000B1570000}"/>
    <cellStyle name="Good 2 2 2 2 6 29" xfId="22445" xr:uid="{00000000-0005-0000-0000-0000B2570000}"/>
    <cellStyle name="Good 2 2 2 2 6 3" xfId="22446" xr:uid="{00000000-0005-0000-0000-0000B3570000}"/>
    <cellStyle name="Good 2 2 2 2 6 4" xfId="22447" xr:uid="{00000000-0005-0000-0000-0000B4570000}"/>
    <cellStyle name="Good 2 2 2 2 6 5" xfId="22448" xr:uid="{00000000-0005-0000-0000-0000B5570000}"/>
    <cellStyle name="Good 2 2 2 2 6 6" xfId="22449" xr:uid="{00000000-0005-0000-0000-0000B6570000}"/>
    <cellStyle name="Good 2 2 2 2 6 7" xfId="22450" xr:uid="{00000000-0005-0000-0000-0000B7570000}"/>
    <cellStyle name="Good 2 2 2 2 6 8" xfId="22451" xr:uid="{00000000-0005-0000-0000-0000B8570000}"/>
    <cellStyle name="Good 2 2 2 2 6 9" xfId="22452" xr:uid="{00000000-0005-0000-0000-0000B9570000}"/>
    <cellStyle name="Good 2 2 2 2 7" xfId="22453" xr:uid="{00000000-0005-0000-0000-0000BA570000}"/>
    <cellStyle name="Good 2 2 2 2 7 2" xfId="22454" xr:uid="{00000000-0005-0000-0000-0000BB570000}"/>
    <cellStyle name="Good 2 2 2 2 8" xfId="22455" xr:uid="{00000000-0005-0000-0000-0000BC570000}"/>
    <cellStyle name="Good 2 2 2 2 9" xfId="22456" xr:uid="{00000000-0005-0000-0000-0000BD570000}"/>
    <cellStyle name="Good 2 2 2 20" xfId="22457" xr:uid="{00000000-0005-0000-0000-0000BE570000}"/>
    <cellStyle name="Good 2 2 2 21" xfId="22458" xr:uid="{00000000-0005-0000-0000-0000BF570000}"/>
    <cellStyle name="Good 2 2 2 22" xfId="22459" xr:uid="{00000000-0005-0000-0000-0000C0570000}"/>
    <cellStyle name="Good 2 2 2 23" xfId="22460" xr:uid="{00000000-0005-0000-0000-0000C1570000}"/>
    <cellStyle name="Good 2 2 2 24" xfId="22461" xr:uid="{00000000-0005-0000-0000-0000C2570000}"/>
    <cellStyle name="Good 2 2 2 25" xfId="22462" xr:uid="{00000000-0005-0000-0000-0000C3570000}"/>
    <cellStyle name="Good 2 2 2 26" xfId="22463" xr:uid="{00000000-0005-0000-0000-0000C4570000}"/>
    <cellStyle name="Good 2 2 2 27" xfId="22464" xr:uid="{00000000-0005-0000-0000-0000C5570000}"/>
    <cellStyle name="Good 2 2 2 28" xfId="22465" xr:uid="{00000000-0005-0000-0000-0000C6570000}"/>
    <cellStyle name="Good 2 2 2 29" xfId="22466" xr:uid="{00000000-0005-0000-0000-0000C7570000}"/>
    <cellStyle name="Good 2 2 2 3" xfId="22467" xr:uid="{00000000-0005-0000-0000-0000C8570000}"/>
    <cellStyle name="Good 2 2 2 30" xfId="22468" xr:uid="{00000000-0005-0000-0000-0000C9570000}"/>
    <cellStyle name="Good 2 2 2 31" xfId="22469" xr:uid="{00000000-0005-0000-0000-0000CA570000}"/>
    <cellStyle name="Good 2 2 2 32" xfId="22470" xr:uid="{00000000-0005-0000-0000-0000CB570000}"/>
    <cellStyle name="Good 2 2 2 33" xfId="22471" xr:uid="{00000000-0005-0000-0000-0000CC570000}"/>
    <cellStyle name="Good 2 2 2 34" xfId="22472" xr:uid="{00000000-0005-0000-0000-0000CD570000}"/>
    <cellStyle name="Good 2 2 2 35" xfId="22473" xr:uid="{00000000-0005-0000-0000-0000CE570000}"/>
    <cellStyle name="Good 2 2 2 36" xfId="22474" xr:uid="{00000000-0005-0000-0000-0000CF570000}"/>
    <cellStyle name="Good 2 2 2 37" xfId="22475" xr:uid="{00000000-0005-0000-0000-0000D0570000}"/>
    <cellStyle name="Good 2 2 2 38" xfId="22476" xr:uid="{00000000-0005-0000-0000-0000D1570000}"/>
    <cellStyle name="Good 2 2 2 39" xfId="22477" xr:uid="{00000000-0005-0000-0000-0000D2570000}"/>
    <cellStyle name="Good 2 2 2 39 2" xfId="22478" xr:uid="{00000000-0005-0000-0000-0000D3570000}"/>
    <cellStyle name="Good 2 2 2 4" xfId="22479" xr:uid="{00000000-0005-0000-0000-0000D4570000}"/>
    <cellStyle name="Good 2 2 2 5" xfId="22480" xr:uid="{00000000-0005-0000-0000-0000D5570000}"/>
    <cellStyle name="Good 2 2 2 6" xfId="22481" xr:uid="{00000000-0005-0000-0000-0000D6570000}"/>
    <cellStyle name="Good 2 2 2 7" xfId="22482" xr:uid="{00000000-0005-0000-0000-0000D7570000}"/>
    <cellStyle name="Good 2 2 2 8" xfId="22483" xr:uid="{00000000-0005-0000-0000-0000D8570000}"/>
    <cellStyle name="Good 2 2 2 9" xfId="22484" xr:uid="{00000000-0005-0000-0000-0000D9570000}"/>
    <cellStyle name="Good 2 2 20" xfId="22485" xr:uid="{00000000-0005-0000-0000-0000DA570000}"/>
    <cellStyle name="Good 2 2 21" xfId="22486" xr:uid="{00000000-0005-0000-0000-0000DB570000}"/>
    <cellStyle name="Good 2 2 22" xfId="22487" xr:uid="{00000000-0005-0000-0000-0000DC570000}"/>
    <cellStyle name="Good 2 2 23" xfId="22488" xr:uid="{00000000-0005-0000-0000-0000DD570000}"/>
    <cellStyle name="Good 2 2 24" xfId="22489" xr:uid="{00000000-0005-0000-0000-0000DE570000}"/>
    <cellStyle name="Good 2 2 25" xfId="22490" xr:uid="{00000000-0005-0000-0000-0000DF570000}"/>
    <cellStyle name="Good 2 2 26" xfId="22491" xr:uid="{00000000-0005-0000-0000-0000E0570000}"/>
    <cellStyle name="Good 2 2 27" xfId="22492" xr:uid="{00000000-0005-0000-0000-0000E1570000}"/>
    <cellStyle name="Good 2 2 28" xfId="22493" xr:uid="{00000000-0005-0000-0000-0000E2570000}"/>
    <cellStyle name="Good 2 2 29" xfId="22494" xr:uid="{00000000-0005-0000-0000-0000E3570000}"/>
    <cellStyle name="Good 2 2 3" xfId="22495" xr:uid="{00000000-0005-0000-0000-0000E4570000}"/>
    <cellStyle name="Good 2 2 30" xfId="22496" xr:uid="{00000000-0005-0000-0000-0000E5570000}"/>
    <cellStyle name="Good 2 2 31" xfId="22497" xr:uid="{00000000-0005-0000-0000-0000E6570000}"/>
    <cellStyle name="Good 2 2 32" xfId="22498" xr:uid="{00000000-0005-0000-0000-0000E7570000}"/>
    <cellStyle name="Good 2 2 33" xfId="22499" xr:uid="{00000000-0005-0000-0000-0000E8570000}"/>
    <cellStyle name="Good 2 2 34" xfId="22500" xr:uid="{00000000-0005-0000-0000-0000E9570000}"/>
    <cellStyle name="Good 2 2 35" xfId="22501" xr:uid="{00000000-0005-0000-0000-0000EA570000}"/>
    <cellStyle name="Good 2 2 36" xfId="22502" xr:uid="{00000000-0005-0000-0000-0000EB570000}"/>
    <cellStyle name="Good 2 2 37" xfId="22503" xr:uid="{00000000-0005-0000-0000-0000EC570000}"/>
    <cellStyle name="Good 2 2 38" xfId="22504" xr:uid="{00000000-0005-0000-0000-0000ED570000}"/>
    <cellStyle name="Good 2 2 39" xfId="22505" xr:uid="{00000000-0005-0000-0000-0000EE570000}"/>
    <cellStyle name="Good 2 2 4" xfId="22506" xr:uid="{00000000-0005-0000-0000-0000EF570000}"/>
    <cellStyle name="Good 2 2 40" xfId="22507" xr:uid="{00000000-0005-0000-0000-0000F0570000}"/>
    <cellStyle name="Good 2 2 41" xfId="22508" xr:uid="{00000000-0005-0000-0000-0000F1570000}"/>
    <cellStyle name="Good 2 2 42" xfId="22509" xr:uid="{00000000-0005-0000-0000-0000F2570000}"/>
    <cellStyle name="Good 2 2 42 2" xfId="22510" xr:uid="{00000000-0005-0000-0000-0000F3570000}"/>
    <cellStyle name="Good 2 2 5" xfId="22511" xr:uid="{00000000-0005-0000-0000-0000F4570000}"/>
    <cellStyle name="Good 2 2 6" xfId="22512" xr:uid="{00000000-0005-0000-0000-0000F5570000}"/>
    <cellStyle name="Good 2 2 7" xfId="22513" xr:uid="{00000000-0005-0000-0000-0000F6570000}"/>
    <cellStyle name="Good 2 2 8" xfId="22514" xr:uid="{00000000-0005-0000-0000-0000F7570000}"/>
    <cellStyle name="Good 2 2 9" xfId="22515" xr:uid="{00000000-0005-0000-0000-0000F8570000}"/>
    <cellStyle name="Good 2 20" xfId="22516" xr:uid="{00000000-0005-0000-0000-0000F9570000}"/>
    <cellStyle name="Good 2 21" xfId="22517" xr:uid="{00000000-0005-0000-0000-0000FA570000}"/>
    <cellStyle name="Good 2 22" xfId="22518" xr:uid="{00000000-0005-0000-0000-0000FB570000}"/>
    <cellStyle name="Good 2 23" xfId="22519" xr:uid="{00000000-0005-0000-0000-0000FC570000}"/>
    <cellStyle name="Good 2 24" xfId="22520" xr:uid="{00000000-0005-0000-0000-0000FD570000}"/>
    <cellStyle name="Good 2 25" xfId="22521" xr:uid="{00000000-0005-0000-0000-0000FE570000}"/>
    <cellStyle name="Good 2 26" xfId="22522" xr:uid="{00000000-0005-0000-0000-0000FF570000}"/>
    <cellStyle name="Good 2 27" xfId="22523" xr:uid="{00000000-0005-0000-0000-000000580000}"/>
    <cellStyle name="Good 2 27 2" xfId="22524" xr:uid="{00000000-0005-0000-0000-000001580000}"/>
    <cellStyle name="Good 2 27 2 2" xfId="22525" xr:uid="{00000000-0005-0000-0000-000002580000}"/>
    <cellStyle name="Good 2 27 2 3" xfId="22526" xr:uid="{00000000-0005-0000-0000-000003580000}"/>
    <cellStyle name="Good 2 27 2 4" xfId="22527" xr:uid="{00000000-0005-0000-0000-000004580000}"/>
    <cellStyle name="Good 2 27 2 5" xfId="22528" xr:uid="{00000000-0005-0000-0000-000005580000}"/>
    <cellStyle name="Good 2 27 2 6" xfId="22529" xr:uid="{00000000-0005-0000-0000-000006580000}"/>
    <cellStyle name="Good 2 28" xfId="22530" xr:uid="{00000000-0005-0000-0000-000007580000}"/>
    <cellStyle name="Good 2 28 2" xfId="22531" xr:uid="{00000000-0005-0000-0000-000008580000}"/>
    <cellStyle name="Good 2 28 3" xfId="22532" xr:uid="{00000000-0005-0000-0000-000009580000}"/>
    <cellStyle name="Good 2 28 4" xfId="22533" xr:uid="{00000000-0005-0000-0000-00000A580000}"/>
    <cellStyle name="Good 2 28 5" xfId="22534" xr:uid="{00000000-0005-0000-0000-00000B580000}"/>
    <cellStyle name="Good 2 28 6" xfId="22535" xr:uid="{00000000-0005-0000-0000-00000C580000}"/>
    <cellStyle name="Good 2 29" xfId="22536" xr:uid="{00000000-0005-0000-0000-00000D580000}"/>
    <cellStyle name="Good 2 29 2" xfId="22537" xr:uid="{00000000-0005-0000-0000-00000E580000}"/>
    <cellStyle name="Good 2 29 3" xfId="22538" xr:uid="{00000000-0005-0000-0000-00000F580000}"/>
    <cellStyle name="Good 2 29 4" xfId="22539" xr:uid="{00000000-0005-0000-0000-000010580000}"/>
    <cellStyle name="Good 2 29 5" xfId="22540" xr:uid="{00000000-0005-0000-0000-000011580000}"/>
    <cellStyle name="Good 2 29 6" xfId="22541" xr:uid="{00000000-0005-0000-0000-000012580000}"/>
    <cellStyle name="Good 2 3" xfId="22542" xr:uid="{00000000-0005-0000-0000-000013580000}"/>
    <cellStyle name="Good 2 30" xfId="22543" xr:uid="{00000000-0005-0000-0000-000014580000}"/>
    <cellStyle name="Good 2 30 2" xfId="22544" xr:uid="{00000000-0005-0000-0000-000015580000}"/>
    <cellStyle name="Good 2 30 3" xfId="22545" xr:uid="{00000000-0005-0000-0000-000016580000}"/>
    <cellStyle name="Good 2 30 4" xfId="22546" xr:uid="{00000000-0005-0000-0000-000017580000}"/>
    <cellStyle name="Good 2 30 5" xfId="22547" xr:uid="{00000000-0005-0000-0000-000018580000}"/>
    <cellStyle name="Good 2 30 6" xfId="22548" xr:uid="{00000000-0005-0000-0000-000019580000}"/>
    <cellStyle name="Good 2 31" xfId="22549" xr:uid="{00000000-0005-0000-0000-00001A580000}"/>
    <cellStyle name="Good 2 31 2" xfId="22550" xr:uid="{00000000-0005-0000-0000-00001B580000}"/>
    <cellStyle name="Good 2 31 3" xfId="22551" xr:uid="{00000000-0005-0000-0000-00001C580000}"/>
    <cellStyle name="Good 2 31 4" xfId="22552" xr:uid="{00000000-0005-0000-0000-00001D580000}"/>
    <cellStyle name="Good 2 31 5" xfId="22553" xr:uid="{00000000-0005-0000-0000-00001E580000}"/>
    <cellStyle name="Good 2 31 6" xfId="22554" xr:uid="{00000000-0005-0000-0000-00001F580000}"/>
    <cellStyle name="Good 2 32" xfId="22555" xr:uid="{00000000-0005-0000-0000-000020580000}"/>
    <cellStyle name="Good 2 33" xfId="22556" xr:uid="{00000000-0005-0000-0000-000021580000}"/>
    <cellStyle name="Good 2 34" xfId="22557" xr:uid="{00000000-0005-0000-0000-000022580000}"/>
    <cellStyle name="Good 2 35" xfId="22558" xr:uid="{00000000-0005-0000-0000-000023580000}"/>
    <cellStyle name="Good 2 36" xfId="22559" xr:uid="{00000000-0005-0000-0000-000024580000}"/>
    <cellStyle name="Good 2 37" xfId="22560" xr:uid="{00000000-0005-0000-0000-000025580000}"/>
    <cellStyle name="Good 2 38" xfId="22561" xr:uid="{00000000-0005-0000-0000-000026580000}"/>
    <cellStyle name="Good 2 39" xfId="22562" xr:uid="{00000000-0005-0000-0000-000027580000}"/>
    <cellStyle name="Good 2 4" xfId="22563" xr:uid="{00000000-0005-0000-0000-000028580000}"/>
    <cellStyle name="Good 2 40" xfId="22564" xr:uid="{00000000-0005-0000-0000-000029580000}"/>
    <cellStyle name="Good 2 41" xfId="22565" xr:uid="{00000000-0005-0000-0000-00002A580000}"/>
    <cellStyle name="Good 2 42" xfId="22566" xr:uid="{00000000-0005-0000-0000-00002B580000}"/>
    <cellStyle name="Good 2 43" xfId="22567" xr:uid="{00000000-0005-0000-0000-00002C580000}"/>
    <cellStyle name="Good 2 43 10" xfId="22568" xr:uid="{00000000-0005-0000-0000-00002D580000}"/>
    <cellStyle name="Good 2 43 11" xfId="22569" xr:uid="{00000000-0005-0000-0000-00002E580000}"/>
    <cellStyle name="Good 2 43 12" xfId="22570" xr:uid="{00000000-0005-0000-0000-00002F580000}"/>
    <cellStyle name="Good 2 43 13" xfId="22571" xr:uid="{00000000-0005-0000-0000-000030580000}"/>
    <cellStyle name="Good 2 43 14" xfId="22572" xr:uid="{00000000-0005-0000-0000-000031580000}"/>
    <cellStyle name="Good 2 43 15" xfId="22573" xr:uid="{00000000-0005-0000-0000-000032580000}"/>
    <cellStyle name="Good 2 43 16" xfId="22574" xr:uid="{00000000-0005-0000-0000-000033580000}"/>
    <cellStyle name="Good 2 43 17" xfId="22575" xr:uid="{00000000-0005-0000-0000-000034580000}"/>
    <cellStyle name="Good 2 43 18" xfId="22576" xr:uid="{00000000-0005-0000-0000-000035580000}"/>
    <cellStyle name="Good 2 43 19" xfId="22577" xr:uid="{00000000-0005-0000-0000-000036580000}"/>
    <cellStyle name="Good 2 43 2" xfId="22578" xr:uid="{00000000-0005-0000-0000-000037580000}"/>
    <cellStyle name="Good 2 43 2 2" xfId="22579" xr:uid="{00000000-0005-0000-0000-000038580000}"/>
    <cellStyle name="Good 2 43 20" xfId="22580" xr:uid="{00000000-0005-0000-0000-000039580000}"/>
    <cellStyle name="Good 2 43 21" xfId="22581" xr:uid="{00000000-0005-0000-0000-00003A580000}"/>
    <cellStyle name="Good 2 43 22" xfId="22582" xr:uid="{00000000-0005-0000-0000-00003B580000}"/>
    <cellStyle name="Good 2 43 23" xfId="22583" xr:uid="{00000000-0005-0000-0000-00003C580000}"/>
    <cellStyle name="Good 2 43 24" xfId="22584" xr:uid="{00000000-0005-0000-0000-00003D580000}"/>
    <cellStyle name="Good 2 43 25" xfId="22585" xr:uid="{00000000-0005-0000-0000-00003E580000}"/>
    <cellStyle name="Good 2 43 26" xfId="22586" xr:uid="{00000000-0005-0000-0000-00003F580000}"/>
    <cellStyle name="Good 2 43 27" xfId="22587" xr:uid="{00000000-0005-0000-0000-000040580000}"/>
    <cellStyle name="Good 2 43 28" xfId="22588" xr:uid="{00000000-0005-0000-0000-000041580000}"/>
    <cellStyle name="Good 2 43 29" xfId="22589" xr:uid="{00000000-0005-0000-0000-000042580000}"/>
    <cellStyle name="Good 2 43 3" xfId="22590" xr:uid="{00000000-0005-0000-0000-000043580000}"/>
    <cellStyle name="Good 2 43 4" xfId="22591" xr:uid="{00000000-0005-0000-0000-000044580000}"/>
    <cellStyle name="Good 2 43 5" xfId="22592" xr:uid="{00000000-0005-0000-0000-000045580000}"/>
    <cellStyle name="Good 2 43 6" xfId="22593" xr:uid="{00000000-0005-0000-0000-000046580000}"/>
    <cellStyle name="Good 2 43 7" xfId="22594" xr:uid="{00000000-0005-0000-0000-000047580000}"/>
    <cellStyle name="Good 2 43 8" xfId="22595" xr:uid="{00000000-0005-0000-0000-000048580000}"/>
    <cellStyle name="Good 2 43 9" xfId="22596" xr:uid="{00000000-0005-0000-0000-000049580000}"/>
    <cellStyle name="Good 2 44" xfId="22597" xr:uid="{00000000-0005-0000-0000-00004A580000}"/>
    <cellStyle name="Good 2 44 2" xfId="22598" xr:uid="{00000000-0005-0000-0000-00004B580000}"/>
    <cellStyle name="Good 2 45" xfId="22599" xr:uid="{00000000-0005-0000-0000-00004C580000}"/>
    <cellStyle name="Good 2 46" xfId="22600" xr:uid="{00000000-0005-0000-0000-00004D580000}"/>
    <cellStyle name="Good 2 47" xfId="22601" xr:uid="{00000000-0005-0000-0000-00004E580000}"/>
    <cellStyle name="Good 2 48" xfId="22602" xr:uid="{00000000-0005-0000-0000-00004F580000}"/>
    <cellStyle name="Good 2 49" xfId="22603" xr:uid="{00000000-0005-0000-0000-000050580000}"/>
    <cellStyle name="Good 2 5" xfId="22604" xr:uid="{00000000-0005-0000-0000-000051580000}"/>
    <cellStyle name="Good 2 50" xfId="22605" xr:uid="{00000000-0005-0000-0000-000052580000}"/>
    <cellStyle name="Good 2 51" xfId="22606" xr:uid="{00000000-0005-0000-0000-000053580000}"/>
    <cellStyle name="Good 2 52" xfId="22607" xr:uid="{00000000-0005-0000-0000-000054580000}"/>
    <cellStyle name="Good 2 53" xfId="22608" xr:uid="{00000000-0005-0000-0000-000055580000}"/>
    <cellStyle name="Good 2 54" xfId="22609" xr:uid="{00000000-0005-0000-0000-000056580000}"/>
    <cellStyle name="Good 2 55" xfId="22610" xr:uid="{00000000-0005-0000-0000-000057580000}"/>
    <cellStyle name="Good 2 56" xfId="22611" xr:uid="{00000000-0005-0000-0000-000058580000}"/>
    <cellStyle name="Good 2 57" xfId="22612" xr:uid="{00000000-0005-0000-0000-000059580000}"/>
    <cellStyle name="Good 2 58" xfId="22613" xr:uid="{00000000-0005-0000-0000-00005A580000}"/>
    <cellStyle name="Good 2 59" xfId="22614" xr:uid="{00000000-0005-0000-0000-00005B580000}"/>
    <cellStyle name="Good 2 6" xfId="22615" xr:uid="{00000000-0005-0000-0000-00005C580000}"/>
    <cellStyle name="Good 2 60" xfId="22616" xr:uid="{00000000-0005-0000-0000-00005D580000}"/>
    <cellStyle name="Good 2 61" xfId="22617" xr:uid="{00000000-0005-0000-0000-00005E580000}"/>
    <cellStyle name="Good 2 62" xfId="22618" xr:uid="{00000000-0005-0000-0000-00005F580000}"/>
    <cellStyle name="Good 2 63" xfId="22619" xr:uid="{00000000-0005-0000-0000-000060580000}"/>
    <cellStyle name="Good 2 64" xfId="22620" xr:uid="{00000000-0005-0000-0000-000061580000}"/>
    <cellStyle name="Good 2 65" xfId="22621" xr:uid="{00000000-0005-0000-0000-000062580000}"/>
    <cellStyle name="Good 2 66" xfId="22622" xr:uid="{00000000-0005-0000-0000-000063580000}"/>
    <cellStyle name="Good 2 67" xfId="22623" xr:uid="{00000000-0005-0000-0000-000064580000}"/>
    <cellStyle name="Good 2 68" xfId="22624" xr:uid="{00000000-0005-0000-0000-000065580000}"/>
    <cellStyle name="Good 2 69" xfId="22625" xr:uid="{00000000-0005-0000-0000-000066580000}"/>
    <cellStyle name="Good 2 7" xfId="22626" xr:uid="{00000000-0005-0000-0000-000067580000}"/>
    <cellStyle name="Good 2 7 2" xfId="22627" xr:uid="{00000000-0005-0000-0000-000068580000}"/>
    <cellStyle name="Good 2 7 3" xfId="22628" xr:uid="{00000000-0005-0000-0000-000069580000}"/>
    <cellStyle name="Good 2 70" xfId="22629" xr:uid="{00000000-0005-0000-0000-00006A580000}"/>
    <cellStyle name="Good 2 71" xfId="22630" xr:uid="{00000000-0005-0000-0000-00006B580000}"/>
    <cellStyle name="Good 2 71 2" xfId="22631" xr:uid="{00000000-0005-0000-0000-00006C580000}"/>
    <cellStyle name="Good 2 8" xfId="22632" xr:uid="{00000000-0005-0000-0000-00006D580000}"/>
    <cellStyle name="Good 2 9" xfId="22633" xr:uid="{00000000-0005-0000-0000-00006E580000}"/>
    <cellStyle name="Good 20" xfId="22634" xr:uid="{00000000-0005-0000-0000-00006F580000}"/>
    <cellStyle name="Good 20 2" xfId="22635" xr:uid="{00000000-0005-0000-0000-000070580000}"/>
    <cellStyle name="Good 20 2 2" xfId="22636" xr:uid="{00000000-0005-0000-0000-000071580000}"/>
    <cellStyle name="Good 20 2 3" xfId="22637" xr:uid="{00000000-0005-0000-0000-000072580000}"/>
    <cellStyle name="Good 20 2 4" xfId="22638" xr:uid="{00000000-0005-0000-0000-000073580000}"/>
    <cellStyle name="Good 20 2 5" xfId="22639" xr:uid="{00000000-0005-0000-0000-000074580000}"/>
    <cellStyle name="Good 20 2 6" xfId="22640" xr:uid="{00000000-0005-0000-0000-000075580000}"/>
    <cellStyle name="Good 21" xfId="22641" xr:uid="{00000000-0005-0000-0000-000076580000}"/>
    <cellStyle name="Good 21 2" xfId="22642" xr:uid="{00000000-0005-0000-0000-000077580000}"/>
    <cellStyle name="Good 21 2 2" xfId="22643" xr:uid="{00000000-0005-0000-0000-000078580000}"/>
    <cellStyle name="Good 21 2 3" xfId="22644" xr:uid="{00000000-0005-0000-0000-000079580000}"/>
    <cellStyle name="Good 21 2 4" xfId="22645" xr:uid="{00000000-0005-0000-0000-00007A580000}"/>
    <cellStyle name="Good 21 2 5" xfId="22646" xr:uid="{00000000-0005-0000-0000-00007B580000}"/>
    <cellStyle name="Good 21 2 6" xfId="22647" xr:uid="{00000000-0005-0000-0000-00007C580000}"/>
    <cellStyle name="Good 22" xfId="22648" xr:uid="{00000000-0005-0000-0000-00007D580000}"/>
    <cellStyle name="Good 22 2" xfId="22649" xr:uid="{00000000-0005-0000-0000-00007E580000}"/>
    <cellStyle name="Good 22 2 2" xfId="22650" xr:uid="{00000000-0005-0000-0000-00007F580000}"/>
    <cellStyle name="Good 22 2 3" xfId="22651" xr:uid="{00000000-0005-0000-0000-000080580000}"/>
    <cellStyle name="Good 22 2 4" xfId="22652" xr:uid="{00000000-0005-0000-0000-000081580000}"/>
    <cellStyle name="Good 22 2 5" xfId="22653" xr:uid="{00000000-0005-0000-0000-000082580000}"/>
    <cellStyle name="Good 22 2 6" xfId="22654" xr:uid="{00000000-0005-0000-0000-000083580000}"/>
    <cellStyle name="Good 23" xfId="22655" xr:uid="{00000000-0005-0000-0000-000084580000}"/>
    <cellStyle name="Good 23 2" xfId="22656" xr:uid="{00000000-0005-0000-0000-000085580000}"/>
    <cellStyle name="Good 23 2 2" xfId="22657" xr:uid="{00000000-0005-0000-0000-000086580000}"/>
    <cellStyle name="Good 23 2 3" xfId="22658" xr:uid="{00000000-0005-0000-0000-000087580000}"/>
    <cellStyle name="Good 23 2 4" xfId="22659" xr:uid="{00000000-0005-0000-0000-000088580000}"/>
    <cellStyle name="Good 23 2 5" xfId="22660" xr:uid="{00000000-0005-0000-0000-000089580000}"/>
    <cellStyle name="Good 23 2 6" xfId="22661" xr:uid="{00000000-0005-0000-0000-00008A580000}"/>
    <cellStyle name="Good 24" xfId="22662" xr:uid="{00000000-0005-0000-0000-00008B580000}"/>
    <cellStyle name="Good 24 2" xfId="22663" xr:uid="{00000000-0005-0000-0000-00008C580000}"/>
    <cellStyle name="Good 24 2 2" xfId="22664" xr:uid="{00000000-0005-0000-0000-00008D580000}"/>
    <cellStyle name="Good 24 2 3" xfId="22665" xr:uid="{00000000-0005-0000-0000-00008E580000}"/>
    <cellStyle name="Good 24 2 4" xfId="22666" xr:uid="{00000000-0005-0000-0000-00008F580000}"/>
    <cellStyle name="Good 24 2 5" xfId="22667" xr:uid="{00000000-0005-0000-0000-000090580000}"/>
    <cellStyle name="Good 24 2 6" xfId="22668" xr:uid="{00000000-0005-0000-0000-000091580000}"/>
    <cellStyle name="Good 25" xfId="22669" xr:uid="{00000000-0005-0000-0000-000092580000}"/>
    <cellStyle name="Good 25 2" xfId="22670" xr:uid="{00000000-0005-0000-0000-000093580000}"/>
    <cellStyle name="Good 25 2 2" xfId="22671" xr:uid="{00000000-0005-0000-0000-000094580000}"/>
    <cellStyle name="Good 25 2 3" xfId="22672" xr:uid="{00000000-0005-0000-0000-000095580000}"/>
    <cellStyle name="Good 25 2 4" xfId="22673" xr:uid="{00000000-0005-0000-0000-000096580000}"/>
    <cellStyle name="Good 25 2 5" xfId="22674" xr:uid="{00000000-0005-0000-0000-000097580000}"/>
    <cellStyle name="Good 25 2 6" xfId="22675" xr:uid="{00000000-0005-0000-0000-000098580000}"/>
    <cellStyle name="Good 26" xfId="22676" xr:uid="{00000000-0005-0000-0000-000099580000}"/>
    <cellStyle name="Good 26 2" xfId="22677" xr:uid="{00000000-0005-0000-0000-00009A580000}"/>
    <cellStyle name="Good 26 2 2" xfId="22678" xr:uid="{00000000-0005-0000-0000-00009B580000}"/>
    <cellStyle name="Good 26 2 3" xfId="22679" xr:uid="{00000000-0005-0000-0000-00009C580000}"/>
    <cellStyle name="Good 26 2 4" xfId="22680" xr:uid="{00000000-0005-0000-0000-00009D580000}"/>
    <cellStyle name="Good 26 2 5" xfId="22681" xr:uid="{00000000-0005-0000-0000-00009E580000}"/>
    <cellStyle name="Good 26 2 6" xfId="22682" xr:uid="{00000000-0005-0000-0000-00009F580000}"/>
    <cellStyle name="Good 27" xfId="22683" xr:uid="{00000000-0005-0000-0000-0000A0580000}"/>
    <cellStyle name="Good 28" xfId="22684" xr:uid="{00000000-0005-0000-0000-0000A1580000}"/>
    <cellStyle name="Good 29" xfId="22685" xr:uid="{00000000-0005-0000-0000-0000A2580000}"/>
    <cellStyle name="Good 3" xfId="22686" xr:uid="{00000000-0005-0000-0000-0000A3580000}"/>
    <cellStyle name="Good 3 2" xfId="22687" xr:uid="{00000000-0005-0000-0000-0000A4580000}"/>
    <cellStyle name="Good 3 2 2" xfId="22688" xr:uid="{00000000-0005-0000-0000-0000A5580000}"/>
    <cellStyle name="Good 3 2 3" xfId="22689" xr:uid="{00000000-0005-0000-0000-0000A6580000}"/>
    <cellStyle name="Good 3 2 4" xfId="22690" xr:uid="{00000000-0005-0000-0000-0000A7580000}"/>
    <cellStyle name="Good 3 2 5" xfId="22691" xr:uid="{00000000-0005-0000-0000-0000A8580000}"/>
    <cellStyle name="Good 3 2 6" xfId="22692" xr:uid="{00000000-0005-0000-0000-0000A9580000}"/>
    <cellStyle name="Good 3 2 7" xfId="22693" xr:uid="{00000000-0005-0000-0000-0000AA580000}"/>
    <cellStyle name="Good 3 2 8" xfId="22694" xr:uid="{00000000-0005-0000-0000-0000AB580000}"/>
    <cellStyle name="Good 3 2 9" xfId="22695" xr:uid="{00000000-0005-0000-0000-0000AC580000}"/>
    <cellStyle name="Good 3 3" xfId="22696" xr:uid="{00000000-0005-0000-0000-0000AD580000}"/>
    <cellStyle name="Good 3 4" xfId="22697" xr:uid="{00000000-0005-0000-0000-0000AE580000}"/>
    <cellStyle name="Good 3 5" xfId="22698" xr:uid="{00000000-0005-0000-0000-0000AF580000}"/>
    <cellStyle name="Good 30" xfId="22699" xr:uid="{00000000-0005-0000-0000-0000B0580000}"/>
    <cellStyle name="Good 31" xfId="22700" xr:uid="{00000000-0005-0000-0000-0000B1580000}"/>
    <cellStyle name="Good 32" xfId="22701" xr:uid="{00000000-0005-0000-0000-0000B2580000}"/>
    <cellStyle name="Good 33" xfId="22702" xr:uid="{00000000-0005-0000-0000-0000B3580000}"/>
    <cellStyle name="Good 34" xfId="22703" xr:uid="{00000000-0005-0000-0000-0000B4580000}"/>
    <cellStyle name="Good 35" xfId="22704" xr:uid="{00000000-0005-0000-0000-0000B5580000}"/>
    <cellStyle name="Good 36" xfId="22705" xr:uid="{00000000-0005-0000-0000-0000B6580000}"/>
    <cellStyle name="Good 37" xfId="22706" xr:uid="{00000000-0005-0000-0000-0000B7580000}"/>
    <cellStyle name="Good 38" xfId="22707" xr:uid="{00000000-0005-0000-0000-0000B8580000}"/>
    <cellStyle name="Good 39" xfId="22708" xr:uid="{00000000-0005-0000-0000-0000B9580000}"/>
    <cellStyle name="Good 4" xfId="22709" xr:uid="{00000000-0005-0000-0000-0000BA580000}"/>
    <cellStyle name="Good 4 2" xfId="22710" xr:uid="{00000000-0005-0000-0000-0000BB580000}"/>
    <cellStyle name="Good 4 2 2" xfId="22711" xr:uid="{00000000-0005-0000-0000-0000BC580000}"/>
    <cellStyle name="Good 4 2 3" xfId="22712" xr:uid="{00000000-0005-0000-0000-0000BD580000}"/>
    <cellStyle name="Good 4 2 4" xfId="22713" xr:uid="{00000000-0005-0000-0000-0000BE580000}"/>
    <cellStyle name="Good 4 2 5" xfId="22714" xr:uid="{00000000-0005-0000-0000-0000BF580000}"/>
    <cellStyle name="Good 4 2 6" xfId="22715" xr:uid="{00000000-0005-0000-0000-0000C0580000}"/>
    <cellStyle name="Good 4 3" xfId="22716" xr:uid="{00000000-0005-0000-0000-0000C1580000}"/>
    <cellStyle name="Good 4 4" xfId="22717" xr:uid="{00000000-0005-0000-0000-0000C2580000}"/>
    <cellStyle name="Good 4 5" xfId="22718" xr:uid="{00000000-0005-0000-0000-0000C3580000}"/>
    <cellStyle name="Good 40" xfId="22719" xr:uid="{00000000-0005-0000-0000-0000C4580000}"/>
    <cellStyle name="Good 41" xfId="22720" xr:uid="{00000000-0005-0000-0000-0000C5580000}"/>
    <cellStyle name="Good 42" xfId="22721" xr:uid="{00000000-0005-0000-0000-0000C6580000}"/>
    <cellStyle name="Good 43" xfId="22722" xr:uid="{00000000-0005-0000-0000-0000C7580000}"/>
    <cellStyle name="Good 44" xfId="22723" xr:uid="{00000000-0005-0000-0000-0000C8580000}"/>
    <cellStyle name="Good 45" xfId="22724" xr:uid="{00000000-0005-0000-0000-0000C9580000}"/>
    <cellStyle name="Good 46" xfId="22725" xr:uid="{00000000-0005-0000-0000-0000CA580000}"/>
    <cellStyle name="Good 47" xfId="22726" xr:uid="{00000000-0005-0000-0000-0000CB580000}"/>
    <cellStyle name="Good 48" xfId="22727" xr:uid="{00000000-0005-0000-0000-0000CC580000}"/>
    <cellStyle name="Good 49" xfId="22728" xr:uid="{00000000-0005-0000-0000-0000CD580000}"/>
    <cellStyle name="Good 5" xfId="22729" xr:uid="{00000000-0005-0000-0000-0000CE580000}"/>
    <cellStyle name="Good 5 2" xfId="22730" xr:uid="{00000000-0005-0000-0000-0000CF580000}"/>
    <cellStyle name="Good 5 2 2" xfId="22731" xr:uid="{00000000-0005-0000-0000-0000D0580000}"/>
    <cellStyle name="Good 5 2 3" xfId="22732" xr:uid="{00000000-0005-0000-0000-0000D1580000}"/>
    <cellStyle name="Good 5 2 4" xfId="22733" xr:uid="{00000000-0005-0000-0000-0000D2580000}"/>
    <cellStyle name="Good 5 2 5" xfId="22734" xr:uid="{00000000-0005-0000-0000-0000D3580000}"/>
    <cellStyle name="Good 5 2 6" xfId="22735" xr:uid="{00000000-0005-0000-0000-0000D4580000}"/>
    <cellStyle name="Good 5 3" xfId="22736" xr:uid="{00000000-0005-0000-0000-0000D5580000}"/>
    <cellStyle name="Good 5 4" xfId="22737" xr:uid="{00000000-0005-0000-0000-0000D6580000}"/>
    <cellStyle name="Good 5 5" xfId="22738" xr:uid="{00000000-0005-0000-0000-0000D7580000}"/>
    <cellStyle name="Good 50" xfId="22739" xr:uid="{00000000-0005-0000-0000-0000D8580000}"/>
    <cellStyle name="Good 51" xfId="22740" xr:uid="{00000000-0005-0000-0000-0000D9580000}"/>
    <cellStyle name="Good 52" xfId="22741" xr:uid="{00000000-0005-0000-0000-0000DA580000}"/>
    <cellStyle name="Good 53" xfId="22742" xr:uid="{00000000-0005-0000-0000-0000DB580000}"/>
    <cellStyle name="Good 54" xfId="22743" xr:uid="{00000000-0005-0000-0000-0000DC580000}"/>
    <cellStyle name="Good 55" xfId="22744" xr:uid="{00000000-0005-0000-0000-0000DD580000}"/>
    <cellStyle name="Good 56" xfId="22745" xr:uid="{00000000-0005-0000-0000-0000DE580000}"/>
    <cellStyle name="Good 57" xfId="22746" xr:uid="{00000000-0005-0000-0000-0000DF580000}"/>
    <cellStyle name="Good 58" xfId="22747" xr:uid="{00000000-0005-0000-0000-0000E0580000}"/>
    <cellStyle name="Good 59" xfId="22748" xr:uid="{00000000-0005-0000-0000-0000E1580000}"/>
    <cellStyle name="Good 6" xfId="22749" xr:uid="{00000000-0005-0000-0000-0000E2580000}"/>
    <cellStyle name="Good 6 2" xfId="22750" xr:uid="{00000000-0005-0000-0000-0000E3580000}"/>
    <cellStyle name="Good 6 2 2" xfId="22751" xr:uid="{00000000-0005-0000-0000-0000E4580000}"/>
    <cellStyle name="Good 6 2 3" xfId="22752" xr:uid="{00000000-0005-0000-0000-0000E5580000}"/>
    <cellStyle name="Good 6 2 4" xfId="22753" xr:uid="{00000000-0005-0000-0000-0000E6580000}"/>
    <cellStyle name="Good 6 2 5" xfId="22754" xr:uid="{00000000-0005-0000-0000-0000E7580000}"/>
    <cellStyle name="Good 6 2 6" xfId="22755" xr:uid="{00000000-0005-0000-0000-0000E8580000}"/>
    <cellStyle name="Good 60" xfId="22756" xr:uid="{00000000-0005-0000-0000-0000E9580000}"/>
    <cellStyle name="Good 61" xfId="22757" xr:uid="{00000000-0005-0000-0000-0000EA580000}"/>
    <cellStyle name="Good 62" xfId="22758" xr:uid="{00000000-0005-0000-0000-0000EB580000}"/>
    <cellStyle name="Good 63" xfId="22759" xr:uid="{00000000-0005-0000-0000-0000EC580000}"/>
    <cellStyle name="Good 7" xfId="22760" xr:uid="{00000000-0005-0000-0000-0000ED580000}"/>
    <cellStyle name="Good 7 2" xfId="22761" xr:uid="{00000000-0005-0000-0000-0000EE580000}"/>
    <cellStyle name="Good 7 2 2" xfId="22762" xr:uid="{00000000-0005-0000-0000-0000EF580000}"/>
    <cellStyle name="Good 7 2 3" xfId="22763" xr:uid="{00000000-0005-0000-0000-0000F0580000}"/>
    <cellStyle name="Good 7 2 4" xfId="22764" xr:uid="{00000000-0005-0000-0000-0000F1580000}"/>
    <cellStyle name="Good 7 2 5" xfId="22765" xr:uid="{00000000-0005-0000-0000-0000F2580000}"/>
    <cellStyle name="Good 7 2 6" xfId="22766" xr:uid="{00000000-0005-0000-0000-0000F3580000}"/>
    <cellStyle name="Good 8" xfId="22767" xr:uid="{00000000-0005-0000-0000-0000F4580000}"/>
    <cellStyle name="Good 8 2" xfId="22768" xr:uid="{00000000-0005-0000-0000-0000F5580000}"/>
    <cellStyle name="Good 8 2 2" xfId="22769" xr:uid="{00000000-0005-0000-0000-0000F6580000}"/>
    <cellStyle name="Good 8 2 3" xfId="22770" xr:uid="{00000000-0005-0000-0000-0000F7580000}"/>
    <cellStyle name="Good 8 2 4" xfId="22771" xr:uid="{00000000-0005-0000-0000-0000F8580000}"/>
    <cellStyle name="Good 8 2 5" xfId="22772" xr:uid="{00000000-0005-0000-0000-0000F9580000}"/>
    <cellStyle name="Good 8 2 6" xfId="22773" xr:uid="{00000000-0005-0000-0000-0000FA580000}"/>
    <cellStyle name="Good 9" xfId="22774" xr:uid="{00000000-0005-0000-0000-0000FB580000}"/>
    <cellStyle name="Good 9 2" xfId="22775" xr:uid="{00000000-0005-0000-0000-0000FC580000}"/>
    <cellStyle name="Good 9 2 2" xfId="22776" xr:uid="{00000000-0005-0000-0000-0000FD580000}"/>
    <cellStyle name="Good 9 2 3" xfId="22777" xr:uid="{00000000-0005-0000-0000-0000FE580000}"/>
    <cellStyle name="Good 9 2 4" xfId="22778" xr:uid="{00000000-0005-0000-0000-0000FF580000}"/>
    <cellStyle name="Good 9 2 5" xfId="22779" xr:uid="{00000000-0005-0000-0000-000000590000}"/>
    <cellStyle name="Good 9 2 6" xfId="22780" xr:uid="{00000000-0005-0000-0000-000001590000}"/>
    <cellStyle name="Heading 1 10" xfId="22781" xr:uid="{00000000-0005-0000-0000-000002590000}"/>
    <cellStyle name="Heading 1 10 2" xfId="22782" xr:uid="{00000000-0005-0000-0000-000003590000}"/>
    <cellStyle name="Heading 1 11" xfId="22783" xr:uid="{00000000-0005-0000-0000-000004590000}"/>
    <cellStyle name="Heading 1 11 2" xfId="22784" xr:uid="{00000000-0005-0000-0000-000005590000}"/>
    <cellStyle name="Heading 1 12" xfId="22785" xr:uid="{00000000-0005-0000-0000-000006590000}"/>
    <cellStyle name="Heading 1 12 2" xfId="22786" xr:uid="{00000000-0005-0000-0000-000007590000}"/>
    <cellStyle name="Heading 1 13" xfId="22787" xr:uid="{00000000-0005-0000-0000-000008590000}"/>
    <cellStyle name="Heading 1 13 2" xfId="22788" xr:uid="{00000000-0005-0000-0000-000009590000}"/>
    <cellStyle name="Heading 1 14" xfId="22789" xr:uid="{00000000-0005-0000-0000-00000A590000}"/>
    <cellStyle name="Heading 1 14 2" xfId="22790" xr:uid="{00000000-0005-0000-0000-00000B590000}"/>
    <cellStyle name="Heading 1 15" xfId="22791" xr:uid="{00000000-0005-0000-0000-00000C590000}"/>
    <cellStyle name="Heading 1 15 2" xfId="22792" xr:uid="{00000000-0005-0000-0000-00000D590000}"/>
    <cellStyle name="Heading 1 16" xfId="22793" xr:uid="{00000000-0005-0000-0000-00000E590000}"/>
    <cellStyle name="Heading 1 16 2" xfId="22794" xr:uid="{00000000-0005-0000-0000-00000F590000}"/>
    <cellStyle name="Heading 1 17" xfId="22795" xr:uid="{00000000-0005-0000-0000-000010590000}"/>
    <cellStyle name="Heading 1 17 2" xfId="22796" xr:uid="{00000000-0005-0000-0000-000011590000}"/>
    <cellStyle name="Heading 1 18" xfId="22797" xr:uid="{00000000-0005-0000-0000-000012590000}"/>
    <cellStyle name="Heading 1 18 2" xfId="22798" xr:uid="{00000000-0005-0000-0000-000013590000}"/>
    <cellStyle name="Heading 1 19" xfId="22799" xr:uid="{00000000-0005-0000-0000-000014590000}"/>
    <cellStyle name="Heading 1 19 2" xfId="22800" xr:uid="{00000000-0005-0000-0000-000015590000}"/>
    <cellStyle name="Heading 1 2" xfId="22801" xr:uid="{00000000-0005-0000-0000-000016590000}"/>
    <cellStyle name="Heading 1 2 10" xfId="22802" xr:uid="{00000000-0005-0000-0000-000017590000}"/>
    <cellStyle name="Heading 1 2 11" xfId="22803" xr:uid="{00000000-0005-0000-0000-000018590000}"/>
    <cellStyle name="Heading 1 2 12" xfId="22804" xr:uid="{00000000-0005-0000-0000-000019590000}"/>
    <cellStyle name="Heading 1 2 13" xfId="22805" xr:uid="{00000000-0005-0000-0000-00001A590000}"/>
    <cellStyle name="Heading 1 2 14" xfId="22806" xr:uid="{00000000-0005-0000-0000-00001B590000}"/>
    <cellStyle name="Heading 1 2 15" xfId="22807" xr:uid="{00000000-0005-0000-0000-00001C590000}"/>
    <cellStyle name="Heading 1 2 16" xfId="22808" xr:uid="{00000000-0005-0000-0000-00001D590000}"/>
    <cellStyle name="Heading 1 2 17" xfId="22809" xr:uid="{00000000-0005-0000-0000-00001E590000}"/>
    <cellStyle name="Heading 1 2 18" xfId="22810" xr:uid="{00000000-0005-0000-0000-00001F590000}"/>
    <cellStyle name="Heading 1 2 19" xfId="22811" xr:uid="{00000000-0005-0000-0000-000020590000}"/>
    <cellStyle name="Heading 1 2 2" xfId="22812" xr:uid="{00000000-0005-0000-0000-000021590000}"/>
    <cellStyle name="Heading 1 2 2 10" xfId="22813" xr:uid="{00000000-0005-0000-0000-000022590000}"/>
    <cellStyle name="Heading 1 2 2 11" xfId="22814" xr:uid="{00000000-0005-0000-0000-000023590000}"/>
    <cellStyle name="Heading 1 2 2 12" xfId="22815" xr:uid="{00000000-0005-0000-0000-000024590000}"/>
    <cellStyle name="Heading 1 2 2 13" xfId="22816" xr:uid="{00000000-0005-0000-0000-000025590000}"/>
    <cellStyle name="Heading 1 2 2 14" xfId="22817" xr:uid="{00000000-0005-0000-0000-000026590000}"/>
    <cellStyle name="Heading 1 2 2 14 10" xfId="22818" xr:uid="{00000000-0005-0000-0000-000027590000}"/>
    <cellStyle name="Heading 1 2 2 14 11" xfId="22819" xr:uid="{00000000-0005-0000-0000-000028590000}"/>
    <cellStyle name="Heading 1 2 2 14 12" xfId="22820" xr:uid="{00000000-0005-0000-0000-000029590000}"/>
    <cellStyle name="Heading 1 2 2 14 13" xfId="22821" xr:uid="{00000000-0005-0000-0000-00002A590000}"/>
    <cellStyle name="Heading 1 2 2 14 14" xfId="22822" xr:uid="{00000000-0005-0000-0000-00002B590000}"/>
    <cellStyle name="Heading 1 2 2 14 15" xfId="22823" xr:uid="{00000000-0005-0000-0000-00002C590000}"/>
    <cellStyle name="Heading 1 2 2 14 16" xfId="22824" xr:uid="{00000000-0005-0000-0000-00002D590000}"/>
    <cellStyle name="Heading 1 2 2 14 17" xfId="22825" xr:uid="{00000000-0005-0000-0000-00002E590000}"/>
    <cellStyle name="Heading 1 2 2 14 18" xfId="22826" xr:uid="{00000000-0005-0000-0000-00002F590000}"/>
    <cellStyle name="Heading 1 2 2 14 19" xfId="22827" xr:uid="{00000000-0005-0000-0000-000030590000}"/>
    <cellStyle name="Heading 1 2 2 14 2" xfId="22828" xr:uid="{00000000-0005-0000-0000-000031590000}"/>
    <cellStyle name="Heading 1 2 2 14 2 2" xfId="22829" xr:uid="{00000000-0005-0000-0000-000032590000}"/>
    <cellStyle name="Heading 1 2 2 14 20" xfId="22830" xr:uid="{00000000-0005-0000-0000-000033590000}"/>
    <cellStyle name="Heading 1 2 2 14 21" xfId="22831" xr:uid="{00000000-0005-0000-0000-000034590000}"/>
    <cellStyle name="Heading 1 2 2 14 22" xfId="22832" xr:uid="{00000000-0005-0000-0000-000035590000}"/>
    <cellStyle name="Heading 1 2 2 14 23" xfId="22833" xr:uid="{00000000-0005-0000-0000-000036590000}"/>
    <cellStyle name="Heading 1 2 2 14 24" xfId="22834" xr:uid="{00000000-0005-0000-0000-000037590000}"/>
    <cellStyle name="Heading 1 2 2 14 25" xfId="22835" xr:uid="{00000000-0005-0000-0000-000038590000}"/>
    <cellStyle name="Heading 1 2 2 14 26" xfId="22836" xr:uid="{00000000-0005-0000-0000-000039590000}"/>
    <cellStyle name="Heading 1 2 2 14 27" xfId="22837" xr:uid="{00000000-0005-0000-0000-00003A590000}"/>
    <cellStyle name="Heading 1 2 2 14 28" xfId="22838" xr:uid="{00000000-0005-0000-0000-00003B590000}"/>
    <cellStyle name="Heading 1 2 2 14 29" xfId="22839" xr:uid="{00000000-0005-0000-0000-00003C590000}"/>
    <cellStyle name="Heading 1 2 2 14 3" xfId="22840" xr:uid="{00000000-0005-0000-0000-00003D590000}"/>
    <cellStyle name="Heading 1 2 2 14 4" xfId="22841" xr:uid="{00000000-0005-0000-0000-00003E590000}"/>
    <cellStyle name="Heading 1 2 2 14 5" xfId="22842" xr:uid="{00000000-0005-0000-0000-00003F590000}"/>
    <cellStyle name="Heading 1 2 2 14 6" xfId="22843" xr:uid="{00000000-0005-0000-0000-000040590000}"/>
    <cellStyle name="Heading 1 2 2 14 7" xfId="22844" xr:uid="{00000000-0005-0000-0000-000041590000}"/>
    <cellStyle name="Heading 1 2 2 14 8" xfId="22845" xr:uid="{00000000-0005-0000-0000-000042590000}"/>
    <cellStyle name="Heading 1 2 2 14 9" xfId="22846" xr:uid="{00000000-0005-0000-0000-000043590000}"/>
    <cellStyle name="Heading 1 2 2 15" xfId="22847" xr:uid="{00000000-0005-0000-0000-000044590000}"/>
    <cellStyle name="Heading 1 2 2 15 2" xfId="22848" xr:uid="{00000000-0005-0000-0000-000045590000}"/>
    <cellStyle name="Heading 1 2 2 16" xfId="22849" xr:uid="{00000000-0005-0000-0000-000046590000}"/>
    <cellStyle name="Heading 1 2 2 17" xfId="22850" xr:uid="{00000000-0005-0000-0000-000047590000}"/>
    <cellStyle name="Heading 1 2 2 18" xfId="22851" xr:uid="{00000000-0005-0000-0000-000048590000}"/>
    <cellStyle name="Heading 1 2 2 19" xfId="22852" xr:uid="{00000000-0005-0000-0000-000049590000}"/>
    <cellStyle name="Heading 1 2 2 2" xfId="22853" xr:uid="{00000000-0005-0000-0000-00004A590000}"/>
    <cellStyle name="Heading 1 2 2 2 10" xfId="22854" xr:uid="{00000000-0005-0000-0000-00004B590000}"/>
    <cellStyle name="Heading 1 2 2 2 11" xfId="22855" xr:uid="{00000000-0005-0000-0000-00004C590000}"/>
    <cellStyle name="Heading 1 2 2 2 12" xfId="22856" xr:uid="{00000000-0005-0000-0000-00004D590000}"/>
    <cellStyle name="Heading 1 2 2 2 13" xfId="22857" xr:uid="{00000000-0005-0000-0000-00004E590000}"/>
    <cellStyle name="Heading 1 2 2 2 14" xfId="22858" xr:uid="{00000000-0005-0000-0000-00004F590000}"/>
    <cellStyle name="Heading 1 2 2 2 15" xfId="22859" xr:uid="{00000000-0005-0000-0000-000050590000}"/>
    <cellStyle name="Heading 1 2 2 2 16" xfId="22860" xr:uid="{00000000-0005-0000-0000-000051590000}"/>
    <cellStyle name="Heading 1 2 2 2 17" xfId="22861" xr:uid="{00000000-0005-0000-0000-000052590000}"/>
    <cellStyle name="Heading 1 2 2 2 18" xfId="22862" xr:uid="{00000000-0005-0000-0000-000053590000}"/>
    <cellStyle name="Heading 1 2 2 2 19" xfId="22863" xr:uid="{00000000-0005-0000-0000-000054590000}"/>
    <cellStyle name="Heading 1 2 2 2 2" xfId="22864" xr:uid="{00000000-0005-0000-0000-000055590000}"/>
    <cellStyle name="Heading 1 2 2 2 2 10" xfId="22865" xr:uid="{00000000-0005-0000-0000-000056590000}"/>
    <cellStyle name="Heading 1 2 2 2 2 11" xfId="22866" xr:uid="{00000000-0005-0000-0000-000057590000}"/>
    <cellStyle name="Heading 1 2 2 2 2 12" xfId="22867" xr:uid="{00000000-0005-0000-0000-000058590000}"/>
    <cellStyle name="Heading 1 2 2 2 2 13" xfId="22868" xr:uid="{00000000-0005-0000-0000-000059590000}"/>
    <cellStyle name="Heading 1 2 2 2 2 14" xfId="22869" xr:uid="{00000000-0005-0000-0000-00005A590000}"/>
    <cellStyle name="Heading 1 2 2 2 2 15" xfId="22870" xr:uid="{00000000-0005-0000-0000-00005B590000}"/>
    <cellStyle name="Heading 1 2 2 2 2 16" xfId="22871" xr:uid="{00000000-0005-0000-0000-00005C590000}"/>
    <cellStyle name="Heading 1 2 2 2 2 17" xfId="22872" xr:uid="{00000000-0005-0000-0000-00005D590000}"/>
    <cellStyle name="Heading 1 2 2 2 2 18" xfId="22873" xr:uid="{00000000-0005-0000-0000-00005E590000}"/>
    <cellStyle name="Heading 1 2 2 2 2 19" xfId="22874" xr:uid="{00000000-0005-0000-0000-00005F590000}"/>
    <cellStyle name="Heading 1 2 2 2 2 2" xfId="22875" xr:uid="{00000000-0005-0000-0000-000060590000}"/>
    <cellStyle name="Heading 1 2 2 2 2 2 10" xfId="22876" xr:uid="{00000000-0005-0000-0000-000061590000}"/>
    <cellStyle name="Heading 1 2 2 2 2 2 11" xfId="22877" xr:uid="{00000000-0005-0000-0000-000062590000}"/>
    <cellStyle name="Heading 1 2 2 2 2 2 12" xfId="22878" xr:uid="{00000000-0005-0000-0000-000063590000}"/>
    <cellStyle name="Heading 1 2 2 2 2 2 13" xfId="22879" xr:uid="{00000000-0005-0000-0000-000064590000}"/>
    <cellStyle name="Heading 1 2 2 2 2 2 14" xfId="22880" xr:uid="{00000000-0005-0000-0000-000065590000}"/>
    <cellStyle name="Heading 1 2 2 2 2 2 15" xfId="22881" xr:uid="{00000000-0005-0000-0000-000066590000}"/>
    <cellStyle name="Heading 1 2 2 2 2 2 16" xfId="22882" xr:uid="{00000000-0005-0000-0000-000067590000}"/>
    <cellStyle name="Heading 1 2 2 2 2 2 17" xfId="22883" xr:uid="{00000000-0005-0000-0000-000068590000}"/>
    <cellStyle name="Heading 1 2 2 2 2 2 18" xfId="22884" xr:uid="{00000000-0005-0000-0000-000069590000}"/>
    <cellStyle name="Heading 1 2 2 2 2 2 19" xfId="22885" xr:uid="{00000000-0005-0000-0000-00006A590000}"/>
    <cellStyle name="Heading 1 2 2 2 2 2 2" xfId="22886" xr:uid="{00000000-0005-0000-0000-00006B590000}"/>
    <cellStyle name="Heading 1 2 2 2 2 2 2 10" xfId="22887" xr:uid="{00000000-0005-0000-0000-00006C590000}"/>
    <cellStyle name="Heading 1 2 2 2 2 2 2 11" xfId="22888" xr:uid="{00000000-0005-0000-0000-00006D590000}"/>
    <cellStyle name="Heading 1 2 2 2 2 2 2 12" xfId="22889" xr:uid="{00000000-0005-0000-0000-00006E590000}"/>
    <cellStyle name="Heading 1 2 2 2 2 2 2 13" xfId="22890" xr:uid="{00000000-0005-0000-0000-00006F590000}"/>
    <cellStyle name="Heading 1 2 2 2 2 2 2 14" xfId="22891" xr:uid="{00000000-0005-0000-0000-000070590000}"/>
    <cellStyle name="Heading 1 2 2 2 2 2 2 15" xfId="22892" xr:uid="{00000000-0005-0000-0000-000071590000}"/>
    <cellStyle name="Heading 1 2 2 2 2 2 2 16" xfId="22893" xr:uid="{00000000-0005-0000-0000-000072590000}"/>
    <cellStyle name="Heading 1 2 2 2 2 2 2 17" xfId="22894" xr:uid="{00000000-0005-0000-0000-000073590000}"/>
    <cellStyle name="Heading 1 2 2 2 2 2 2 18" xfId="22895" xr:uid="{00000000-0005-0000-0000-000074590000}"/>
    <cellStyle name="Heading 1 2 2 2 2 2 2 19" xfId="22896" xr:uid="{00000000-0005-0000-0000-000075590000}"/>
    <cellStyle name="Heading 1 2 2 2 2 2 2 2" xfId="22897" xr:uid="{00000000-0005-0000-0000-000076590000}"/>
    <cellStyle name="Heading 1 2 2 2 2 2 2 2 10" xfId="22898" xr:uid="{00000000-0005-0000-0000-000077590000}"/>
    <cellStyle name="Heading 1 2 2 2 2 2 2 2 11" xfId="22899" xr:uid="{00000000-0005-0000-0000-000078590000}"/>
    <cellStyle name="Heading 1 2 2 2 2 2 2 2 12" xfId="22900" xr:uid="{00000000-0005-0000-0000-000079590000}"/>
    <cellStyle name="Heading 1 2 2 2 2 2 2 2 13" xfId="22901" xr:uid="{00000000-0005-0000-0000-00007A590000}"/>
    <cellStyle name="Heading 1 2 2 2 2 2 2 2 14" xfId="22902" xr:uid="{00000000-0005-0000-0000-00007B590000}"/>
    <cellStyle name="Heading 1 2 2 2 2 2 2 2 15" xfId="22903" xr:uid="{00000000-0005-0000-0000-00007C590000}"/>
    <cellStyle name="Heading 1 2 2 2 2 2 2 2 16" xfId="22904" xr:uid="{00000000-0005-0000-0000-00007D590000}"/>
    <cellStyle name="Heading 1 2 2 2 2 2 2 2 17" xfId="22905" xr:uid="{00000000-0005-0000-0000-00007E590000}"/>
    <cellStyle name="Heading 1 2 2 2 2 2 2 2 18" xfId="22906" xr:uid="{00000000-0005-0000-0000-00007F590000}"/>
    <cellStyle name="Heading 1 2 2 2 2 2 2 2 19" xfId="22907" xr:uid="{00000000-0005-0000-0000-000080590000}"/>
    <cellStyle name="Heading 1 2 2 2 2 2 2 2 2" xfId="22908" xr:uid="{00000000-0005-0000-0000-000081590000}"/>
    <cellStyle name="Heading 1 2 2 2 2 2 2 2 2 2" xfId="22909" xr:uid="{00000000-0005-0000-0000-000082590000}"/>
    <cellStyle name="Heading 1 2 2 2 2 2 2 2 2 2 2" xfId="22910" xr:uid="{00000000-0005-0000-0000-000083590000}"/>
    <cellStyle name="Heading 1 2 2 2 2 2 2 2 2 2 2 2" xfId="22911" xr:uid="{00000000-0005-0000-0000-000084590000}"/>
    <cellStyle name="Heading 1 2 2 2 2 2 2 2 2 2 3" xfId="22912" xr:uid="{00000000-0005-0000-0000-000085590000}"/>
    <cellStyle name="Heading 1 2 2 2 2 2 2 2 2 3" xfId="22913" xr:uid="{00000000-0005-0000-0000-000086590000}"/>
    <cellStyle name="Heading 1 2 2 2 2 2 2 2 2 3 2" xfId="22914" xr:uid="{00000000-0005-0000-0000-000087590000}"/>
    <cellStyle name="Heading 1 2 2 2 2 2 2 2 20" xfId="22915" xr:uid="{00000000-0005-0000-0000-000088590000}"/>
    <cellStyle name="Heading 1 2 2 2 2 2 2 2 21" xfId="22916" xr:uid="{00000000-0005-0000-0000-000089590000}"/>
    <cellStyle name="Heading 1 2 2 2 2 2 2 2 22" xfId="22917" xr:uid="{00000000-0005-0000-0000-00008A590000}"/>
    <cellStyle name="Heading 1 2 2 2 2 2 2 2 23" xfId="22918" xr:uid="{00000000-0005-0000-0000-00008B590000}"/>
    <cellStyle name="Heading 1 2 2 2 2 2 2 2 24" xfId="22919" xr:uid="{00000000-0005-0000-0000-00008C590000}"/>
    <cellStyle name="Heading 1 2 2 2 2 2 2 2 25" xfId="22920" xr:uid="{00000000-0005-0000-0000-00008D590000}"/>
    <cellStyle name="Heading 1 2 2 2 2 2 2 2 26" xfId="22921" xr:uid="{00000000-0005-0000-0000-00008E590000}"/>
    <cellStyle name="Heading 1 2 2 2 2 2 2 2 27" xfId="22922" xr:uid="{00000000-0005-0000-0000-00008F590000}"/>
    <cellStyle name="Heading 1 2 2 2 2 2 2 2 28" xfId="22923" xr:uid="{00000000-0005-0000-0000-000090590000}"/>
    <cellStyle name="Heading 1 2 2 2 2 2 2 2 29" xfId="22924" xr:uid="{00000000-0005-0000-0000-000091590000}"/>
    <cellStyle name="Heading 1 2 2 2 2 2 2 2 3" xfId="22925" xr:uid="{00000000-0005-0000-0000-000092590000}"/>
    <cellStyle name="Heading 1 2 2 2 2 2 2 2 30" xfId="22926" xr:uid="{00000000-0005-0000-0000-000093590000}"/>
    <cellStyle name="Heading 1 2 2 2 2 2 2 2 30 2" xfId="22927" xr:uid="{00000000-0005-0000-0000-000094590000}"/>
    <cellStyle name="Heading 1 2 2 2 2 2 2 2 4" xfId="22928" xr:uid="{00000000-0005-0000-0000-000095590000}"/>
    <cellStyle name="Heading 1 2 2 2 2 2 2 2 5" xfId="22929" xr:uid="{00000000-0005-0000-0000-000096590000}"/>
    <cellStyle name="Heading 1 2 2 2 2 2 2 2 6" xfId="22930" xr:uid="{00000000-0005-0000-0000-000097590000}"/>
    <cellStyle name="Heading 1 2 2 2 2 2 2 2 7" xfId="22931" xr:uid="{00000000-0005-0000-0000-000098590000}"/>
    <cellStyle name="Heading 1 2 2 2 2 2 2 2 8" xfId="22932" xr:uid="{00000000-0005-0000-0000-000099590000}"/>
    <cellStyle name="Heading 1 2 2 2 2 2 2 2 9" xfId="22933" xr:uid="{00000000-0005-0000-0000-00009A590000}"/>
    <cellStyle name="Heading 1 2 2 2 2 2 2 20" xfId="22934" xr:uid="{00000000-0005-0000-0000-00009B590000}"/>
    <cellStyle name="Heading 1 2 2 2 2 2 2 21" xfId="22935" xr:uid="{00000000-0005-0000-0000-00009C590000}"/>
    <cellStyle name="Heading 1 2 2 2 2 2 2 22" xfId="22936" xr:uid="{00000000-0005-0000-0000-00009D590000}"/>
    <cellStyle name="Heading 1 2 2 2 2 2 2 23" xfId="22937" xr:uid="{00000000-0005-0000-0000-00009E590000}"/>
    <cellStyle name="Heading 1 2 2 2 2 2 2 24" xfId="22938" xr:uid="{00000000-0005-0000-0000-00009F590000}"/>
    <cellStyle name="Heading 1 2 2 2 2 2 2 25" xfId="22939" xr:uid="{00000000-0005-0000-0000-0000A0590000}"/>
    <cellStyle name="Heading 1 2 2 2 2 2 2 26" xfId="22940" xr:uid="{00000000-0005-0000-0000-0000A1590000}"/>
    <cellStyle name="Heading 1 2 2 2 2 2 2 27" xfId="22941" xr:uid="{00000000-0005-0000-0000-0000A2590000}"/>
    <cellStyle name="Heading 1 2 2 2 2 2 2 28" xfId="22942" xr:uid="{00000000-0005-0000-0000-0000A3590000}"/>
    <cellStyle name="Heading 1 2 2 2 2 2 2 29" xfId="22943" xr:uid="{00000000-0005-0000-0000-0000A4590000}"/>
    <cellStyle name="Heading 1 2 2 2 2 2 2 3" xfId="22944" xr:uid="{00000000-0005-0000-0000-0000A5590000}"/>
    <cellStyle name="Heading 1 2 2 2 2 2 2 3 2" xfId="22945" xr:uid="{00000000-0005-0000-0000-0000A6590000}"/>
    <cellStyle name="Heading 1 2 2 2 2 2 2 30" xfId="22946" xr:uid="{00000000-0005-0000-0000-0000A7590000}"/>
    <cellStyle name="Heading 1 2 2 2 2 2 2 30 2" xfId="22947" xr:uid="{00000000-0005-0000-0000-0000A8590000}"/>
    <cellStyle name="Heading 1 2 2 2 2 2 2 4" xfId="22948" xr:uid="{00000000-0005-0000-0000-0000A9590000}"/>
    <cellStyle name="Heading 1 2 2 2 2 2 2 5" xfId="22949" xr:uid="{00000000-0005-0000-0000-0000AA590000}"/>
    <cellStyle name="Heading 1 2 2 2 2 2 2 6" xfId="22950" xr:uid="{00000000-0005-0000-0000-0000AB590000}"/>
    <cellStyle name="Heading 1 2 2 2 2 2 2 7" xfId="22951" xr:uid="{00000000-0005-0000-0000-0000AC590000}"/>
    <cellStyle name="Heading 1 2 2 2 2 2 2 8" xfId="22952" xr:uid="{00000000-0005-0000-0000-0000AD590000}"/>
    <cellStyle name="Heading 1 2 2 2 2 2 2 9" xfId="22953" xr:uid="{00000000-0005-0000-0000-0000AE590000}"/>
    <cellStyle name="Heading 1 2 2 2 2 2 20" xfId="22954" xr:uid="{00000000-0005-0000-0000-0000AF590000}"/>
    <cellStyle name="Heading 1 2 2 2 2 2 21" xfId="22955" xr:uid="{00000000-0005-0000-0000-0000B0590000}"/>
    <cellStyle name="Heading 1 2 2 2 2 2 22" xfId="22956" xr:uid="{00000000-0005-0000-0000-0000B1590000}"/>
    <cellStyle name="Heading 1 2 2 2 2 2 23" xfId="22957" xr:uid="{00000000-0005-0000-0000-0000B2590000}"/>
    <cellStyle name="Heading 1 2 2 2 2 2 24" xfId="22958" xr:uid="{00000000-0005-0000-0000-0000B3590000}"/>
    <cellStyle name="Heading 1 2 2 2 2 2 25" xfId="22959" xr:uid="{00000000-0005-0000-0000-0000B4590000}"/>
    <cellStyle name="Heading 1 2 2 2 2 2 26" xfId="22960" xr:uid="{00000000-0005-0000-0000-0000B5590000}"/>
    <cellStyle name="Heading 1 2 2 2 2 2 27" xfId="22961" xr:uid="{00000000-0005-0000-0000-0000B6590000}"/>
    <cellStyle name="Heading 1 2 2 2 2 2 28" xfId="22962" xr:uid="{00000000-0005-0000-0000-0000B7590000}"/>
    <cellStyle name="Heading 1 2 2 2 2 2 29" xfId="22963" xr:uid="{00000000-0005-0000-0000-0000B8590000}"/>
    <cellStyle name="Heading 1 2 2 2 2 2 3" xfId="22964" xr:uid="{00000000-0005-0000-0000-0000B9590000}"/>
    <cellStyle name="Heading 1 2 2 2 2 2 3 2" xfId="22965" xr:uid="{00000000-0005-0000-0000-0000BA590000}"/>
    <cellStyle name="Heading 1 2 2 2 2 2 30" xfId="22966" xr:uid="{00000000-0005-0000-0000-0000BB590000}"/>
    <cellStyle name="Heading 1 2 2 2 2 2 31" xfId="22967" xr:uid="{00000000-0005-0000-0000-0000BC590000}"/>
    <cellStyle name="Heading 1 2 2 2 2 2 31 2" xfId="22968" xr:uid="{00000000-0005-0000-0000-0000BD590000}"/>
    <cellStyle name="Heading 1 2 2 2 2 2 4" xfId="22969" xr:uid="{00000000-0005-0000-0000-0000BE590000}"/>
    <cellStyle name="Heading 1 2 2 2 2 2 5" xfId="22970" xr:uid="{00000000-0005-0000-0000-0000BF590000}"/>
    <cellStyle name="Heading 1 2 2 2 2 2 6" xfId="22971" xr:uid="{00000000-0005-0000-0000-0000C0590000}"/>
    <cellStyle name="Heading 1 2 2 2 2 2 7" xfId="22972" xr:uid="{00000000-0005-0000-0000-0000C1590000}"/>
    <cellStyle name="Heading 1 2 2 2 2 2 8" xfId="22973" xr:uid="{00000000-0005-0000-0000-0000C2590000}"/>
    <cellStyle name="Heading 1 2 2 2 2 2 9" xfId="22974" xr:uid="{00000000-0005-0000-0000-0000C3590000}"/>
    <cellStyle name="Heading 1 2 2 2 2 20" xfId="22975" xr:uid="{00000000-0005-0000-0000-0000C4590000}"/>
    <cellStyle name="Heading 1 2 2 2 2 21" xfId="22976" xr:uid="{00000000-0005-0000-0000-0000C5590000}"/>
    <cellStyle name="Heading 1 2 2 2 2 22" xfId="22977" xr:uid="{00000000-0005-0000-0000-0000C6590000}"/>
    <cellStyle name="Heading 1 2 2 2 2 23" xfId="22978" xr:uid="{00000000-0005-0000-0000-0000C7590000}"/>
    <cellStyle name="Heading 1 2 2 2 2 24" xfId="22979" xr:uid="{00000000-0005-0000-0000-0000C8590000}"/>
    <cellStyle name="Heading 1 2 2 2 2 25" xfId="22980" xr:uid="{00000000-0005-0000-0000-0000C9590000}"/>
    <cellStyle name="Heading 1 2 2 2 2 26" xfId="22981" xr:uid="{00000000-0005-0000-0000-0000CA590000}"/>
    <cellStyle name="Heading 1 2 2 2 2 27" xfId="22982" xr:uid="{00000000-0005-0000-0000-0000CB590000}"/>
    <cellStyle name="Heading 1 2 2 2 2 28" xfId="22983" xr:uid="{00000000-0005-0000-0000-0000CC590000}"/>
    <cellStyle name="Heading 1 2 2 2 2 29" xfId="22984" xr:uid="{00000000-0005-0000-0000-0000CD590000}"/>
    <cellStyle name="Heading 1 2 2 2 2 3" xfId="22985" xr:uid="{00000000-0005-0000-0000-0000CE590000}"/>
    <cellStyle name="Heading 1 2 2 2 2 30" xfId="22986" xr:uid="{00000000-0005-0000-0000-0000CF590000}"/>
    <cellStyle name="Heading 1 2 2 2 2 31" xfId="22987" xr:uid="{00000000-0005-0000-0000-0000D0590000}"/>
    <cellStyle name="Heading 1 2 2 2 2 32" xfId="22988" xr:uid="{00000000-0005-0000-0000-0000D1590000}"/>
    <cellStyle name="Heading 1 2 2 2 2 33" xfId="22989" xr:uid="{00000000-0005-0000-0000-0000D2590000}"/>
    <cellStyle name="Heading 1 2 2 2 2 34" xfId="22990" xr:uid="{00000000-0005-0000-0000-0000D3590000}"/>
    <cellStyle name="Heading 1 2 2 2 2 34 2" xfId="22991" xr:uid="{00000000-0005-0000-0000-0000D4590000}"/>
    <cellStyle name="Heading 1 2 2 2 2 4" xfId="22992" xr:uid="{00000000-0005-0000-0000-0000D5590000}"/>
    <cellStyle name="Heading 1 2 2 2 2 5" xfId="22993" xr:uid="{00000000-0005-0000-0000-0000D6590000}"/>
    <cellStyle name="Heading 1 2 2 2 2 6" xfId="22994" xr:uid="{00000000-0005-0000-0000-0000D7590000}"/>
    <cellStyle name="Heading 1 2 2 2 2 6 10" xfId="22995" xr:uid="{00000000-0005-0000-0000-0000D8590000}"/>
    <cellStyle name="Heading 1 2 2 2 2 6 11" xfId="22996" xr:uid="{00000000-0005-0000-0000-0000D9590000}"/>
    <cellStyle name="Heading 1 2 2 2 2 6 12" xfId="22997" xr:uid="{00000000-0005-0000-0000-0000DA590000}"/>
    <cellStyle name="Heading 1 2 2 2 2 6 13" xfId="22998" xr:uid="{00000000-0005-0000-0000-0000DB590000}"/>
    <cellStyle name="Heading 1 2 2 2 2 6 14" xfId="22999" xr:uid="{00000000-0005-0000-0000-0000DC590000}"/>
    <cellStyle name="Heading 1 2 2 2 2 6 15" xfId="23000" xr:uid="{00000000-0005-0000-0000-0000DD590000}"/>
    <cellStyle name="Heading 1 2 2 2 2 6 16" xfId="23001" xr:uid="{00000000-0005-0000-0000-0000DE590000}"/>
    <cellStyle name="Heading 1 2 2 2 2 6 17" xfId="23002" xr:uid="{00000000-0005-0000-0000-0000DF590000}"/>
    <cellStyle name="Heading 1 2 2 2 2 6 18" xfId="23003" xr:uid="{00000000-0005-0000-0000-0000E0590000}"/>
    <cellStyle name="Heading 1 2 2 2 2 6 19" xfId="23004" xr:uid="{00000000-0005-0000-0000-0000E1590000}"/>
    <cellStyle name="Heading 1 2 2 2 2 6 2" xfId="23005" xr:uid="{00000000-0005-0000-0000-0000E2590000}"/>
    <cellStyle name="Heading 1 2 2 2 2 6 2 2" xfId="23006" xr:uid="{00000000-0005-0000-0000-0000E3590000}"/>
    <cellStyle name="Heading 1 2 2 2 2 6 20" xfId="23007" xr:uid="{00000000-0005-0000-0000-0000E4590000}"/>
    <cellStyle name="Heading 1 2 2 2 2 6 21" xfId="23008" xr:uid="{00000000-0005-0000-0000-0000E5590000}"/>
    <cellStyle name="Heading 1 2 2 2 2 6 22" xfId="23009" xr:uid="{00000000-0005-0000-0000-0000E6590000}"/>
    <cellStyle name="Heading 1 2 2 2 2 6 23" xfId="23010" xr:uid="{00000000-0005-0000-0000-0000E7590000}"/>
    <cellStyle name="Heading 1 2 2 2 2 6 24" xfId="23011" xr:uid="{00000000-0005-0000-0000-0000E8590000}"/>
    <cellStyle name="Heading 1 2 2 2 2 6 25" xfId="23012" xr:uid="{00000000-0005-0000-0000-0000E9590000}"/>
    <cellStyle name="Heading 1 2 2 2 2 6 26" xfId="23013" xr:uid="{00000000-0005-0000-0000-0000EA590000}"/>
    <cellStyle name="Heading 1 2 2 2 2 6 27" xfId="23014" xr:uid="{00000000-0005-0000-0000-0000EB590000}"/>
    <cellStyle name="Heading 1 2 2 2 2 6 28" xfId="23015" xr:uid="{00000000-0005-0000-0000-0000EC590000}"/>
    <cellStyle name="Heading 1 2 2 2 2 6 29" xfId="23016" xr:uid="{00000000-0005-0000-0000-0000ED590000}"/>
    <cellStyle name="Heading 1 2 2 2 2 6 3" xfId="23017" xr:uid="{00000000-0005-0000-0000-0000EE590000}"/>
    <cellStyle name="Heading 1 2 2 2 2 6 4" xfId="23018" xr:uid="{00000000-0005-0000-0000-0000EF590000}"/>
    <cellStyle name="Heading 1 2 2 2 2 6 5" xfId="23019" xr:uid="{00000000-0005-0000-0000-0000F0590000}"/>
    <cellStyle name="Heading 1 2 2 2 2 6 6" xfId="23020" xr:uid="{00000000-0005-0000-0000-0000F1590000}"/>
    <cellStyle name="Heading 1 2 2 2 2 6 7" xfId="23021" xr:uid="{00000000-0005-0000-0000-0000F2590000}"/>
    <cellStyle name="Heading 1 2 2 2 2 6 8" xfId="23022" xr:uid="{00000000-0005-0000-0000-0000F3590000}"/>
    <cellStyle name="Heading 1 2 2 2 2 6 9" xfId="23023" xr:uid="{00000000-0005-0000-0000-0000F4590000}"/>
    <cellStyle name="Heading 1 2 2 2 2 7" xfId="23024" xr:uid="{00000000-0005-0000-0000-0000F5590000}"/>
    <cellStyle name="Heading 1 2 2 2 2 7 2" xfId="23025" xr:uid="{00000000-0005-0000-0000-0000F6590000}"/>
    <cellStyle name="Heading 1 2 2 2 2 8" xfId="23026" xr:uid="{00000000-0005-0000-0000-0000F7590000}"/>
    <cellStyle name="Heading 1 2 2 2 2 9" xfId="23027" xr:uid="{00000000-0005-0000-0000-0000F8590000}"/>
    <cellStyle name="Heading 1 2 2 2 20" xfId="23028" xr:uid="{00000000-0005-0000-0000-0000F9590000}"/>
    <cellStyle name="Heading 1 2 2 2 21" xfId="23029" xr:uid="{00000000-0005-0000-0000-0000FA590000}"/>
    <cellStyle name="Heading 1 2 2 2 22" xfId="23030" xr:uid="{00000000-0005-0000-0000-0000FB590000}"/>
    <cellStyle name="Heading 1 2 2 2 23" xfId="23031" xr:uid="{00000000-0005-0000-0000-0000FC590000}"/>
    <cellStyle name="Heading 1 2 2 2 24" xfId="23032" xr:uid="{00000000-0005-0000-0000-0000FD590000}"/>
    <cellStyle name="Heading 1 2 2 2 25" xfId="23033" xr:uid="{00000000-0005-0000-0000-0000FE590000}"/>
    <cellStyle name="Heading 1 2 2 2 26" xfId="23034" xr:uid="{00000000-0005-0000-0000-0000FF590000}"/>
    <cellStyle name="Heading 1 2 2 2 27" xfId="23035" xr:uid="{00000000-0005-0000-0000-0000005A0000}"/>
    <cellStyle name="Heading 1 2 2 2 28" xfId="23036" xr:uid="{00000000-0005-0000-0000-0000015A0000}"/>
    <cellStyle name="Heading 1 2 2 2 29" xfId="23037" xr:uid="{00000000-0005-0000-0000-0000025A0000}"/>
    <cellStyle name="Heading 1 2 2 2 3" xfId="23038" xr:uid="{00000000-0005-0000-0000-0000035A0000}"/>
    <cellStyle name="Heading 1 2 2 2 30" xfId="23039" xr:uid="{00000000-0005-0000-0000-0000045A0000}"/>
    <cellStyle name="Heading 1 2 2 2 31" xfId="23040" xr:uid="{00000000-0005-0000-0000-0000055A0000}"/>
    <cellStyle name="Heading 1 2 2 2 32" xfId="23041" xr:uid="{00000000-0005-0000-0000-0000065A0000}"/>
    <cellStyle name="Heading 1 2 2 2 33" xfId="23042" xr:uid="{00000000-0005-0000-0000-0000075A0000}"/>
    <cellStyle name="Heading 1 2 2 2 34" xfId="23043" xr:uid="{00000000-0005-0000-0000-0000085A0000}"/>
    <cellStyle name="Heading 1 2 2 2 34 2" xfId="23044" xr:uid="{00000000-0005-0000-0000-0000095A0000}"/>
    <cellStyle name="Heading 1 2 2 2 4" xfId="23045" xr:uid="{00000000-0005-0000-0000-00000A5A0000}"/>
    <cellStyle name="Heading 1 2 2 2 5" xfId="23046" xr:uid="{00000000-0005-0000-0000-00000B5A0000}"/>
    <cellStyle name="Heading 1 2 2 2 6" xfId="23047" xr:uid="{00000000-0005-0000-0000-00000C5A0000}"/>
    <cellStyle name="Heading 1 2 2 2 6 10" xfId="23048" xr:uid="{00000000-0005-0000-0000-00000D5A0000}"/>
    <cellStyle name="Heading 1 2 2 2 6 11" xfId="23049" xr:uid="{00000000-0005-0000-0000-00000E5A0000}"/>
    <cellStyle name="Heading 1 2 2 2 6 12" xfId="23050" xr:uid="{00000000-0005-0000-0000-00000F5A0000}"/>
    <cellStyle name="Heading 1 2 2 2 6 13" xfId="23051" xr:uid="{00000000-0005-0000-0000-0000105A0000}"/>
    <cellStyle name="Heading 1 2 2 2 6 14" xfId="23052" xr:uid="{00000000-0005-0000-0000-0000115A0000}"/>
    <cellStyle name="Heading 1 2 2 2 6 15" xfId="23053" xr:uid="{00000000-0005-0000-0000-0000125A0000}"/>
    <cellStyle name="Heading 1 2 2 2 6 16" xfId="23054" xr:uid="{00000000-0005-0000-0000-0000135A0000}"/>
    <cellStyle name="Heading 1 2 2 2 6 17" xfId="23055" xr:uid="{00000000-0005-0000-0000-0000145A0000}"/>
    <cellStyle name="Heading 1 2 2 2 6 18" xfId="23056" xr:uid="{00000000-0005-0000-0000-0000155A0000}"/>
    <cellStyle name="Heading 1 2 2 2 6 19" xfId="23057" xr:uid="{00000000-0005-0000-0000-0000165A0000}"/>
    <cellStyle name="Heading 1 2 2 2 6 2" xfId="23058" xr:uid="{00000000-0005-0000-0000-0000175A0000}"/>
    <cellStyle name="Heading 1 2 2 2 6 2 2" xfId="23059" xr:uid="{00000000-0005-0000-0000-0000185A0000}"/>
    <cellStyle name="Heading 1 2 2 2 6 20" xfId="23060" xr:uid="{00000000-0005-0000-0000-0000195A0000}"/>
    <cellStyle name="Heading 1 2 2 2 6 21" xfId="23061" xr:uid="{00000000-0005-0000-0000-00001A5A0000}"/>
    <cellStyle name="Heading 1 2 2 2 6 22" xfId="23062" xr:uid="{00000000-0005-0000-0000-00001B5A0000}"/>
    <cellStyle name="Heading 1 2 2 2 6 23" xfId="23063" xr:uid="{00000000-0005-0000-0000-00001C5A0000}"/>
    <cellStyle name="Heading 1 2 2 2 6 24" xfId="23064" xr:uid="{00000000-0005-0000-0000-00001D5A0000}"/>
    <cellStyle name="Heading 1 2 2 2 6 25" xfId="23065" xr:uid="{00000000-0005-0000-0000-00001E5A0000}"/>
    <cellStyle name="Heading 1 2 2 2 6 26" xfId="23066" xr:uid="{00000000-0005-0000-0000-00001F5A0000}"/>
    <cellStyle name="Heading 1 2 2 2 6 27" xfId="23067" xr:uid="{00000000-0005-0000-0000-0000205A0000}"/>
    <cellStyle name="Heading 1 2 2 2 6 28" xfId="23068" xr:uid="{00000000-0005-0000-0000-0000215A0000}"/>
    <cellStyle name="Heading 1 2 2 2 6 29" xfId="23069" xr:uid="{00000000-0005-0000-0000-0000225A0000}"/>
    <cellStyle name="Heading 1 2 2 2 6 3" xfId="23070" xr:uid="{00000000-0005-0000-0000-0000235A0000}"/>
    <cellStyle name="Heading 1 2 2 2 6 4" xfId="23071" xr:uid="{00000000-0005-0000-0000-0000245A0000}"/>
    <cellStyle name="Heading 1 2 2 2 6 5" xfId="23072" xr:uid="{00000000-0005-0000-0000-0000255A0000}"/>
    <cellStyle name="Heading 1 2 2 2 6 6" xfId="23073" xr:uid="{00000000-0005-0000-0000-0000265A0000}"/>
    <cellStyle name="Heading 1 2 2 2 6 7" xfId="23074" xr:uid="{00000000-0005-0000-0000-0000275A0000}"/>
    <cellStyle name="Heading 1 2 2 2 6 8" xfId="23075" xr:uid="{00000000-0005-0000-0000-0000285A0000}"/>
    <cellStyle name="Heading 1 2 2 2 6 9" xfId="23076" xr:uid="{00000000-0005-0000-0000-0000295A0000}"/>
    <cellStyle name="Heading 1 2 2 2 7" xfId="23077" xr:uid="{00000000-0005-0000-0000-00002A5A0000}"/>
    <cellStyle name="Heading 1 2 2 2 7 2" xfId="23078" xr:uid="{00000000-0005-0000-0000-00002B5A0000}"/>
    <cellStyle name="Heading 1 2 2 2 8" xfId="23079" xr:uid="{00000000-0005-0000-0000-00002C5A0000}"/>
    <cellStyle name="Heading 1 2 2 2 9" xfId="23080" xr:uid="{00000000-0005-0000-0000-00002D5A0000}"/>
    <cellStyle name="Heading 1 2 2 20" xfId="23081" xr:uid="{00000000-0005-0000-0000-00002E5A0000}"/>
    <cellStyle name="Heading 1 2 2 21" xfId="23082" xr:uid="{00000000-0005-0000-0000-00002F5A0000}"/>
    <cellStyle name="Heading 1 2 2 22" xfId="23083" xr:uid="{00000000-0005-0000-0000-0000305A0000}"/>
    <cellStyle name="Heading 1 2 2 23" xfId="23084" xr:uid="{00000000-0005-0000-0000-0000315A0000}"/>
    <cellStyle name="Heading 1 2 2 24" xfId="23085" xr:uid="{00000000-0005-0000-0000-0000325A0000}"/>
    <cellStyle name="Heading 1 2 2 25" xfId="23086" xr:uid="{00000000-0005-0000-0000-0000335A0000}"/>
    <cellStyle name="Heading 1 2 2 26" xfId="23087" xr:uid="{00000000-0005-0000-0000-0000345A0000}"/>
    <cellStyle name="Heading 1 2 2 27" xfId="23088" xr:uid="{00000000-0005-0000-0000-0000355A0000}"/>
    <cellStyle name="Heading 1 2 2 28" xfId="23089" xr:uid="{00000000-0005-0000-0000-0000365A0000}"/>
    <cellStyle name="Heading 1 2 2 29" xfId="23090" xr:uid="{00000000-0005-0000-0000-0000375A0000}"/>
    <cellStyle name="Heading 1 2 2 3" xfId="23091" xr:uid="{00000000-0005-0000-0000-0000385A0000}"/>
    <cellStyle name="Heading 1 2 2 30" xfId="23092" xr:uid="{00000000-0005-0000-0000-0000395A0000}"/>
    <cellStyle name="Heading 1 2 2 31" xfId="23093" xr:uid="{00000000-0005-0000-0000-00003A5A0000}"/>
    <cellStyle name="Heading 1 2 2 32" xfId="23094" xr:uid="{00000000-0005-0000-0000-00003B5A0000}"/>
    <cellStyle name="Heading 1 2 2 33" xfId="23095" xr:uid="{00000000-0005-0000-0000-00003C5A0000}"/>
    <cellStyle name="Heading 1 2 2 34" xfId="23096" xr:uid="{00000000-0005-0000-0000-00003D5A0000}"/>
    <cellStyle name="Heading 1 2 2 35" xfId="23097" xr:uid="{00000000-0005-0000-0000-00003E5A0000}"/>
    <cellStyle name="Heading 1 2 2 36" xfId="23098" xr:uid="{00000000-0005-0000-0000-00003F5A0000}"/>
    <cellStyle name="Heading 1 2 2 37" xfId="23099" xr:uid="{00000000-0005-0000-0000-0000405A0000}"/>
    <cellStyle name="Heading 1 2 2 38" xfId="23100" xr:uid="{00000000-0005-0000-0000-0000415A0000}"/>
    <cellStyle name="Heading 1 2 2 39" xfId="23101" xr:uid="{00000000-0005-0000-0000-0000425A0000}"/>
    <cellStyle name="Heading 1 2 2 4" xfId="23102" xr:uid="{00000000-0005-0000-0000-0000435A0000}"/>
    <cellStyle name="Heading 1 2 2 40" xfId="23103" xr:uid="{00000000-0005-0000-0000-0000445A0000}"/>
    <cellStyle name="Heading 1 2 2 41" xfId="23104" xr:uid="{00000000-0005-0000-0000-0000455A0000}"/>
    <cellStyle name="Heading 1 2 2 42" xfId="23105" xr:uid="{00000000-0005-0000-0000-0000465A0000}"/>
    <cellStyle name="Heading 1 2 2 42 2" xfId="23106" xr:uid="{00000000-0005-0000-0000-0000475A0000}"/>
    <cellStyle name="Heading 1 2 2 5" xfId="23107" xr:uid="{00000000-0005-0000-0000-0000485A0000}"/>
    <cellStyle name="Heading 1 2 2 6" xfId="23108" xr:uid="{00000000-0005-0000-0000-0000495A0000}"/>
    <cellStyle name="Heading 1 2 2 7" xfId="23109" xr:uid="{00000000-0005-0000-0000-00004A5A0000}"/>
    <cellStyle name="Heading 1 2 2 8" xfId="23110" xr:uid="{00000000-0005-0000-0000-00004B5A0000}"/>
    <cellStyle name="Heading 1 2 2 9" xfId="23111" xr:uid="{00000000-0005-0000-0000-00004C5A0000}"/>
    <cellStyle name="Heading 1 2 20" xfId="23112" xr:uid="{00000000-0005-0000-0000-00004D5A0000}"/>
    <cellStyle name="Heading 1 2 21" xfId="23113" xr:uid="{00000000-0005-0000-0000-00004E5A0000}"/>
    <cellStyle name="Heading 1 2 22" xfId="23114" xr:uid="{00000000-0005-0000-0000-00004F5A0000}"/>
    <cellStyle name="Heading 1 2 23" xfId="23115" xr:uid="{00000000-0005-0000-0000-0000505A0000}"/>
    <cellStyle name="Heading 1 2 24" xfId="23116" xr:uid="{00000000-0005-0000-0000-0000515A0000}"/>
    <cellStyle name="Heading 1 2 25" xfId="23117" xr:uid="{00000000-0005-0000-0000-0000525A0000}"/>
    <cellStyle name="Heading 1 2 26" xfId="23118" xr:uid="{00000000-0005-0000-0000-0000535A0000}"/>
    <cellStyle name="Heading 1 2 27" xfId="23119" xr:uid="{00000000-0005-0000-0000-0000545A0000}"/>
    <cellStyle name="Heading 1 2 27 2" xfId="23120" xr:uid="{00000000-0005-0000-0000-0000555A0000}"/>
    <cellStyle name="Heading 1 2 28" xfId="23121" xr:uid="{00000000-0005-0000-0000-0000565A0000}"/>
    <cellStyle name="Heading 1 2 29" xfId="23122" xr:uid="{00000000-0005-0000-0000-0000575A0000}"/>
    <cellStyle name="Heading 1 2 3" xfId="23123" xr:uid="{00000000-0005-0000-0000-0000585A0000}"/>
    <cellStyle name="Heading 1 2 30" xfId="23124" xr:uid="{00000000-0005-0000-0000-0000595A0000}"/>
    <cellStyle name="Heading 1 2 31" xfId="23125" xr:uid="{00000000-0005-0000-0000-00005A5A0000}"/>
    <cellStyle name="Heading 1 2 32" xfId="23126" xr:uid="{00000000-0005-0000-0000-00005B5A0000}"/>
    <cellStyle name="Heading 1 2 33" xfId="23127" xr:uid="{00000000-0005-0000-0000-00005C5A0000}"/>
    <cellStyle name="Heading 1 2 34" xfId="23128" xr:uid="{00000000-0005-0000-0000-00005D5A0000}"/>
    <cellStyle name="Heading 1 2 35" xfId="23129" xr:uid="{00000000-0005-0000-0000-00005E5A0000}"/>
    <cellStyle name="Heading 1 2 36" xfId="23130" xr:uid="{00000000-0005-0000-0000-00005F5A0000}"/>
    <cellStyle name="Heading 1 2 37" xfId="23131" xr:uid="{00000000-0005-0000-0000-0000605A0000}"/>
    <cellStyle name="Heading 1 2 38" xfId="23132" xr:uid="{00000000-0005-0000-0000-0000615A0000}"/>
    <cellStyle name="Heading 1 2 39" xfId="23133" xr:uid="{00000000-0005-0000-0000-0000625A0000}"/>
    <cellStyle name="Heading 1 2 4" xfId="23134" xr:uid="{00000000-0005-0000-0000-0000635A0000}"/>
    <cellStyle name="Heading 1 2 40" xfId="23135" xr:uid="{00000000-0005-0000-0000-0000645A0000}"/>
    <cellStyle name="Heading 1 2 41" xfId="23136" xr:uid="{00000000-0005-0000-0000-0000655A0000}"/>
    <cellStyle name="Heading 1 2 42" xfId="23137" xr:uid="{00000000-0005-0000-0000-0000665A0000}"/>
    <cellStyle name="Heading 1 2 43" xfId="23138" xr:uid="{00000000-0005-0000-0000-0000675A0000}"/>
    <cellStyle name="Heading 1 2 43 10" xfId="23139" xr:uid="{00000000-0005-0000-0000-0000685A0000}"/>
    <cellStyle name="Heading 1 2 43 11" xfId="23140" xr:uid="{00000000-0005-0000-0000-0000695A0000}"/>
    <cellStyle name="Heading 1 2 43 12" xfId="23141" xr:uid="{00000000-0005-0000-0000-00006A5A0000}"/>
    <cellStyle name="Heading 1 2 43 13" xfId="23142" xr:uid="{00000000-0005-0000-0000-00006B5A0000}"/>
    <cellStyle name="Heading 1 2 43 14" xfId="23143" xr:uid="{00000000-0005-0000-0000-00006C5A0000}"/>
    <cellStyle name="Heading 1 2 43 15" xfId="23144" xr:uid="{00000000-0005-0000-0000-00006D5A0000}"/>
    <cellStyle name="Heading 1 2 43 16" xfId="23145" xr:uid="{00000000-0005-0000-0000-00006E5A0000}"/>
    <cellStyle name="Heading 1 2 43 17" xfId="23146" xr:uid="{00000000-0005-0000-0000-00006F5A0000}"/>
    <cellStyle name="Heading 1 2 43 18" xfId="23147" xr:uid="{00000000-0005-0000-0000-0000705A0000}"/>
    <cellStyle name="Heading 1 2 43 19" xfId="23148" xr:uid="{00000000-0005-0000-0000-0000715A0000}"/>
    <cellStyle name="Heading 1 2 43 2" xfId="23149" xr:uid="{00000000-0005-0000-0000-0000725A0000}"/>
    <cellStyle name="Heading 1 2 43 2 2" xfId="23150" xr:uid="{00000000-0005-0000-0000-0000735A0000}"/>
    <cellStyle name="Heading 1 2 43 20" xfId="23151" xr:uid="{00000000-0005-0000-0000-0000745A0000}"/>
    <cellStyle name="Heading 1 2 43 21" xfId="23152" xr:uid="{00000000-0005-0000-0000-0000755A0000}"/>
    <cellStyle name="Heading 1 2 43 22" xfId="23153" xr:uid="{00000000-0005-0000-0000-0000765A0000}"/>
    <cellStyle name="Heading 1 2 43 23" xfId="23154" xr:uid="{00000000-0005-0000-0000-0000775A0000}"/>
    <cellStyle name="Heading 1 2 43 24" xfId="23155" xr:uid="{00000000-0005-0000-0000-0000785A0000}"/>
    <cellStyle name="Heading 1 2 43 25" xfId="23156" xr:uid="{00000000-0005-0000-0000-0000795A0000}"/>
    <cellStyle name="Heading 1 2 43 26" xfId="23157" xr:uid="{00000000-0005-0000-0000-00007A5A0000}"/>
    <cellStyle name="Heading 1 2 43 27" xfId="23158" xr:uid="{00000000-0005-0000-0000-00007B5A0000}"/>
    <cellStyle name="Heading 1 2 43 28" xfId="23159" xr:uid="{00000000-0005-0000-0000-00007C5A0000}"/>
    <cellStyle name="Heading 1 2 43 29" xfId="23160" xr:uid="{00000000-0005-0000-0000-00007D5A0000}"/>
    <cellStyle name="Heading 1 2 43 3" xfId="23161" xr:uid="{00000000-0005-0000-0000-00007E5A0000}"/>
    <cellStyle name="Heading 1 2 43 4" xfId="23162" xr:uid="{00000000-0005-0000-0000-00007F5A0000}"/>
    <cellStyle name="Heading 1 2 43 5" xfId="23163" xr:uid="{00000000-0005-0000-0000-0000805A0000}"/>
    <cellStyle name="Heading 1 2 43 6" xfId="23164" xr:uid="{00000000-0005-0000-0000-0000815A0000}"/>
    <cellStyle name="Heading 1 2 43 7" xfId="23165" xr:uid="{00000000-0005-0000-0000-0000825A0000}"/>
    <cellStyle name="Heading 1 2 43 8" xfId="23166" xr:uid="{00000000-0005-0000-0000-0000835A0000}"/>
    <cellStyle name="Heading 1 2 43 9" xfId="23167" xr:uid="{00000000-0005-0000-0000-0000845A0000}"/>
    <cellStyle name="Heading 1 2 44" xfId="23168" xr:uid="{00000000-0005-0000-0000-0000855A0000}"/>
    <cellStyle name="Heading 1 2 44 2" xfId="23169" xr:uid="{00000000-0005-0000-0000-0000865A0000}"/>
    <cellStyle name="Heading 1 2 45" xfId="23170" xr:uid="{00000000-0005-0000-0000-0000875A0000}"/>
    <cellStyle name="Heading 1 2 46" xfId="23171" xr:uid="{00000000-0005-0000-0000-0000885A0000}"/>
    <cellStyle name="Heading 1 2 47" xfId="23172" xr:uid="{00000000-0005-0000-0000-0000895A0000}"/>
    <cellStyle name="Heading 1 2 48" xfId="23173" xr:uid="{00000000-0005-0000-0000-00008A5A0000}"/>
    <cellStyle name="Heading 1 2 49" xfId="23174" xr:uid="{00000000-0005-0000-0000-00008B5A0000}"/>
    <cellStyle name="Heading 1 2 5" xfId="23175" xr:uid="{00000000-0005-0000-0000-00008C5A0000}"/>
    <cellStyle name="Heading 1 2 50" xfId="23176" xr:uid="{00000000-0005-0000-0000-00008D5A0000}"/>
    <cellStyle name="Heading 1 2 51" xfId="23177" xr:uid="{00000000-0005-0000-0000-00008E5A0000}"/>
    <cellStyle name="Heading 1 2 52" xfId="23178" xr:uid="{00000000-0005-0000-0000-00008F5A0000}"/>
    <cellStyle name="Heading 1 2 53" xfId="23179" xr:uid="{00000000-0005-0000-0000-0000905A0000}"/>
    <cellStyle name="Heading 1 2 54" xfId="23180" xr:uid="{00000000-0005-0000-0000-0000915A0000}"/>
    <cellStyle name="Heading 1 2 55" xfId="23181" xr:uid="{00000000-0005-0000-0000-0000925A0000}"/>
    <cellStyle name="Heading 1 2 56" xfId="23182" xr:uid="{00000000-0005-0000-0000-0000935A0000}"/>
    <cellStyle name="Heading 1 2 57" xfId="23183" xr:uid="{00000000-0005-0000-0000-0000945A0000}"/>
    <cellStyle name="Heading 1 2 58" xfId="23184" xr:uid="{00000000-0005-0000-0000-0000955A0000}"/>
    <cellStyle name="Heading 1 2 59" xfId="23185" xr:uid="{00000000-0005-0000-0000-0000965A0000}"/>
    <cellStyle name="Heading 1 2 6" xfId="23186" xr:uid="{00000000-0005-0000-0000-0000975A0000}"/>
    <cellStyle name="Heading 1 2 60" xfId="23187" xr:uid="{00000000-0005-0000-0000-0000985A0000}"/>
    <cellStyle name="Heading 1 2 61" xfId="23188" xr:uid="{00000000-0005-0000-0000-0000995A0000}"/>
    <cellStyle name="Heading 1 2 62" xfId="23189" xr:uid="{00000000-0005-0000-0000-00009A5A0000}"/>
    <cellStyle name="Heading 1 2 63" xfId="23190" xr:uid="{00000000-0005-0000-0000-00009B5A0000}"/>
    <cellStyle name="Heading 1 2 64" xfId="23191" xr:uid="{00000000-0005-0000-0000-00009C5A0000}"/>
    <cellStyle name="Heading 1 2 65" xfId="23192" xr:uid="{00000000-0005-0000-0000-00009D5A0000}"/>
    <cellStyle name="Heading 1 2 66" xfId="23193" xr:uid="{00000000-0005-0000-0000-00009E5A0000}"/>
    <cellStyle name="Heading 1 2 67" xfId="23194" xr:uid="{00000000-0005-0000-0000-00009F5A0000}"/>
    <cellStyle name="Heading 1 2 68" xfId="23195" xr:uid="{00000000-0005-0000-0000-0000A05A0000}"/>
    <cellStyle name="Heading 1 2 69" xfId="23196" xr:uid="{00000000-0005-0000-0000-0000A15A0000}"/>
    <cellStyle name="Heading 1 2 7" xfId="23197" xr:uid="{00000000-0005-0000-0000-0000A25A0000}"/>
    <cellStyle name="Heading 1 2 7 2" xfId="23198" xr:uid="{00000000-0005-0000-0000-0000A35A0000}"/>
    <cellStyle name="Heading 1 2 7 3" xfId="23199" xr:uid="{00000000-0005-0000-0000-0000A45A0000}"/>
    <cellStyle name="Heading 1 2 70" xfId="23200" xr:uid="{00000000-0005-0000-0000-0000A55A0000}"/>
    <cellStyle name="Heading 1 2 71" xfId="23201" xr:uid="{00000000-0005-0000-0000-0000A65A0000}"/>
    <cellStyle name="Heading 1 2 71 2" xfId="23202" xr:uid="{00000000-0005-0000-0000-0000A75A0000}"/>
    <cellStyle name="Heading 1 2 8" xfId="23203" xr:uid="{00000000-0005-0000-0000-0000A85A0000}"/>
    <cellStyle name="Heading 1 2 9" xfId="23204" xr:uid="{00000000-0005-0000-0000-0000A95A0000}"/>
    <cellStyle name="Heading 1 20" xfId="23205" xr:uid="{00000000-0005-0000-0000-0000AA5A0000}"/>
    <cellStyle name="Heading 1 20 2" xfId="23206" xr:uid="{00000000-0005-0000-0000-0000AB5A0000}"/>
    <cellStyle name="Heading 1 21" xfId="23207" xr:uid="{00000000-0005-0000-0000-0000AC5A0000}"/>
    <cellStyle name="Heading 1 21 2" xfId="23208" xr:uid="{00000000-0005-0000-0000-0000AD5A0000}"/>
    <cellStyle name="Heading 1 22" xfId="23209" xr:uid="{00000000-0005-0000-0000-0000AE5A0000}"/>
    <cellStyle name="Heading 1 22 2" xfId="23210" xr:uid="{00000000-0005-0000-0000-0000AF5A0000}"/>
    <cellStyle name="Heading 1 23" xfId="23211" xr:uid="{00000000-0005-0000-0000-0000B05A0000}"/>
    <cellStyle name="Heading 1 23 2" xfId="23212" xr:uid="{00000000-0005-0000-0000-0000B15A0000}"/>
    <cellStyle name="Heading 1 24" xfId="23213" xr:uid="{00000000-0005-0000-0000-0000B25A0000}"/>
    <cellStyle name="Heading 1 24 2" xfId="23214" xr:uid="{00000000-0005-0000-0000-0000B35A0000}"/>
    <cellStyle name="Heading 1 25" xfId="23215" xr:uid="{00000000-0005-0000-0000-0000B45A0000}"/>
    <cellStyle name="Heading 1 25 2" xfId="23216" xr:uid="{00000000-0005-0000-0000-0000B55A0000}"/>
    <cellStyle name="Heading 1 26" xfId="23217" xr:uid="{00000000-0005-0000-0000-0000B65A0000}"/>
    <cellStyle name="Heading 1 26 2" xfId="23218" xr:uid="{00000000-0005-0000-0000-0000B75A0000}"/>
    <cellStyle name="Heading 1 27" xfId="23219" xr:uid="{00000000-0005-0000-0000-0000B85A0000}"/>
    <cellStyle name="Heading 1 28" xfId="23220" xr:uid="{00000000-0005-0000-0000-0000B95A0000}"/>
    <cellStyle name="Heading 1 28 2" xfId="23221" xr:uid="{00000000-0005-0000-0000-0000BA5A0000}"/>
    <cellStyle name="Heading 1 28 2 2" xfId="23222" xr:uid="{00000000-0005-0000-0000-0000BB5A0000}"/>
    <cellStyle name="Heading 1 28 3" xfId="23223" xr:uid="{00000000-0005-0000-0000-0000BC5A0000}"/>
    <cellStyle name="Heading 1 28 4" xfId="23224" xr:uid="{00000000-0005-0000-0000-0000BD5A0000}"/>
    <cellStyle name="Heading 1 28 5" xfId="23225" xr:uid="{00000000-0005-0000-0000-0000BE5A0000}"/>
    <cellStyle name="Heading 1 28 6" xfId="23226" xr:uid="{00000000-0005-0000-0000-0000BF5A0000}"/>
    <cellStyle name="Heading 1 29" xfId="23227" xr:uid="{00000000-0005-0000-0000-0000C05A0000}"/>
    <cellStyle name="Heading 1 29 2" xfId="23228" xr:uid="{00000000-0005-0000-0000-0000C15A0000}"/>
    <cellStyle name="Heading 1 29 2 2" xfId="23229" xr:uid="{00000000-0005-0000-0000-0000C25A0000}"/>
    <cellStyle name="Heading 1 29 3" xfId="23230" xr:uid="{00000000-0005-0000-0000-0000C35A0000}"/>
    <cellStyle name="Heading 1 29 4" xfId="23231" xr:uid="{00000000-0005-0000-0000-0000C45A0000}"/>
    <cellStyle name="Heading 1 29 5" xfId="23232" xr:uid="{00000000-0005-0000-0000-0000C55A0000}"/>
    <cellStyle name="Heading 1 29 6" xfId="23233" xr:uid="{00000000-0005-0000-0000-0000C65A0000}"/>
    <cellStyle name="Heading 1 3" xfId="23234" xr:uid="{00000000-0005-0000-0000-0000C75A0000}"/>
    <cellStyle name="Heading 1 3 2" xfId="23235" xr:uid="{00000000-0005-0000-0000-0000C85A0000}"/>
    <cellStyle name="Heading 1 3 2 2" xfId="23236" xr:uid="{00000000-0005-0000-0000-0000C95A0000}"/>
    <cellStyle name="Heading 1 3 2 3" xfId="23237" xr:uid="{00000000-0005-0000-0000-0000CA5A0000}"/>
    <cellStyle name="Heading 1 3 2 4" xfId="23238" xr:uid="{00000000-0005-0000-0000-0000CB5A0000}"/>
    <cellStyle name="Heading 1 3 3" xfId="23239" xr:uid="{00000000-0005-0000-0000-0000CC5A0000}"/>
    <cellStyle name="Heading 1 3 4" xfId="23240" xr:uid="{00000000-0005-0000-0000-0000CD5A0000}"/>
    <cellStyle name="Heading 1 3 5" xfId="23241" xr:uid="{00000000-0005-0000-0000-0000CE5A0000}"/>
    <cellStyle name="Heading 1 30" xfId="23242" xr:uid="{00000000-0005-0000-0000-0000CF5A0000}"/>
    <cellStyle name="Heading 1 31" xfId="23243" xr:uid="{00000000-0005-0000-0000-0000D05A0000}"/>
    <cellStyle name="Heading 1 32" xfId="23244" xr:uid="{00000000-0005-0000-0000-0000D15A0000}"/>
    <cellStyle name="Heading 1 33" xfId="23245" xr:uid="{00000000-0005-0000-0000-0000D25A0000}"/>
    <cellStyle name="Heading 1 34" xfId="23246" xr:uid="{00000000-0005-0000-0000-0000D35A0000}"/>
    <cellStyle name="Heading 1 35" xfId="23247" xr:uid="{00000000-0005-0000-0000-0000D45A0000}"/>
    <cellStyle name="Heading 1 36" xfId="23248" xr:uid="{00000000-0005-0000-0000-0000D55A0000}"/>
    <cellStyle name="Heading 1 37" xfId="23249" xr:uid="{00000000-0005-0000-0000-0000D65A0000}"/>
    <cellStyle name="Heading 1 38" xfId="23250" xr:uid="{00000000-0005-0000-0000-0000D75A0000}"/>
    <cellStyle name="Heading 1 39" xfId="23251" xr:uid="{00000000-0005-0000-0000-0000D85A0000}"/>
    <cellStyle name="Heading 1 4" xfId="23252" xr:uid="{00000000-0005-0000-0000-0000D95A0000}"/>
    <cellStyle name="Heading 1 4 2" xfId="23253" xr:uid="{00000000-0005-0000-0000-0000DA5A0000}"/>
    <cellStyle name="Heading 1 4 3" xfId="23254" xr:uid="{00000000-0005-0000-0000-0000DB5A0000}"/>
    <cellStyle name="Heading 1 4 4" xfId="23255" xr:uid="{00000000-0005-0000-0000-0000DC5A0000}"/>
    <cellStyle name="Heading 1 4 5" xfId="23256" xr:uid="{00000000-0005-0000-0000-0000DD5A0000}"/>
    <cellStyle name="Heading 1 40" xfId="23257" xr:uid="{00000000-0005-0000-0000-0000DE5A0000}"/>
    <cellStyle name="Heading 1 41" xfId="23258" xr:uid="{00000000-0005-0000-0000-0000DF5A0000}"/>
    <cellStyle name="Heading 1 42" xfId="23259" xr:uid="{00000000-0005-0000-0000-0000E05A0000}"/>
    <cellStyle name="Heading 1 43" xfId="23260" xr:uid="{00000000-0005-0000-0000-0000E15A0000}"/>
    <cellStyle name="Heading 1 44" xfId="23261" xr:uid="{00000000-0005-0000-0000-0000E25A0000}"/>
    <cellStyle name="Heading 1 45" xfId="23262" xr:uid="{00000000-0005-0000-0000-0000E35A0000}"/>
    <cellStyle name="Heading 1 46" xfId="23263" xr:uid="{00000000-0005-0000-0000-0000E45A0000}"/>
    <cellStyle name="Heading 1 47" xfId="23264" xr:uid="{00000000-0005-0000-0000-0000E55A0000}"/>
    <cellStyle name="Heading 1 48" xfId="23265" xr:uid="{00000000-0005-0000-0000-0000E65A0000}"/>
    <cellStyle name="Heading 1 49" xfId="23266" xr:uid="{00000000-0005-0000-0000-0000E75A0000}"/>
    <cellStyle name="Heading 1 5" xfId="23267" xr:uid="{00000000-0005-0000-0000-0000E85A0000}"/>
    <cellStyle name="Heading 1 5 2" xfId="23268" xr:uid="{00000000-0005-0000-0000-0000E95A0000}"/>
    <cellStyle name="Heading 1 5 3" xfId="23269" xr:uid="{00000000-0005-0000-0000-0000EA5A0000}"/>
    <cellStyle name="Heading 1 5 4" xfId="23270" xr:uid="{00000000-0005-0000-0000-0000EB5A0000}"/>
    <cellStyle name="Heading 1 5 5" xfId="23271" xr:uid="{00000000-0005-0000-0000-0000EC5A0000}"/>
    <cellStyle name="Heading 1 50" xfId="23272" xr:uid="{00000000-0005-0000-0000-0000ED5A0000}"/>
    <cellStyle name="Heading 1 51" xfId="23273" xr:uid="{00000000-0005-0000-0000-0000EE5A0000}"/>
    <cellStyle name="Heading 1 52" xfId="23274" xr:uid="{00000000-0005-0000-0000-0000EF5A0000}"/>
    <cellStyle name="Heading 1 53" xfId="23275" xr:uid="{00000000-0005-0000-0000-0000F05A0000}"/>
    <cellStyle name="Heading 1 54" xfId="23276" xr:uid="{00000000-0005-0000-0000-0000F15A0000}"/>
    <cellStyle name="Heading 1 55" xfId="23277" xr:uid="{00000000-0005-0000-0000-0000F25A0000}"/>
    <cellStyle name="Heading 1 56" xfId="23278" xr:uid="{00000000-0005-0000-0000-0000F35A0000}"/>
    <cellStyle name="Heading 1 57" xfId="23279" xr:uid="{00000000-0005-0000-0000-0000F45A0000}"/>
    <cellStyle name="Heading 1 58" xfId="23280" xr:uid="{00000000-0005-0000-0000-0000F55A0000}"/>
    <cellStyle name="Heading 1 59" xfId="23281" xr:uid="{00000000-0005-0000-0000-0000F65A0000}"/>
    <cellStyle name="Heading 1 6" xfId="23282" xr:uid="{00000000-0005-0000-0000-0000F75A0000}"/>
    <cellStyle name="Heading 1 6 2" xfId="23283" xr:uid="{00000000-0005-0000-0000-0000F85A0000}"/>
    <cellStyle name="Heading 1 60" xfId="23284" xr:uid="{00000000-0005-0000-0000-0000F95A0000}"/>
    <cellStyle name="Heading 1 61" xfId="23285" xr:uid="{00000000-0005-0000-0000-0000FA5A0000}"/>
    <cellStyle name="Heading 1 62" xfId="23286" xr:uid="{00000000-0005-0000-0000-0000FB5A0000}"/>
    <cellStyle name="Heading 1 7" xfId="23287" xr:uid="{00000000-0005-0000-0000-0000FC5A0000}"/>
    <cellStyle name="Heading 1 7 2" xfId="23288" xr:uid="{00000000-0005-0000-0000-0000FD5A0000}"/>
    <cellStyle name="Heading 1 8" xfId="23289" xr:uid="{00000000-0005-0000-0000-0000FE5A0000}"/>
    <cellStyle name="Heading 1 8 2" xfId="23290" xr:uid="{00000000-0005-0000-0000-0000FF5A0000}"/>
    <cellStyle name="Heading 1 9" xfId="23291" xr:uid="{00000000-0005-0000-0000-0000005B0000}"/>
    <cellStyle name="Heading 1 9 2" xfId="23292" xr:uid="{00000000-0005-0000-0000-0000015B0000}"/>
    <cellStyle name="Heading 2 10" xfId="23293" xr:uid="{00000000-0005-0000-0000-0000025B0000}"/>
    <cellStyle name="Heading 2 10 2" xfId="23294" xr:uid="{00000000-0005-0000-0000-0000035B0000}"/>
    <cellStyle name="Heading 2 11" xfId="23295" xr:uid="{00000000-0005-0000-0000-0000045B0000}"/>
    <cellStyle name="Heading 2 11 2" xfId="23296" xr:uid="{00000000-0005-0000-0000-0000055B0000}"/>
    <cellStyle name="Heading 2 12" xfId="23297" xr:uid="{00000000-0005-0000-0000-0000065B0000}"/>
    <cellStyle name="Heading 2 12 2" xfId="23298" xr:uid="{00000000-0005-0000-0000-0000075B0000}"/>
    <cellStyle name="Heading 2 13" xfId="23299" xr:uid="{00000000-0005-0000-0000-0000085B0000}"/>
    <cellStyle name="Heading 2 13 2" xfId="23300" xr:uid="{00000000-0005-0000-0000-0000095B0000}"/>
    <cellStyle name="Heading 2 14" xfId="23301" xr:uid="{00000000-0005-0000-0000-00000A5B0000}"/>
    <cellStyle name="Heading 2 14 2" xfId="23302" xr:uid="{00000000-0005-0000-0000-00000B5B0000}"/>
    <cellStyle name="Heading 2 15" xfId="23303" xr:uid="{00000000-0005-0000-0000-00000C5B0000}"/>
    <cellStyle name="Heading 2 15 2" xfId="23304" xr:uid="{00000000-0005-0000-0000-00000D5B0000}"/>
    <cellStyle name="Heading 2 16" xfId="23305" xr:uid="{00000000-0005-0000-0000-00000E5B0000}"/>
    <cellStyle name="Heading 2 16 2" xfId="23306" xr:uid="{00000000-0005-0000-0000-00000F5B0000}"/>
    <cellStyle name="Heading 2 17" xfId="23307" xr:uid="{00000000-0005-0000-0000-0000105B0000}"/>
    <cellStyle name="Heading 2 17 2" xfId="23308" xr:uid="{00000000-0005-0000-0000-0000115B0000}"/>
    <cellStyle name="Heading 2 18" xfId="23309" xr:uid="{00000000-0005-0000-0000-0000125B0000}"/>
    <cellStyle name="Heading 2 18 2" xfId="23310" xr:uid="{00000000-0005-0000-0000-0000135B0000}"/>
    <cellStyle name="Heading 2 19" xfId="23311" xr:uid="{00000000-0005-0000-0000-0000145B0000}"/>
    <cellStyle name="Heading 2 19 2" xfId="23312" xr:uid="{00000000-0005-0000-0000-0000155B0000}"/>
    <cellStyle name="Heading 2 2" xfId="23313" xr:uid="{00000000-0005-0000-0000-0000165B0000}"/>
    <cellStyle name="Heading 2 2 10" xfId="23314" xr:uid="{00000000-0005-0000-0000-0000175B0000}"/>
    <cellStyle name="Heading 2 2 11" xfId="23315" xr:uid="{00000000-0005-0000-0000-0000185B0000}"/>
    <cellStyle name="Heading 2 2 12" xfId="23316" xr:uid="{00000000-0005-0000-0000-0000195B0000}"/>
    <cellStyle name="Heading 2 2 13" xfId="23317" xr:uid="{00000000-0005-0000-0000-00001A5B0000}"/>
    <cellStyle name="Heading 2 2 14" xfId="23318" xr:uid="{00000000-0005-0000-0000-00001B5B0000}"/>
    <cellStyle name="Heading 2 2 15" xfId="23319" xr:uid="{00000000-0005-0000-0000-00001C5B0000}"/>
    <cellStyle name="Heading 2 2 16" xfId="23320" xr:uid="{00000000-0005-0000-0000-00001D5B0000}"/>
    <cellStyle name="Heading 2 2 17" xfId="23321" xr:uid="{00000000-0005-0000-0000-00001E5B0000}"/>
    <cellStyle name="Heading 2 2 18" xfId="23322" xr:uid="{00000000-0005-0000-0000-00001F5B0000}"/>
    <cellStyle name="Heading 2 2 19" xfId="23323" xr:uid="{00000000-0005-0000-0000-0000205B0000}"/>
    <cellStyle name="Heading 2 2 2" xfId="23324" xr:uid="{00000000-0005-0000-0000-0000215B0000}"/>
    <cellStyle name="Heading 2 2 2 10" xfId="23325" xr:uid="{00000000-0005-0000-0000-0000225B0000}"/>
    <cellStyle name="Heading 2 2 2 11" xfId="23326" xr:uid="{00000000-0005-0000-0000-0000235B0000}"/>
    <cellStyle name="Heading 2 2 2 12" xfId="23327" xr:uid="{00000000-0005-0000-0000-0000245B0000}"/>
    <cellStyle name="Heading 2 2 2 13" xfId="23328" xr:uid="{00000000-0005-0000-0000-0000255B0000}"/>
    <cellStyle name="Heading 2 2 2 14" xfId="23329" xr:uid="{00000000-0005-0000-0000-0000265B0000}"/>
    <cellStyle name="Heading 2 2 2 14 10" xfId="23330" xr:uid="{00000000-0005-0000-0000-0000275B0000}"/>
    <cellStyle name="Heading 2 2 2 14 11" xfId="23331" xr:uid="{00000000-0005-0000-0000-0000285B0000}"/>
    <cellStyle name="Heading 2 2 2 14 12" xfId="23332" xr:uid="{00000000-0005-0000-0000-0000295B0000}"/>
    <cellStyle name="Heading 2 2 2 14 13" xfId="23333" xr:uid="{00000000-0005-0000-0000-00002A5B0000}"/>
    <cellStyle name="Heading 2 2 2 14 14" xfId="23334" xr:uid="{00000000-0005-0000-0000-00002B5B0000}"/>
    <cellStyle name="Heading 2 2 2 14 15" xfId="23335" xr:uid="{00000000-0005-0000-0000-00002C5B0000}"/>
    <cellStyle name="Heading 2 2 2 14 16" xfId="23336" xr:uid="{00000000-0005-0000-0000-00002D5B0000}"/>
    <cellStyle name="Heading 2 2 2 14 17" xfId="23337" xr:uid="{00000000-0005-0000-0000-00002E5B0000}"/>
    <cellStyle name="Heading 2 2 2 14 18" xfId="23338" xr:uid="{00000000-0005-0000-0000-00002F5B0000}"/>
    <cellStyle name="Heading 2 2 2 14 19" xfId="23339" xr:uid="{00000000-0005-0000-0000-0000305B0000}"/>
    <cellStyle name="Heading 2 2 2 14 2" xfId="23340" xr:uid="{00000000-0005-0000-0000-0000315B0000}"/>
    <cellStyle name="Heading 2 2 2 14 2 2" xfId="23341" xr:uid="{00000000-0005-0000-0000-0000325B0000}"/>
    <cellStyle name="Heading 2 2 2 14 20" xfId="23342" xr:uid="{00000000-0005-0000-0000-0000335B0000}"/>
    <cellStyle name="Heading 2 2 2 14 21" xfId="23343" xr:uid="{00000000-0005-0000-0000-0000345B0000}"/>
    <cellStyle name="Heading 2 2 2 14 22" xfId="23344" xr:uid="{00000000-0005-0000-0000-0000355B0000}"/>
    <cellStyle name="Heading 2 2 2 14 23" xfId="23345" xr:uid="{00000000-0005-0000-0000-0000365B0000}"/>
    <cellStyle name="Heading 2 2 2 14 24" xfId="23346" xr:uid="{00000000-0005-0000-0000-0000375B0000}"/>
    <cellStyle name="Heading 2 2 2 14 25" xfId="23347" xr:uid="{00000000-0005-0000-0000-0000385B0000}"/>
    <cellStyle name="Heading 2 2 2 14 26" xfId="23348" xr:uid="{00000000-0005-0000-0000-0000395B0000}"/>
    <cellStyle name="Heading 2 2 2 14 27" xfId="23349" xr:uid="{00000000-0005-0000-0000-00003A5B0000}"/>
    <cellStyle name="Heading 2 2 2 14 28" xfId="23350" xr:uid="{00000000-0005-0000-0000-00003B5B0000}"/>
    <cellStyle name="Heading 2 2 2 14 29" xfId="23351" xr:uid="{00000000-0005-0000-0000-00003C5B0000}"/>
    <cellStyle name="Heading 2 2 2 14 3" xfId="23352" xr:uid="{00000000-0005-0000-0000-00003D5B0000}"/>
    <cellStyle name="Heading 2 2 2 14 4" xfId="23353" xr:uid="{00000000-0005-0000-0000-00003E5B0000}"/>
    <cellStyle name="Heading 2 2 2 14 5" xfId="23354" xr:uid="{00000000-0005-0000-0000-00003F5B0000}"/>
    <cellStyle name="Heading 2 2 2 14 6" xfId="23355" xr:uid="{00000000-0005-0000-0000-0000405B0000}"/>
    <cellStyle name="Heading 2 2 2 14 7" xfId="23356" xr:uid="{00000000-0005-0000-0000-0000415B0000}"/>
    <cellStyle name="Heading 2 2 2 14 8" xfId="23357" xr:uid="{00000000-0005-0000-0000-0000425B0000}"/>
    <cellStyle name="Heading 2 2 2 14 9" xfId="23358" xr:uid="{00000000-0005-0000-0000-0000435B0000}"/>
    <cellStyle name="Heading 2 2 2 15" xfId="23359" xr:uid="{00000000-0005-0000-0000-0000445B0000}"/>
    <cellStyle name="Heading 2 2 2 15 2" xfId="23360" xr:uid="{00000000-0005-0000-0000-0000455B0000}"/>
    <cellStyle name="Heading 2 2 2 16" xfId="23361" xr:uid="{00000000-0005-0000-0000-0000465B0000}"/>
    <cellStyle name="Heading 2 2 2 17" xfId="23362" xr:uid="{00000000-0005-0000-0000-0000475B0000}"/>
    <cellStyle name="Heading 2 2 2 18" xfId="23363" xr:uid="{00000000-0005-0000-0000-0000485B0000}"/>
    <cellStyle name="Heading 2 2 2 19" xfId="23364" xr:uid="{00000000-0005-0000-0000-0000495B0000}"/>
    <cellStyle name="Heading 2 2 2 2" xfId="23365" xr:uid="{00000000-0005-0000-0000-00004A5B0000}"/>
    <cellStyle name="Heading 2 2 2 2 10" xfId="23366" xr:uid="{00000000-0005-0000-0000-00004B5B0000}"/>
    <cellStyle name="Heading 2 2 2 2 11" xfId="23367" xr:uid="{00000000-0005-0000-0000-00004C5B0000}"/>
    <cellStyle name="Heading 2 2 2 2 12" xfId="23368" xr:uid="{00000000-0005-0000-0000-00004D5B0000}"/>
    <cellStyle name="Heading 2 2 2 2 13" xfId="23369" xr:uid="{00000000-0005-0000-0000-00004E5B0000}"/>
    <cellStyle name="Heading 2 2 2 2 14" xfId="23370" xr:uid="{00000000-0005-0000-0000-00004F5B0000}"/>
    <cellStyle name="Heading 2 2 2 2 15" xfId="23371" xr:uid="{00000000-0005-0000-0000-0000505B0000}"/>
    <cellStyle name="Heading 2 2 2 2 16" xfId="23372" xr:uid="{00000000-0005-0000-0000-0000515B0000}"/>
    <cellStyle name="Heading 2 2 2 2 17" xfId="23373" xr:uid="{00000000-0005-0000-0000-0000525B0000}"/>
    <cellStyle name="Heading 2 2 2 2 18" xfId="23374" xr:uid="{00000000-0005-0000-0000-0000535B0000}"/>
    <cellStyle name="Heading 2 2 2 2 19" xfId="23375" xr:uid="{00000000-0005-0000-0000-0000545B0000}"/>
    <cellStyle name="Heading 2 2 2 2 2" xfId="23376" xr:uid="{00000000-0005-0000-0000-0000555B0000}"/>
    <cellStyle name="Heading 2 2 2 2 2 10" xfId="23377" xr:uid="{00000000-0005-0000-0000-0000565B0000}"/>
    <cellStyle name="Heading 2 2 2 2 2 11" xfId="23378" xr:uid="{00000000-0005-0000-0000-0000575B0000}"/>
    <cellStyle name="Heading 2 2 2 2 2 12" xfId="23379" xr:uid="{00000000-0005-0000-0000-0000585B0000}"/>
    <cellStyle name="Heading 2 2 2 2 2 13" xfId="23380" xr:uid="{00000000-0005-0000-0000-0000595B0000}"/>
    <cellStyle name="Heading 2 2 2 2 2 14" xfId="23381" xr:uid="{00000000-0005-0000-0000-00005A5B0000}"/>
    <cellStyle name="Heading 2 2 2 2 2 15" xfId="23382" xr:uid="{00000000-0005-0000-0000-00005B5B0000}"/>
    <cellStyle name="Heading 2 2 2 2 2 16" xfId="23383" xr:uid="{00000000-0005-0000-0000-00005C5B0000}"/>
    <cellStyle name="Heading 2 2 2 2 2 17" xfId="23384" xr:uid="{00000000-0005-0000-0000-00005D5B0000}"/>
    <cellStyle name="Heading 2 2 2 2 2 18" xfId="23385" xr:uid="{00000000-0005-0000-0000-00005E5B0000}"/>
    <cellStyle name="Heading 2 2 2 2 2 19" xfId="23386" xr:uid="{00000000-0005-0000-0000-00005F5B0000}"/>
    <cellStyle name="Heading 2 2 2 2 2 2" xfId="23387" xr:uid="{00000000-0005-0000-0000-0000605B0000}"/>
    <cellStyle name="Heading 2 2 2 2 2 2 10" xfId="23388" xr:uid="{00000000-0005-0000-0000-0000615B0000}"/>
    <cellStyle name="Heading 2 2 2 2 2 2 11" xfId="23389" xr:uid="{00000000-0005-0000-0000-0000625B0000}"/>
    <cellStyle name="Heading 2 2 2 2 2 2 12" xfId="23390" xr:uid="{00000000-0005-0000-0000-0000635B0000}"/>
    <cellStyle name="Heading 2 2 2 2 2 2 13" xfId="23391" xr:uid="{00000000-0005-0000-0000-0000645B0000}"/>
    <cellStyle name="Heading 2 2 2 2 2 2 14" xfId="23392" xr:uid="{00000000-0005-0000-0000-0000655B0000}"/>
    <cellStyle name="Heading 2 2 2 2 2 2 15" xfId="23393" xr:uid="{00000000-0005-0000-0000-0000665B0000}"/>
    <cellStyle name="Heading 2 2 2 2 2 2 16" xfId="23394" xr:uid="{00000000-0005-0000-0000-0000675B0000}"/>
    <cellStyle name="Heading 2 2 2 2 2 2 17" xfId="23395" xr:uid="{00000000-0005-0000-0000-0000685B0000}"/>
    <cellStyle name="Heading 2 2 2 2 2 2 18" xfId="23396" xr:uid="{00000000-0005-0000-0000-0000695B0000}"/>
    <cellStyle name="Heading 2 2 2 2 2 2 19" xfId="23397" xr:uid="{00000000-0005-0000-0000-00006A5B0000}"/>
    <cellStyle name="Heading 2 2 2 2 2 2 2" xfId="23398" xr:uid="{00000000-0005-0000-0000-00006B5B0000}"/>
    <cellStyle name="Heading 2 2 2 2 2 2 2 10" xfId="23399" xr:uid="{00000000-0005-0000-0000-00006C5B0000}"/>
    <cellStyle name="Heading 2 2 2 2 2 2 2 11" xfId="23400" xr:uid="{00000000-0005-0000-0000-00006D5B0000}"/>
    <cellStyle name="Heading 2 2 2 2 2 2 2 12" xfId="23401" xr:uid="{00000000-0005-0000-0000-00006E5B0000}"/>
    <cellStyle name="Heading 2 2 2 2 2 2 2 13" xfId="23402" xr:uid="{00000000-0005-0000-0000-00006F5B0000}"/>
    <cellStyle name="Heading 2 2 2 2 2 2 2 14" xfId="23403" xr:uid="{00000000-0005-0000-0000-0000705B0000}"/>
    <cellStyle name="Heading 2 2 2 2 2 2 2 15" xfId="23404" xr:uid="{00000000-0005-0000-0000-0000715B0000}"/>
    <cellStyle name="Heading 2 2 2 2 2 2 2 16" xfId="23405" xr:uid="{00000000-0005-0000-0000-0000725B0000}"/>
    <cellStyle name="Heading 2 2 2 2 2 2 2 17" xfId="23406" xr:uid="{00000000-0005-0000-0000-0000735B0000}"/>
    <cellStyle name="Heading 2 2 2 2 2 2 2 18" xfId="23407" xr:uid="{00000000-0005-0000-0000-0000745B0000}"/>
    <cellStyle name="Heading 2 2 2 2 2 2 2 19" xfId="23408" xr:uid="{00000000-0005-0000-0000-0000755B0000}"/>
    <cellStyle name="Heading 2 2 2 2 2 2 2 2" xfId="23409" xr:uid="{00000000-0005-0000-0000-0000765B0000}"/>
    <cellStyle name="Heading 2 2 2 2 2 2 2 2 10" xfId="23410" xr:uid="{00000000-0005-0000-0000-0000775B0000}"/>
    <cellStyle name="Heading 2 2 2 2 2 2 2 2 11" xfId="23411" xr:uid="{00000000-0005-0000-0000-0000785B0000}"/>
    <cellStyle name="Heading 2 2 2 2 2 2 2 2 12" xfId="23412" xr:uid="{00000000-0005-0000-0000-0000795B0000}"/>
    <cellStyle name="Heading 2 2 2 2 2 2 2 2 13" xfId="23413" xr:uid="{00000000-0005-0000-0000-00007A5B0000}"/>
    <cellStyle name="Heading 2 2 2 2 2 2 2 2 14" xfId="23414" xr:uid="{00000000-0005-0000-0000-00007B5B0000}"/>
    <cellStyle name="Heading 2 2 2 2 2 2 2 2 15" xfId="23415" xr:uid="{00000000-0005-0000-0000-00007C5B0000}"/>
    <cellStyle name="Heading 2 2 2 2 2 2 2 2 16" xfId="23416" xr:uid="{00000000-0005-0000-0000-00007D5B0000}"/>
    <cellStyle name="Heading 2 2 2 2 2 2 2 2 17" xfId="23417" xr:uid="{00000000-0005-0000-0000-00007E5B0000}"/>
    <cellStyle name="Heading 2 2 2 2 2 2 2 2 18" xfId="23418" xr:uid="{00000000-0005-0000-0000-00007F5B0000}"/>
    <cellStyle name="Heading 2 2 2 2 2 2 2 2 19" xfId="23419" xr:uid="{00000000-0005-0000-0000-0000805B0000}"/>
    <cellStyle name="Heading 2 2 2 2 2 2 2 2 2" xfId="23420" xr:uid="{00000000-0005-0000-0000-0000815B0000}"/>
    <cellStyle name="Heading 2 2 2 2 2 2 2 2 2 2" xfId="23421" xr:uid="{00000000-0005-0000-0000-0000825B0000}"/>
    <cellStyle name="Heading 2 2 2 2 2 2 2 2 2 2 2" xfId="23422" xr:uid="{00000000-0005-0000-0000-0000835B0000}"/>
    <cellStyle name="Heading 2 2 2 2 2 2 2 2 2 2 2 2" xfId="23423" xr:uid="{00000000-0005-0000-0000-0000845B0000}"/>
    <cellStyle name="Heading 2 2 2 2 2 2 2 2 2 2 3" xfId="23424" xr:uid="{00000000-0005-0000-0000-0000855B0000}"/>
    <cellStyle name="Heading 2 2 2 2 2 2 2 2 2 3" xfId="23425" xr:uid="{00000000-0005-0000-0000-0000865B0000}"/>
    <cellStyle name="Heading 2 2 2 2 2 2 2 2 2 3 2" xfId="23426" xr:uid="{00000000-0005-0000-0000-0000875B0000}"/>
    <cellStyle name="Heading 2 2 2 2 2 2 2 2 20" xfId="23427" xr:uid="{00000000-0005-0000-0000-0000885B0000}"/>
    <cellStyle name="Heading 2 2 2 2 2 2 2 2 21" xfId="23428" xr:uid="{00000000-0005-0000-0000-0000895B0000}"/>
    <cellStyle name="Heading 2 2 2 2 2 2 2 2 22" xfId="23429" xr:uid="{00000000-0005-0000-0000-00008A5B0000}"/>
    <cellStyle name="Heading 2 2 2 2 2 2 2 2 23" xfId="23430" xr:uid="{00000000-0005-0000-0000-00008B5B0000}"/>
    <cellStyle name="Heading 2 2 2 2 2 2 2 2 24" xfId="23431" xr:uid="{00000000-0005-0000-0000-00008C5B0000}"/>
    <cellStyle name="Heading 2 2 2 2 2 2 2 2 25" xfId="23432" xr:uid="{00000000-0005-0000-0000-00008D5B0000}"/>
    <cellStyle name="Heading 2 2 2 2 2 2 2 2 26" xfId="23433" xr:uid="{00000000-0005-0000-0000-00008E5B0000}"/>
    <cellStyle name="Heading 2 2 2 2 2 2 2 2 27" xfId="23434" xr:uid="{00000000-0005-0000-0000-00008F5B0000}"/>
    <cellStyle name="Heading 2 2 2 2 2 2 2 2 28" xfId="23435" xr:uid="{00000000-0005-0000-0000-0000905B0000}"/>
    <cellStyle name="Heading 2 2 2 2 2 2 2 2 29" xfId="23436" xr:uid="{00000000-0005-0000-0000-0000915B0000}"/>
    <cellStyle name="Heading 2 2 2 2 2 2 2 2 3" xfId="23437" xr:uid="{00000000-0005-0000-0000-0000925B0000}"/>
    <cellStyle name="Heading 2 2 2 2 2 2 2 2 30" xfId="23438" xr:uid="{00000000-0005-0000-0000-0000935B0000}"/>
    <cellStyle name="Heading 2 2 2 2 2 2 2 2 30 2" xfId="23439" xr:uid="{00000000-0005-0000-0000-0000945B0000}"/>
    <cellStyle name="Heading 2 2 2 2 2 2 2 2 4" xfId="23440" xr:uid="{00000000-0005-0000-0000-0000955B0000}"/>
    <cellStyle name="Heading 2 2 2 2 2 2 2 2 5" xfId="23441" xr:uid="{00000000-0005-0000-0000-0000965B0000}"/>
    <cellStyle name="Heading 2 2 2 2 2 2 2 2 6" xfId="23442" xr:uid="{00000000-0005-0000-0000-0000975B0000}"/>
    <cellStyle name="Heading 2 2 2 2 2 2 2 2 7" xfId="23443" xr:uid="{00000000-0005-0000-0000-0000985B0000}"/>
    <cellStyle name="Heading 2 2 2 2 2 2 2 2 8" xfId="23444" xr:uid="{00000000-0005-0000-0000-0000995B0000}"/>
    <cellStyle name="Heading 2 2 2 2 2 2 2 2 9" xfId="23445" xr:uid="{00000000-0005-0000-0000-00009A5B0000}"/>
    <cellStyle name="Heading 2 2 2 2 2 2 2 20" xfId="23446" xr:uid="{00000000-0005-0000-0000-00009B5B0000}"/>
    <cellStyle name="Heading 2 2 2 2 2 2 2 21" xfId="23447" xr:uid="{00000000-0005-0000-0000-00009C5B0000}"/>
    <cellStyle name="Heading 2 2 2 2 2 2 2 22" xfId="23448" xr:uid="{00000000-0005-0000-0000-00009D5B0000}"/>
    <cellStyle name="Heading 2 2 2 2 2 2 2 23" xfId="23449" xr:uid="{00000000-0005-0000-0000-00009E5B0000}"/>
    <cellStyle name="Heading 2 2 2 2 2 2 2 24" xfId="23450" xr:uid="{00000000-0005-0000-0000-00009F5B0000}"/>
    <cellStyle name="Heading 2 2 2 2 2 2 2 25" xfId="23451" xr:uid="{00000000-0005-0000-0000-0000A05B0000}"/>
    <cellStyle name="Heading 2 2 2 2 2 2 2 26" xfId="23452" xr:uid="{00000000-0005-0000-0000-0000A15B0000}"/>
    <cellStyle name="Heading 2 2 2 2 2 2 2 27" xfId="23453" xr:uid="{00000000-0005-0000-0000-0000A25B0000}"/>
    <cellStyle name="Heading 2 2 2 2 2 2 2 28" xfId="23454" xr:uid="{00000000-0005-0000-0000-0000A35B0000}"/>
    <cellStyle name="Heading 2 2 2 2 2 2 2 29" xfId="23455" xr:uid="{00000000-0005-0000-0000-0000A45B0000}"/>
    <cellStyle name="Heading 2 2 2 2 2 2 2 3" xfId="23456" xr:uid="{00000000-0005-0000-0000-0000A55B0000}"/>
    <cellStyle name="Heading 2 2 2 2 2 2 2 3 2" xfId="23457" xr:uid="{00000000-0005-0000-0000-0000A65B0000}"/>
    <cellStyle name="Heading 2 2 2 2 2 2 2 30" xfId="23458" xr:uid="{00000000-0005-0000-0000-0000A75B0000}"/>
    <cellStyle name="Heading 2 2 2 2 2 2 2 30 2" xfId="23459" xr:uid="{00000000-0005-0000-0000-0000A85B0000}"/>
    <cellStyle name="Heading 2 2 2 2 2 2 2 4" xfId="23460" xr:uid="{00000000-0005-0000-0000-0000A95B0000}"/>
    <cellStyle name="Heading 2 2 2 2 2 2 2 5" xfId="23461" xr:uid="{00000000-0005-0000-0000-0000AA5B0000}"/>
    <cellStyle name="Heading 2 2 2 2 2 2 2 6" xfId="23462" xr:uid="{00000000-0005-0000-0000-0000AB5B0000}"/>
    <cellStyle name="Heading 2 2 2 2 2 2 2 7" xfId="23463" xr:uid="{00000000-0005-0000-0000-0000AC5B0000}"/>
    <cellStyle name="Heading 2 2 2 2 2 2 2 8" xfId="23464" xr:uid="{00000000-0005-0000-0000-0000AD5B0000}"/>
    <cellStyle name="Heading 2 2 2 2 2 2 2 9" xfId="23465" xr:uid="{00000000-0005-0000-0000-0000AE5B0000}"/>
    <cellStyle name="Heading 2 2 2 2 2 2 20" xfId="23466" xr:uid="{00000000-0005-0000-0000-0000AF5B0000}"/>
    <cellStyle name="Heading 2 2 2 2 2 2 21" xfId="23467" xr:uid="{00000000-0005-0000-0000-0000B05B0000}"/>
    <cellStyle name="Heading 2 2 2 2 2 2 22" xfId="23468" xr:uid="{00000000-0005-0000-0000-0000B15B0000}"/>
    <cellStyle name="Heading 2 2 2 2 2 2 23" xfId="23469" xr:uid="{00000000-0005-0000-0000-0000B25B0000}"/>
    <cellStyle name="Heading 2 2 2 2 2 2 24" xfId="23470" xr:uid="{00000000-0005-0000-0000-0000B35B0000}"/>
    <cellStyle name="Heading 2 2 2 2 2 2 25" xfId="23471" xr:uid="{00000000-0005-0000-0000-0000B45B0000}"/>
    <cellStyle name="Heading 2 2 2 2 2 2 26" xfId="23472" xr:uid="{00000000-0005-0000-0000-0000B55B0000}"/>
    <cellStyle name="Heading 2 2 2 2 2 2 27" xfId="23473" xr:uid="{00000000-0005-0000-0000-0000B65B0000}"/>
    <cellStyle name="Heading 2 2 2 2 2 2 28" xfId="23474" xr:uid="{00000000-0005-0000-0000-0000B75B0000}"/>
    <cellStyle name="Heading 2 2 2 2 2 2 29" xfId="23475" xr:uid="{00000000-0005-0000-0000-0000B85B0000}"/>
    <cellStyle name="Heading 2 2 2 2 2 2 3" xfId="23476" xr:uid="{00000000-0005-0000-0000-0000B95B0000}"/>
    <cellStyle name="Heading 2 2 2 2 2 2 3 2" xfId="23477" xr:uid="{00000000-0005-0000-0000-0000BA5B0000}"/>
    <cellStyle name="Heading 2 2 2 2 2 2 30" xfId="23478" xr:uid="{00000000-0005-0000-0000-0000BB5B0000}"/>
    <cellStyle name="Heading 2 2 2 2 2 2 31" xfId="23479" xr:uid="{00000000-0005-0000-0000-0000BC5B0000}"/>
    <cellStyle name="Heading 2 2 2 2 2 2 31 2" xfId="23480" xr:uid="{00000000-0005-0000-0000-0000BD5B0000}"/>
    <cellStyle name="Heading 2 2 2 2 2 2 4" xfId="23481" xr:uid="{00000000-0005-0000-0000-0000BE5B0000}"/>
    <cellStyle name="Heading 2 2 2 2 2 2 5" xfId="23482" xr:uid="{00000000-0005-0000-0000-0000BF5B0000}"/>
    <cellStyle name="Heading 2 2 2 2 2 2 6" xfId="23483" xr:uid="{00000000-0005-0000-0000-0000C05B0000}"/>
    <cellStyle name="Heading 2 2 2 2 2 2 7" xfId="23484" xr:uid="{00000000-0005-0000-0000-0000C15B0000}"/>
    <cellStyle name="Heading 2 2 2 2 2 2 8" xfId="23485" xr:uid="{00000000-0005-0000-0000-0000C25B0000}"/>
    <cellStyle name="Heading 2 2 2 2 2 2 9" xfId="23486" xr:uid="{00000000-0005-0000-0000-0000C35B0000}"/>
    <cellStyle name="Heading 2 2 2 2 2 20" xfId="23487" xr:uid="{00000000-0005-0000-0000-0000C45B0000}"/>
    <cellStyle name="Heading 2 2 2 2 2 21" xfId="23488" xr:uid="{00000000-0005-0000-0000-0000C55B0000}"/>
    <cellStyle name="Heading 2 2 2 2 2 22" xfId="23489" xr:uid="{00000000-0005-0000-0000-0000C65B0000}"/>
    <cellStyle name="Heading 2 2 2 2 2 23" xfId="23490" xr:uid="{00000000-0005-0000-0000-0000C75B0000}"/>
    <cellStyle name="Heading 2 2 2 2 2 24" xfId="23491" xr:uid="{00000000-0005-0000-0000-0000C85B0000}"/>
    <cellStyle name="Heading 2 2 2 2 2 25" xfId="23492" xr:uid="{00000000-0005-0000-0000-0000C95B0000}"/>
    <cellStyle name="Heading 2 2 2 2 2 26" xfId="23493" xr:uid="{00000000-0005-0000-0000-0000CA5B0000}"/>
    <cellStyle name="Heading 2 2 2 2 2 27" xfId="23494" xr:uid="{00000000-0005-0000-0000-0000CB5B0000}"/>
    <cellStyle name="Heading 2 2 2 2 2 28" xfId="23495" xr:uid="{00000000-0005-0000-0000-0000CC5B0000}"/>
    <cellStyle name="Heading 2 2 2 2 2 29" xfId="23496" xr:uid="{00000000-0005-0000-0000-0000CD5B0000}"/>
    <cellStyle name="Heading 2 2 2 2 2 3" xfId="23497" xr:uid="{00000000-0005-0000-0000-0000CE5B0000}"/>
    <cellStyle name="Heading 2 2 2 2 2 30" xfId="23498" xr:uid="{00000000-0005-0000-0000-0000CF5B0000}"/>
    <cellStyle name="Heading 2 2 2 2 2 31" xfId="23499" xr:uid="{00000000-0005-0000-0000-0000D05B0000}"/>
    <cellStyle name="Heading 2 2 2 2 2 32" xfId="23500" xr:uid="{00000000-0005-0000-0000-0000D15B0000}"/>
    <cellStyle name="Heading 2 2 2 2 2 33" xfId="23501" xr:uid="{00000000-0005-0000-0000-0000D25B0000}"/>
    <cellStyle name="Heading 2 2 2 2 2 34" xfId="23502" xr:uid="{00000000-0005-0000-0000-0000D35B0000}"/>
    <cellStyle name="Heading 2 2 2 2 2 34 2" xfId="23503" xr:uid="{00000000-0005-0000-0000-0000D45B0000}"/>
    <cellStyle name="Heading 2 2 2 2 2 4" xfId="23504" xr:uid="{00000000-0005-0000-0000-0000D55B0000}"/>
    <cellStyle name="Heading 2 2 2 2 2 5" xfId="23505" xr:uid="{00000000-0005-0000-0000-0000D65B0000}"/>
    <cellStyle name="Heading 2 2 2 2 2 6" xfId="23506" xr:uid="{00000000-0005-0000-0000-0000D75B0000}"/>
    <cellStyle name="Heading 2 2 2 2 2 6 10" xfId="23507" xr:uid="{00000000-0005-0000-0000-0000D85B0000}"/>
    <cellStyle name="Heading 2 2 2 2 2 6 11" xfId="23508" xr:uid="{00000000-0005-0000-0000-0000D95B0000}"/>
    <cellStyle name="Heading 2 2 2 2 2 6 12" xfId="23509" xr:uid="{00000000-0005-0000-0000-0000DA5B0000}"/>
    <cellStyle name="Heading 2 2 2 2 2 6 13" xfId="23510" xr:uid="{00000000-0005-0000-0000-0000DB5B0000}"/>
    <cellStyle name="Heading 2 2 2 2 2 6 14" xfId="23511" xr:uid="{00000000-0005-0000-0000-0000DC5B0000}"/>
    <cellStyle name="Heading 2 2 2 2 2 6 15" xfId="23512" xr:uid="{00000000-0005-0000-0000-0000DD5B0000}"/>
    <cellStyle name="Heading 2 2 2 2 2 6 16" xfId="23513" xr:uid="{00000000-0005-0000-0000-0000DE5B0000}"/>
    <cellStyle name="Heading 2 2 2 2 2 6 17" xfId="23514" xr:uid="{00000000-0005-0000-0000-0000DF5B0000}"/>
    <cellStyle name="Heading 2 2 2 2 2 6 18" xfId="23515" xr:uid="{00000000-0005-0000-0000-0000E05B0000}"/>
    <cellStyle name="Heading 2 2 2 2 2 6 19" xfId="23516" xr:uid="{00000000-0005-0000-0000-0000E15B0000}"/>
    <cellStyle name="Heading 2 2 2 2 2 6 2" xfId="23517" xr:uid="{00000000-0005-0000-0000-0000E25B0000}"/>
    <cellStyle name="Heading 2 2 2 2 2 6 2 2" xfId="23518" xr:uid="{00000000-0005-0000-0000-0000E35B0000}"/>
    <cellStyle name="Heading 2 2 2 2 2 6 20" xfId="23519" xr:uid="{00000000-0005-0000-0000-0000E45B0000}"/>
    <cellStyle name="Heading 2 2 2 2 2 6 21" xfId="23520" xr:uid="{00000000-0005-0000-0000-0000E55B0000}"/>
    <cellStyle name="Heading 2 2 2 2 2 6 22" xfId="23521" xr:uid="{00000000-0005-0000-0000-0000E65B0000}"/>
    <cellStyle name="Heading 2 2 2 2 2 6 23" xfId="23522" xr:uid="{00000000-0005-0000-0000-0000E75B0000}"/>
    <cellStyle name="Heading 2 2 2 2 2 6 24" xfId="23523" xr:uid="{00000000-0005-0000-0000-0000E85B0000}"/>
    <cellStyle name="Heading 2 2 2 2 2 6 25" xfId="23524" xr:uid="{00000000-0005-0000-0000-0000E95B0000}"/>
    <cellStyle name="Heading 2 2 2 2 2 6 26" xfId="23525" xr:uid="{00000000-0005-0000-0000-0000EA5B0000}"/>
    <cellStyle name="Heading 2 2 2 2 2 6 27" xfId="23526" xr:uid="{00000000-0005-0000-0000-0000EB5B0000}"/>
    <cellStyle name="Heading 2 2 2 2 2 6 28" xfId="23527" xr:uid="{00000000-0005-0000-0000-0000EC5B0000}"/>
    <cellStyle name="Heading 2 2 2 2 2 6 29" xfId="23528" xr:uid="{00000000-0005-0000-0000-0000ED5B0000}"/>
    <cellStyle name="Heading 2 2 2 2 2 6 3" xfId="23529" xr:uid="{00000000-0005-0000-0000-0000EE5B0000}"/>
    <cellStyle name="Heading 2 2 2 2 2 6 4" xfId="23530" xr:uid="{00000000-0005-0000-0000-0000EF5B0000}"/>
    <cellStyle name="Heading 2 2 2 2 2 6 5" xfId="23531" xr:uid="{00000000-0005-0000-0000-0000F05B0000}"/>
    <cellStyle name="Heading 2 2 2 2 2 6 6" xfId="23532" xr:uid="{00000000-0005-0000-0000-0000F15B0000}"/>
    <cellStyle name="Heading 2 2 2 2 2 6 7" xfId="23533" xr:uid="{00000000-0005-0000-0000-0000F25B0000}"/>
    <cellStyle name="Heading 2 2 2 2 2 6 8" xfId="23534" xr:uid="{00000000-0005-0000-0000-0000F35B0000}"/>
    <cellStyle name="Heading 2 2 2 2 2 6 9" xfId="23535" xr:uid="{00000000-0005-0000-0000-0000F45B0000}"/>
    <cellStyle name="Heading 2 2 2 2 2 7" xfId="23536" xr:uid="{00000000-0005-0000-0000-0000F55B0000}"/>
    <cellStyle name="Heading 2 2 2 2 2 7 2" xfId="23537" xr:uid="{00000000-0005-0000-0000-0000F65B0000}"/>
    <cellStyle name="Heading 2 2 2 2 2 8" xfId="23538" xr:uid="{00000000-0005-0000-0000-0000F75B0000}"/>
    <cellStyle name="Heading 2 2 2 2 2 9" xfId="23539" xr:uid="{00000000-0005-0000-0000-0000F85B0000}"/>
    <cellStyle name="Heading 2 2 2 2 20" xfId="23540" xr:uid="{00000000-0005-0000-0000-0000F95B0000}"/>
    <cellStyle name="Heading 2 2 2 2 21" xfId="23541" xr:uid="{00000000-0005-0000-0000-0000FA5B0000}"/>
    <cellStyle name="Heading 2 2 2 2 22" xfId="23542" xr:uid="{00000000-0005-0000-0000-0000FB5B0000}"/>
    <cellStyle name="Heading 2 2 2 2 23" xfId="23543" xr:uid="{00000000-0005-0000-0000-0000FC5B0000}"/>
    <cellStyle name="Heading 2 2 2 2 24" xfId="23544" xr:uid="{00000000-0005-0000-0000-0000FD5B0000}"/>
    <cellStyle name="Heading 2 2 2 2 25" xfId="23545" xr:uid="{00000000-0005-0000-0000-0000FE5B0000}"/>
    <cellStyle name="Heading 2 2 2 2 26" xfId="23546" xr:uid="{00000000-0005-0000-0000-0000FF5B0000}"/>
    <cellStyle name="Heading 2 2 2 2 27" xfId="23547" xr:uid="{00000000-0005-0000-0000-0000005C0000}"/>
    <cellStyle name="Heading 2 2 2 2 28" xfId="23548" xr:uid="{00000000-0005-0000-0000-0000015C0000}"/>
    <cellStyle name="Heading 2 2 2 2 29" xfId="23549" xr:uid="{00000000-0005-0000-0000-0000025C0000}"/>
    <cellStyle name="Heading 2 2 2 2 3" xfId="23550" xr:uid="{00000000-0005-0000-0000-0000035C0000}"/>
    <cellStyle name="Heading 2 2 2 2 30" xfId="23551" xr:uid="{00000000-0005-0000-0000-0000045C0000}"/>
    <cellStyle name="Heading 2 2 2 2 31" xfId="23552" xr:uid="{00000000-0005-0000-0000-0000055C0000}"/>
    <cellStyle name="Heading 2 2 2 2 32" xfId="23553" xr:uid="{00000000-0005-0000-0000-0000065C0000}"/>
    <cellStyle name="Heading 2 2 2 2 33" xfId="23554" xr:uid="{00000000-0005-0000-0000-0000075C0000}"/>
    <cellStyle name="Heading 2 2 2 2 34" xfId="23555" xr:uid="{00000000-0005-0000-0000-0000085C0000}"/>
    <cellStyle name="Heading 2 2 2 2 34 2" xfId="23556" xr:uid="{00000000-0005-0000-0000-0000095C0000}"/>
    <cellStyle name="Heading 2 2 2 2 4" xfId="23557" xr:uid="{00000000-0005-0000-0000-00000A5C0000}"/>
    <cellStyle name="Heading 2 2 2 2 5" xfId="23558" xr:uid="{00000000-0005-0000-0000-00000B5C0000}"/>
    <cellStyle name="Heading 2 2 2 2 6" xfId="23559" xr:uid="{00000000-0005-0000-0000-00000C5C0000}"/>
    <cellStyle name="Heading 2 2 2 2 6 10" xfId="23560" xr:uid="{00000000-0005-0000-0000-00000D5C0000}"/>
    <cellStyle name="Heading 2 2 2 2 6 11" xfId="23561" xr:uid="{00000000-0005-0000-0000-00000E5C0000}"/>
    <cellStyle name="Heading 2 2 2 2 6 12" xfId="23562" xr:uid="{00000000-0005-0000-0000-00000F5C0000}"/>
    <cellStyle name="Heading 2 2 2 2 6 13" xfId="23563" xr:uid="{00000000-0005-0000-0000-0000105C0000}"/>
    <cellStyle name="Heading 2 2 2 2 6 14" xfId="23564" xr:uid="{00000000-0005-0000-0000-0000115C0000}"/>
    <cellStyle name="Heading 2 2 2 2 6 15" xfId="23565" xr:uid="{00000000-0005-0000-0000-0000125C0000}"/>
    <cellStyle name="Heading 2 2 2 2 6 16" xfId="23566" xr:uid="{00000000-0005-0000-0000-0000135C0000}"/>
    <cellStyle name="Heading 2 2 2 2 6 17" xfId="23567" xr:uid="{00000000-0005-0000-0000-0000145C0000}"/>
    <cellStyle name="Heading 2 2 2 2 6 18" xfId="23568" xr:uid="{00000000-0005-0000-0000-0000155C0000}"/>
    <cellStyle name="Heading 2 2 2 2 6 19" xfId="23569" xr:uid="{00000000-0005-0000-0000-0000165C0000}"/>
    <cellStyle name="Heading 2 2 2 2 6 2" xfId="23570" xr:uid="{00000000-0005-0000-0000-0000175C0000}"/>
    <cellStyle name="Heading 2 2 2 2 6 2 2" xfId="23571" xr:uid="{00000000-0005-0000-0000-0000185C0000}"/>
    <cellStyle name="Heading 2 2 2 2 6 20" xfId="23572" xr:uid="{00000000-0005-0000-0000-0000195C0000}"/>
    <cellStyle name="Heading 2 2 2 2 6 21" xfId="23573" xr:uid="{00000000-0005-0000-0000-00001A5C0000}"/>
    <cellStyle name="Heading 2 2 2 2 6 22" xfId="23574" xr:uid="{00000000-0005-0000-0000-00001B5C0000}"/>
    <cellStyle name="Heading 2 2 2 2 6 23" xfId="23575" xr:uid="{00000000-0005-0000-0000-00001C5C0000}"/>
    <cellStyle name="Heading 2 2 2 2 6 24" xfId="23576" xr:uid="{00000000-0005-0000-0000-00001D5C0000}"/>
    <cellStyle name="Heading 2 2 2 2 6 25" xfId="23577" xr:uid="{00000000-0005-0000-0000-00001E5C0000}"/>
    <cellStyle name="Heading 2 2 2 2 6 26" xfId="23578" xr:uid="{00000000-0005-0000-0000-00001F5C0000}"/>
    <cellStyle name="Heading 2 2 2 2 6 27" xfId="23579" xr:uid="{00000000-0005-0000-0000-0000205C0000}"/>
    <cellStyle name="Heading 2 2 2 2 6 28" xfId="23580" xr:uid="{00000000-0005-0000-0000-0000215C0000}"/>
    <cellStyle name="Heading 2 2 2 2 6 29" xfId="23581" xr:uid="{00000000-0005-0000-0000-0000225C0000}"/>
    <cellStyle name="Heading 2 2 2 2 6 3" xfId="23582" xr:uid="{00000000-0005-0000-0000-0000235C0000}"/>
    <cellStyle name="Heading 2 2 2 2 6 4" xfId="23583" xr:uid="{00000000-0005-0000-0000-0000245C0000}"/>
    <cellStyle name="Heading 2 2 2 2 6 5" xfId="23584" xr:uid="{00000000-0005-0000-0000-0000255C0000}"/>
    <cellStyle name="Heading 2 2 2 2 6 6" xfId="23585" xr:uid="{00000000-0005-0000-0000-0000265C0000}"/>
    <cellStyle name="Heading 2 2 2 2 6 7" xfId="23586" xr:uid="{00000000-0005-0000-0000-0000275C0000}"/>
    <cellStyle name="Heading 2 2 2 2 6 8" xfId="23587" xr:uid="{00000000-0005-0000-0000-0000285C0000}"/>
    <cellStyle name="Heading 2 2 2 2 6 9" xfId="23588" xr:uid="{00000000-0005-0000-0000-0000295C0000}"/>
    <cellStyle name="Heading 2 2 2 2 7" xfId="23589" xr:uid="{00000000-0005-0000-0000-00002A5C0000}"/>
    <cellStyle name="Heading 2 2 2 2 7 2" xfId="23590" xr:uid="{00000000-0005-0000-0000-00002B5C0000}"/>
    <cellStyle name="Heading 2 2 2 2 8" xfId="23591" xr:uid="{00000000-0005-0000-0000-00002C5C0000}"/>
    <cellStyle name="Heading 2 2 2 2 9" xfId="23592" xr:uid="{00000000-0005-0000-0000-00002D5C0000}"/>
    <cellStyle name="Heading 2 2 2 20" xfId="23593" xr:uid="{00000000-0005-0000-0000-00002E5C0000}"/>
    <cellStyle name="Heading 2 2 2 21" xfId="23594" xr:uid="{00000000-0005-0000-0000-00002F5C0000}"/>
    <cellStyle name="Heading 2 2 2 22" xfId="23595" xr:uid="{00000000-0005-0000-0000-0000305C0000}"/>
    <cellStyle name="Heading 2 2 2 23" xfId="23596" xr:uid="{00000000-0005-0000-0000-0000315C0000}"/>
    <cellStyle name="Heading 2 2 2 24" xfId="23597" xr:uid="{00000000-0005-0000-0000-0000325C0000}"/>
    <cellStyle name="Heading 2 2 2 25" xfId="23598" xr:uid="{00000000-0005-0000-0000-0000335C0000}"/>
    <cellStyle name="Heading 2 2 2 26" xfId="23599" xr:uid="{00000000-0005-0000-0000-0000345C0000}"/>
    <cellStyle name="Heading 2 2 2 27" xfId="23600" xr:uid="{00000000-0005-0000-0000-0000355C0000}"/>
    <cellStyle name="Heading 2 2 2 28" xfId="23601" xr:uid="{00000000-0005-0000-0000-0000365C0000}"/>
    <cellStyle name="Heading 2 2 2 29" xfId="23602" xr:uid="{00000000-0005-0000-0000-0000375C0000}"/>
    <cellStyle name="Heading 2 2 2 3" xfId="23603" xr:uid="{00000000-0005-0000-0000-0000385C0000}"/>
    <cellStyle name="Heading 2 2 2 30" xfId="23604" xr:uid="{00000000-0005-0000-0000-0000395C0000}"/>
    <cellStyle name="Heading 2 2 2 31" xfId="23605" xr:uid="{00000000-0005-0000-0000-00003A5C0000}"/>
    <cellStyle name="Heading 2 2 2 32" xfId="23606" xr:uid="{00000000-0005-0000-0000-00003B5C0000}"/>
    <cellStyle name="Heading 2 2 2 33" xfId="23607" xr:uid="{00000000-0005-0000-0000-00003C5C0000}"/>
    <cellStyle name="Heading 2 2 2 34" xfId="23608" xr:uid="{00000000-0005-0000-0000-00003D5C0000}"/>
    <cellStyle name="Heading 2 2 2 35" xfId="23609" xr:uid="{00000000-0005-0000-0000-00003E5C0000}"/>
    <cellStyle name="Heading 2 2 2 36" xfId="23610" xr:uid="{00000000-0005-0000-0000-00003F5C0000}"/>
    <cellStyle name="Heading 2 2 2 37" xfId="23611" xr:uid="{00000000-0005-0000-0000-0000405C0000}"/>
    <cellStyle name="Heading 2 2 2 38" xfId="23612" xr:uid="{00000000-0005-0000-0000-0000415C0000}"/>
    <cellStyle name="Heading 2 2 2 39" xfId="23613" xr:uid="{00000000-0005-0000-0000-0000425C0000}"/>
    <cellStyle name="Heading 2 2 2 4" xfId="23614" xr:uid="{00000000-0005-0000-0000-0000435C0000}"/>
    <cellStyle name="Heading 2 2 2 40" xfId="23615" xr:uid="{00000000-0005-0000-0000-0000445C0000}"/>
    <cellStyle name="Heading 2 2 2 41" xfId="23616" xr:uid="{00000000-0005-0000-0000-0000455C0000}"/>
    <cellStyle name="Heading 2 2 2 42" xfId="23617" xr:uid="{00000000-0005-0000-0000-0000465C0000}"/>
    <cellStyle name="Heading 2 2 2 42 2" xfId="23618" xr:uid="{00000000-0005-0000-0000-0000475C0000}"/>
    <cellStyle name="Heading 2 2 2 5" xfId="23619" xr:uid="{00000000-0005-0000-0000-0000485C0000}"/>
    <cellStyle name="Heading 2 2 2 6" xfId="23620" xr:uid="{00000000-0005-0000-0000-0000495C0000}"/>
    <cellStyle name="Heading 2 2 2 7" xfId="23621" xr:uid="{00000000-0005-0000-0000-00004A5C0000}"/>
    <cellStyle name="Heading 2 2 2 8" xfId="23622" xr:uid="{00000000-0005-0000-0000-00004B5C0000}"/>
    <cellStyle name="Heading 2 2 2 9" xfId="23623" xr:uid="{00000000-0005-0000-0000-00004C5C0000}"/>
    <cellStyle name="Heading 2 2 20" xfId="23624" xr:uid="{00000000-0005-0000-0000-00004D5C0000}"/>
    <cellStyle name="Heading 2 2 21" xfId="23625" xr:uid="{00000000-0005-0000-0000-00004E5C0000}"/>
    <cellStyle name="Heading 2 2 22" xfId="23626" xr:uid="{00000000-0005-0000-0000-00004F5C0000}"/>
    <cellStyle name="Heading 2 2 23" xfId="23627" xr:uid="{00000000-0005-0000-0000-0000505C0000}"/>
    <cellStyle name="Heading 2 2 24" xfId="23628" xr:uid="{00000000-0005-0000-0000-0000515C0000}"/>
    <cellStyle name="Heading 2 2 25" xfId="23629" xr:uid="{00000000-0005-0000-0000-0000525C0000}"/>
    <cellStyle name="Heading 2 2 26" xfId="23630" xr:uid="{00000000-0005-0000-0000-0000535C0000}"/>
    <cellStyle name="Heading 2 2 27" xfId="23631" xr:uid="{00000000-0005-0000-0000-0000545C0000}"/>
    <cellStyle name="Heading 2 2 27 2" xfId="23632" xr:uid="{00000000-0005-0000-0000-0000555C0000}"/>
    <cellStyle name="Heading 2 2 28" xfId="23633" xr:uid="{00000000-0005-0000-0000-0000565C0000}"/>
    <cellStyle name="Heading 2 2 29" xfId="23634" xr:uid="{00000000-0005-0000-0000-0000575C0000}"/>
    <cellStyle name="Heading 2 2 3" xfId="23635" xr:uid="{00000000-0005-0000-0000-0000585C0000}"/>
    <cellStyle name="Heading 2 2 30" xfId="23636" xr:uid="{00000000-0005-0000-0000-0000595C0000}"/>
    <cellStyle name="Heading 2 2 31" xfId="23637" xr:uid="{00000000-0005-0000-0000-00005A5C0000}"/>
    <cellStyle name="Heading 2 2 32" xfId="23638" xr:uid="{00000000-0005-0000-0000-00005B5C0000}"/>
    <cellStyle name="Heading 2 2 33" xfId="23639" xr:uid="{00000000-0005-0000-0000-00005C5C0000}"/>
    <cellStyle name="Heading 2 2 34" xfId="23640" xr:uid="{00000000-0005-0000-0000-00005D5C0000}"/>
    <cellStyle name="Heading 2 2 35" xfId="23641" xr:uid="{00000000-0005-0000-0000-00005E5C0000}"/>
    <cellStyle name="Heading 2 2 36" xfId="23642" xr:uid="{00000000-0005-0000-0000-00005F5C0000}"/>
    <cellStyle name="Heading 2 2 37" xfId="23643" xr:uid="{00000000-0005-0000-0000-0000605C0000}"/>
    <cellStyle name="Heading 2 2 38" xfId="23644" xr:uid="{00000000-0005-0000-0000-0000615C0000}"/>
    <cellStyle name="Heading 2 2 39" xfId="23645" xr:uid="{00000000-0005-0000-0000-0000625C0000}"/>
    <cellStyle name="Heading 2 2 4" xfId="23646" xr:uid="{00000000-0005-0000-0000-0000635C0000}"/>
    <cellStyle name="Heading 2 2 40" xfId="23647" xr:uid="{00000000-0005-0000-0000-0000645C0000}"/>
    <cellStyle name="Heading 2 2 41" xfId="23648" xr:uid="{00000000-0005-0000-0000-0000655C0000}"/>
    <cellStyle name="Heading 2 2 42" xfId="23649" xr:uid="{00000000-0005-0000-0000-0000665C0000}"/>
    <cellStyle name="Heading 2 2 43" xfId="23650" xr:uid="{00000000-0005-0000-0000-0000675C0000}"/>
    <cellStyle name="Heading 2 2 43 10" xfId="23651" xr:uid="{00000000-0005-0000-0000-0000685C0000}"/>
    <cellStyle name="Heading 2 2 43 11" xfId="23652" xr:uid="{00000000-0005-0000-0000-0000695C0000}"/>
    <cellStyle name="Heading 2 2 43 12" xfId="23653" xr:uid="{00000000-0005-0000-0000-00006A5C0000}"/>
    <cellStyle name="Heading 2 2 43 13" xfId="23654" xr:uid="{00000000-0005-0000-0000-00006B5C0000}"/>
    <cellStyle name="Heading 2 2 43 14" xfId="23655" xr:uid="{00000000-0005-0000-0000-00006C5C0000}"/>
    <cellStyle name="Heading 2 2 43 15" xfId="23656" xr:uid="{00000000-0005-0000-0000-00006D5C0000}"/>
    <cellStyle name="Heading 2 2 43 16" xfId="23657" xr:uid="{00000000-0005-0000-0000-00006E5C0000}"/>
    <cellStyle name="Heading 2 2 43 17" xfId="23658" xr:uid="{00000000-0005-0000-0000-00006F5C0000}"/>
    <cellStyle name="Heading 2 2 43 18" xfId="23659" xr:uid="{00000000-0005-0000-0000-0000705C0000}"/>
    <cellStyle name="Heading 2 2 43 19" xfId="23660" xr:uid="{00000000-0005-0000-0000-0000715C0000}"/>
    <cellStyle name="Heading 2 2 43 2" xfId="23661" xr:uid="{00000000-0005-0000-0000-0000725C0000}"/>
    <cellStyle name="Heading 2 2 43 2 2" xfId="23662" xr:uid="{00000000-0005-0000-0000-0000735C0000}"/>
    <cellStyle name="Heading 2 2 43 20" xfId="23663" xr:uid="{00000000-0005-0000-0000-0000745C0000}"/>
    <cellStyle name="Heading 2 2 43 21" xfId="23664" xr:uid="{00000000-0005-0000-0000-0000755C0000}"/>
    <cellStyle name="Heading 2 2 43 22" xfId="23665" xr:uid="{00000000-0005-0000-0000-0000765C0000}"/>
    <cellStyle name="Heading 2 2 43 23" xfId="23666" xr:uid="{00000000-0005-0000-0000-0000775C0000}"/>
    <cellStyle name="Heading 2 2 43 24" xfId="23667" xr:uid="{00000000-0005-0000-0000-0000785C0000}"/>
    <cellStyle name="Heading 2 2 43 25" xfId="23668" xr:uid="{00000000-0005-0000-0000-0000795C0000}"/>
    <cellStyle name="Heading 2 2 43 26" xfId="23669" xr:uid="{00000000-0005-0000-0000-00007A5C0000}"/>
    <cellStyle name="Heading 2 2 43 27" xfId="23670" xr:uid="{00000000-0005-0000-0000-00007B5C0000}"/>
    <cellStyle name="Heading 2 2 43 28" xfId="23671" xr:uid="{00000000-0005-0000-0000-00007C5C0000}"/>
    <cellStyle name="Heading 2 2 43 29" xfId="23672" xr:uid="{00000000-0005-0000-0000-00007D5C0000}"/>
    <cellStyle name="Heading 2 2 43 3" xfId="23673" xr:uid="{00000000-0005-0000-0000-00007E5C0000}"/>
    <cellStyle name="Heading 2 2 43 4" xfId="23674" xr:uid="{00000000-0005-0000-0000-00007F5C0000}"/>
    <cellStyle name="Heading 2 2 43 5" xfId="23675" xr:uid="{00000000-0005-0000-0000-0000805C0000}"/>
    <cellStyle name="Heading 2 2 43 6" xfId="23676" xr:uid="{00000000-0005-0000-0000-0000815C0000}"/>
    <cellStyle name="Heading 2 2 43 7" xfId="23677" xr:uid="{00000000-0005-0000-0000-0000825C0000}"/>
    <cellStyle name="Heading 2 2 43 8" xfId="23678" xr:uid="{00000000-0005-0000-0000-0000835C0000}"/>
    <cellStyle name="Heading 2 2 43 9" xfId="23679" xr:uid="{00000000-0005-0000-0000-0000845C0000}"/>
    <cellStyle name="Heading 2 2 44" xfId="23680" xr:uid="{00000000-0005-0000-0000-0000855C0000}"/>
    <cellStyle name="Heading 2 2 44 2" xfId="23681" xr:uid="{00000000-0005-0000-0000-0000865C0000}"/>
    <cellStyle name="Heading 2 2 45" xfId="23682" xr:uid="{00000000-0005-0000-0000-0000875C0000}"/>
    <cellStyle name="Heading 2 2 46" xfId="23683" xr:uid="{00000000-0005-0000-0000-0000885C0000}"/>
    <cellStyle name="Heading 2 2 47" xfId="23684" xr:uid="{00000000-0005-0000-0000-0000895C0000}"/>
    <cellStyle name="Heading 2 2 48" xfId="23685" xr:uid="{00000000-0005-0000-0000-00008A5C0000}"/>
    <cellStyle name="Heading 2 2 49" xfId="23686" xr:uid="{00000000-0005-0000-0000-00008B5C0000}"/>
    <cellStyle name="Heading 2 2 5" xfId="23687" xr:uid="{00000000-0005-0000-0000-00008C5C0000}"/>
    <cellStyle name="Heading 2 2 50" xfId="23688" xr:uid="{00000000-0005-0000-0000-00008D5C0000}"/>
    <cellStyle name="Heading 2 2 51" xfId="23689" xr:uid="{00000000-0005-0000-0000-00008E5C0000}"/>
    <cellStyle name="Heading 2 2 52" xfId="23690" xr:uid="{00000000-0005-0000-0000-00008F5C0000}"/>
    <cellStyle name="Heading 2 2 53" xfId="23691" xr:uid="{00000000-0005-0000-0000-0000905C0000}"/>
    <cellStyle name="Heading 2 2 54" xfId="23692" xr:uid="{00000000-0005-0000-0000-0000915C0000}"/>
    <cellStyle name="Heading 2 2 55" xfId="23693" xr:uid="{00000000-0005-0000-0000-0000925C0000}"/>
    <cellStyle name="Heading 2 2 56" xfId="23694" xr:uid="{00000000-0005-0000-0000-0000935C0000}"/>
    <cellStyle name="Heading 2 2 57" xfId="23695" xr:uid="{00000000-0005-0000-0000-0000945C0000}"/>
    <cellStyle name="Heading 2 2 58" xfId="23696" xr:uid="{00000000-0005-0000-0000-0000955C0000}"/>
    <cellStyle name="Heading 2 2 59" xfId="23697" xr:uid="{00000000-0005-0000-0000-0000965C0000}"/>
    <cellStyle name="Heading 2 2 6" xfId="23698" xr:uid="{00000000-0005-0000-0000-0000975C0000}"/>
    <cellStyle name="Heading 2 2 60" xfId="23699" xr:uid="{00000000-0005-0000-0000-0000985C0000}"/>
    <cellStyle name="Heading 2 2 61" xfId="23700" xr:uid="{00000000-0005-0000-0000-0000995C0000}"/>
    <cellStyle name="Heading 2 2 62" xfId="23701" xr:uid="{00000000-0005-0000-0000-00009A5C0000}"/>
    <cellStyle name="Heading 2 2 63" xfId="23702" xr:uid="{00000000-0005-0000-0000-00009B5C0000}"/>
    <cellStyle name="Heading 2 2 64" xfId="23703" xr:uid="{00000000-0005-0000-0000-00009C5C0000}"/>
    <cellStyle name="Heading 2 2 65" xfId="23704" xr:uid="{00000000-0005-0000-0000-00009D5C0000}"/>
    <cellStyle name="Heading 2 2 66" xfId="23705" xr:uid="{00000000-0005-0000-0000-00009E5C0000}"/>
    <cellStyle name="Heading 2 2 67" xfId="23706" xr:uid="{00000000-0005-0000-0000-00009F5C0000}"/>
    <cellStyle name="Heading 2 2 68" xfId="23707" xr:uid="{00000000-0005-0000-0000-0000A05C0000}"/>
    <cellStyle name="Heading 2 2 69" xfId="23708" xr:uid="{00000000-0005-0000-0000-0000A15C0000}"/>
    <cellStyle name="Heading 2 2 7" xfId="23709" xr:uid="{00000000-0005-0000-0000-0000A25C0000}"/>
    <cellStyle name="Heading 2 2 7 2" xfId="23710" xr:uid="{00000000-0005-0000-0000-0000A35C0000}"/>
    <cellStyle name="Heading 2 2 7 3" xfId="23711" xr:uid="{00000000-0005-0000-0000-0000A45C0000}"/>
    <cellStyle name="Heading 2 2 70" xfId="23712" xr:uid="{00000000-0005-0000-0000-0000A55C0000}"/>
    <cellStyle name="Heading 2 2 71" xfId="23713" xr:uid="{00000000-0005-0000-0000-0000A65C0000}"/>
    <cellStyle name="Heading 2 2 71 2" xfId="23714" xr:uid="{00000000-0005-0000-0000-0000A75C0000}"/>
    <cellStyle name="Heading 2 2 72" xfId="23715" xr:uid="{00000000-0005-0000-0000-0000A85C0000}"/>
    <cellStyle name="Heading 2 2 8" xfId="23716" xr:uid="{00000000-0005-0000-0000-0000A95C0000}"/>
    <cellStyle name="Heading 2 2 9" xfId="23717" xr:uid="{00000000-0005-0000-0000-0000AA5C0000}"/>
    <cellStyle name="Heading 2 20" xfId="23718" xr:uid="{00000000-0005-0000-0000-0000AB5C0000}"/>
    <cellStyle name="Heading 2 20 2" xfId="23719" xr:uid="{00000000-0005-0000-0000-0000AC5C0000}"/>
    <cellStyle name="Heading 2 21" xfId="23720" xr:uid="{00000000-0005-0000-0000-0000AD5C0000}"/>
    <cellStyle name="Heading 2 21 2" xfId="23721" xr:uid="{00000000-0005-0000-0000-0000AE5C0000}"/>
    <cellStyle name="Heading 2 22" xfId="23722" xr:uid="{00000000-0005-0000-0000-0000AF5C0000}"/>
    <cellStyle name="Heading 2 22 2" xfId="23723" xr:uid="{00000000-0005-0000-0000-0000B05C0000}"/>
    <cellStyle name="Heading 2 23" xfId="23724" xr:uid="{00000000-0005-0000-0000-0000B15C0000}"/>
    <cellStyle name="Heading 2 23 2" xfId="23725" xr:uid="{00000000-0005-0000-0000-0000B25C0000}"/>
    <cellStyle name="Heading 2 24" xfId="23726" xr:uid="{00000000-0005-0000-0000-0000B35C0000}"/>
    <cellStyle name="Heading 2 24 2" xfId="23727" xr:uid="{00000000-0005-0000-0000-0000B45C0000}"/>
    <cellStyle name="Heading 2 25" xfId="23728" xr:uid="{00000000-0005-0000-0000-0000B55C0000}"/>
    <cellStyle name="Heading 2 25 2" xfId="23729" xr:uid="{00000000-0005-0000-0000-0000B65C0000}"/>
    <cellStyle name="Heading 2 26" xfId="23730" xr:uid="{00000000-0005-0000-0000-0000B75C0000}"/>
    <cellStyle name="Heading 2 26 2" xfId="23731" xr:uid="{00000000-0005-0000-0000-0000B85C0000}"/>
    <cellStyle name="Heading 2 27" xfId="23732" xr:uid="{00000000-0005-0000-0000-0000B95C0000}"/>
    <cellStyle name="Heading 2 28" xfId="23733" xr:uid="{00000000-0005-0000-0000-0000BA5C0000}"/>
    <cellStyle name="Heading 2 28 2" xfId="23734" xr:uid="{00000000-0005-0000-0000-0000BB5C0000}"/>
    <cellStyle name="Heading 2 28 2 2" xfId="23735" xr:uid="{00000000-0005-0000-0000-0000BC5C0000}"/>
    <cellStyle name="Heading 2 28 3" xfId="23736" xr:uid="{00000000-0005-0000-0000-0000BD5C0000}"/>
    <cellStyle name="Heading 2 28 4" xfId="23737" xr:uid="{00000000-0005-0000-0000-0000BE5C0000}"/>
    <cellStyle name="Heading 2 28 5" xfId="23738" xr:uid="{00000000-0005-0000-0000-0000BF5C0000}"/>
    <cellStyle name="Heading 2 28 6" xfId="23739" xr:uid="{00000000-0005-0000-0000-0000C05C0000}"/>
    <cellStyle name="Heading 2 29" xfId="23740" xr:uid="{00000000-0005-0000-0000-0000C15C0000}"/>
    <cellStyle name="Heading 2 29 2" xfId="23741" xr:uid="{00000000-0005-0000-0000-0000C25C0000}"/>
    <cellStyle name="Heading 2 29 2 2" xfId="23742" xr:uid="{00000000-0005-0000-0000-0000C35C0000}"/>
    <cellStyle name="Heading 2 29 3" xfId="23743" xr:uid="{00000000-0005-0000-0000-0000C45C0000}"/>
    <cellStyle name="Heading 2 29 4" xfId="23744" xr:uid="{00000000-0005-0000-0000-0000C55C0000}"/>
    <cellStyle name="Heading 2 29 5" xfId="23745" xr:uid="{00000000-0005-0000-0000-0000C65C0000}"/>
    <cellStyle name="Heading 2 29 6" xfId="23746" xr:uid="{00000000-0005-0000-0000-0000C75C0000}"/>
    <cellStyle name="Heading 2 3" xfId="23747" xr:uid="{00000000-0005-0000-0000-0000C85C0000}"/>
    <cellStyle name="Heading 2 3 2" xfId="23748" xr:uid="{00000000-0005-0000-0000-0000C95C0000}"/>
    <cellStyle name="Heading 2 3 2 2" xfId="23749" xr:uid="{00000000-0005-0000-0000-0000CA5C0000}"/>
    <cellStyle name="Heading 2 3 2 3" xfId="23750" xr:uid="{00000000-0005-0000-0000-0000CB5C0000}"/>
    <cellStyle name="Heading 2 3 2 4" xfId="23751" xr:uid="{00000000-0005-0000-0000-0000CC5C0000}"/>
    <cellStyle name="Heading 2 3 3" xfId="23752" xr:uid="{00000000-0005-0000-0000-0000CD5C0000}"/>
    <cellStyle name="Heading 2 3 4" xfId="23753" xr:uid="{00000000-0005-0000-0000-0000CE5C0000}"/>
    <cellStyle name="Heading 2 3 5" xfId="23754" xr:uid="{00000000-0005-0000-0000-0000CF5C0000}"/>
    <cellStyle name="Heading 2 30" xfId="23755" xr:uid="{00000000-0005-0000-0000-0000D05C0000}"/>
    <cellStyle name="Heading 2 31" xfId="23756" xr:uid="{00000000-0005-0000-0000-0000D15C0000}"/>
    <cellStyle name="Heading 2 32" xfId="23757" xr:uid="{00000000-0005-0000-0000-0000D25C0000}"/>
    <cellStyle name="Heading 2 33" xfId="23758" xr:uid="{00000000-0005-0000-0000-0000D35C0000}"/>
    <cellStyle name="Heading 2 34" xfId="23759" xr:uid="{00000000-0005-0000-0000-0000D45C0000}"/>
    <cellStyle name="Heading 2 35" xfId="23760" xr:uid="{00000000-0005-0000-0000-0000D55C0000}"/>
    <cellStyle name="Heading 2 36" xfId="23761" xr:uid="{00000000-0005-0000-0000-0000D65C0000}"/>
    <cellStyle name="Heading 2 37" xfId="23762" xr:uid="{00000000-0005-0000-0000-0000D75C0000}"/>
    <cellStyle name="Heading 2 38" xfId="23763" xr:uid="{00000000-0005-0000-0000-0000D85C0000}"/>
    <cellStyle name="Heading 2 39" xfId="23764" xr:uid="{00000000-0005-0000-0000-0000D95C0000}"/>
    <cellStyle name="Heading 2 4" xfId="23765" xr:uid="{00000000-0005-0000-0000-0000DA5C0000}"/>
    <cellStyle name="Heading 2 4 2" xfId="23766" xr:uid="{00000000-0005-0000-0000-0000DB5C0000}"/>
    <cellStyle name="Heading 2 4 3" xfId="23767" xr:uid="{00000000-0005-0000-0000-0000DC5C0000}"/>
    <cellStyle name="Heading 2 4 4" xfId="23768" xr:uid="{00000000-0005-0000-0000-0000DD5C0000}"/>
    <cellStyle name="Heading 2 4 5" xfId="23769" xr:uid="{00000000-0005-0000-0000-0000DE5C0000}"/>
    <cellStyle name="Heading 2 40" xfId="23770" xr:uid="{00000000-0005-0000-0000-0000DF5C0000}"/>
    <cellStyle name="Heading 2 41" xfId="23771" xr:uid="{00000000-0005-0000-0000-0000E05C0000}"/>
    <cellStyle name="Heading 2 42" xfId="23772" xr:uid="{00000000-0005-0000-0000-0000E15C0000}"/>
    <cellStyle name="Heading 2 43" xfId="23773" xr:uid="{00000000-0005-0000-0000-0000E25C0000}"/>
    <cellStyle name="Heading 2 44" xfId="23774" xr:uid="{00000000-0005-0000-0000-0000E35C0000}"/>
    <cellStyle name="Heading 2 45" xfId="23775" xr:uid="{00000000-0005-0000-0000-0000E45C0000}"/>
    <cellStyle name="Heading 2 46" xfId="23776" xr:uid="{00000000-0005-0000-0000-0000E55C0000}"/>
    <cellStyle name="Heading 2 47" xfId="23777" xr:uid="{00000000-0005-0000-0000-0000E65C0000}"/>
    <cellStyle name="Heading 2 48" xfId="23778" xr:uid="{00000000-0005-0000-0000-0000E75C0000}"/>
    <cellStyle name="Heading 2 49" xfId="23779" xr:uid="{00000000-0005-0000-0000-0000E85C0000}"/>
    <cellStyle name="Heading 2 5" xfId="23780" xr:uid="{00000000-0005-0000-0000-0000E95C0000}"/>
    <cellStyle name="Heading 2 5 2" xfId="23781" xr:uid="{00000000-0005-0000-0000-0000EA5C0000}"/>
    <cellStyle name="Heading 2 5 3" xfId="23782" xr:uid="{00000000-0005-0000-0000-0000EB5C0000}"/>
    <cellStyle name="Heading 2 5 4" xfId="23783" xr:uid="{00000000-0005-0000-0000-0000EC5C0000}"/>
    <cellStyle name="Heading 2 5 5" xfId="23784" xr:uid="{00000000-0005-0000-0000-0000ED5C0000}"/>
    <cellStyle name="Heading 2 50" xfId="23785" xr:uid="{00000000-0005-0000-0000-0000EE5C0000}"/>
    <cellStyle name="Heading 2 51" xfId="23786" xr:uid="{00000000-0005-0000-0000-0000EF5C0000}"/>
    <cellStyle name="Heading 2 52" xfId="23787" xr:uid="{00000000-0005-0000-0000-0000F05C0000}"/>
    <cellStyle name="Heading 2 53" xfId="23788" xr:uid="{00000000-0005-0000-0000-0000F15C0000}"/>
    <cellStyle name="Heading 2 54" xfId="23789" xr:uid="{00000000-0005-0000-0000-0000F25C0000}"/>
    <cellStyle name="Heading 2 55" xfId="23790" xr:uid="{00000000-0005-0000-0000-0000F35C0000}"/>
    <cellStyle name="Heading 2 56" xfId="23791" xr:uid="{00000000-0005-0000-0000-0000F45C0000}"/>
    <cellStyle name="Heading 2 57" xfId="23792" xr:uid="{00000000-0005-0000-0000-0000F55C0000}"/>
    <cellStyle name="Heading 2 58" xfId="23793" xr:uid="{00000000-0005-0000-0000-0000F65C0000}"/>
    <cellStyle name="Heading 2 59" xfId="23794" xr:uid="{00000000-0005-0000-0000-0000F75C0000}"/>
    <cellStyle name="Heading 2 6" xfId="23795" xr:uid="{00000000-0005-0000-0000-0000F85C0000}"/>
    <cellStyle name="Heading 2 6 2" xfId="23796" xr:uid="{00000000-0005-0000-0000-0000F95C0000}"/>
    <cellStyle name="Heading 2 60" xfId="23797" xr:uid="{00000000-0005-0000-0000-0000FA5C0000}"/>
    <cellStyle name="Heading 2 61" xfId="23798" xr:uid="{00000000-0005-0000-0000-0000FB5C0000}"/>
    <cellStyle name="Heading 2 62" xfId="23799" xr:uid="{00000000-0005-0000-0000-0000FC5C0000}"/>
    <cellStyle name="Heading 2 63" xfId="23800" xr:uid="{00000000-0005-0000-0000-0000FD5C0000}"/>
    <cellStyle name="Heading 2 7" xfId="23801" xr:uid="{00000000-0005-0000-0000-0000FE5C0000}"/>
    <cellStyle name="Heading 2 7 2" xfId="23802" xr:uid="{00000000-0005-0000-0000-0000FF5C0000}"/>
    <cellStyle name="Heading 2 7 3" xfId="23803" xr:uid="{00000000-0005-0000-0000-0000005D0000}"/>
    <cellStyle name="Heading 2 7 4" xfId="23804" xr:uid="{00000000-0005-0000-0000-0000015D0000}"/>
    <cellStyle name="Heading 2 8" xfId="23805" xr:uid="{00000000-0005-0000-0000-0000025D0000}"/>
    <cellStyle name="Heading 2 8 2" xfId="23806" xr:uid="{00000000-0005-0000-0000-0000035D0000}"/>
    <cellStyle name="Heading 2 9" xfId="23807" xr:uid="{00000000-0005-0000-0000-0000045D0000}"/>
    <cellStyle name="Heading 2 9 2" xfId="23808" xr:uid="{00000000-0005-0000-0000-0000055D0000}"/>
    <cellStyle name="Heading 3" xfId="23809" xr:uid="{00000000-0005-0000-0000-0000065D0000}"/>
    <cellStyle name="Heading 3 10" xfId="23810" xr:uid="{00000000-0005-0000-0000-0000075D0000}"/>
    <cellStyle name="Heading 3 10 2" xfId="23811" xr:uid="{00000000-0005-0000-0000-0000085D0000}"/>
    <cellStyle name="Heading 3 11" xfId="23812" xr:uid="{00000000-0005-0000-0000-0000095D0000}"/>
    <cellStyle name="Heading 3 11 2" xfId="23813" xr:uid="{00000000-0005-0000-0000-00000A5D0000}"/>
    <cellStyle name="Heading 3 12" xfId="23814" xr:uid="{00000000-0005-0000-0000-00000B5D0000}"/>
    <cellStyle name="Heading 3 12 2" xfId="23815" xr:uid="{00000000-0005-0000-0000-00000C5D0000}"/>
    <cellStyle name="Heading 3 13" xfId="23816" xr:uid="{00000000-0005-0000-0000-00000D5D0000}"/>
    <cellStyle name="Heading 3 13 2" xfId="23817" xr:uid="{00000000-0005-0000-0000-00000E5D0000}"/>
    <cellStyle name="Heading 3 14" xfId="23818" xr:uid="{00000000-0005-0000-0000-00000F5D0000}"/>
    <cellStyle name="Heading 3 14 2" xfId="23819" xr:uid="{00000000-0005-0000-0000-0000105D0000}"/>
    <cellStyle name="Heading 3 15" xfId="23820" xr:uid="{00000000-0005-0000-0000-0000115D0000}"/>
    <cellStyle name="Heading 3 15 2" xfId="23821" xr:uid="{00000000-0005-0000-0000-0000125D0000}"/>
    <cellStyle name="Heading 3 16" xfId="23822" xr:uid="{00000000-0005-0000-0000-0000135D0000}"/>
    <cellStyle name="Heading 3 16 2" xfId="23823" xr:uid="{00000000-0005-0000-0000-0000145D0000}"/>
    <cellStyle name="Heading 3 17" xfId="23824" xr:uid="{00000000-0005-0000-0000-0000155D0000}"/>
    <cellStyle name="Heading 3 17 2" xfId="23825" xr:uid="{00000000-0005-0000-0000-0000165D0000}"/>
    <cellStyle name="Heading 3 18" xfId="23826" xr:uid="{00000000-0005-0000-0000-0000175D0000}"/>
    <cellStyle name="Heading 3 18 2" xfId="23827" xr:uid="{00000000-0005-0000-0000-0000185D0000}"/>
    <cellStyle name="Heading 3 19" xfId="23828" xr:uid="{00000000-0005-0000-0000-0000195D0000}"/>
    <cellStyle name="Heading 3 19 2" xfId="23829" xr:uid="{00000000-0005-0000-0000-00001A5D0000}"/>
    <cellStyle name="Heading 3 2" xfId="23830" xr:uid="{00000000-0005-0000-0000-00001B5D0000}"/>
    <cellStyle name="Heading 3 2 10" xfId="23831" xr:uid="{00000000-0005-0000-0000-00001C5D0000}"/>
    <cellStyle name="Heading 3 2 11" xfId="23832" xr:uid="{00000000-0005-0000-0000-00001D5D0000}"/>
    <cellStyle name="Heading 3 2 12" xfId="23833" xr:uid="{00000000-0005-0000-0000-00001E5D0000}"/>
    <cellStyle name="Heading 3 2 13" xfId="23834" xr:uid="{00000000-0005-0000-0000-00001F5D0000}"/>
    <cellStyle name="Heading 3 2 14" xfId="23835" xr:uid="{00000000-0005-0000-0000-0000205D0000}"/>
    <cellStyle name="Heading 3 2 15" xfId="23836" xr:uid="{00000000-0005-0000-0000-0000215D0000}"/>
    <cellStyle name="Heading 3 2 16" xfId="23837" xr:uid="{00000000-0005-0000-0000-0000225D0000}"/>
    <cellStyle name="Heading 3 2 17" xfId="23838" xr:uid="{00000000-0005-0000-0000-0000235D0000}"/>
    <cellStyle name="Heading 3 2 18" xfId="23839" xr:uid="{00000000-0005-0000-0000-0000245D0000}"/>
    <cellStyle name="Heading 3 2 19" xfId="23840" xr:uid="{00000000-0005-0000-0000-0000255D0000}"/>
    <cellStyle name="Heading 3 2 2" xfId="23841" xr:uid="{00000000-0005-0000-0000-0000265D0000}"/>
    <cellStyle name="Heading 3 2 2 10" xfId="23842" xr:uid="{00000000-0005-0000-0000-0000275D0000}"/>
    <cellStyle name="Heading 3 2 2 11" xfId="23843" xr:uid="{00000000-0005-0000-0000-0000285D0000}"/>
    <cellStyle name="Heading 3 2 2 12" xfId="23844" xr:uid="{00000000-0005-0000-0000-0000295D0000}"/>
    <cellStyle name="Heading 3 2 2 13" xfId="23845" xr:uid="{00000000-0005-0000-0000-00002A5D0000}"/>
    <cellStyle name="Heading 3 2 2 14" xfId="23846" xr:uid="{00000000-0005-0000-0000-00002B5D0000}"/>
    <cellStyle name="Heading 3 2 2 14 10" xfId="23847" xr:uid="{00000000-0005-0000-0000-00002C5D0000}"/>
    <cellStyle name="Heading 3 2 2 14 11" xfId="23848" xr:uid="{00000000-0005-0000-0000-00002D5D0000}"/>
    <cellStyle name="Heading 3 2 2 14 12" xfId="23849" xr:uid="{00000000-0005-0000-0000-00002E5D0000}"/>
    <cellStyle name="Heading 3 2 2 14 13" xfId="23850" xr:uid="{00000000-0005-0000-0000-00002F5D0000}"/>
    <cellStyle name="Heading 3 2 2 14 14" xfId="23851" xr:uid="{00000000-0005-0000-0000-0000305D0000}"/>
    <cellStyle name="Heading 3 2 2 14 15" xfId="23852" xr:uid="{00000000-0005-0000-0000-0000315D0000}"/>
    <cellStyle name="Heading 3 2 2 14 16" xfId="23853" xr:uid="{00000000-0005-0000-0000-0000325D0000}"/>
    <cellStyle name="Heading 3 2 2 14 17" xfId="23854" xr:uid="{00000000-0005-0000-0000-0000335D0000}"/>
    <cellStyle name="Heading 3 2 2 14 18" xfId="23855" xr:uid="{00000000-0005-0000-0000-0000345D0000}"/>
    <cellStyle name="Heading 3 2 2 14 19" xfId="23856" xr:uid="{00000000-0005-0000-0000-0000355D0000}"/>
    <cellStyle name="Heading 3 2 2 14 2" xfId="23857" xr:uid="{00000000-0005-0000-0000-0000365D0000}"/>
    <cellStyle name="Heading 3 2 2 14 2 2" xfId="23858" xr:uid="{00000000-0005-0000-0000-0000375D0000}"/>
    <cellStyle name="Heading 3 2 2 14 20" xfId="23859" xr:uid="{00000000-0005-0000-0000-0000385D0000}"/>
    <cellStyle name="Heading 3 2 2 14 21" xfId="23860" xr:uid="{00000000-0005-0000-0000-0000395D0000}"/>
    <cellStyle name="Heading 3 2 2 14 22" xfId="23861" xr:uid="{00000000-0005-0000-0000-00003A5D0000}"/>
    <cellStyle name="Heading 3 2 2 14 23" xfId="23862" xr:uid="{00000000-0005-0000-0000-00003B5D0000}"/>
    <cellStyle name="Heading 3 2 2 14 24" xfId="23863" xr:uid="{00000000-0005-0000-0000-00003C5D0000}"/>
    <cellStyle name="Heading 3 2 2 14 25" xfId="23864" xr:uid="{00000000-0005-0000-0000-00003D5D0000}"/>
    <cellStyle name="Heading 3 2 2 14 26" xfId="23865" xr:uid="{00000000-0005-0000-0000-00003E5D0000}"/>
    <cellStyle name="Heading 3 2 2 14 27" xfId="23866" xr:uid="{00000000-0005-0000-0000-00003F5D0000}"/>
    <cellStyle name="Heading 3 2 2 14 28" xfId="23867" xr:uid="{00000000-0005-0000-0000-0000405D0000}"/>
    <cellStyle name="Heading 3 2 2 14 29" xfId="23868" xr:uid="{00000000-0005-0000-0000-0000415D0000}"/>
    <cellStyle name="Heading 3 2 2 14 3" xfId="23869" xr:uid="{00000000-0005-0000-0000-0000425D0000}"/>
    <cellStyle name="Heading 3 2 2 14 4" xfId="23870" xr:uid="{00000000-0005-0000-0000-0000435D0000}"/>
    <cellStyle name="Heading 3 2 2 14 5" xfId="23871" xr:uid="{00000000-0005-0000-0000-0000445D0000}"/>
    <cellStyle name="Heading 3 2 2 14 6" xfId="23872" xr:uid="{00000000-0005-0000-0000-0000455D0000}"/>
    <cellStyle name="Heading 3 2 2 14 7" xfId="23873" xr:uid="{00000000-0005-0000-0000-0000465D0000}"/>
    <cellStyle name="Heading 3 2 2 14 8" xfId="23874" xr:uid="{00000000-0005-0000-0000-0000475D0000}"/>
    <cellStyle name="Heading 3 2 2 14 9" xfId="23875" xr:uid="{00000000-0005-0000-0000-0000485D0000}"/>
    <cellStyle name="Heading 3 2 2 15" xfId="23876" xr:uid="{00000000-0005-0000-0000-0000495D0000}"/>
    <cellStyle name="Heading 3 2 2 15 2" xfId="23877" xr:uid="{00000000-0005-0000-0000-00004A5D0000}"/>
    <cellStyle name="Heading 3 2 2 16" xfId="23878" xr:uid="{00000000-0005-0000-0000-00004B5D0000}"/>
    <cellStyle name="Heading 3 2 2 17" xfId="23879" xr:uid="{00000000-0005-0000-0000-00004C5D0000}"/>
    <cellStyle name="Heading 3 2 2 18" xfId="23880" xr:uid="{00000000-0005-0000-0000-00004D5D0000}"/>
    <cellStyle name="Heading 3 2 2 19" xfId="23881" xr:uid="{00000000-0005-0000-0000-00004E5D0000}"/>
    <cellStyle name="Heading 3 2 2 2" xfId="23882" xr:uid="{00000000-0005-0000-0000-00004F5D0000}"/>
    <cellStyle name="Heading 3 2 2 2 10" xfId="23883" xr:uid="{00000000-0005-0000-0000-0000505D0000}"/>
    <cellStyle name="Heading 3 2 2 2 11" xfId="23884" xr:uid="{00000000-0005-0000-0000-0000515D0000}"/>
    <cellStyle name="Heading 3 2 2 2 12" xfId="23885" xr:uid="{00000000-0005-0000-0000-0000525D0000}"/>
    <cellStyle name="Heading 3 2 2 2 13" xfId="23886" xr:uid="{00000000-0005-0000-0000-0000535D0000}"/>
    <cellStyle name="Heading 3 2 2 2 14" xfId="23887" xr:uid="{00000000-0005-0000-0000-0000545D0000}"/>
    <cellStyle name="Heading 3 2 2 2 15" xfId="23888" xr:uid="{00000000-0005-0000-0000-0000555D0000}"/>
    <cellStyle name="Heading 3 2 2 2 16" xfId="23889" xr:uid="{00000000-0005-0000-0000-0000565D0000}"/>
    <cellStyle name="Heading 3 2 2 2 17" xfId="23890" xr:uid="{00000000-0005-0000-0000-0000575D0000}"/>
    <cellStyle name="Heading 3 2 2 2 18" xfId="23891" xr:uid="{00000000-0005-0000-0000-0000585D0000}"/>
    <cellStyle name="Heading 3 2 2 2 19" xfId="23892" xr:uid="{00000000-0005-0000-0000-0000595D0000}"/>
    <cellStyle name="Heading 3 2 2 2 2" xfId="23893" xr:uid="{00000000-0005-0000-0000-00005A5D0000}"/>
    <cellStyle name="Heading 3 2 2 2 2 10" xfId="23894" xr:uid="{00000000-0005-0000-0000-00005B5D0000}"/>
    <cellStyle name="Heading 3 2 2 2 2 11" xfId="23895" xr:uid="{00000000-0005-0000-0000-00005C5D0000}"/>
    <cellStyle name="Heading 3 2 2 2 2 12" xfId="23896" xr:uid="{00000000-0005-0000-0000-00005D5D0000}"/>
    <cellStyle name="Heading 3 2 2 2 2 13" xfId="23897" xr:uid="{00000000-0005-0000-0000-00005E5D0000}"/>
    <cellStyle name="Heading 3 2 2 2 2 14" xfId="23898" xr:uid="{00000000-0005-0000-0000-00005F5D0000}"/>
    <cellStyle name="Heading 3 2 2 2 2 15" xfId="23899" xr:uid="{00000000-0005-0000-0000-0000605D0000}"/>
    <cellStyle name="Heading 3 2 2 2 2 16" xfId="23900" xr:uid="{00000000-0005-0000-0000-0000615D0000}"/>
    <cellStyle name="Heading 3 2 2 2 2 17" xfId="23901" xr:uid="{00000000-0005-0000-0000-0000625D0000}"/>
    <cellStyle name="Heading 3 2 2 2 2 18" xfId="23902" xr:uid="{00000000-0005-0000-0000-0000635D0000}"/>
    <cellStyle name="Heading 3 2 2 2 2 19" xfId="23903" xr:uid="{00000000-0005-0000-0000-0000645D0000}"/>
    <cellStyle name="Heading 3 2 2 2 2 2" xfId="23904" xr:uid="{00000000-0005-0000-0000-0000655D0000}"/>
    <cellStyle name="Heading 3 2 2 2 2 2 10" xfId="23905" xr:uid="{00000000-0005-0000-0000-0000665D0000}"/>
    <cellStyle name="Heading 3 2 2 2 2 2 11" xfId="23906" xr:uid="{00000000-0005-0000-0000-0000675D0000}"/>
    <cellStyle name="Heading 3 2 2 2 2 2 12" xfId="23907" xr:uid="{00000000-0005-0000-0000-0000685D0000}"/>
    <cellStyle name="Heading 3 2 2 2 2 2 13" xfId="23908" xr:uid="{00000000-0005-0000-0000-0000695D0000}"/>
    <cellStyle name="Heading 3 2 2 2 2 2 14" xfId="23909" xr:uid="{00000000-0005-0000-0000-00006A5D0000}"/>
    <cellStyle name="Heading 3 2 2 2 2 2 15" xfId="23910" xr:uid="{00000000-0005-0000-0000-00006B5D0000}"/>
    <cellStyle name="Heading 3 2 2 2 2 2 16" xfId="23911" xr:uid="{00000000-0005-0000-0000-00006C5D0000}"/>
    <cellStyle name="Heading 3 2 2 2 2 2 17" xfId="23912" xr:uid="{00000000-0005-0000-0000-00006D5D0000}"/>
    <cellStyle name="Heading 3 2 2 2 2 2 18" xfId="23913" xr:uid="{00000000-0005-0000-0000-00006E5D0000}"/>
    <cellStyle name="Heading 3 2 2 2 2 2 19" xfId="23914" xr:uid="{00000000-0005-0000-0000-00006F5D0000}"/>
    <cellStyle name="Heading 3 2 2 2 2 2 2" xfId="23915" xr:uid="{00000000-0005-0000-0000-0000705D0000}"/>
    <cellStyle name="Heading 3 2 2 2 2 2 2 10" xfId="23916" xr:uid="{00000000-0005-0000-0000-0000715D0000}"/>
    <cellStyle name="Heading 3 2 2 2 2 2 2 11" xfId="23917" xr:uid="{00000000-0005-0000-0000-0000725D0000}"/>
    <cellStyle name="Heading 3 2 2 2 2 2 2 12" xfId="23918" xr:uid="{00000000-0005-0000-0000-0000735D0000}"/>
    <cellStyle name="Heading 3 2 2 2 2 2 2 13" xfId="23919" xr:uid="{00000000-0005-0000-0000-0000745D0000}"/>
    <cellStyle name="Heading 3 2 2 2 2 2 2 14" xfId="23920" xr:uid="{00000000-0005-0000-0000-0000755D0000}"/>
    <cellStyle name="Heading 3 2 2 2 2 2 2 15" xfId="23921" xr:uid="{00000000-0005-0000-0000-0000765D0000}"/>
    <cellStyle name="Heading 3 2 2 2 2 2 2 16" xfId="23922" xr:uid="{00000000-0005-0000-0000-0000775D0000}"/>
    <cellStyle name="Heading 3 2 2 2 2 2 2 17" xfId="23923" xr:uid="{00000000-0005-0000-0000-0000785D0000}"/>
    <cellStyle name="Heading 3 2 2 2 2 2 2 18" xfId="23924" xr:uid="{00000000-0005-0000-0000-0000795D0000}"/>
    <cellStyle name="Heading 3 2 2 2 2 2 2 19" xfId="23925" xr:uid="{00000000-0005-0000-0000-00007A5D0000}"/>
    <cellStyle name="Heading 3 2 2 2 2 2 2 2" xfId="23926" xr:uid="{00000000-0005-0000-0000-00007B5D0000}"/>
    <cellStyle name="Heading 3 2 2 2 2 2 2 2 10" xfId="23927" xr:uid="{00000000-0005-0000-0000-00007C5D0000}"/>
    <cellStyle name="Heading 3 2 2 2 2 2 2 2 11" xfId="23928" xr:uid="{00000000-0005-0000-0000-00007D5D0000}"/>
    <cellStyle name="Heading 3 2 2 2 2 2 2 2 12" xfId="23929" xr:uid="{00000000-0005-0000-0000-00007E5D0000}"/>
    <cellStyle name="Heading 3 2 2 2 2 2 2 2 13" xfId="23930" xr:uid="{00000000-0005-0000-0000-00007F5D0000}"/>
    <cellStyle name="Heading 3 2 2 2 2 2 2 2 14" xfId="23931" xr:uid="{00000000-0005-0000-0000-0000805D0000}"/>
    <cellStyle name="Heading 3 2 2 2 2 2 2 2 15" xfId="23932" xr:uid="{00000000-0005-0000-0000-0000815D0000}"/>
    <cellStyle name="Heading 3 2 2 2 2 2 2 2 16" xfId="23933" xr:uid="{00000000-0005-0000-0000-0000825D0000}"/>
    <cellStyle name="Heading 3 2 2 2 2 2 2 2 17" xfId="23934" xr:uid="{00000000-0005-0000-0000-0000835D0000}"/>
    <cellStyle name="Heading 3 2 2 2 2 2 2 2 18" xfId="23935" xr:uid="{00000000-0005-0000-0000-0000845D0000}"/>
    <cellStyle name="Heading 3 2 2 2 2 2 2 2 19" xfId="23936" xr:uid="{00000000-0005-0000-0000-0000855D0000}"/>
    <cellStyle name="Heading 3 2 2 2 2 2 2 2 2" xfId="23937" xr:uid="{00000000-0005-0000-0000-0000865D0000}"/>
    <cellStyle name="Heading 3 2 2 2 2 2 2 2 2 2" xfId="23938" xr:uid="{00000000-0005-0000-0000-0000875D0000}"/>
    <cellStyle name="Heading 3 2 2 2 2 2 2 2 2 2 2" xfId="23939" xr:uid="{00000000-0005-0000-0000-0000885D0000}"/>
    <cellStyle name="Heading 3 2 2 2 2 2 2 2 2 2 2 2" xfId="23940" xr:uid="{00000000-0005-0000-0000-0000895D0000}"/>
    <cellStyle name="Heading 3 2 2 2 2 2 2 2 2 2 3" xfId="23941" xr:uid="{00000000-0005-0000-0000-00008A5D0000}"/>
    <cellStyle name="Heading 3 2 2 2 2 2 2 2 2 3" xfId="23942" xr:uid="{00000000-0005-0000-0000-00008B5D0000}"/>
    <cellStyle name="Heading 3 2 2 2 2 2 2 2 2 3 2" xfId="23943" xr:uid="{00000000-0005-0000-0000-00008C5D0000}"/>
    <cellStyle name="Heading 3 2 2 2 2 2 2 2 20" xfId="23944" xr:uid="{00000000-0005-0000-0000-00008D5D0000}"/>
    <cellStyle name="Heading 3 2 2 2 2 2 2 2 21" xfId="23945" xr:uid="{00000000-0005-0000-0000-00008E5D0000}"/>
    <cellStyle name="Heading 3 2 2 2 2 2 2 2 22" xfId="23946" xr:uid="{00000000-0005-0000-0000-00008F5D0000}"/>
    <cellStyle name="Heading 3 2 2 2 2 2 2 2 23" xfId="23947" xr:uid="{00000000-0005-0000-0000-0000905D0000}"/>
    <cellStyle name="Heading 3 2 2 2 2 2 2 2 24" xfId="23948" xr:uid="{00000000-0005-0000-0000-0000915D0000}"/>
    <cellStyle name="Heading 3 2 2 2 2 2 2 2 25" xfId="23949" xr:uid="{00000000-0005-0000-0000-0000925D0000}"/>
    <cellStyle name="Heading 3 2 2 2 2 2 2 2 26" xfId="23950" xr:uid="{00000000-0005-0000-0000-0000935D0000}"/>
    <cellStyle name="Heading 3 2 2 2 2 2 2 2 27" xfId="23951" xr:uid="{00000000-0005-0000-0000-0000945D0000}"/>
    <cellStyle name="Heading 3 2 2 2 2 2 2 2 28" xfId="23952" xr:uid="{00000000-0005-0000-0000-0000955D0000}"/>
    <cellStyle name="Heading 3 2 2 2 2 2 2 2 29" xfId="23953" xr:uid="{00000000-0005-0000-0000-0000965D0000}"/>
    <cellStyle name="Heading 3 2 2 2 2 2 2 2 3" xfId="23954" xr:uid="{00000000-0005-0000-0000-0000975D0000}"/>
    <cellStyle name="Heading 3 2 2 2 2 2 2 2 30" xfId="23955" xr:uid="{00000000-0005-0000-0000-0000985D0000}"/>
    <cellStyle name="Heading 3 2 2 2 2 2 2 2 30 2" xfId="23956" xr:uid="{00000000-0005-0000-0000-0000995D0000}"/>
    <cellStyle name="Heading 3 2 2 2 2 2 2 2 4" xfId="23957" xr:uid="{00000000-0005-0000-0000-00009A5D0000}"/>
    <cellStyle name="Heading 3 2 2 2 2 2 2 2 5" xfId="23958" xr:uid="{00000000-0005-0000-0000-00009B5D0000}"/>
    <cellStyle name="Heading 3 2 2 2 2 2 2 2 6" xfId="23959" xr:uid="{00000000-0005-0000-0000-00009C5D0000}"/>
    <cellStyle name="Heading 3 2 2 2 2 2 2 2 7" xfId="23960" xr:uid="{00000000-0005-0000-0000-00009D5D0000}"/>
    <cellStyle name="Heading 3 2 2 2 2 2 2 2 8" xfId="23961" xr:uid="{00000000-0005-0000-0000-00009E5D0000}"/>
    <cellStyle name="Heading 3 2 2 2 2 2 2 2 9" xfId="23962" xr:uid="{00000000-0005-0000-0000-00009F5D0000}"/>
    <cellStyle name="Heading 3 2 2 2 2 2 2 20" xfId="23963" xr:uid="{00000000-0005-0000-0000-0000A05D0000}"/>
    <cellStyle name="Heading 3 2 2 2 2 2 2 21" xfId="23964" xr:uid="{00000000-0005-0000-0000-0000A15D0000}"/>
    <cellStyle name="Heading 3 2 2 2 2 2 2 22" xfId="23965" xr:uid="{00000000-0005-0000-0000-0000A25D0000}"/>
    <cellStyle name="Heading 3 2 2 2 2 2 2 23" xfId="23966" xr:uid="{00000000-0005-0000-0000-0000A35D0000}"/>
    <cellStyle name="Heading 3 2 2 2 2 2 2 24" xfId="23967" xr:uid="{00000000-0005-0000-0000-0000A45D0000}"/>
    <cellStyle name="Heading 3 2 2 2 2 2 2 25" xfId="23968" xr:uid="{00000000-0005-0000-0000-0000A55D0000}"/>
    <cellStyle name="Heading 3 2 2 2 2 2 2 26" xfId="23969" xr:uid="{00000000-0005-0000-0000-0000A65D0000}"/>
    <cellStyle name="Heading 3 2 2 2 2 2 2 27" xfId="23970" xr:uid="{00000000-0005-0000-0000-0000A75D0000}"/>
    <cellStyle name="Heading 3 2 2 2 2 2 2 28" xfId="23971" xr:uid="{00000000-0005-0000-0000-0000A85D0000}"/>
    <cellStyle name="Heading 3 2 2 2 2 2 2 29" xfId="23972" xr:uid="{00000000-0005-0000-0000-0000A95D0000}"/>
    <cellStyle name="Heading 3 2 2 2 2 2 2 3" xfId="23973" xr:uid="{00000000-0005-0000-0000-0000AA5D0000}"/>
    <cellStyle name="Heading 3 2 2 2 2 2 2 3 2" xfId="23974" xr:uid="{00000000-0005-0000-0000-0000AB5D0000}"/>
    <cellStyle name="Heading 3 2 2 2 2 2 2 30" xfId="23975" xr:uid="{00000000-0005-0000-0000-0000AC5D0000}"/>
    <cellStyle name="Heading 3 2 2 2 2 2 2 30 2" xfId="23976" xr:uid="{00000000-0005-0000-0000-0000AD5D0000}"/>
    <cellStyle name="Heading 3 2 2 2 2 2 2 4" xfId="23977" xr:uid="{00000000-0005-0000-0000-0000AE5D0000}"/>
    <cellStyle name="Heading 3 2 2 2 2 2 2 5" xfId="23978" xr:uid="{00000000-0005-0000-0000-0000AF5D0000}"/>
    <cellStyle name="Heading 3 2 2 2 2 2 2 6" xfId="23979" xr:uid="{00000000-0005-0000-0000-0000B05D0000}"/>
    <cellStyle name="Heading 3 2 2 2 2 2 2 7" xfId="23980" xr:uid="{00000000-0005-0000-0000-0000B15D0000}"/>
    <cellStyle name="Heading 3 2 2 2 2 2 2 8" xfId="23981" xr:uid="{00000000-0005-0000-0000-0000B25D0000}"/>
    <cellStyle name="Heading 3 2 2 2 2 2 2 9" xfId="23982" xr:uid="{00000000-0005-0000-0000-0000B35D0000}"/>
    <cellStyle name="Heading 3 2 2 2 2 2 20" xfId="23983" xr:uid="{00000000-0005-0000-0000-0000B45D0000}"/>
    <cellStyle name="Heading 3 2 2 2 2 2 21" xfId="23984" xr:uid="{00000000-0005-0000-0000-0000B55D0000}"/>
    <cellStyle name="Heading 3 2 2 2 2 2 22" xfId="23985" xr:uid="{00000000-0005-0000-0000-0000B65D0000}"/>
    <cellStyle name="Heading 3 2 2 2 2 2 23" xfId="23986" xr:uid="{00000000-0005-0000-0000-0000B75D0000}"/>
    <cellStyle name="Heading 3 2 2 2 2 2 24" xfId="23987" xr:uid="{00000000-0005-0000-0000-0000B85D0000}"/>
    <cellStyle name="Heading 3 2 2 2 2 2 25" xfId="23988" xr:uid="{00000000-0005-0000-0000-0000B95D0000}"/>
    <cellStyle name="Heading 3 2 2 2 2 2 26" xfId="23989" xr:uid="{00000000-0005-0000-0000-0000BA5D0000}"/>
    <cellStyle name="Heading 3 2 2 2 2 2 27" xfId="23990" xr:uid="{00000000-0005-0000-0000-0000BB5D0000}"/>
    <cellStyle name="Heading 3 2 2 2 2 2 28" xfId="23991" xr:uid="{00000000-0005-0000-0000-0000BC5D0000}"/>
    <cellStyle name="Heading 3 2 2 2 2 2 29" xfId="23992" xr:uid="{00000000-0005-0000-0000-0000BD5D0000}"/>
    <cellStyle name="Heading 3 2 2 2 2 2 3" xfId="23993" xr:uid="{00000000-0005-0000-0000-0000BE5D0000}"/>
    <cellStyle name="Heading 3 2 2 2 2 2 3 2" xfId="23994" xr:uid="{00000000-0005-0000-0000-0000BF5D0000}"/>
    <cellStyle name="Heading 3 2 2 2 2 2 30" xfId="23995" xr:uid="{00000000-0005-0000-0000-0000C05D0000}"/>
    <cellStyle name="Heading 3 2 2 2 2 2 31" xfId="23996" xr:uid="{00000000-0005-0000-0000-0000C15D0000}"/>
    <cellStyle name="Heading 3 2 2 2 2 2 31 2" xfId="23997" xr:uid="{00000000-0005-0000-0000-0000C25D0000}"/>
    <cellStyle name="Heading 3 2 2 2 2 2 4" xfId="23998" xr:uid="{00000000-0005-0000-0000-0000C35D0000}"/>
    <cellStyle name="Heading 3 2 2 2 2 2 5" xfId="23999" xr:uid="{00000000-0005-0000-0000-0000C45D0000}"/>
    <cellStyle name="Heading 3 2 2 2 2 2 6" xfId="24000" xr:uid="{00000000-0005-0000-0000-0000C55D0000}"/>
    <cellStyle name="Heading 3 2 2 2 2 2 7" xfId="24001" xr:uid="{00000000-0005-0000-0000-0000C65D0000}"/>
    <cellStyle name="Heading 3 2 2 2 2 2 8" xfId="24002" xr:uid="{00000000-0005-0000-0000-0000C75D0000}"/>
    <cellStyle name="Heading 3 2 2 2 2 2 9" xfId="24003" xr:uid="{00000000-0005-0000-0000-0000C85D0000}"/>
    <cellStyle name="Heading 3 2 2 2 2 20" xfId="24004" xr:uid="{00000000-0005-0000-0000-0000C95D0000}"/>
    <cellStyle name="Heading 3 2 2 2 2 21" xfId="24005" xr:uid="{00000000-0005-0000-0000-0000CA5D0000}"/>
    <cellStyle name="Heading 3 2 2 2 2 22" xfId="24006" xr:uid="{00000000-0005-0000-0000-0000CB5D0000}"/>
    <cellStyle name="Heading 3 2 2 2 2 23" xfId="24007" xr:uid="{00000000-0005-0000-0000-0000CC5D0000}"/>
    <cellStyle name="Heading 3 2 2 2 2 24" xfId="24008" xr:uid="{00000000-0005-0000-0000-0000CD5D0000}"/>
    <cellStyle name="Heading 3 2 2 2 2 25" xfId="24009" xr:uid="{00000000-0005-0000-0000-0000CE5D0000}"/>
    <cellStyle name="Heading 3 2 2 2 2 26" xfId="24010" xr:uid="{00000000-0005-0000-0000-0000CF5D0000}"/>
    <cellStyle name="Heading 3 2 2 2 2 27" xfId="24011" xr:uid="{00000000-0005-0000-0000-0000D05D0000}"/>
    <cellStyle name="Heading 3 2 2 2 2 28" xfId="24012" xr:uid="{00000000-0005-0000-0000-0000D15D0000}"/>
    <cellStyle name="Heading 3 2 2 2 2 29" xfId="24013" xr:uid="{00000000-0005-0000-0000-0000D25D0000}"/>
    <cellStyle name="Heading 3 2 2 2 2 3" xfId="24014" xr:uid="{00000000-0005-0000-0000-0000D35D0000}"/>
    <cellStyle name="Heading 3 2 2 2 2 30" xfId="24015" xr:uid="{00000000-0005-0000-0000-0000D45D0000}"/>
    <cellStyle name="Heading 3 2 2 2 2 31" xfId="24016" xr:uid="{00000000-0005-0000-0000-0000D55D0000}"/>
    <cellStyle name="Heading 3 2 2 2 2 32" xfId="24017" xr:uid="{00000000-0005-0000-0000-0000D65D0000}"/>
    <cellStyle name="Heading 3 2 2 2 2 33" xfId="24018" xr:uid="{00000000-0005-0000-0000-0000D75D0000}"/>
    <cellStyle name="Heading 3 2 2 2 2 34" xfId="24019" xr:uid="{00000000-0005-0000-0000-0000D85D0000}"/>
    <cellStyle name="Heading 3 2 2 2 2 34 2" xfId="24020" xr:uid="{00000000-0005-0000-0000-0000D95D0000}"/>
    <cellStyle name="Heading 3 2 2 2 2 4" xfId="24021" xr:uid="{00000000-0005-0000-0000-0000DA5D0000}"/>
    <cellStyle name="Heading 3 2 2 2 2 5" xfId="24022" xr:uid="{00000000-0005-0000-0000-0000DB5D0000}"/>
    <cellStyle name="Heading 3 2 2 2 2 6" xfId="24023" xr:uid="{00000000-0005-0000-0000-0000DC5D0000}"/>
    <cellStyle name="Heading 3 2 2 2 2 6 10" xfId="24024" xr:uid="{00000000-0005-0000-0000-0000DD5D0000}"/>
    <cellStyle name="Heading 3 2 2 2 2 6 11" xfId="24025" xr:uid="{00000000-0005-0000-0000-0000DE5D0000}"/>
    <cellStyle name="Heading 3 2 2 2 2 6 12" xfId="24026" xr:uid="{00000000-0005-0000-0000-0000DF5D0000}"/>
    <cellStyle name="Heading 3 2 2 2 2 6 13" xfId="24027" xr:uid="{00000000-0005-0000-0000-0000E05D0000}"/>
    <cellStyle name="Heading 3 2 2 2 2 6 14" xfId="24028" xr:uid="{00000000-0005-0000-0000-0000E15D0000}"/>
    <cellStyle name="Heading 3 2 2 2 2 6 15" xfId="24029" xr:uid="{00000000-0005-0000-0000-0000E25D0000}"/>
    <cellStyle name="Heading 3 2 2 2 2 6 16" xfId="24030" xr:uid="{00000000-0005-0000-0000-0000E35D0000}"/>
    <cellStyle name="Heading 3 2 2 2 2 6 17" xfId="24031" xr:uid="{00000000-0005-0000-0000-0000E45D0000}"/>
    <cellStyle name="Heading 3 2 2 2 2 6 18" xfId="24032" xr:uid="{00000000-0005-0000-0000-0000E55D0000}"/>
    <cellStyle name="Heading 3 2 2 2 2 6 19" xfId="24033" xr:uid="{00000000-0005-0000-0000-0000E65D0000}"/>
    <cellStyle name="Heading 3 2 2 2 2 6 2" xfId="24034" xr:uid="{00000000-0005-0000-0000-0000E75D0000}"/>
    <cellStyle name="Heading 3 2 2 2 2 6 2 2" xfId="24035" xr:uid="{00000000-0005-0000-0000-0000E85D0000}"/>
    <cellStyle name="Heading 3 2 2 2 2 6 20" xfId="24036" xr:uid="{00000000-0005-0000-0000-0000E95D0000}"/>
    <cellStyle name="Heading 3 2 2 2 2 6 21" xfId="24037" xr:uid="{00000000-0005-0000-0000-0000EA5D0000}"/>
    <cellStyle name="Heading 3 2 2 2 2 6 22" xfId="24038" xr:uid="{00000000-0005-0000-0000-0000EB5D0000}"/>
    <cellStyle name="Heading 3 2 2 2 2 6 23" xfId="24039" xr:uid="{00000000-0005-0000-0000-0000EC5D0000}"/>
    <cellStyle name="Heading 3 2 2 2 2 6 24" xfId="24040" xr:uid="{00000000-0005-0000-0000-0000ED5D0000}"/>
    <cellStyle name="Heading 3 2 2 2 2 6 25" xfId="24041" xr:uid="{00000000-0005-0000-0000-0000EE5D0000}"/>
    <cellStyle name="Heading 3 2 2 2 2 6 26" xfId="24042" xr:uid="{00000000-0005-0000-0000-0000EF5D0000}"/>
    <cellStyle name="Heading 3 2 2 2 2 6 27" xfId="24043" xr:uid="{00000000-0005-0000-0000-0000F05D0000}"/>
    <cellStyle name="Heading 3 2 2 2 2 6 28" xfId="24044" xr:uid="{00000000-0005-0000-0000-0000F15D0000}"/>
    <cellStyle name="Heading 3 2 2 2 2 6 29" xfId="24045" xr:uid="{00000000-0005-0000-0000-0000F25D0000}"/>
    <cellStyle name="Heading 3 2 2 2 2 6 3" xfId="24046" xr:uid="{00000000-0005-0000-0000-0000F35D0000}"/>
    <cellStyle name="Heading 3 2 2 2 2 6 4" xfId="24047" xr:uid="{00000000-0005-0000-0000-0000F45D0000}"/>
    <cellStyle name="Heading 3 2 2 2 2 6 5" xfId="24048" xr:uid="{00000000-0005-0000-0000-0000F55D0000}"/>
    <cellStyle name="Heading 3 2 2 2 2 6 6" xfId="24049" xr:uid="{00000000-0005-0000-0000-0000F65D0000}"/>
    <cellStyle name="Heading 3 2 2 2 2 6 7" xfId="24050" xr:uid="{00000000-0005-0000-0000-0000F75D0000}"/>
    <cellStyle name="Heading 3 2 2 2 2 6 8" xfId="24051" xr:uid="{00000000-0005-0000-0000-0000F85D0000}"/>
    <cellStyle name="Heading 3 2 2 2 2 6 9" xfId="24052" xr:uid="{00000000-0005-0000-0000-0000F95D0000}"/>
    <cellStyle name="Heading 3 2 2 2 2 7" xfId="24053" xr:uid="{00000000-0005-0000-0000-0000FA5D0000}"/>
    <cellStyle name="Heading 3 2 2 2 2 7 2" xfId="24054" xr:uid="{00000000-0005-0000-0000-0000FB5D0000}"/>
    <cellStyle name="Heading 3 2 2 2 2 8" xfId="24055" xr:uid="{00000000-0005-0000-0000-0000FC5D0000}"/>
    <cellStyle name="Heading 3 2 2 2 2 9" xfId="24056" xr:uid="{00000000-0005-0000-0000-0000FD5D0000}"/>
    <cellStyle name="Heading 3 2 2 2 20" xfId="24057" xr:uid="{00000000-0005-0000-0000-0000FE5D0000}"/>
    <cellStyle name="Heading 3 2 2 2 21" xfId="24058" xr:uid="{00000000-0005-0000-0000-0000FF5D0000}"/>
    <cellStyle name="Heading 3 2 2 2 22" xfId="24059" xr:uid="{00000000-0005-0000-0000-0000005E0000}"/>
    <cellStyle name="Heading 3 2 2 2 23" xfId="24060" xr:uid="{00000000-0005-0000-0000-0000015E0000}"/>
    <cellStyle name="Heading 3 2 2 2 24" xfId="24061" xr:uid="{00000000-0005-0000-0000-0000025E0000}"/>
    <cellStyle name="Heading 3 2 2 2 25" xfId="24062" xr:uid="{00000000-0005-0000-0000-0000035E0000}"/>
    <cellStyle name="Heading 3 2 2 2 26" xfId="24063" xr:uid="{00000000-0005-0000-0000-0000045E0000}"/>
    <cellStyle name="Heading 3 2 2 2 27" xfId="24064" xr:uid="{00000000-0005-0000-0000-0000055E0000}"/>
    <cellStyle name="Heading 3 2 2 2 28" xfId="24065" xr:uid="{00000000-0005-0000-0000-0000065E0000}"/>
    <cellStyle name="Heading 3 2 2 2 29" xfId="24066" xr:uid="{00000000-0005-0000-0000-0000075E0000}"/>
    <cellStyle name="Heading 3 2 2 2 3" xfId="24067" xr:uid="{00000000-0005-0000-0000-0000085E0000}"/>
    <cellStyle name="Heading 3 2 2 2 30" xfId="24068" xr:uid="{00000000-0005-0000-0000-0000095E0000}"/>
    <cellStyle name="Heading 3 2 2 2 31" xfId="24069" xr:uid="{00000000-0005-0000-0000-00000A5E0000}"/>
    <cellStyle name="Heading 3 2 2 2 32" xfId="24070" xr:uid="{00000000-0005-0000-0000-00000B5E0000}"/>
    <cellStyle name="Heading 3 2 2 2 33" xfId="24071" xr:uid="{00000000-0005-0000-0000-00000C5E0000}"/>
    <cellStyle name="Heading 3 2 2 2 34" xfId="24072" xr:uid="{00000000-0005-0000-0000-00000D5E0000}"/>
    <cellStyle name="Heading 3 2 2 2 34 2" xfId="24073" xr:uid="{00000000-0005-0000-0000-00000E5E0000}"/>
    <cellStyle name="Heading 3 2 2 2 4" xfId="24074" xr:uid="{00000000-0005-0000-0000-00000F5E0000}"/>
    <cellStyle name="Heading 3 2 2 2 5" xfId="24075" xr:uid="{00000000-0005-0000-0000-0000105E0000}"/>
    <cellStyle name="Heading 3 2 2 2 6" xfId="24076" xr:uid="{00000000-0005-0000-0000-0000115E0000}"/>
    <cellStyle name="Heading 3 2 2 2 6 10" xfId="24077" xr:uid="{00000000-0005-0000-0000-0000125E0000}"/>
    <cellStyle name="Heading 3 2 2 2 6 11" xfId="24078" xr:uid="{00000000-0005-0000-0000-0000135E0000}"/>
    <cellStyle name="Heading 3 2 2 2 6 12" xfId="24079" xr:uid="{00000000-0005-0000-0000-0000145E0000}"/>
    <cellStyle name="Heading 3 2 2 2 6 13" xfId="24080" xr:uid="{00000000-0005-0000-0000-0000155E0000}"/>
    <cellStyle name="Heading 3 2 2 2 6 14" xfId="24081" xr:uid="{00000000-0005-0000-0000-0000165E0000}"/>
    <cellStyle name="Heading 3 2 2 2 6 15" xfId="24082" xr:uid="{00000000-0005-0000-0000-0000175E0000}"/>
    <cellStyle name="Heading 3 2 2 2 6 16" xfId="24083" xr:uid="{00000000-0005-0000-0000-0000185E0000}"/>
    <cellStyle name="Heading 3 2 2 2 6 17" xfId="24084" xr:uid="{00000000-0005-0000-0000-0000195E0000}"/>
    <cellStyle name="Heading 3 2 2 2 6 18" xfId="24085" xr:uid="{00000000-0005-0000-0000-00001A5E0000}"/>
    <cellStyle name="Heading 3 2 2 2 6 19" xfId="24086" xr:uid="{00000000-0005-0000-0000-00001B5E0000}"/>
    <cellStyle name="Heading 3 2 2 2 6 2" xfId="24087" xr:uid="{00000000-0005-0000-0000-00001C5E0000}"/>
    <cellStyle name="Heading 3 2 2 2 6 2 2" xfId="24088" xr:uid="{00000000-0005-0000-0000-00001D5E0000}"/>
    <cellStyle name="Heading 3 2 2 2 6 20" xfId="24089" xr:uid="{00000000-0005-0000-0000-00001E5E0000}"/>
    <cellStyle name="Heading 3 2 2 2 6 21" xfId="24090" xr:uid="{00000000-0005-0000-0000-00001F5E0000}"/>
    <cellStyle name="Heading 3 2 2 2 6 22" xfId="24091" xr:uid="{00000000-0005-0000-0000-0000205E0000}"/>
    <cellStyle name="Heading 3 2 2 2 6 23" xfId="24092" xr:uid="{00000000-0005-0000-0000-0000215E0000}"/>
    <cellStyle name="Heading 3 2 2 2 6 24" xfId="24093" xr:uid="{00000000-0005-0000-0000-0000225E0000}"/>
    <cellStyle name="Heading 3 2 2 2 6 25" xfId="24094" xr:uid="{00000000-0005-0000-0000-0000235E0000}"/>
    <cellStyle name="Heading 3 2 2 2 6 26" xfId="24095" xr:uid="{00000000-0005-0000-0000-0000245E0000}"/>
    <cellStyle name="Heading 3 2 2 2 6 27" xfId="24096" xr:uid="{00000000-0005-0000-0000-0000255E0000}"/>
    <cellStyle name="Heading 3 2 2 2 6 28" xfId="24097" xr:uid="{00000000-0005-0000-0000-0000265E0000}"/>
    <cellStyle name="Heading 3 2 2 2 6 29" xfId="24098" xr:uid="{00000000-0005-0000-0000-0000275E0000}"/>
    <cellStyle name="Heading 3 2 2 2 6 3" xfId="24099" xr:uid="{00000000-0005-0000-0000-0000285E0000}"/>
    <cellStyle name="Heading 3 2 2 2 6 4" xfId="24100" xr:uid="{00000000-0005-0000-0000-0000295E0000}"/>
    <cellStyle name="Heading 3 2 2 2 6 5" xfId="24101" xr:uid="{00000000-0005-0000-0000-00002A5E0000}"/>
    <cellStyle name="Heading 3 2 2 2 6 6" xfId="24102" xr:uid="{00000000-0005-0000-0000-00002B5E0000}"/>
    <cellStyle name="Heading 3 2 2 2 6 7" xfId="24103" xr:uid="{00000000-0005-0000-0000-00002C5E0000}"/>
    <cellStyle name="Heading 3 2 2 2 6 8" xfId="24104" xr:uid="{00000000-0005-0000-0000-00002D5E0000}"/>
    <cellStyle name="Heading 3 2 2 2 6 9" xfId="24105" xr:uid="{00000000-0005-0000-0000-00002E5E0000}"/>
    <cellStyle name="Heading 3 2 2 2 7" xfId="24106" xr:uid="{00000000-0005-0000-0000-00002F5E0000}"/>
    <cellStyle name="Heading 3 2 2 2 7 2" xfId="24107" xr:uid="{00000000-0005-0000-0000-0000305E0000}"/>
    <cellStyle name="Heading 3 2 2 2 8" xfId="24108" xr:uid="{00000000-0005-0000-0000-0000315E0000}"/>
    <cellStyle name="Heading 3 2 2 2 9" xfId="24109" xr:uid="{00000000-0005-0000-0000-0000325E0000}"/>
    <cellStyle name="Heading 3 2 2 20" xfId="24110" xr:uid="{00000000-0005-0000-0000-0000335E0000}"/>
    <cellStyle name="Heading 3 2 2 21" xfId="24111" xr:uid="{00000000-0005-0000-0000-0000345E0000}"/>
    <cellStyle name="Heading 3 2 2 22" xfId="24112" xr:uid="{00000000-0005-0000-0000-0000355E0000}"/>
    <cellStyle name="Heading 3 2 2 23" xfId="24113" xr:uid="{00000000-0005-0000-0000-0000365E0000}"/>
    <cellStyle name="Heading 3 2 2 24" xfId="24114" xr:uid="{00000000-0005-0000-0000-0000375E0000}"/>
    <cellStyle name="Heading 3 2 2 25" xfId="24115" xr:uid="{00000000-0005-0000-0000-0000385E0000}"/>
    <cellStyle name="Heading 3 2 2 26" xfId="24116" xr:uid="{00000000-0005-0000-0000-0000395E0000}"/>
    <cellStyle name="Heading 3 2 2 27" xfId="24117" xr:uid="{00000000-0005-0000-0000-00003A5E0000}"/>
    <cellStyle name="Heading 3 2 2 28" xfId="24118" xr:uid="{00000000-0005-0000-0000-00003B5E0000}"/>
    <cellStyle name="Heading 3 2 2 29" xfId="24119" xr:uid="{00000000-0005-0000-0000-00003C5E0000}"/>
    <cellStyle name="Heading 3 2 2 3" xfId="24120" xr:uid="{00000000-0005-0000-0000-00003D5E0000}"/>
    <cellStyle name="Heading 3 2 2 30" xfId="24121" xr:uid="{00000000-0005-0000-0000-00003E5E0000}"/>
    <cellStyle name="Heading 3 2 2 31" xfId="24122" xr:uid="{00000000-0005-0000-0000-00003F5E0000}"/>
    <cellStyle name="Heading 3 2 2 32" xfId="24123" xr:uid="{00000000-0005-0000-0000-0000405E0000}"/>
    <cellStyle name="Heading 3 2 2 33" xfId="24124" xr:uid="{00000000-0005-0000-0000-0000415E0000}"/>
    <cellStyle name="Heading 3 2 2 34" xfId="24125" xr:uid="{00000000-0005-0000-0000-0000425E0000}"/>
    <cellStyle name="Heading 3 2 2 35" xfId="24126" xr:uid="{00000000-0005-0000-0000-0000435E0000}"/>
    <cellStyle name="Heading 3 2 2 36" xfId="24127" xr:uid="{00000000-0005-0000-0000-0000445E0000}"/>
    <cellStyle name="Heading 3 2 2 37" xfId="24128" xr:uid="{00000000-0005-0000-0000-0000455E0000}"/>
    <cellStyle name="Heading 3 2 2 38" xfId="24129" xr:uid="{00000000-0005-0000-0000-0000465E0000}"/>
    <cellStyle name="Heading 3 2 2 39" xfId="24130" xr:uid="{00000000-0005-0000-0000-0000475E0000}"/>
    <cellStyle name="Heading 3 2 2 4" xfId="24131" xr:uid="{00000000-0005-0000-0000-0000485E0000}"/>
    <cellStyle name="Heading 3 2 2 40" xfId="24132" xr:uid="{00000000-0005-0000-0000-0000495E0000}"/>
    <cellStyle name="Heading 3 2 2 41" xfId="24133" xr:uid="{00000000-0005-0000-0000-00004A5E0000}"/>
    <cellStyle name="Heading 3 2 2 42" xfId="24134" xr:uid="{00000000-0005-0000-0000-00004B5E0000}"/>
    <cellStyle name="Heading 3 2 2 42 2" xfId="24135" xr:uid="{00000000-0005-0000-0000-00004C5E0000}"/>
    <cellStyle name="Heading 3 2 2 5" xfId="24136" xr:uid="{00000000-0005-0000-0000-00004D5E0000}"/>
    <cellStyle name="Heading 3 2 2 6" xfId="24137" xr:uid="{00000000-0005-0000-0000-00004E5E0000}"/>
    <cellStyle name="Heading 3 2 2 7" xfId="24138" xr:uid="{00000000-0005-0000-0000-00004F5E0000}"/>
    <cellStyle name="Heading 3 2 2 8" xfId="24139" xr:uid="{00000000-0005-0000-0000-0000505E0000}"/>
    <cellStyle name="Heading 3 2 2 9" xfId="24140" xr:uid="{00000000-0005-0000-0000-0000515E0000}"/>
    <cellStyle name="Heading 3 2 20" xfId="24141" xr:uid="{00000000-0005-0000-0000-0000525E0000}"/>
    <cellStyle name="Heading 3 2 21" xfId="24142" xr:uid="{00000000-0005-0000-0000-0000535E0000}"/>
    <cellStyle name="Heading 3 2 22" xfId="24143" xr:uid="{00000000-0005-0000-0000-0000545E0000}"/>
    <cellStyle name="Heading 3 2 23" xfId="24144" xr:uid="{00000000-0005-0000-0000-0000555E0000}"/>
    <cellStyle name="Heading 3 2 24" xfId="24145" xr:uid="{00000000-0005-0000-0000-0000565E0000}"/>
    <cellStyle name="Heading 3 2 25" xfId="24146" xr:uid="{00000000-0005-0000-0000-0000575E0000}"/>
    <cellStyle name="Heading 3 2 26" xfId="24147" xr:uid="{00000000-0005-0000-0000-0000585E0000}"/>
    <cellStyle name="Heading 3 2 27" xfId="24148" xr:uid="{00000000-0005-0000-0000-0000595E0000}"/>
    <cellStyle name="Heading 3 2 27 2" xfId="24149" xr:uid="{00000000-0005-0000-0000-00005A5E0000}"/>
    <cellStyle name="Heading 3 2 28" xfId="24150" xr:uid="{00000000-0005-0000-0000-00005B5E0000}"/>
    <cellStyle name="Heading 3 2 29" xfId="24151" xr:uid="{00000000-0005-0000-0000-00005C5E0000}"/>
    <cellStyle name="Heading 3 2 3" xfId="24152" xr:uid="{00000000-0005-0000-0000-00005D5E0000}"/>
    <cellStyle name="Heading 3 2 30" xfId="24153" xr:uid="{00000000-0005-0000-0000-00005E5E0000}"/>
    <cellStyle name="Heading 3 2 31" xfId="24154" xr:uid="{00000000-0005-0000-0000-00005F5E0000}"/>
    <cellStyle name="Heading 3 2 32" xfId="24155" xr:uid="{00000000-0005-0000-0000-0000605E0000}"/>
    <cellStyle name="Heading 3 2 33" xfId="24156" xr:uid="{00000000-0005-0000-0000-0000615E0000}"/>
    <cellStyle name="Heading 3 2 34" xfId="24157" xr:uid="{00000000-0005-0000-0000-0000625E0000}"/>
    <cellStyle name="Heading 3 2 35" xfId="24158" xr:uid="{00000000-0005-0000-0000-0000635E0000}"/>
    <cellStyle name="Heading 3 2 36" xfId="24159" xr:uid="{00000000-0005-0000-0000-0000645E0000}"/>
    <cellStyle name="Heading 3 2 37" xfId="24160" xr:uid="{00000000-0005-0000-0000-0000655E0000}"/>
    <cellStyle name="Heading 3 2 38" xfId="24161" xr:uid="{00000000-0005-0000-0000-0000665E0000}"/>
    <cellStyle name="Heading 3 2 39" xfId="24162" xr:uid="{00000000-0005-0000-0000-0000675E0000}"/>
    <cellStyle name="Heading 3 2 4" xfId="24163" xr:uid="{00000000-0005-0000-0000-0000685E0000}"/>
    <cellStyle name="Heading 3 2 40" xfId="24164" xr:uid="{00000000-0005-0000-0000-0000695E0000}"/>
    <cellStyle name="Heading 3 2 41" xfId="24165" xr:uid="{00000000-0005-0000-0000-00006A5E0000}"/>
    <cellStyle name="Heading 3 2 42" xfId="24166" xr:uid="{00000000-0005-0000-0000-00006B5E0000}"/>
    <cellStyle name="Heading 3 2 43" xfId="24167" xr:uid="{00000000-0005-0000-0000-00006C5E0000}"/>
    <cellStyle name="Heading 3 2 43 10" xfId="24168" xr:uid="{00000000-0005-0000-0000-00006D5E0000}"/>
    <cellStyle name="Heading 3 2 43 11" xfId="24169" xr:uid="{00000000-0005-0000-0000-00006E5E0000}"/>
    <cellStyle name="Heading 3 2 43 12" xfId="24170" xr:uid="{00000000-0005-0000-0000-00006F5E0000}"/>
    <cellStyle name="Heading 3 2 43 13" xfId="24171" xr:uid="{00000000-0005-0000-0000-0000705E0000}"/>
    <cellStyle name="Heading 3 2 43 14" xfId="24172" xr:uid="{00000000-0005-0000-0000-0000715E0000}"/>
    <cellStyle name="Heading 3 2 43 15" xfId="24173" xr:uid="{00000000-0005-0000-0000-0000725E0000}"/>
    <cellStyle name="Heading 3 2 43 16" xfId="24174" xr:uid="{00000000-0005-0000-0000-0000735E0000}"/>
    <cellStyle name="Heading 3 2 43 17" xfId="24175" xr:uid="{00000000-0005-0000-0000-0000745E0000}"/>
    <cellStyle name="Heading 3 2 43 18" xfId="24176" xr:uid="{00000000-0005-0000-0000-0000755E0000}"/>
    <cellStyle name="Heading 3 2 43 19" xfId="24177" xr:uid="{00000000-0005-0000-0000-0000765E0000}"/>
    <cellStyle name="Heading 3 2 43 2" xfId="24178" xr:uid="{00000000-0005-0000-0000-0000775E0000}"/>
    <cellStyle name="Heading 3 2 43 2 2" xfId="24179" xr:uid="{00000000-0005-0000-0000-0000785E0000}"/>
    <cellStyle name="Heading 3 2 43 20" xfId="24180" xr:uid="{00000000-0005-0000-0000-0000795E0000}"/>
    <cellStyle name="Heading 3 2 43 21" xfId="24181" xr:uid="{00000000-0005-0000-0000-00007A5E0000}"/>
    <cellStyle name="Heading 3 2 43 22" xfId="24182" xr:uid="{00000000-0005-0000-0000-00007B5E0000}"/>
    <cellStyle name="Heading 3 2 43 23" xfId="24183" xr:uid="{00000000-0005-0000-0000-00007C5E0000}"/>
    <cellStyle name="Heading 3 2 43 24" xfId="24184" xr:uid="{00000000-0005-0000-0000-00007D5E0000}"/>
    <cellStyle name="Heading 3 2 43 25" xfId="24185" xr:uid="{00000000-0005-0000-0000-00007E5E0000}"/>
    <cellStyle name="Heading 3 2 43 26" xfId="24186" xr:uid="{00000000-0005-0000-0000-00007F5E0000}"/>
    <cellStyle name="Heading 3 2 43 27" xfId="24187" xr:uid="{00000000-0005-0000-0000-0000805E0000}"/>
    <cellStyle name="Heading 3 2 43 28" xfId="24188" xr:uid="{00000000-0005-0000-0000-0000815E0000}"/>
    <cellStyle name="Heading 3 2 43 29" xfId="24189" xr:uid="{00000000-0005-0000-0000-0000825E0000}"/>
    <cellStyle name="Heading 3 2 43 3" xfId="24190" xr:uid="{00000000-0005-0000-0000-0000835E0000}"/>
    <cellStyle name="Heading 3 2 43 4" xfId="24191" xr:uid="{00000000-0005-0000-0000-0000845E0000}"/>
    <cellStyle name="Heading 3 2 43 5" xfId="24192" xr:uid="{00000000-0005-0000-0000-0000855E0000}"/>
    <cellStyle name="Heading 3 2 43 6" xfId="24193" xr:uid="{00000000-0005-0000-0000-0000865E0000}"/>
    <cellStyle name="Heading 3 2 43 7" xfId="24194" xr:uid="{00000000-0005-0000-0000-0000875E0000}"/>
    <cellStyle name="Heading 3 2 43 8" xfId="24195" xr:uid="{00000000-0005-0000-0000-0000885E0000}"/>
    <cellStyle name="Heading 3 2 43 9" xfId="24196" xr:uid="{00000000-0005-0000-0000-0000895E0000}"/>
    <cellStyle name="Heading 3 2 44" xfId="24197" xr:uid="{00000000-0005-0000-0000-00008A5E0000}"/>
    <cellStyle name="Heading 3 2 44 2" xfId="24198" xr:uid="{00000000-0005-0000-0000-00008B5E0000}"/>
    <cellStyle name="Heading 3 2 45" xfId="24199" xr:uid="{00000000-0005-0000-0000-00008C5E0000}"/>
    <cellStyle name="Heading 3 2 46" xfId="24200" xr:uid="{00000000-0005-0000-0000-00008D5E0000}"/>
    <cellStyle name="Heading 3 2 47" xfId="24201" xr:uid="{00000000-0005-0000-0000-00008E5E0000}"/>
    <cellStyle name="Heading 3 2 48" xfId="24202" xr:uid="{00000000-0005-0000-0000-00008F5E0000}"/>
    <cellStyle name="Heading 3 2 49" xfId="24203" xr:uid="{00000000-0005-0000-0000-0000905E0000}"/>
    <cellStyle name="Heading 3 2 5" xfId="24204" xr:uid="{00000000-0005-0000-0000-0000915E0000}"/>
    <cellStyle name="Heading 3 2 50" xfId="24205" xr:uid="{00000000-0005-0000-0000-0000925E0000}"/>
    <cellStyle name="Heading 3 2 51" xfId="24206" xr:uid="{00000000-0005-0000-0000-0000935E0000}"/>
    <cellStyle name="Heading 3 2 52" xfId="24207" xr:uid="{00000000-0005-0000-0000-0000945E0000}"/>
    <cellStyle name="Heading 3 2 53" xfId="24208" xr:uid="{00000000-0005-0000-0000-0000955E0000}"/>
    <cellStyle name="Heading 3 2 54" xfId="24209" xr:uid="{00000000-0005-0000-0000-0000965E0000}"/>
    <cellStyle name="Heading 3 2 55" xfId="24210" xr:uid="{00000000-0005-0000-0000-0000975E0000}"/>
    <cellStyle name="Heading 3 2 56" xfId="24211" xr:uid="{00000000-0005-0000-0000-0000985E0000}"/>
    <cellStyle name="Heading 3 2 57" xfId="24212" xr:uid="{00000000-0005-0000-0000-0000995E0000}"/>
    <cellStyle name="Heading 3 2 58" xfId="24213" xr:uid="{00000000-0005-0000-0000-00009A5E0000}"/>
    <cellStyle name="Heading 3 2 59" xfId="24214" xr:uid="{00000000-0005-0000-0000-00009B5E0000}"/>
    <cellStyle name="Heading 3 2 6" xfId="24215" xr:uid="{00000000-0005-0000-0000-00009C5E0000}"/>
    <cellStyle name="Heading 3 2 60" xfId="24216" xr:uid="{00000000-0005-0000-0000-00009D5E0000}"/>
    <cellStyle name="Heading 3 2 61" xfId="24217" xr:uid="{00000000-0005-0000-0000-00009E5E0000}"/>
    <cellStyle name="Heading 3 2 62" xfId="24218" xr:uid="{00000000-0005-0000-0000-00009F5E0000}"/>
    <cellStyle name="Heading 3 2 63" xfId="24219" xr:uid="{00000000-0005-0000-0000-0000A05E0000}"/>
    <cellStyle name="Heading 3 2 64" xfId="24220" xr:uid="{00000000-0005-0000-0000-0000A15E0000}"/>
    <cellStyle name="Heading 3 2 65" xfId="24221" xr:uid="{00000000-0005-0000-0000-0000A25E0000}"/>
    <cellStyle name="Heading 3 2 66" xfId="24222" xr:uid="{00000000-0005-0000-0000-0000A35E0000}"/>
    <cellStyle name="Heading 3 2 67" xfId="24223" xr:uid="{00000000-0005-0000-0000-0000A45E0000}"/>
    <cellStyle name="Heading 3 2 68" xfId="24224" xr:uid="{00000000-0005-0000-0000-0000A55E0000}"/>
    <cellStyle name="Heading 3 2 69" xfId="24225" xr:uid="{00000000-0005-0000-0000-0000A65E0000}"/>
    <cellStyle name="Heading 3 2 7" xfId="24226" xr:uid="{00000000-0005-0000-0000-0000A75E0000}"/>
    <cellStyle name="Heading 3 2 7 2" xfId="24227" xr:uid="{00000000-0005-0000-0000-0000A85E0000}"/>
    <cellStyle name="Heading 3 2 7 3" xfId="24228" xr:uid="{00000000-0005-0000-0000-0000A95E0000}"/>
    <cellStyle name="Heading 3 2 70" xfId="24229" xr:uid="{00000000-0005-0000-0000-0000AA5E0000}"/>
    <cellStyle name="Heading 3 2 71" xfId="24230" xr:uid="{00000000-0005-0000-0000-0000AB5E0000}"/>
    <cellStyle name="Heading 3 2 71 2" xfId="24231" xr:uid="{00000000-0005-0000-0000-0000AC5E0000}"/>
    <cellStyle name="Heading 3 2 8" xfId="24232" xr:uid="{00000000-0005-0000-0000-0000AD5E0000}"/>
    <cellStyle name="Heading 3 2 9" xfId="24233" xr:uid="{00000000-0005-0000-0000-0000AE5E0000}"/>
    <cellStyle name="Heading 3 20" xfId="24234" xr:uid="{00000000-0005-0000-0000-0000AF5E0000}"/>
    <cellStyle name="Heading 3 20 2" xfId="24235" xr:uid="{00000000-0005-0000-0000-0000B05E0000}"/>
    <cellStyle name="Heading 3 21" xfId="24236" xr:uid="{00000000-0005-0000-0000-0000B15E0000}"/>
    <cellStyle name="Heading 3 21 2" xfId="24237" xr:uid="{00000000-0005-0000-0000-0000B25E0000}"/>
    <cellStyle name="Heading 3 22" xfId="24238" xr:uid="{00000000-0005-0000-0000-0000B35E0000}"/>
    <cellStyle name="Heading 3 22 2" xfId="24239" xr:uid="{00000000-0005-0000-0000-0000B45E0000}"/>
    <cellStyle name="Heading 3 23" xfId="24240" xr:uid="{00000000-0005-0000-0000-0000B55E0000}"/>
    <cellStyle name="Heading 3 23 2" xfId="24241" xr:uid="{00000000-0005-0000-0000-0000B65E0000}"/>
    <cellStyle name="Heading 3 24" xfId="24242" xr:uid="{00000000-0005-0000-0000-0000B75E0000}"/>
    <cellStyle name="Heading 3 24 2" xfId="24243" xr:uid="{00000000-0005-0000-0000-0000B85E0000}"/>
    <cellStyle name="Heading 3 25" xfId="24244" xr:uid="{00000000-0005-0000-0000-0000B95E0000}"/>
    <cellStyle name="Heading 3 25 2" xfId="24245" xr:uid="{00000000-0005-0000-0000-0000BA5E0000}"/>
    <cellStyle name="Heading 3 26" xfId="24246" xr:uid="{00000000-0005-0000-0000-0000BB5E0000}"/>
    <cellStyle name="Heading 3 26 2" xfId="24247" xr:uid="{00000000-0005-0000-0000-0000BC5E0000}"/>
    <cellStyle name="Heading 3 27" xfId="24248" xr:uid="{00000000-0005-0000-0000-0000BD5E0000}"/>
    <cellStyle name="Heading 3 28" xfId="24249" xr:uid="{00000000-0005-0000-0000-0000BE5E0000}"/>
    <cellStyle name="Heading 3 28 2" xfId="24250" xr:uid="{00000000-0005-0000-0000-0000BF5E0000}"/>
    <cellStyle name="Heading 3 28 2 2" xfId="24251" xr:uid="{00000000-0005-0000-0000-0000C05E0000}"/>
    <cellStyle name="Heading 3 28 3" xfId="24252" xr:uid="{00000000-0005-0000-0000-0000C15E0000}"/>
    <cellStyle name="Heading 3 28 4" xfId="24253" xr:uid="{00000000-0005-0000-0000-0000C25E0000}"/>
    <cellStyle name="Heading 3 28 5" xfId="24254" xr:uid="{00000000-0005-0000-0000-0000C35E0000}"/>
    <cellStyle name="Heading 3 28 6" xfId="24255" xr:uid="{00000000-0005-0000-0000-0000C45E0000}"/>
    <cellStyle name="Heading 3 29" xfId="24256" xr:uid="{00000000-0005-0000-0000-0000C55E0000}"/>
    <cellStyle name="Heading 3 29 2" xfId="24257" xr:uid="{00000000-0005-0000-0000-0000C65E0000}"/>
    <cellStyle name="Heading 3 29 2 2" xfId="24258" xr:uid="{00000000-0005-0000-0000-0000C75E0000}"/>
    <cellStyle name="Heading 3 29 3" xfId="24259" xr:uid="{00000000-0005-0000-0000-0000C85E0000}"/>
    <cellStyle name="Heading 3 29 4" xfId="24260" xr:uid="{00000000-0005-0000-0000-0000C95E0000}"/>
    <cellStyle name="Heading 3 29 5" xfId="24261" xr:uid="{00000000-0005-0000-0000-0000CA5E0000}"/>
    <cellStyle name="Heading 3 29 6" xfId="24262" xr:uid="{00000000-0005-0000-0000-0000CB5E0000}"/>
    <cellStyle name="Heading 3 3" xfId="24263" xr:uid="{00000000-0005-0000-0000-0000CC5E0000}"/>
    <cellStyle name="Heading 3 3 2" xfId="24264" xr:uid="{00000000-0005-0000-0000-0000CD5E0000}"/>
    <cellStyle name="Heading 3 3 2 2" xfId="24265" xr:uid="{00000000-0005-0000-0000-0000CE5E0000}"/>
    <cellStyle name="Heading 3 3 2 3" xfId="24266" xr:uid="{00000000-0005-0000-0000-0000CF5E0000}"/>
    <cellStyle name="Heading 3 3 2 4" xfId="24267" xr:uid="{00000000-0005-0000-0000-0000D05E0000}"/>
    <cellStyle name="Heading 3 3 3" xfId="24268" xr:uid="{00000000-0005-0000-0000-0000D15E0000}"/>
    <cellStyle name="Heading 3 3 4" xfId="24269" xr:uid="{00000000-0005-0000-0000-0000D25E0000}"/>
    <cellStyle name="Heading 3 3 5" xfId="24270" xr:uid="{00000000-0005-0000-0000-0000D35E0000}"/>
    <cellStyle name="Heading 3 30" xfId="24271" xr:uid="{00000000-0005-0000-0000-0000D45E0000}"/>
    <cellStyle name="Heading 3 31" xfId="24272" xr:uid="{00000000-0005-0000-0000-0000D55E0000}"/>
    <cellStyle name="Heading 3 32" xfId="24273" xr:uid="{00000000-0005-0000-0000-0000D65E0000}"/>
    <cellStyle name="Heading 3 33" xfId="24274" xr:uid="{00000000-0005-0000-0000-0000D75E0000}"/>
    <cellStyle name="Heading 3 34" xfId="24275" xr:uid="{00000000-0005-0000-0000-0000D85E0000}"/>
    <cellStyle name="Heading 3 35" xfId="24276" xr:uid="{00000000-0005-0000-0000-0000D95E0000}"/>
    <cellStyle name="Heading 3 36" xfId="24277" xr:uid="{00000000-0005-0000-0000-0000DA5E0000}"/>
    <cellStyle name="Heading 3 37" xfId="24278" xr:uid="{00000000-0005-0000-0000-0000DB5E0000}"/>
    <cellStyle name="Heading 3 38" xfId="24279" xr:uid="{00000000-0005-0000-0000-0000DC5E0000}"/>
    <cellStyle name="Heading 3 39" xfId="24280" xr:uid="{00000000-0005-0000-0000-0000DD5E0000}"/>
    <cellStyle name="Heading 3 4" xfId="24281" xr:uid="{00000000-0005-0000-0000-0000DE5E0000}"/>
    <cellStyle name="Heading 3 4 2" xfId="24282" xr:uid="{00000000-0005-0000-0000-0000DF5E0000}"/>
    <cellStyle name="Heading 3 4 3" xfId="24283" xr:uid="{00000000-0005-0000-0000-0000E05E0000}"/>
    <cellStyle name="Heading 3 4 4" xfId="24284" xr:uid="{00000000-0005-0000-0000-0000E15E0000}"/>
    <cellStyle name="Heading 3 4 5" xfId="24285" xr:uid="{00000000-0005-0000-0000-0000E25E0000}"/>
    <cellStyle name="Heading 3 40" xfId="24286" xr:uid="{00000000-0005-0000-0000-0000E35E0000}"/>
    <cellStyle name="Heading 3 41" xfId="24287" xr:uid="{00000000-0005-0000-0000-0000E45E0000}"/>
    <cellStyle name="Heading 3 42" xfId="24288" xr:uid="{00000000-0005-0000-0000-0000E55E0000}"/>
    <cellStyle name="Heading 3 43" xfId="24289" xr:uid="{00000000-0005-0000-0000-0000E65E0000}"/>
    <cellStyle name="Heading 3 44" xfId="24290" xr:uid="{00000000-0005-0000-0000-0000E75E0000}"/>
    <cellStyle name="Heading 3 45" xfId="24291" xr:uid="{00000000-0005-0000-0000-0000E85E0000}"/>
    <cellStyle name="Heading 3 46" xfId="24292" xr:uid="{00000000-0005-0000-0000-0000E95E0000}"/>
    <cellStyle name="Heading 3 47" xfId="24293" xr:uid="{00000000-0005-0000-0000-0000EA5E0000}"/>
    <cellStyle name="Heading 3 48" xfId="24294" xr:uid="{00000000-0005-0000-0000-0000EB5E0000}"/>
    <cellStyle name="Heading 3 49" xfId="24295" xr:uid="{00000000-0005-0000-0000-0000EC5E0000}"/>
    <cellStyle name="Heading 3 5" xfId="24296" xr:uid="{00000000-0005-0000-0000-0000ED5E0000}"/>
    <cellStyle name="Heading 3 5 2" xfId="24297" xr:uid="{00000000-0005-0000-0000-0000EE5E0000}"/>
    <cellStyle name="Heading 3 5 3" xfId="24298" xr:uid="{00000000-0005-0000-0000-0000EF5E0000}"/>
    <cellStyle name="Heading 3 5 4" xfId="24299" xr:uid="{00000000-0005-0000-0000-0000F05E0000}"/>
    <cellStyle name="Heading 3 5 5" xfId="24300" xr:uid="{00000000-0005-0000-0000-0000F15E0000}"/>
    <cellStyle name="Heading 3 50" xfId="24301" xr:uid="{00000000-0005-0000-0000-0000F25E0000}"/>
    <cellStyle name="Heading 3 51" xfId="24302" xr:uid="{00000000-0005-0000-0000-0000F35E0000}"/>
    <cellStyle name="Heading 3 52" xfId="24303" xr:uid="{00000000-0005-0000-0000-0000F45E0000}"/>
    <cellStyle name="Heading 3 53" xfId="24304" xr:uid="{00000000-0005-0000-0000-0000F55E0000}"/>
    <cellStyle name="Heading 3 54" xfId="24305" xr:uid="{00000000-0005-0000-0000-0000F65E0000}"/>
    <cellStyle name="Heading 3 55" xfId="24306" xr:uid="{00000000-0005-0000-0000-0000F75E0000}"/>
    <cellStyle name="Heading 3 56" xfId="24307" xr:uid="{00000000-0005-0000-0000-0000F85E0000}"/>
    <cellStyle name="Heading 3 57" xfId="24308" xr:uid="{00000000-0005-0000-0000-0000F95E0000}"/>
    <cellStyle name="Heading 3 58" xfId="24309" xr:uid="{00000000-0005-0000-0000-0000FA5E0000}"/>
    <cellStyle name="Heading 3 59" xfId="24310" xr:uid="{00000000-0005-0000-0000-0000FB5E0000}"/>
    <cellStyle name="Heading 3 6" xfId="24311" xr:uid="{00000000-0005-0000-0000-0000FC5E0000}"/>
    <cellStyle name="Heading 3 6 2" xfId="24312" xr:uid="{00000000-0005-0000-0000-0000FD5E0000}"/>
    <cellStyle name="Heading 3 60" xfId="24313" xr:uid="{00000000-0005-0000-0000-0000FE5E0000}"/>
    <cellStyle name="Heading 3 61" xfId="24314" xr:uid="{00000000-0005-0000-0000-0000FF5E0000}"/>
    <cellStyle name="Heading 3 62" xfId="24315" xr:uid="{00000000-0005-0000-0000-0000005F0000}"/>
    <cellStyle name="Heading 3 63" xfId="24316" xr:uid="{00000000-0005-0000-0000-0000015F0000}"/>
    <cellStyle name="Heading 3 7" xfId="24317" xr:uid="{00000000-0005-0000-0000-0000025F0000}"/>
    <cellStyle name="Heading 3 7 2" xfId="24318" xr:uid="{00000000-0005-0000-0000-0000035F0000}"/>
    <cellStyle name="Heading 3 8" xfId="24319" xr:uid="{00000000-0005-0000-0000-0000045F0000}"/>
    <cellStyle name="Heading 3 8 2" xfId="24320" xr:uid="{00000000-0005-0000-0000-0000055F0000}"/>
    <cellStyle name="Heading 3 9" xfId="24321" xr:uid="{00000000-0005-0000-0000-0000065F0000}"/>
    <cellStyle name="Heading 3 9 2" xfId="24322" xr:uid="{00000000-0005-0000-0000-0000075F0000}"/>
    <cellStyle name="Heading 4 10" xfId="24323" xr:uid="{00000000-0005-0000-0000-0000085F0000}"/>
    <cellStyle name="Heading 4 10 2" xfId="24324" xr:uid="{00000000-0005-0000-0000-0000095F0000}"/>
    <cellStyle name="Heading 4 11" xfId="24325" xr:uid="{00000000-0005-0000-0000-00000A5F0000}"/>
    <cellStyle name="Heading 4 11 2" xfId="24326" xr:uid="{00000000-0005-0000-0000-00000B5F0000}"/>
    <cellStyle name="Heading 4 12" xfId="24327" xr:uid="{00000000-0005-0000-0000-00000C5F0000}"/>
    <cellStyle name="Heading 4 12 2" xfId="24328" xr:uid="{00000000-0005-0000-0000-00000D5F0000}"/>
    <cellStyle name="Heading 4 13" xfId="24329" xr:uid="{00000000-0005-0000-0000-00000E5F0000}"/>
    <cellStyle name="Heading 4 13 2" xfId="24330" xr:uid="{00000000-0005-0000-0000-00000F5F0000}"/>
    <cellStyle name="Heading 4 14" xfId="24331" xr:uid="{00000000-0005-0000-0000-0000105F0000}"/>
    <cellStyle name="Heading 4 14 2" xfId="24332" xr:uid="{00000000-0005-0000-0000-0000115F0000}"/>
    <cellStyle name="Heading 4 15" xfId="24333" xr:uid="{00000000-0005-0000-0000-0000125F0000}"/>
    <cellStyle name="Heading 4 15 2" xfId="24334" xr:uid="{00000000-0005-0000-0000-0000135F0000}"/>
    <cellStyle name="Heading 4 16" xfId="24335" xr:uid="{00000000-0005-0000-0000-0000145F0000}"/>
    <cellStyle name="Heading 4 16 2" xfId="24336" xr:uid="{00000000-0005-0000-0000-0000155F0000}"/>
    <cellStyle name="Heading 4 17" xfId="24337" xr:uid="{00000000-0005-0000-0000-0000165F0000}"/>
    <cellStyle name="Heading 4 17 2" xfId="24338" xr:uid="{00000000-0005-0000-0000-0000175F0000}"/>
    <cellStyle name="Heading 4 18" xfId="24339" xr:uid="{00000000-0005-0000-0000-0000185F0000}"/>
    <cellStyle name="Heading 4 18 2" xfId="24340" xr:uid="{00000000-0005-0000-0000-0000195F0000}"/>
    <cellStyle name="Heading 4 19" xfId="24341" xr:uid="{00000000-0005-0000-0000-00001A5F0000}"/>
    <cellStyle name="Heading 4 19 2" xfId="24342" xr:uid="{00000000-0005-0000-0000-00001B5F0000}"/>
    <cellStyle name="Heading 4 2" xfId="24343" xr:uid="{00000000-0005-0000-0000-00001C5F0000}"/>
    <cellStyle name="Heading 4 2 10" xfId="24344" xr:uid="{00000000-0005-0000-0000-00001D5F0000}"/>
    <cellStyle name="Heading 4 2 11" xfId="24345" xr:uid="{00000000-0005-0000-0000-00001E5F0000}"/>
    <cellStyle name="Heading 4 2 12" xfId="24346" xr:uid="{00000000-0005-0000-0000-00001F5F0000}"/>
    <cellStyle name="Heading 4 2 13" xfId="24347" xr:uid="{00000000-0005-0000-0000-0000205F0000}"/>
    <cellStyle name="Heading 4 2 14" xfId="24348" xr:uid="{00000000-0005-0000-0000-0000215F0000}"/>
    <cellStyle name="Heading 4 2 15" xfId="24349" xr:uid="{00000000-0005-0000-0000-0000225F0000}"/>
    <cellStyle name="Heading 4 2 16" xfId="24350" xr:uid="{00000000-0005-0000-0000-0000235F0000}"/>
    <cellStyle name="Heading 4 2 17" xfId="24351" xr:uid="{00000000-0005-0000-0000-0000245F0000}"/>
    <cellStyle name="Heading 4 2 18" xfId="24352" xr:uid="{00000000-0005-0000-0000-0000255F0000}"/>
    <cellStyle name="Heading 4 2 19" xfId="24353" xr:uid="{00000000-0005-0000-0000-0000265F0000}"/>
    <cellStyle name="Heading 4 2 2" xfId="24354" xr:uid="{00000000-0005-0000-0000-0000275F0000}"/>
    <cellStyle name="Heading 4 2 2 10" xfId="24355" xr:uid="{00000000-0005-0000-0000-0000285F0000}"/>
    <cellStyle name="Heading 4 2 2 11" xfId="24356" xr:uid="{00000000-0005-0000-0000-0000295F0000}"/>
    <cellStyle name="Heading 4 2 2 12" xfId="24357" xr:uid="{00000000-0005-0000-0000-00002A5F0000}"/>
    <cellStyle name="Heading 4 2 2 13" xfId="24358" xr:uid="{00000000-0005-0000-0000-00002B5F0000}"/>
    <cellStyle name="Heading 4 2 2 14" xfId="24359" xr:uid="{00000000-0005-0000-0000-00002C5F0000}"/>
    <cellStyle name="Heading 4 2 2 14 10" xfId="24360" xr:uid="{00000000-0005-0000-0000-00002D5F0000}"/>
    <cellStyle name="Heading 4 2 2 14 11" xfId="24361" xr:uid="{00000000-0005-0000-0000-00002E5F0000}"/>
    <cellStyle name="Heading 4 2 2 14 12" xfId="24362" xr:uid="{00000000-0005-0000-0000-00002F5F0000}"/>
    <cellStyle name="Heading 4 2 2 14 13" xfId="24363" xr:uid="{00000000-0005-0000-0000-0000305F0000}"/>
    <cellStyle name="Heading 4 2 2 14 14" xfId="24364" xr:uid="{00000000-0005-0000-0000-0000315F0000}"/>
    <cellStyle name="Heading 4 2 2 14 15" xfId="24365" xr:uid="{00000000-0005-0000-0000-0000325F0000}"/>
    <cellStyle name="Heading 4 2 2 14 16" xfId="24366" xr:uid="{00000000-0005-0000-0000-0000335F0000}"/>
    <cellStyle name="Heading 4 2 2 14 17" xfId="24367" xr:uid="{00000000-0005-0000-0000-0000345F0000}"/>
    <cellStyle name="Heading 4 2 2 14 18" xfId="24368" xr:uid="{00000000-0005-0000-0000-0000355F0000}"/>
    <cellStyle name="Heading 4 2 2 14 19" xfId="24369" xr:uid="{00000000-0005-0000-0000-0000365F0000}"/>
    <cellStyle name="Heading 4 2 2 14 2" xfId="24370" xr:uid="{00000000-0005-0000-0000-0000375F0000}"/>
    <cellStyle name="Heading 4 2 2 14 2 2" xfId="24371" xr:uid="{00000000-0005-0000-0000-0000385F0000}"/>
    <cellStyle name="Heading 4 2 2 14 20" xfId="24372" xr:uid="{00000000-0005-0000-0000-0000395F0000}"/>
    <cellStyle name="Heading 4 2 2 14 21" xfId="24373" xr:uid="{00000000-0005-0000-0000-00003A5F0000}"/>
    <cellStyle name="Heading 4 2 2 14 22" xfId="24374" xr:uid="{00000000-0005-0000-0000-00003B5F0000}"/>
    <cellStyle name="Heading 4 2 2 14 23" xfId="24375" xr:uid="{00000000-0005-0000-0000-00003C5F0000}"/>
    <cellStyle name="Heading 4 2 2 14 24" xfId="24376" xr:uid="{00000000-0005-0000-0000-00003D5F0000}"/>
    <cellStyle name="Heading 4 2 2 14 25" xfId="24377" xr:uid="{00000000-0005-0000-0000-00003E5F0000}"/>
    <cellStyle name="Heading 4 2 2 14 26" xfId="24378" xr:uid="{00000000-0005-0000-0000-00003F5F0000}"/>
    <cellStyle name="Heading 4 2 2 14 27" xfId="24379" xr:uid="{00000000-0005-0000-0000-0000405F0000}"/>
    <cellStyle name="Heading 4 2 2 14 28" xfId="24380" xr:uid="{00000000-0005-0000-0000-0000415F0000}"/>
    <cellStyle name="Heading 4 2 2 14 29" xfId="24381" xr:uid="{00000000-0005-0000-0000-0000425F0000}"/>
    <cellStyle name="Heading 4 2 2 14 3" xfId="24382" xr:uid="{00000000-0005-0000-0000-0000435F0000}"/>
    <cellStyle name="Heading 4 2 2 14 4" xfId="24383" xr:uid="{00000000-0005-0000-0000-0000445F0000}"/>
    <cellStyle name="Heading 4 2 2 14 5" xfId="24384" xr:uid="{00000000-0005-0000-0000-0000455F0000}"/>
    <cellStyle name="Heading 4 2 2 14 6" xfId="24385" xr:uid="{00000000-0005-0000-0000-0000465F0000}"/>
    <cellStyle name="Heading 4 2 2 14 7" xfId="24386" xr:uid="{00000000-0005-0000-0000-0000475F0000}"/>
    <cellStyle name="Heading 4 2 2 14 8" xfId="24387" xr:uid="{00000000-0005-0000-0000-0000485F0000}"/>
    <cellStyle name="Heading 4 2 2 14 9" xfId="24388" xr:uid="{00000000-0005-0000-0000-0000495F0000}"/>
    <cellStyle name="Heading 4 2 2 15" xfId="24389" xr:uid="{00000000-0005-0000-0000-00004A5F0000}"/>
    <cellStyle name="Heading 4 2 2 15 2" xfId="24390" xr:uid="{00000000-0005-0000-0000-00004B5F0000}"/>
    <cellStyle name="Heading 4 2 2 16" xfId="24391" xr:uid="{00000000-0005-0000-0000-00004C5F0000}"/>
    <cellStyle name="Heading 4 2 2 17" xfId="24392" xr:uid="{00000000-0005-0000-0000-00004D5F0000}"/>
    <cellStyle name="Heading 4 2 2 18" xfId="24393" xr:uid="{00000000-0005-0000-0000-00004E5F0000}"/>
    <cellStyle name="Heading 4 2 2 19" xfId="24394" xr:uid="{00000000-0005-0000-0000-00004F5F0000}"/>
    <cellStyle name="Heading 4 2 2 2" xfId="24395" xr:uid="{00000000-0005-0000-0000-0000505F0000}"/>
    <cellStyle name="Heading 4 2 2 2 10" xfId="24396" xr:uid="{00000000-0005-0000-0000-0000515F0000}"/>
    <cellStyle name="Heading 4 2 2 2 11" xfId="24397" xr:uid="{00000000-0005-0000-0000-0000525F0000}"/>
    <cellStyle name="Heading 4 2 2 2 12" xfId="24398" xr:uid="{00000000-0005-0000-0000-0000535F0000}"/>
    <cellStyle name="Heading 4 2 2 2 13" xfId="24399" xr:uid="{00000000-0005-0000-0000-0000545F0000}"/>
    <cellStyle name="Heading 4 2 2 2 14" xfId="24400" xr:uid="{00000000-0005-0000-0000-0000555F0000}"/>
    <cellStyle name="Heading 4 2 2 2 15" xfId="24401" xr:uid="{00000000-0005-0000-0000-0000565F0000}"/>
    <cellStyle name="Heading 4 2 2 2 16" xfId="24402" xr:uid="{00000000-0005-0000-0000-0000575F0000}"/>
    <cellStyle name="Heading 4 2 2 2 17" xfId="24403" xr:uid="{00000000-0005-0000-0000-0000585F0000}"/>
    <cellStyle name="Heading 4 2 2 2 18" xfId="24404" xr:uid="{00000000-0005-0000-0000-0000595F0000}"/>
    <cellStyle name="Heading 4 2 2 2 19" xfId="24405" xr:uid="{00000000-0005-0000-0000-00005A5F0000}"/>
    <cellStyle name="Heading 4 2 2 2 2" xfId="24406" xr:uid="{00000000-0005-0000-0000-00005B5F0000}"/>
    <cellStyle name="Heading 4 2 2 2 2 10" xfId="24407" xr:uid="{00000000-0005-0000-0000-00005C5F0000}"/>
    <cellStyle name="Heading 4 2 2 2 2 11" xfId="24408" xr:uid="{00000000-0005-0000-0000-00005D5F0000}"/>
    <cellStyle name="Heading 4 2 2 2 2 12" xfId="24409" xr:uid="{00000000-0005-0000-0000-00005E5F0000}"/>
    <cellStyle name="Heading 4 2 2 2 2 13" xfId="24410" xr:uid="{00000000-0005-0000-0000-00005F5F0000}"/>
    <cellStyle name="Heading 4 2 2 2 2 14" xfId="24411" xr:uid="{00000000-0005-0000-0000-0000605F0000}"/>
    <cellStyle name="Heading 4 2 2 2 2 15" xfId="24412" xr:uid="{00000000-0005-0000-0000-0000615F0000}"/>
    <cellStyle name="Heading 4 2 2 2 2 16" xfId="24413" xr:uid="{00000000-0005-0000-0000-0000625F0000}"/>
    <cellStyle name="Heading 4 2 2 2 2 17" xfId="24414" xr:uid="{00000000-0005-0000-0000-0000635F0000}"/>
    <cellStyle name="Heading 4 2 2 2 2 18" xfId="24415" xr:uid="{00000000-0005-0000-0000-0000645F0000}"/>
    <cellStyle name="Heading 4 2 2 2 2 19" xfId="24416" xr:uid="{00000000-0005-0000-0000-0000655F0000}"/>
    <cellStyle name="Heading 4 2 2 2 2 2" xfId="24417" xr:uid="{00000000-0005-0000-0000-0000665F0000}"/>
    <cellStyle name="Heading 4 2 2 2 2 2 10" xfId="24418" xr:uid="{00000000-0005-0000-0000-0000675F0000}"/>
    <cellStyle name="Heading 4 2 2 2 2 2 11" xfId="24419" xr:uid="{00000000-0005-0000-0000-0000685F0000}"/>
    <cellStyle name="Heading 4 2 2 2 2 2 12" xfId="24420" xr:uid="{00000000-0005-0000-0000-0000695F0000}"/>
    <cellStyle name="Heading 4 2 2 2 2 2 13" xfId="24421" xr:uid="{00000000-0005-0000-0000-00006A5F0000}"/>
    <cellStyle name="Heading 4 2 2 2 2 2 14" xfId="24422" xr:uid="{00000000-0005-0000-0000-00006B5F0000}"/>
    <cellStyle name="Heading 4 2 2 2 2 2 15" xfId="24423" xr:uid="{00000000-0005-0000-0000-00006C5F0000}"/>
    <cellStyle name="Heading 4 2 2 2 2 2 16" xfId="24424" xr:uid="{00000000-0005-0000-0000-00006D5F0000}"/>
    <cellStyle name="Heading 4 2 2 2 2 2 17" xfId="24425" xr:uid="{00000000-0005-0000-0000-00006E5F0000}"/>
    <cellStyle name="Heading 4 2 2 2 2 2 18" xfId="24426" xr:uid="{00000000-0005-0000-0000-00006F5F0000}"/>
    <cellStyle name="Heading 4 2 2 2 2 2 19" xfId="24427" xr:uid="{00000000-0005-0000-0000-0000705F0000}"/>
    <cellStyle name="Heading 4 2 2 2 2 2 2" xfId="24428" xr:uid="{00000000-0005-0000-0000-0000715F0000}"/>
    <cellStyle name="Heading 4 2 2 2 2 2 2 10" xfId="24429" xr:uid="{00000000-0005-0000-0000-0000725F0000}"/>
    <cellStyle name="Heading 4 2 2 2 2 2 2 11" xfId="24430" xr:uid="{00000000-0005-0000-0000-0000735F0000}"/>
    <cellStyle name="Heading 4 2 2 2 2 2 2 12" xfId="24431" xr:uid="{00000000-0005-0000-0000-0000745F0000}"/>
    <cellStyle name="Heading 4 2 2 2 2 2 2 13" xfId="24432" xr:uid="{00000000-0005-0000-0000-0000755F0000}"/>
    <cellStyle name="Heading 4 2 2 2 2 2 2 14" xfId="24433" xr:uid="{00000000-0005-0000-0000-0000765F0000}"/>
    <cellStyle name="Heading 4 2 2 2 2 2 2 15" xfId="24434" xr:uid="{00000000-0005-0000-0000-0000775F0000}"/>
    <cellStyle name="Heading 4 2 2 2 2 2 2 16" xfId="24435" xr:uid="{00000000-0005-0000-0000-0000785F0000}"/>
    <cellStyle name="Heading 4 2 2 2 2 2 2 17" xfId="24436" xr:uid="{00000000-0005-0000-0000-0000795F0000}"/>
    <cellStyle name="Heading 4 2 2 2 2 2 2 18" xfId="24437" xr:uid="{00000000-0005-0000-0000-00007A5F0000}"/>
    <cellStyle name="Heading 4 2 2 2 2 2 2 19" xfId="24438" xr:uid="{00000000-0005-0000-0000-00007B5F0000}"/>
    <cellStyle name="Heading 4 2 2 2 2 2 2 2" xfId="24439" xr:uid="{00000000-0005-0000-0000-00007C5F0000}"/>
    <cellStyle name="Heading 4 2 2 2 2 2 2 2 10" xfId="24440" xr:uid="{00000000-0005-0000-0000-00007D5F0000}"/>
    <cellStyle name="Heading 4 2 2 2 2 2 2 2 11" xfId="24441" xr:uid="{00000000-0005-0000-0000-00007E5F0000}"/>
    <cellStyle name="Heading 4 2 2 2 2 2 2 2 12" xfId="24442" xr:uid="{00000000-0005-0000-0000-00007F5F0000}"/>
    <cellStyle name="Heading 4 2 2 2 2 2 2 2 13" xfId="24443" xr:uid="{00000000-0005-0000-0000-0000805F0000}"/>
    <cellStyle name="Heading 4 2 2 2 2 2 2 2 14" xfId="24444" xr:uid="{00000000-0005-0000-0000-0000815F0000}"/>
    <cellStyle name="Heading 4 2 2 2 2 2 2 2 15" xfId="24445" xr:uid="{00000000-0005-0000-0000-0000825F0000}"/>
    <cellStyle name="Heading 4 2 2 2 2 2 2 2 16" xfId="24446" xr:uid="{00000000-0005-0000-0000-0000835F0000}"/>
    <cellStyle name="Heading 4 2 2 2 2 2 2 2 17" xfId="24447" xr:uid="{00000000-0005-0000-0000-0000845F0000}"/>
    <cellStyle name="Heading 4 2 2 2 2 2 2 2 18" xfId="24448" xr:uid="{00000000-0005-0000-0000-0000855F0000}"/>
    <cellStyle name="Heading 4 2 2 2 2 2 2 2 19" xfId="24449" xr:uid="{00000000-0005-0000-0000-0000865F0000}"/>
    <cellStyle name="Heading 4 2 2 2 2 2 2 2 2" xfId="24450" xr:uid="{00000000-0005-0000-0000-0000875F0000}"/>
    <cellStyle name="Heading 4 2 2 2 2 2 2 2 2 2" xfId="24451" xr:uid="{00000000-0005-0000-0000-0000885F0000}"/>
    <cellStyle name="Heading 4 2 2 2 2 2 2 2 2 2 2" xfId="24452" xr:uid="{00000000-0005-0000-0000-0000895F0000}"/>
    <cellStyle name="Heading 4 2 2 2 2 2 2 2 2 2 2 2" xfId="24453" xr:uid="{00000000-0005-0000-0000-00008A5F0000}"/>
    <cellStyle name="Heading 4 2 2 2 2 2 2 2 2 2 3" xfId="24454" xr:uid="{00000000-0005-0000-0000-00008B5F0000}"/>
    <cellStyle name="Heading 4 2 2 2 2 2 2 2 2 3" xfId="24455" xr:uid="{00000000-0005-0000-0000-00008C5F0000}"/>
    <cellStyle name="Heading 4 2 2 2 2 2 2 2 2 3 2" xfId="24456" xr:uid="{00000000-0005-0000-0000-00008D5F0000}"/>
    <cellStyle name="Heading 4 2 2 2 2 2 2 2 20" xfId="24457" xr:uid="{00000000-0005-0000-0000-00008E5F0000}"/>
    <cellStyle name="Heading 4 2 2 2 2 2 2 2 21" xfId="24458" xr:uid="{00000000-0005-0000-0000-00008F5F0000}"/>
    <cellStyle name="Heading 4 2 2 2 2 2 2 2 22" xfId="24459" xr:uid="{00000000-0005-0000-0000-0000905F0000}"/>
    <cellStyle name="Heading 4 2 2 2 2 2 2 2 23" xfId="24460" xr:uid="{00000000-0005-0000-0000-0000915F0000}"/>
    <cellStyle name="Heading 4 2 2 2 2 2 2 2 24" xfId="24461" xr:uid="{00000000-0005-0000-0000-0000925F0000}"/>
    <cellStyle name="Heading 4 2 2 2 2 2 2 2 25" xfId="24462" xr:uid="{00000000-0005-0000-0000-0000935F0000}"/>
    <cellStyle name="Heading 4 2 2 2 2 2 2 2 26" xfId="24463" xr:uid="{00000000-0005-0000-0000-0000945F0000}"/>
    <cellStyle name="Heading 4 2 2 2 2 2 2 2 27" xfId="24464" xr:uid="{00000000-0005-0000-0000-0000955F0000}"/>
    <cellStyle name="Heading 4 2 2 2 2 2 2 2 28" xfId="24465" xr:uid="{00000000-0005-0000-0000-0000965F0000}"/>
    <cellStyle name="Heading 4 2 2 2 2 2 2 2 29" xfId="24466" xr:uid="{00000000-0005-0000-0000-0000975F0000}"/>
    <cellStyle name="Heading 4 2 2 2 2 2 2 2 3" xfId="24467" xr:uid="{00000000-0005-0000-0000-0000985F0000}"/>
    <cellStyle name="Heading 4 2 2 2 2 2 2 2 30" xfId="24468" xr:uid="{00000000-0005-0000-0000-0000995F0000}"/>
    <cellStyle name="Heading 4 2 2 2 2 2 2 2 30 2" xfId="24469" xr:uid="{00000000-0005-0000-0000-00009A5F0000}"/>
    <cellStyle name="Heading 4 2 2 2 2 2 2 2 4" xfId="24470" xr:uid="{00000000-0005-0000-0000-00009B5F0000}"/>
    <cellStyle name="Heading 4 2 2 2 2 2 2 2 5" xfId="24471" xr:uid="{00000000-0005-0000-0000-00009C5F0000}"/>
    <cellStyle name="Heading 4 2 2 2 2 2 2 2 6" xfId="24472" xr:uid="{00000000-0005-0000-0000-00009D5F0000}"/>
    <cellStyle name="Heading 4 2 2 2 2 2 2 2 7" xfId="24473" xr:uid="{00000000-0005-0000-0000-00009E5F0000}"/>
    <cellStyle name="Heading 4 2 2 2 2 2 2 2 8" xfId="24474" xr:uid="{00000000-0005-0000-0000-00009F5F0000}"/>
    <cellStyle name="Heading 4 2 2 2 2 2 2 2 9" xfId="24475" xr:uid="{00000000-0005-0000-0000-0000A05F0000}"/>
    <cellStyle name="Heading 4 2 2 2 2 2 2 20" xfId="24476" xr:uid="{00000000-0005-0000-0000-0000A15F0000}"/>
    <cellStyle name="Heading 4 2 2 2 2 2 2 21" xfId="24477" xr:uid="{00000000-0005-0000-0000-0000A25F0000}"/>
    <cellStyle name="Heading 4 2 2 2 2 2 2 22" xfId="24478" xr:uid="{00000000-0005-0000-0000-0000A35F0000}"/>
    <cellStyle name="Heading 4 2 2 2 2 2 2 23" xfId="24479" xr:uid="{00000000-0005-0000-0000-0000A45F0000}"/>
    <cellStyle name="Heading 4 2 2 2 2 2 2 24" xfId="24480" xr:uid="{00000000-0005-0000-0000-0000A55F0000}"/>
    <cellStyle name="Heading 4 2 2 2 2 2 2 25" xfId="24481" xr:uid="{00000000-0005-0000-0000-0000A65F0000}"/>
    <cellStyle name="Heading 4 2 2 2 2 2 2 26" xfId="24482" xr:uid="{00000000-0005-0000-0000-0000A75F0000}"/>
    <cellStyle name="Heading 4 2 2 2 2 2 2 27" xfId="24483" xr:uid="{00000000-0005-0000-0000-0000A85F0000}"/>
    <cellStyle name="Heading 4 2 2 2 2 2 2 28" xfId="24484" xr:uid="{00000000-0005-0000-0000-0000A95F0000}"/>
    <cellStyle name="Heading 4 2 2 2 2 2 2 29" xfId="24485" xr:uid="{00000000-0005-0000-0000-0000AA5F0000}"/>
    <cellStyle name="Heading 4 2 2 2 2 2 2 3" xfId="24486" xr:uid="{00000000-0005-0000-0000-0000AB5F0000}"/>
    <cellStyle name="Heading 4 2 2 2 2 2 2 3 2" xfId="24487" xr:uid="{00000000-0005-0000-0000-0000AC5F0000}"/>
    <cellStyle name="Heading 4 2 2 2 2 2 2 30" xfId="24488" xr:uid="{00000000-0005-0000-0000-0000AD5F0000}"/>
    <cellStyle name="Heading 4 2 2 2 2 2 2 30 2" xfId="24489" xr:uid="{00000000-0005-0000-0000-0000AE5F0000}"/>
    <cellStyle name="Heading 4 2 2 2 2 2 2 4" xfId="24490" xr:uid="{00000000-0005-0000-0000-0000AF5F0000}"/>
    <cellStyle name="Heading 4 2 2 2 2 2 2 5" xfId="24491" xr:uid="{00000000-0005-0000-0000-0000B05F0000}"/>
    <cellStyle name="Heading 4 2 2 2 2 2 2 6" xfId="24492" xr:uid="{00000000-0005-0000-0000-0000B15F0000}"/>
    <cellStyle name="Heading 4 2 2 2 2 2 2 7" xfId="24493" xr:uid="{00000000-0005-0000-0000-0000B25F0000}"/>
    <cellStyle name="Heading 4 2 2 2 2 2 2 8" xfId="24494" xr:uid="{00000000-0005-0000-0000-0000B35F0000}"/>
    <cellStyle name="Heading 4 2 2 2 2 2 2 9" xfId="24495" xr:uid="{00000000-0005-0000-0000-0000B45F0000}"/>
    <cellStyle name="Heading 4 2 2 2 2 2 20" xfId="24496" xr:uid="{00000000-0005-0000-0000-0000B55F0000}"/>
    <cellStyle name="Heading 4 2 2 2 2 2 21" xfId="24497" xr:uid="{00000000-0005-0000-0000-0000B65F0000}"/>
    <cellStyle name="Heading 4 2 2 2 2 2 22" xfId="24498" xr:uid="{00000000-0005-0000-0000-0000B75F0000}"/>
    <cellStyle name="Heading 4 2 2 2 2 2 23" xfId="24499" xr:uid="{00000000-0005-0000-0000-0000B85F0000}"/>
    <cellStyle name="Heading 4 2 2 2 2 2 24" xfId="24500" xr:uid="{00000000-0005-0000-0000-0000B95F0000}"/>
    <cellStyle name="Heading 4 2 2 2 2 2 25" xfId="24501" xr:uid="{00000000-0005-0000-0000-0000BA5F0000}"/>
    <cellStyle name="Heading 4 2 2 2 2 2 26" xfId="24502" xr:uid="{00000000-0005-0000-0000-0000BB5F0000}"/>
    <cellStyle name="Heading 4 2 2 2 2 2 27" xfId="24503" xr:uid="{00000000-0005-0000-0000-0000BC5F0000}"/>
    <cellStyle name="Heading 4 2 2 2 2 2 28" xfId="24504" xr:uid="{00000000-0005-0000-0000-0000BD5F0000}"/>
    <cellStyle name="Heading 4 2 2 2 2 2 29" xfId="24505" xr:uid="{00000000-0005-0000-0000-0000BE5F0000}"/>
    <cellStyle name="Heading 4 2 2 2 2 2 3" xfId="24506" xr:uid="{00000000-0005-0000-0000-0000BF5F0000}"/>
    <cellStyle name="Heading 4 2 2 2 2 2 3 2" xfId="24507" xr:uid="{00000000-0005-0000-0000-0000C05F0000}"/>
    <cellStyle name="Heading 4 2 2 2 2 2 30" xfId="24508" xr:uid="{00000000-0005-0000-0000-0000C15F0000}"/>
    <cellStyle name="Heading 4 2 2 2 2 2 31" xfId="24509" xr:uid="{00000000-0005-0000-0000-0000C25F0000}"/>
    <cellStyle name="Heading 4 2 2 2 2 2 31 2" xfId="24510" xr:uid="{00000000-0005-0000-0000-0000C35F0000}"/>
    <cellStyle name="Heading 4 2 2 2 2 2 4" xfId="24511" xr:uid="{00000000-0005-0000-0000-0000C45F0000}"/>
    <cellStyle name="Heading 4 2 2 2 2 2 5" xfId="24512" xr:uid="{00000000-0005-0000-0000-0000C55F0000}"/>
    <cellStyle name="Heading 4 2 2 2 2 2 6" xfId="24513" xr:uid="{00000000-0005-0000-0000-0000C65F0000}"/>
    <cellStyle name="Heading 4 2 2 2 2 2 7" xfId="24514" xr:uid="{00000000-0005-0000-0000-0000C75F0000}"/>
    <cellStyle name="Heading 4 2 2 2 2 2 8" xfId="24515" xr:uid="{00000000-0005-0000-0000-0000C85F0000}"/>
    <cellStyle name="Heading 4 2 2 2 2 2 9" xfId="24516" xr:uid="{00000000-0005-0000-0000-0000C95F0000}"/>
    <cellStyle name="Heading 4 2 2 2 2 20" xfId="24517" xr:uid="{00000000-0005-0000-0000-0000CA5F0000}"/>
    <cellStyle name="Heading 4 2 2 2 2 21" xfId="24518" xr:uid="{00000000-0005-0000-0000-0000CB5F0000}"/>
    <cellStyle name="Heading 4 2 2 2 2 22" xfId="24519" xr:uid="{00000000-0005-0000-0000-0000CC5F0000}"/>
    <cellStyle name="Heading 4 2 2 2 2 23" xfId="24520" xr:uid="{00000000-0005-0000-0000-0000CD5F0000}"/>
    <cellStyle name="Heading 4 2 2 2 2 24" xfId="24521" xr:uid="{00000000-0005-0000-0000-0000CE5F0000}"/>
    <cellStyle name="Heading 4 2 2 2 2 25" xfId="24522" xr:uid="{00000000-0005-0000-0000-0000CF5F0000}"/>
    <cellStyle name="Heading 4 2 2 2 2 26" xfId="24523" xr:uid="{00000000-0005-0000-0000-0000D05F0000}"/>
    <cellStyle name="Heading 4 2 2 2 2 27" xfId="24524" xr:uid="{00000000-0005-0000-0000-0000D15F0000}"/>
    <cellStyle name="Heading 4 2 2 2 2 28" xfId="24525" xr:uid="{00000000-0005-0000-0000-0000D25F0000}"/>
    <cellStyle name="Heading 4 2 2 2 2 29" xfId="24526" xr:uid="{00000000-0005-0000-0000-0000D35F0000}"/>
    <cellStyle name="Heading 4 2 2 2 2 3" xfId="24527" xr:uid="{00000000-0005-0000-0000-0000D45F0000}"/>
    <cellStyle name="Heading 4 2 2 2 2 30" xfId="24528" xr:uid="{00000000-0005-0000-0000-0000D55F0000}"/>
    <cellStyle name="Heading 4 2 2 2 2 31" xfId="24529" xr:uid="{00000000-0005-0000-0000-0000D65F0000}"/>
    <cellStyle name="Heading 4 2 2 2 2 32" xfId="24530" xr:uid="{00000000-0005-0000-0000-0000D75F0000}"/>
    <cellStyle name="Heading 4 2 2 2 2 33" xfId="24531" xr:uid="{00000000-0005-0000-0000-0000D85F0000}"/>
    <cellStyle name="Heading 4 2 2 2 2 34" xfId="24532" xr:uid="{00000000-0005-0000-0000-0000D95F0000}"/>
    <cellStyle name="Heading 4 2 2 2 2 34 2" xfId="24533" xr:uid="{00000000-0005-0000-0000-0000DA5F0000}"/>
    <cellStyle name="Heading 4 2 2 2 2 4" xfId="24534" xr:uid="{00000000-0005-0000-0000-0000DB5F0000}"/>
    <cellStyle name="Heading 4 2 2 2 2 5" xfId="24535" xr:uid="{00000000-0005-0000-0000-0000DC5F0000}"/>
    <cellStyle name="Heading 4 2 2 2 2 6" xfId="24536" xr:uid="{00000000-0005-0000-0000-0000DD5F0000}"/>
    <cellStyle name="Heading 4 2 2 2 2 6 10" xfId="24537" xr:uid="{00000000-0005-0000-0000-0000DE5F0000}"/>
    <cellStyle name="Heading 4 2 2 2 2 6 11" xfId="24538" xr:uid="{00000000-0005-0000-0000-0000DF5F0000}"/>
    <cellStyle name="Heading 4 2 2 2 2 6 12" xfId="24539" xr:uid="{00000000-0005-0000-0000-0000E05F0000}"/>
    <cellStyle name="Heading 4 2 2 2 2 6 13" xfId="24540" xr:uid="{00000000-0005-0000-0000-0000E15F0000}"/>
    <cellStyle name="Heading 4 2 2 2 2 6 14" xfId="24541" xr:uid="{00000000-0005-0000-0000-0000E25F0000}"/>
    <cellStyle name="Heading 4 2 2 2 2 6 15" xfId="24542" xr:uid="{00000000-0005-0000-0000-0000E35F0000}"/>
    <cellStyle name="Heading 4 2 2 2 2 6 16" xfId="24543" xr:uid="{00000000-0005-0000-0000-0000E45F0000}"/>
    <cellStyle name="Heading 4 2 2 2 2 6 17" xfId="24544" xr:uid="{00000000-0005-0000-0000-0000E55F0000}"/>
    <cellStyle name="Heading 4 2 2 2 2 6 18" xfId="24545" xr:uid="{00000000-0005-0000-0000-0000E65F0000}"/>
    <cellStyle name="Heading 4 2 2 2 2 6 19" xfId="24546" xr:uid="{00000000-0005-0000-0000-0000E75F0000}"/>
    <cellStyle name="Heading 4 2 2 2 2 6 2" xfId="24547" xr:uid="{00000000-0005-0000-0000-0000E85F0000}"/>
    <cellStyle name="Heading 4 2 2 2 2 6 2 2" xfId="24548" xr:uid="{00000000-0005-0000-0000-0000E95F0000}"/>
    <cellStyle name="Heading 4 2 2 2 2 6 20" xfId="24549" xr:uid="{00000000-0005-0000-0000-0000EA5F0000}"/>
    <cellStyle name="Heading 4 2 2 2 2 6 21" xfId="24550" xr:uid="{00000000-0005-0000-0000-0000EB5F0000}"/>
    <cellStyle name="Heading 4 2 2 2 2 6 22" xfId="24551" xr:uid="{00000000-0005-0000-0000-0000EC5F0000}"/>
    <cellStyle name="Heading 4 2 2 2 2 6 23" xfId="24552" xr:uid="{00000000-0005-0000-0000-0000ED5F0000}"/>
    <cellStyle name="Heading 4 2 2 2 2 6 24" xfId="24553" xr:uid="{00000000-0005-0000-0000-0000EE5F0000}"/>
    <cellStyle name="Heading 4 2 2 2 2 6 25" xfId="24554" xr:uid="{00000000-0005-0000-0000-0000EF5F0000}"/>
    <cellStyle name="Heading 4 2 2 2 2 6 26" xfId="24555" xr:uid="{00000000-0005-0000-0000-0000F05F0000}"/>
    <cellStyle name="Heading 4 2 2 2 2 6 27" xfId="24556" xr:uid="{00000000-0005-0000-0000-0000F15F0000}"/>
    <cellStyle name="Heading 4 2 2 2 2 6 28" xfId="24557" xr:uid="{00000000-0005-0000-0000-0000F25F0000}"/>
    <cellStyle name="Heading 4 2 2 2 2 6 29" xfId="24558" xr:uid="{00000000-0005-0000-0000-0000F35F0000}"/>
    <cellStyle name="Heading 4 2 2 2 2 6 3" xfId="24559" xr:uid="{00000000-0005-0000-0000-0000F45F0000}"/>
    <cellStyle name="Heading 4 2 2 2 2 6 4" xfId="24560" xr:uid="{00000000-0005-0000-0000-0000F55F0000}"/>
    <cellStyle name="Heading 4 2 2 2 2 6 5" xfId="24561" xr:uid="{00000000-0005-0000-0000-0000F65F0000}"/>
    <cellStyle name="Heading 4 2 2 2 2 6 6" xfId="24562" xr:uid="{00000000-0005-0000-0000-0000F75F0000}"/>
    <cellStyle name="Heading 4 2 2 2 2 6 7" xfId="24563" xr:uid="{00000000-0005-0000-0000-0000F85F0000}"/>
    <cellStyle name="Heading 4 2 2 2 2 6 8" xfId="24564" xr:uid="{00000000-0005-0000-0000-0000F95F0000}"/>
    <cellStyle name="Heading 4 2 2 2 2 6 9" xfId="24565" xr:uid="{00000000-0005-0000-0000-0000FA5F0000}"/>
    <cellStyle name="Heading 4 2 2 2 2 7" xfId="24566" xr:uid="{00000000-0005-0000-0000-0000FB5F0000}"/>
    <cellStyle name="Heading 4 2 2 2 2 7 2" xfId="24567" xr:uid="{00000000-0005-0000-0000-0000FC5F0000}"/>
    <cellStyle name="Heading 4 2 2 2 2 8" xfId="24568" xr:uid="{00000000-0005-0000-0000-0000FD5F0000}"/>
    <cellStyle name="Heading 4 2 2 2 2 9" xfId="24569" xr:uid="{00000000-0005-0000-0000-0000FE5F0000}"/>
    <cellStyle name="Heading 4 2 2 2 20" xfId="24570" xr:uid="{00000000-0005-0000-0000-0000FF5F0000}"/>
    <cellStyle name="Heading 4 2 2 2 21" xfId="24571" xr:uid="{00000000-0005-0000-0000-000000600000}"/>
    <cellStyle name="Heading 4 2 2 2 22" xfId="24572" xr:uid="{00000000-0005-0000-0000-000001600000}"/>
    <cellStyle name="Heading 4 2 2 2 23" xfId="24573" xr:uid="{00000000-0005-0000-0000-000002600000}"/>
    <cellStyle name="Heading 4 2 2 2 24" xfId="24574" xr:uid="{00000000-0005-0000-0000-000003600000}"/>
    <cellStyle name="Heading 4 2 2 2 25" xfId="24575" xr:uid="{00000000-0005-0000-0000-000004600000}"/>
    <cellStyle name="Heading 4 2 2 2 26" xfId="24576" xr:uid="{00000000-0005-0000-0000-000005600000}"/>
    <cellStyle name="Heading 4 2 2 2 27" xfId="24577" xr:uid="{00000000-0005-0000-0000-000006600000}"/>
    <cellStyle name="Heading 4 2 2 2 28" xfId="24578" xr:uid="{00000000-0005-0000-0000-000007600000}"/>
    <cellStyle name="Heading 4 2 2 2 29" xfId="24579" xr:uid="{00000000-0005-0000-0000-000008600000}"/>
    <cellStyle name="Heading 4 2 2 2 3" xfId="24580" xr:uid="{00000000-0005-0000-0000-000009600000}"/>
    <cellStyle name="Heading 4 2 2 2 30" xfId="24581" xr:uid="{00000000-0005-0000-0000-00000A600000}"/>
    <cellStyle name="Heading 4 2 2 2 31" xfId="24582" xr:uid="{00000000-0005-0000-0000-00000B600000}"/>
    <cellStyle name="Heading 4 2 2 2 32" xfId="24583" xr:uid="{00000000-0005-0000-0000-00000C600000}"/>
    <cellStyle name="Heading 4 2 2 2 33" xfId="24584" xr:uid="{00000000-0005-0000-0000-00000D600000}"/>
    <cellStyle name="Heading 4 2 2 2 34" xfId="24585" xr:uid="{00000000-0005-0000-0000-00000E600000}"/>
    <cellStyle name="Heading 4 2 2 2 34 2" xfId="24586" xr:uid="{00000000-0005-0000-0000-00000F600000}"/>
    <cellStyle name="Heading 4 2 2 2 4" xfId="24587" xr:uid="{00000000-0005-0000-0000-000010600000}"/>
    <cellStyle name="Heading 4 2 2 2 5" xfId="24588" xr:uid="{00000000-0005-0000-0000-000011600000}"/>
    <cellStyle name="Heading 4 2 2 2 6" xfId="24589" xr:uid="{00000000-0005-0000-0000-000012600000}"/>
    <cellStyle name="Heading 4 2 2 2 6 10" xfId="24590" xr:uid="{00000000-0005-0000-0000-000013600000}"/>
    <cellStyle name="Heading 4 2 2 2 6 11" xfId="24591" xr:uid="{00000000-0005-0000-0000-000014600000}"/>
    <cellStyle name="Heading 4 2 2 2 6 12" xfId="24592" xr:uid="{00000000-0005-0000-0000-000015600000}"/>
    <cellStyle name="Heading 4 2 2 2 6 13" xfId="24593" xr:uid="{00000000-0005-0000-0000-000016600000}"/>
    <cellStyle name="Heading 4 2 2 2 6 14" xfId="24594" xr:uid="{00000000-0005-0000-0000-000017600000}"/>
    <cellStyle name="Heading 4 2 2 2 6 15" xfId="24595" xr:uid="{00000000-0005-0000-0000-000018600000}"/>
    <cellStyle name="Heading 4 2 2 2 6 16" xfId="24596" xr:uid="{00000000-0005-0000-0000-000019600000}"/>
    <cellStyle name="Heading 4 2 2 2 6 17" xfId="24597" xr:uid="{00000000-0005-0000-0000-00001A600000}"/>
    <cellStyle name="Heading 4 2 2 2 6 18" xfId="24598" xr:uid="{00000000-0005-0000-0000-00001B600000}"/>
    <cellStyle name="Heading 4 2 2 2 6 19" xfId="24599" xr:uid="{00000000-0005-0000-0000-00001C600000}"/>
    <cellStyle name="Heading 4 2 2 2 6 2" xfId="24600" xr:uid="{00000000-0005-0000-0000-00001D600000}"/>
    <cellStyle name="Heading 4 2 2 2 6 2 2" xfId="24601" xr:uid="{00000000-0005-0000-0000-00001E600000}"/>
    <cellStyle name="Heading 4 2 2 2 6 20" xfId="24602" xr:uid="{00000000-0005-0000-0000-00001F600000}"/>
    <cellStyle name="Heading 4 2 2 2 6 21" xfId="24603" xr:uid="{00000000-0005-0000-0000-000020600000}"/>
    <cellStyle name="Heading 4 2 2 2 6 22" xfId="24604" xr:uid="{00000000-0005-0000-0000-000021600000}"/>
    <cellStyle name="Heading 4 2 2 2 6 23" xfId="24605" xr:uid="{00000000-0005-0000-0000-000022600000}"/>
    <cellStyle name="Heading 4 2 2 2 6 24" xfId="24606" xr:uid="{00000000-0005-0000-0000-000023600000}"/>
    <cellStyle name="Heading 4 2 2 2 6 25" xfId="24607" xr:uid="{00000000-0005-0000-0000-000024600000}"/>
    <cellStyle name="Heading 4 2 2 2 6 26" xfId="24608" xr:uid="{00000000-0005-0000-0000-000025600000}"/>
    <cellStyle name="Heading 4 2 2 2 6 27" xfId="24609" xr:uid="{00000000-0005-0000-0000-000026600000}"/>
    <cellStyle name="Heading 4 2 2 2 6 28" xfId="24610" xr:uid="{00000000-0005-0000-0000-000027600000}"/>
    <cellStyle name="Heading 4 2 2 2 6 29" xfId="24611" xr:uid="{00000000-0005-0000-0000-000028600000}"/>
    <cellStyle name="Heading 4 2 2 2 6 3" xfId="24612" xr:uid="{00000000-0005-0000-0000-000029600000}"/>
    <cellStyle name="Heading 4 2 2 2 6 4" xfId="24613" xr:uid="{00000000-0005-0000-0000-00002A600000}"/>
    <cellStyle name="Heading 4 2 2 2 6 5" xfId="24614" xr:uid="{00000000-0005-0000-0000-00002B600000}"/>
    <cellStyle name="Heading 4 2 2 2 6 6" xfId="24615" xr:uid="{00000000-0005-0000-0000-00002C600000}"/>
    <cellStyle name="Heading 4 2 2 2 6 7" xfId="24616" xr:uid="{00000000-0005-0000-0000-00002D600000}"/>
    <cellStyle name="Heading 4 2 2 2 6 8" xfId="24617" xr:uid="{00000000-0005-0000-0000-00002E600000}"/>
    <cellStyle name="Heading 4 2 2 2 6 9" xfId="24618" xr:uid="{00000000-0005-0000-0000-00002F600000}"/>
    <cellStyle name="Heading 4 2 2 2 7" xfId="24619" xr:uid="{00000000-0005-0000-0000-000030600000}"/>
    <cellStyle name="Heading 4 2 2 2 7 2" xfId="24620" xr:uid="{00000000-0005-0000-0000-000031600000}"/>
    <cellStyle name="Heading 4 2 2 2 8" xfId="24621" xr:uid="{00000000-0005-0000-0000-000032600000}"/>
    <cellStyle name="Heading 4 2 2 2 9" xfId="24622" xr:uid="{00000000-0005-0000-0000-000033600000}"/>
    <cellStyle name="Heading 4 2 2 20" xfId="24623" xr:uid="{00000000-0005-0000-0000-000034600000}"/>
    <cellStyle name="Heading 4 2 2 21" xfId="24624" xr:uid="{00000000-0005-0000-0000-000035600000}"/>
    <cellStyle name="Heading 4 2 2 22" xfId="24625" xr:uid="{00000000-0005-0000-0000-000036600000}"/>
    <cellStyle name="Heading 4 2 2 23" xfId="24626" xr:uid="{00000000-0005-0000-0000-000037600000}"/>
    <cellStyle name="Heading 4 2 2 24" xfId="24627" xr:uid="{00000000-0005-0000-0000-000038600000}"/>
    <cellStyle name="Heading 4 2 2 25" xfId="24628" xr:uid="{00000000-0005-0000-0000-000039600000}"/>
    <cellStyle name="Heading 4 2 2 26" xfId="24629" xr:uid="{00000000-0005-0000-0000-00003A600000}"/>
    <cellStyle name="Heading 4 2 2 27" xfId="24630" xr:uid="{00000000-0005-0000-0000-00003B600000}"/>
    <cellStyle name="Heading 4 2 2 28" xfId="24631" xr:uid="{00000000-0005-0000-0000-00003C600000}"/>
    <cellStyle name="Heading 4 2 2 29" xfId="24632" xr:uid="{00000000-0005-0000-0000-00003D600000}"/>
    <cellStyle name="Heading 4 2 2 3" xfId="24633" xr:uid="{00000000-0005-0000-0000-00003E600000}"/>
    <cellStyle name="Heading 4 2 2 30" xfId="24634" xr:uid="{00000000-0005-0000-0000-00003F600000}"/>
    <cellStyle name="Heading 4 2 2 31" xfId="24635" xr:uid="{00000000-0005-0000-0000-000040600000}"/>
    <cellStyle name="Heading 4 2 2 32" xfId="24636" xr:uid="{00000000-0005-0000-0000-000041600000}"/>
    <cellStyle name="Heading 4 2 2 33" xfId="24637" xr:uid="{00000000-0005-0000-0000-000042600000}"/>
    <cellStyle name="Heading 4 2 2 34" xfId="24638" xr:uid="{00000000-0005-0000-0000-000043600000}"/>
    <cellStyle name="Heading 4 2 2 35" xfId="24639" xr:uid="{00000000-0005-0000-0000-000044600000}"/>
    <cellStyle name="Heading 4 2 2 36" xfId="24640" xr:uid="{00000000-0005-0000-0000-000045600000}"/>
    <cellStyle name="Heading 4 2 2 37" xfId="24641" xr:uid="{00000000-0005-0000-0000-000046600000}"/>
    <cellStyle name="Heading 4 2 2 38" xfId="24642" xr:uid="{00000000-0005-0000-0000-000047600000}"/>
    <cellStyle name="Heading 4 2 2 39" xfId="24643" xr:uid="{00000000-0005-0000-0000-000048600000}"/>
    <cellStyle name="Heading 4 2 2 4" xfId="24644" xr:uid="{00000000-0005-0000-0000-000049600000}"/>
    <cellStyle name="Heading 4 2 2 40" xfId="24645" xr:uid="{00000000-0005-0000-0000-00004A600000}"/>
    <cellStyle name="Heading 4 2 2 41" xfId="24646" xr:uid="{00000000-0005-0000-0000-00004B600000}"/>
    <cellStyle name="Heading 4 2 2 42" xfId="24647" xr:uid="{00000000-0005-0000-0000-00004C600000}"/>
    <cellStyle name="Heading 4 2 2 42 2" xfId="24648" xr:uid="{00000000-0005-0000-0000-00004D600000}"/>
    <cellStyle name="Heading 4 2 2 5" xfId="24649" xr:uid="{00000000-0005-0000-0000-00004E600000}"/>
    <cellStyle name="Heading 4 2 2 6" xfId="24650" xr:uid="{00000000-0005-0000-0000-00004F600000}"/>
    <cellStyle name="Heading 4 2 2 7" xfId="24651" xr:uid="{00000000-0005-0000-0000-000050600000}"/>
    <cellStyle name="Heading 4 2 2 8" xfId="24652" xr:uid="{00000000-0005-0000-0000-000051600000}"/>
    <cellStyle name="Heading 4 2 2 9" xfId="24653" xr:uid="{00000000-0005-0000-0000-000052600000}"/>
    <cellStyle name="Heading 4 2 20" xfId="24654" xr:uid="{00000000-0005-0000-0000-000053600000}"/>
    <cellStyle name="Heading 4 2 21" xfId="24655" xr:uid="{00000000-0005-0000-0000-000054600000}"/>
    <cellStyle name="Heading 4 2 22" xfId="24656" xr:uid="{00000000-0005-0000-0000-000055600000}"/>
    <cellStyle name="Heading 4 2 23" xfId="24657" xr:uid="{00000000-0005-0000-0000-000056600000}"/>
    <cellStyle name="Heading 4 2 24" xfId="24658" xr:uid="{00000000-0005-0000-0000-000057600000}"/>
    <cellStyle name="Heading 4 2 25" xfId="24659" xr:uid="{00000000-0005-0000-0000-000058600000}"/>
    <cellStyle name="Heading 4 2 26" xfId="24660" xr:uid="{00000000-0005-0000-0000-000059600000}"/>
    <cellStyle name="Heading 4 2 27" xfId="24661" xr:uid="{00000000-0005-0000-0000-00005A600000}"/>
    <cellStyle name="Heading 4 2 27 2" xfId="24662" xr:uid="{00000000-0005-0000-0000-00005B600000}"/>
    <cellStyle name="Heading 4 2 28" xfId="24663" xr:uid="{00000000-0005-0000-0000-00005C600000}"/>
    <cellStyle name="Heading 4 2 29" xfId="24664" xr:uid="{00000000-0005-0000-0000-00005D600000}"/>
    <cellStyle name="Heading 4 2 3" xfId="24665" xr:uid="{00000000-0005-0000-0000-00005E600000}"/>
    <cellStyle name="Heading 4 2 30" xfId="24666" xr:uid="{00000000-0005-0000-0000-00005F600000}"/>
    <cellStyle name="Heading 4 2 31" xfId="24667" xr:uid="{00000000-0005-0000-0000-000060600000}"/>
    <cellStyle name="Heading 4 2 32" xfId="24668" xr:uid="{00000000-0005-0000-0000-000061600000}"/>
    <cellStyle name="Heading 4 2 33" xfId="24669" xr:uid="{00000000-0005-0000-0000-000062600000}"/>
    <cellStyle name="Heading 4 2 34" xfId="24670" xr:uid="{00000000-0005-0000-0000-000063600000}"/>
    <cellStyle name="Heading 4 2 35" xfId="24671" xr:uid="{00000000-0005-0000-0000-000064600000}"/>
    <cellStyle name="Heading 4 2 36" xfId="24672" xr:uid="{00000000-0005-0000-0000-000065600000}"/>
    <cellStyle name="Heading 4 2 37" xfId="24673" xr:uid="{00000000-0005-0000-0000-000066600000}"/>
    <cellStyle name="Heading 4 2 38" xfId="24674" xr:uid="{00000000-0005-0000-0000-000067600000}"/>
    <cellStyle name="Heading 4 2 39" xfId="24675" xr:uid="{00000000-0005-0000-0000-000068600000}"/>
    <cellStyle name="Heading 4 2 4" xfId="24676" xr:uid="{00000000-0005-0000-0000-000069600000}"/>
    <cellStyle name="Heading 4 2 40" xfId="24677" xr:uid="{00000000-0005-0000-0000-00006A600000}"/>
    <cellStyle name="Heading 4 2 41" xfId="24678" xr:uid="{00000000-0005-0000-0000-00006B600000}"/>
    <cellStyle name="Heading 4 2 42" xfId="24679" xr:uid="{00000000-0005-0000-0000-00006C600000}"/>
    <cellStyle name="Heading 4 2 43" xfId="24680" xr:uid="{00000000-0005-0000-0000-00006D600000}"/>
    <cellStyle name="Heading 4 2 43 10" xfId="24681" xr:uid="{00000000-0005-0000-0000-00006E600000}"/>
    <cellStyle name="Heading 4 2 43 11" xfId="24682" xr:uid="{00000000-0005-0000-0000-00006F600000}"/>
    <cellStyle name="Heading 4 2 43 12" xfId="24683" xr:uid="{00000000-0005-0000-0000-000070600000}"/>
    <cellStyle name="Heading 4 2 43 13" xfId="24684" xr:uid="{00000000-0005-0000-0000-000071600000}"/>
    <cellStyle name="Heading 4 2 43 14" xfId="24685" xr:uid="{00000000-0005-0000-0000-000072600000}"/>
    <cellStyle name="Heading 4 2 43 15" xfId="24686" xr:uid="{00000000-0005-0000-0000-000073600000}"/>
    <cellStyle name="Heading 4 2 43 16" xfId="24687" xr:uid="{00000000-0005-0000-0000-000074600000}"/>
    <cellStyle name="Heading 4 2 43 17" xfId="24688" xr:uid="{00000000-0005-0000-0000-000075600000}"/>
    <cellStyle name="Heading 4 2 43 18" xfId="24689" xr:uid="{00000000-0005-0000-0000-000076600000}"/>
    <cellStyle name="Heading 4 2 43 19" xfId="24690" xr:uid="{00000000-0005-0000-0000-000077600000}"/>
    <cellStyle name="Heading 4 2 43 2" xfId="24691" xr:uid="{00000000-0005-0000-0000-000078600000}"/>
    <cellStyle name="Heading 4 2 43 2 2" xfId="24692" xr:uid="{00000000-0005-0000-0000-000079600000}"/>
    <cellStyle name="Heading 4 2 43 20" xfId="24693" xr:uid="{00000000-0005-0000-0000-00007A600000}"/>
    <cellStyle name="Heading 4 2 43 21" xfId="24694" xr:uid="{00000000-0005-0000-0000-00007B600000}"/>
    <cellStyle name="Heading 4 2 43 22" xfId="24695" xr:uid="{00000000-0005-0000-0000-00007C600000}"/>
    <cellStyle name="Heading 4 2 43 23" xfId="24696" xr:uid="{00000000-0005-0000-0000-00007D600000}"/>
    <cellStyle name="Heading 4 2 43 24" xfId="24697" xr:uid="{00000000-0005-0000-0000-00007E600000}"/>
    <cellStyle name="Heading 4 2 43 25" xfId="24698" xr:uid="{00000000-0005-0000-0000-00007F600000}"/>
    <cellStyle name="Heading 4 2 43 26" xfId="24699" xr:uid="{00000000-0005-0000-0000-000080600000}"/>
    <cellStyle name="Heading 4 2 43 27" xfId="24700" xr:uid="{00000000-0005-0000-0000-000081600000}"/>
    <cellStyle name="Heading 4 2 43 28" xfId="24701" xr:uid="{00000000-0005-0000-0000-000082600000}"/>
    <cellStyle name="Heading 4 2 43 29" xfId="24702" xr:uid="{00000000-0005-0000-0000-000083600000}"/>
    <cellStyle name="Heading 4 2 43 3" xfId="24703" xr:uid="{00000000-0005-0000-0000-000084600000}"/>
    <cellStyle name="Heading 4 2 43 4" xfId="24704" xr:uid="{00000000-0005-0000-0000-000085600000}"/>
    <cellStyle name="Heading 4 2 43 5" xfId="24705" xr:uid="{00000000-0005-0000-0000-000086600000}"/>
    <cellStyle name="Heading 4 2 43 6" xfId="24706" xr:uid="{00000000-0005-0000-0000-000087600000}"/>
    <cellStyle name="Heading 4 2 43 7" xfId="24707" xr:uid="{00000000-0005-0000-0000-000088600000}"/>
    <cellStyle name="Heading 4 2 43 8" xfId="24708" xr:uid="{00000000-0005-0000-0000-000089600000}"/>
    <cellStyle name="Heading 4 2 43 9" xfId="24709" xr:uid="{00000000-0005-0000-0000-00008A600000}"/>
    <cellStyle name="Heading 4 2 44" xfId="24710" xr:uid="{00000000-0005-0000-0000-00008B600000}"/>
    <cellStyle name="Heading 4 2 44 2" xfId="24711" xr:uid="{00000000-0005-0000-0000-00008C600000}"/>
    <cellStyle name="Heading 4 2 45" xfId="24712" xr:uid="{00000000-0005-0000-0000-00008D600000}"/>
    <cellStyle name="Heading 4 2 46" xfId="24713" xr:uid="{00000000-0005-0000-0000-00008E600000}"/>
    <cellStyle name="Heading 4 2 47" xfId="24714" xr:uid="{00000000-0005-0000-0000-00008F600000}"/>
    <cellStyle name="Heading 4 2 48" xfId="24715" xr:uid="{00000000-0005-0000-0000-000090600000}"/>
    <cellStyle name="Heading 4 2 49" xfId="24716" xr:uid="{00000000-0005-0000-0000-000091600000}"/>
    <cellStyle name="Heading 4 2 5" xfId="24717" xr:uid="{00000000-0005-0000-0000-000092600000}"/>
    <cellStyle name="Heading 4 2 50" xfId="24718" xr:uid="{00000000-0005-0000-0000-000093600000}"/>
    <cellStyle name="Heading 4 2 51" xfId="24719" xr:uid="{00000000-0005-0000-0000-000094600000}"/>
    <cellStyle name="Heading 4 2 52" xfId="24720" xr:uid="{00000000-0005-0000-0000-000095600000}"/>
    <cellStyle name="Heading 4 2 53" xfId="24721" xr:uid="{00000000-0005-0000-0000-000096600000}"/>
    <cellStyle name="Heading 4 2 54" xfId="24722" xr:uid="{00000000-0005-0000-0000-000097600000}"/>
    <cellStyle name="Heading 4 2 55" xfId="24723" xr:uid="{00000000-0005-0000-0000-000098600000}"/>
    <cellStyle name="Heading 4 2 56" xfId="24724" xr:uid="{00000000-0005-0000-0000-000099600000}"/>
    <cellStyle name="Heading 4 2 57" xfId="24725" xr:uid="{00000000-0005-0000-0000-00009A600000}"/>
    <cellStyle name="Heading 4 2 58" xfId="24726" xr:uid="{00000000-0005-0000-0000-00009B600000}"/>
    <cellStyle name="Heading 4 2 59" xfId="24727" xr:uid="{00000000-0005-0000-0000-00009C600000}"/>
    <cellStyle name="Heading 4 2 6" xfId="24728" xr:uid="{00000000-0005-0000-0000-00009D600000}"/>
    <cellStyle name="Heading 4 2 60" xfId="24729" xr:uid="{00000000-0005-0000-0000-00009E600000}"/>
    <cellStyle name="Heading 4 2 61" xfId="24730" xr:uid="{00000000-0005-0000-0000-00009F600000}"/>
    <cellStyle name="Heading 4 2 62" xfId="24731" xr:uid="{00000000-0005-0000-0000-0000A0600000}"/>
    <cellStyle name="Heading 4 2 63" xfId="24732" xr:uid="{00000000-0005-0000-0000-0000A1600000}"/>
    <cellStyle name="Heading 4 2 64" xfId="24733" xr:uid="{00000000-0005-0000-0000-0000A2600000}"/>
    <cellStyle name="Heading 4 2 65" xfId="24734" xr:uid="{00000000-0005-0000-0000-0000A3600000}"/>
    <cellStyle name="Heading 4 2 66" xfId="24735" xr:uid="{00000000-0005-0000-0000-0000A4600000}"/>
    <cellStyle name="Heading 4 2 67" xfId="24736" xr:uid="{00000000-0005-0000-0000-0000A5600000}"/>
    <cellStyle name="Heading 4 2 68" xfId="24737" xr:uid="{00000000-0005-0000-0000-0000A6600000}"/>
    <cellStyle name="Heading 4 2 69" xfId="24738" xr:uid="{00000000-0005-0000-0000-0000A7600000}"/>
    <cellStyle name="Heading 4 2 7" xfId="24739" xr:uid="{00000000-0005-0000-0000-0000A8600000}"/>
    <cellStyle name="Heading 4 2 7 2" xfId="24740" xr:uid="{00000000-0005-0000-0000-0000A9600000}"/>
    <cellStyle name="Heading 4 2 7 3" xfId="24741" xr:uid="{00000000-0005-0000-0000-0000AA600000}"/>
    <cellStyle name="Heading 4 2 70" xfId="24742" xr:uid="{00000000-0005-0000-0000-0000AB600000}"/>
    <cellStyle name="Heading 4 2 71" xfId="24743" xr:uid="{00000000-0005-0000-0000-0000AC600000}"/>
    <cellStyle name="Heading 4 2 71 2" xfId="24744" xr:uid="{00000000-0005-0000-0000-0000AD600000}"/>
    <cellStyle name="Heading 4 2 8" xfId="24745" xr:uid="{00000000-0005-0000-0000-0000AE600000}"/>
    <cellStyle name="Heading 4 2 9" xfId="24746" xr:uid="{00000000-0005-0000-0000-0000AF600000}"/>
    <cellStyle name="Heading 4 20" xfId="24747" xr:uid="{00000000-0005-0000-0000-0000B0600000}"/>
    <cellStyle name="Heading 4 20 2" xfId="24748" xr:uid="{00000000-0005-0000-0000-0000B1600000}"/>
    <cellStyle name="Heading 4 21" xfId="24749" xr:uid="{00000000-0005-0000-0000-0000B2600000}"/>
    <cellStyle name="Heading 4 21 2" xfId="24750" xr:uid="{00000000-0005-0000-0000-0000B3600000}"/>
    <cellStyle name="Heading 4 22" xfId="24751" xr:uid="{00000000-0005-0000-0000-0000B4600000}"/>
    <cellStyle name="Heading 4 22 2" xfId="24752" xr:uid="{00000000-0005-0000-0000-0000B5600000}"/>
    <cellStyle name="Heading 4 23" xfId="24753" xr:uid="{00000000-0005-0000-0000-0000B6600000}"/>
    <cellStyle name="Heading 4 23 2" xfId="24754" xr:uid="{00000000-0005-0000-0000-0000B7600000}"/>
    <cellStyle name="Heading 4 24" xfId="24755" xr:uid="{00000000-0005-0000-0000-0000B8600000}"/>
    <cellStyle name="Heading 4 24 2" xfId="24756" xr:uid="{00000000-0005-0000-0000-0000B9600000}"/>
    <cellStyle name="Heading 4 25" xfId="24757" xr:uid="{00000000-0005-0000-0000-0000BA600000}"/>
    <cellStyle name="Heading 4 25 2" xfId="24758" xr:uid="{00000000-0005-0000-0000-0000BB600000}"/>
    <cellStyle name="Heading 4 26" xfId="24759" xr:uid="{00000000-0005-0000-0000-0000BC600000}"/>
    <cellStyle name="Heading 4 26 2" xfId="24760" xr:uid="{00000000-0005-0000-0000-0000BD600000}"/>
    <cellStyle name="Heading 4 27" xfId="24761" xr:uid="{00000000-0005-0000-0000-0000BE600000}"/>
    <cellStyle name="Heading 4 28" xfId="24762" xr:uid="{00000000-0005-0000-0000-0000BF600000}"/>
    <cellStyle name="Heading 4 28 2" xfId="24763" xr:uid="{00000000-0005-0000-0000-0000C0600000}"/>
    <cellStyle name="Heading 4 28 2 2" xfId="24764" xr:uid="{00000000-0005-0000-0000-0000C1600000}"/>
    <cellStyle name="Heading 4 28 3" xfId="24765" xr:uid="{00000000-0005-0000-0000-0000C2600000}"/>
    <cellStyle name="Heading 4 28 4" xfId="24766" xr:uid="{00000000-0005-0000-0000-0000C3600000}"/>
    <cellStyle name="Heading 4 28 5" xfId="24767" xr:uid="{00000000-0005-0000-0000-0000C4600000}"/>
    <cellStyle name="Heading 4 28 6" xfId="24768" xr:uid="{00000000-0005-0000-0000-0000C5600000}"/>
    <cellStyle name="Heading 4 29" xfId="24769" xr:uid="{00000000-0005-0000-0000-0000C6600000}"/>
    <cellStyle name="Heading 4 29 2" xfId="24770" xr:uid="{00000000-0005-0000-0000-0000C7600000}"/>
    <cellStyle name="Heading 4 29 2 2" xfId="24771" xr:uid="{00000000-0005-0000-0000-0000C8600000}"/>
    <cellStyle name="Heading 4 29 3" xfId="24772" xr:uid="{00000000-0005-0000-0000-0000C9600000}"/>
    <cellStyle name="Heading 4 29 4" xfId="24773" xr:uid="{00000000-0005-0000-0000-0000CA600000}"/>
    <cellStyle name="Heading 4 29 5" xfId="24774" xr:uid="{00000000-0005-0000-0000-0000CB600000}"/>
    <cellStyle name="Heading 4 29 6" xfId="24775" xr:uid="{00000000-0005-0000-0000-0000CC600000}"/>
    <cellStyle name="Heading 4 3" xfId="24776" xr:uid="{00000000-0005-0000-0000-0000CD600000}"/>
    <cellStyle name="Heading 4 3 2" xfId="24777" xr:uid="{00000000-0005-0000-0000-0000CE600000}"/>
    <cellStyle name="Heading 4 3 2 2" xfId="24778" xr:uid="{00000000-0005-0000-0000-0000CF600000}"/>
    <cellStyle name="Heading 4 3 2 3" xfId="24779" xr:uid="{00000000-0005-0000-0000-0000D0600000}"/>
    <cellStyle name="Heading 4 3 2 4" xfId="24780" xr:uid="{00000000-0005-0000-0000-0000D1600000}"/>
    <cellStyle name="Heading 4 3 3" xfId="24781" xr:uid="{00000000-0005-0000-0000-0000D2600000}"/>
    <cellStyle name="Heading 4 3 4" xfId="24782" xr:uid="{00000000-0005-0000-0000-0000D3600000}"/>
    <cellStyle name="Heading 4 3 5" xfId="24783" xr:uid="{00000000-0005-0000-0000-0000D4600000}"/>
    <cellStyle name="Heading 4 30" xfId="24784" xr:uid="{00000000-0005-0000-0000-0000D5600000}"/>
    <cellStyle name="Heading 4 31" xfId="24785" xr:uid="{00000000-0005-0000-0000-0000D6600000}"/>
    <cellStyle name="Heading 4 32" xfId="24786" xr:uid="{00000000-0005-0000-0000-0000D7600000}"/>
    <cellStyle name="Heading 4 33" xfId="24787" xr:uid="{00000000-0005-0000-0000-0000D8600000}"/>
    <cellStyle name="Heading 4 34" xfId="24788" xr:uid="{00000000-0005-0000-0000-0000D9600000}"/>
    <cellStyle name="Heading 4 35" xfId="24789" xr:uid="{00000000-0005-0000-0000-0000DA600000}"/>
    <cellStyle name="Heading 4 36" xfId="24790" xr:uid="{00000000-0005-0000-0000-0000DB600000}"/>
    <cellStyle name="Heading 4 37" xfId="24791" xr:uid="{00000000-0005-0000-0000-0000DC600000}"/>
    <cellStyle name="Heading 4 38" xfId="24792" xr:uid="{00000000-0005-0000-0000-0000DD600000}"/>
    <cellStyle name="Heading 4 39" xfId="24793" xr:uid="{00000000-0005-0000-0000-0000DE600000}"/>
    <cellStyle name="Heading 4 4" xfId="24794" xr:uid="{00000000-0005-0000-0000-0000DF600000}"/>
    <cellStyle name="Heading 4 4 2" xfId="24795" xr:uid="{00000000-0005-0000-0000-0000E0600000}"/>
    <cellStyle name="Heading 4 4 3" xfId="24796" xr:uid="{00000000-0005-0000-0000-0000E1600000}"/>
    <cellStyle name="Heading 4 4 4" xfId="24797" xr:uid="{00000000-0005-0000-0000-0000E2600000}"/>
    <cellStyle name="Heading 4 4 5" xfId="24798" xr:uid="{00000000-0005-0000-0000-0000E3600000}"/>
    <cellStyle name="Heading 4 40" xfId="24799" xr:uid="{00000000-0005-0000-0000-0000E4600000}"/>
    <cellStyle name="Heading 4 41" xfId="24800" xr:uid="{00000000-0005-0000-0000-0000E5600000}"/>
    <cellStyle name="Heading 4 42" xfId="24801" xr:uid="{00000000-0005-0000-0000-0000E6600000}"/>
    <cellStyle name="Heading 4 43" xfId="24802" xr:uid="{00000000-0005-0000-0000-0000E7600000}"/>
    <cellStyle name="Heading 4 44" xfId="24803" xr:uid="{00000000-0005-0000-0000-0000E8600000}"/>
    <cellStyle name="Heading 4 45" xfId="24804" xr:uid="{00000000-0005-0000-0000-0000E9600000}"/>
    <cellStyle name="Heading 4 46" xfId="24805" xr:uid="{00000000-0005-0000-0000-0000EA600000}"/>
    <cellStyle name="Heading 4 47" xfId="24806" xr:uid="{00000000-0005-0000-0000-0000EB600000}"/>
    <cellStyle name="Heading 4 48" xfId="24807" xr:uid="{00000000-0005-0000-0000-0000EC600000}"/>
    <cellStyle name="Heading 4 49" xfId="24808" xr:uid="{00000000-0005-0000-0000-0000ED600000}"/>
    <cellStyle name="Heading 4 5" xfId="24809" xr:uid="{00000000-0005-0000-0000-0000EE600000}"/>
    <cellStyle name="Heading 4 5 2" xfId="24810" xr:uid="{00000000-0005-0000-0000-0000EF600000}"/>
    <cellStyle name="Heading 4 5 3" xfId="24811" xr:uid="{00000000-0005-0000-0000-0000F0600000}"/>
    <cellStyle name="Heading 4 5 4" xfId="24812" xr:uid="{00000000-0005-0000-0000-0000F1600000}"/>
    <cellStyle name="Heading 4 5 5" xfId="24813" xr:uid="{00000000-0005-0000-0000-0000F2600000}"/>
    <cellStyle name="Heading 4 50" xfId="24814" xr:uid="{00000000-0005-0000-0000-0000F3600000}"/>
    <cellStyle name="Heading 4 51" xfId="24815" xr:uid="{00000000-0005-0000-0000-0000F4600000}"/>
    <cellStyle name="Heading 4 52" xfId="24816" xr:uid="{00000000-0005-0000-0000-0000F5600000}"/>
    <cellStyle name="Heading 4 53" xfId="24817" xr:uid="{00000000-0005-0000-0000-0000F6600000}"/>
    <cellStyle name="Heading 4 54" xfId="24818" xr:uid="{00000000-0005-0000-0000-0000F7600000}"/>
    <cellStyle name="Heading 4 55" xfId="24819" xr:uid="{00000000-0005-0000-0000-0000F8600000}"/>
    <cellStyle name="Heading 4 56" xfId="24820" xr:uid="{00000000-0005-0000-0000-0000F9600000}"/>
    <cellStyle name="Heading 4 57" xfId="24821" xr:uid="{00000000-0005-0000-0000-0000FA600000}"/>
    <cellStyle name="Heading 4 58" xfId="24822" xr:uid="{00000000-0005-0000-0000-0000FB600000}"/>
    <cellStyle name="Heading 4 59" xfId="24823" xr:uid="{00000000-0005-0000-0000-0000FC600000}"/>
    <cellStyle name="Heading 4 6" xfId="24824" xr:uid="{00000000-0005-0000-0000-0000FD600000}"/>
    <cellStyle name="Heading 4 6 2" xfId="24825" xr:uid="{00000000-0005-0000-0000-0000FE600000}"/>
    <cellStyle name="Heading 4 60" xfId="24826" xr:uid="{00000000-0005-0000-0000-0000FF600000}"/>
    <cellStyle name="Heading 4 61" xfId="24827" xr:uid="{00000000-0005-0000-0000-000000610000}"/>
    <cellStyle name="Heading 4 62" xfId="24828" xr:uid="{00000000-0005-0000-0000-000001610000}"/>
    <cellStyle name="Heading 4 63" xfId="24829" xr:uid="{00000000-0005-0000-0000-000002610000}"/>
    <cellStyle name="Heading 4 7" xfId="24830" xr:uid="{00000000-0005-0000-0000-000003610000}"/>
    <cellStyle name="Heading 4 7 2" xfId="24831" xr:uid="{00000000-0005-0000-0000-000004610000}"/>
    <cellStyle name="Heading 4 8" xfId="24832" xr:uid="{00000000-0005-0000-0000-000005610000}"/>
    <cellStyle name="Heading 4 8 2" xfId="24833" xr:uid="{00000000-0005-0000-0000-000006610000}"/>
    <cellStyle name="Heading 4 9" xfId="24834" xr:uid="{00000000-0005-0000-0000-000007610000}"/>
    <cellStyle name="Heading 4 9 2" xfId="24835" xr:uid="{00000000-0005-0000-0000-000008610000}"/>
    <cellStyle name="HEADING1" xfId="24836" xr:uid="{00000000-0005-0000-0000-000009610000}"/>
    <cellStyle name="HEADING1 10" xfId="24837" xr:uid="{00000000-0005-0000-0000-00000A610000}"/>
    <cellStyle name="HEADING1 10 2" xfId="24838" xr:uid="{00000000-0005-0000-0000-00000B610000}"/>
    <cellStyle name="HEADING1 10 3" xfId="24839" xr:uid="{00000000-0005-0000-0000-00000C610000}"/>
    <cellStyle name="HEADING1 10 4" xfId="24840" xr:uid="{00000000-0005-0000-0000-00000D610000}"/>
    <cellStyle name="HEADING1 10 5" xfId="24841" xr:uid="{00000000-0005-0000-0000-00000E610000}"/>
    <cellStyle name="HEADING1 10 6" xfId="24842" xr:uid="{00000000-0005-0000-0000-00000F610000}"/>
    <cellStyle name="HEADING1 11" xfId="24843" xr:uid="{00000000-0005-0000-0000-000010610000}"/>
    <cellStyle name="HEADING1 11 2" xfId="24844" xr:uid="{00000000-0005-0000-0000-000011610000}"/>
    <cellStyle name="HEADING1 11 3" xfId="24845" xr:uid="{00000000-0005-0000-0000-000012610000}"/>
    <cellStyle name="HEADING1 11 4" xfId="24846" xr:uid="{00000000-0005-0000-0000-000013610000}"/>
    <cellStyle name="HEADING1 11 5" xfId="24847" xr:uid="{00000000-0005-0000-0000-000014610000}"/>
    <cellStyle name="HEADING1 11 6" xfId="24848" xr:uid="{00000000-0005-0000-0000-000015610000}"/>
    <cellStyle name="HEADING1 12" xfId="24849" xr:uid="{00000000-0005-0000-0000-000016610000}"/>
    <cellStyle name="HEADING1 12 2" xfId="24850" xr:uid="{00000000-0005-0000-0000-000017610000}"/>
    <cellStyle name="HEADING1 12 3" xfId="24851" xr:uid="{00000000-0005-0000-0000-000018610000}"/>
    <cellStyle name="HEADING1 12 4" xfId="24852" xr:uid="{00000000-0005-0000-0000-000019610000}"/>
    <cellStyle name="HEADING1 12 5" xfId="24853" xr:uid="{00000000-0005-0000-0000-00001A610000}"/>
    <cellStyle name="HEADING1 12 6" xfId="24854" xr:uid="{00000000-0005-0000-0000-00001B610000}"/>
    <cellStyle name="HEADING1 13" xfId="24855" xr:uid="{00000000-0005-0000-0000-00001C610000}"/>
    <cellStyle name="HEADING1 13 2" xfId="24856" xr:uid="{00000000-0005-0000-0000-00001D610000}"/>
    <cellStyle name="HEADING1 13 3" xfId="24857" xr:uid="{00000000-0005-0000-0000-00001E610000}"/>
    <cellStyle name="HEADING1 13 4" xfId="24858" xr:uid="{00000000-0005-0000-0000-00001F610000}"/>
    <cellStyle name="HEADING1 13 5" xfId="24859" xr:uid="{00000000-0005-0000-0000-000020610000}"/>
    <cellStyle name="HEADING1 13 6" xfId="24860" xr:uid="{00000000-0005-0000-0000-000021610000}"/>
    <cellStyle name="HEADING1 14" xfId="24861" xr:uid="{00000000-0005-0000-0000-000022610000}"/>
    <cellStyle name="HEADING1 14 2" xfId="24862" xr:uid="{00000000-0005-0000-0000-000023610000}"/>
    <cellStyle name="HEADING1 14 3" xfId="24863" xr:uid="{00000000-0005-0000-0000-000024610000}"/>
    <cellStyle name="HEADING1 14 4" xfId="24864" xr:uid="{00000000-0005-0000-0000-000025610000}"/>
    <cellStyle name="HEADING1 14 5" xfId="24865" xr:uid="{00000000-0005-0000-0000-000026610000}"/>
    <cellStyle name="HEADING1 14 6" xfId="24866" xr:uid="{00000000-0005-0000-0000-000027610000}"/>
    <cellStyle name="HEADING1 15" xfId="24867" xr:uid="{00000000-0005-0000-0000-000028610000}"/>
    <cellStyle name="HEADING1 15 2" xfId="24868" xr:uid="{00000000-0005-0000-0000-000029610000}"/>
    <cellStyle name="HEADING1 15 3" xfId="24869" xr:uid="{00000000-0005-0000-0000-00002A610000}"/>
    <cellStyle name="HEADING1 15 4" xfId="24870" xr:uid="{00000000-0005-0000-0000-00002B610000}"/>
    <cellStyle name="HEADING1 15 5" xfId="24871" xr:uid="{00000000-0005-0000-0000-00002C610000}"/>
    <cellStyle name="HEADING1 15 6" xfId="24872" xr:uid="{00000000-0005-0000-0000-00002D610000}"/>
    <cellStyle name="HEADING1 16" xfId="24873" xr:uid="{00000000-0005-0000-0000-00002E610000}"/>
    <cellStyle name="HEADING1 16 2" xfId="24874" xr:uid="{00000000-0005-0000-0000-00002F610000}"/>
    <cellStyle name="HEADING1 16 3" xfId="24875" xr:uid="{00000000-0005-0000-0000-000030610000}"/>
    <cellStyle name="HEADING1 16 4" xfId="24876" xr:uid="{00000000-0005-0000-0000-000031610000}"/>
    <cellStyle name="HEADING1 16 5" xfId="24877" xr:uid="{00000000-0005-0000-0000-000032610000}"/>
    <cellStyle name="HEADING1 16 6" xfId="24878" xr:uid="{00000000-0005-0000-0000-000033610000}"/>
    <cellStyle name="HEADING1 17" xfId="24879" xr:uid="{00000000-0005-0000-0000-000034610000}"/>
    <cellStyle name="HEADING1 17 2" xfId="24880" xr:uid="{00000000-0005-0000-0000-000035610000}"/>
    <cellStyle name="HEADING1 17 3" xfId="24881" xr:uid="{00000000-0005-0000-0000-000036610000}"/>
    <cellStyle name="HEADING1 17 4" xfId="24882" xr:uid="{00000000-0005-0000-0000-000037610000}"/>
    <cellStyle name="HEADING1 17 5" xfId="24883" xr:uid="{00000000-0005-0000-0000-000038610000}"/>
    <cellStyle name="HEADING1 17 6" xfId="24884" xr:uid="{00000000-0005-0000-0000-000039610000}"/>
    <cellStyle name="HEADING1 18" xfId="24885" xr:uid="{00000000-0005-0000-0000-00003A610000}"/>
    <cellStyle name="HEADING1 18 2" xfId="24886" xr:uid="{00000000-0005-0000-0000-00003B610000}"/>
    <cellStyle name="HEADING1 18 3" xfId="24887" xr:uid="{00000000-0005-0000-0000-00003C610000}"/>
    <cellStyle name="HEADING1 18 4" xfId="24888" xr:uid="{00000000-0005-0000-0000-00003D610000}"/>
    <cellStyle name="HEADING1 18 5" xfId="24889" xr:uid="{00000000-0005-0000-0000-00003E610000}"/>
    <cellStyle name="HEADING1 18 6" xfId="24890" xr:uid="{00000000-0005-0000-0000-00003F610000}"/>
    <cellStyle name="HEADING1 19" xfId="24891" xr:uid="{00000000-0005-0000-0000-000040610000}"/>
    <cellStyle name="HEADING1 19 2" xfId="24892" xr:uid="{00000000-0005-0000-0000-000041610000}"/>
    <cellStyle name="HEADING1 19 3" xfId="24893" xr:uid="{00000000-0005-0000-0000-000042610000}"/>
    <cellStyle name="HEADING1 19 4" xfId="24894" xr:uid="{00000000-0005-0000-0000-000043610000}"/>
    <cellStyle name="HEADING1 19 5" xfId="24895" xr:uid="{00000000-0005-0000-0000-000044610000}"/>
    <cellStyle name="HEADING1 19 6" xfId="24896" xr:uid="{00000000-0005-0000-0000-000045610000}"/>
    <cellStyle name="HEADING1 2" xfId="24897" xr:uid="{00000000-0005-0000-0000-000046610000}"/>
    <cellStyle name="HEADING1 2 2" xfId="24898" xr:uid="{00000000-0005-0000-0000-000047610000}"/>
    <cellStyle name="HEADING1 2 3" xfId="24899" xr:uid="{00000000-0005-0000-0000-000048610000}"/>
    <cellStyle name="HEADING1 2 4" xfId="24900" xr:uid="{00000000-0005-0000-0000-000049610000}"/>
    <cellStyle name="HEADING1 2 5" xfId="24901" xr:uid="{00000000-0005-0000-0000-00004A610000}"/>
    <cellStyle name="HEADING1 2 6" xfId="24902" xr:uid="{00000000-0005-0000-0000-00004B610000}"/>
    <cellStyle name="HEADING1 20" xfId="24903" xr:uid="{00000000-0005-0000-0000-00004C610000}"/>
    <cellStyle name="HEADING1 20 2" xfId="24904" xr:uid="{00000000-0005-0000-0000-00004D610000}"/>
    <cellStyle name="HEADING1 20 3" xfId="24905" xr:uid="{00000000-0005-0000-0000-00004E610000}"/>
    <cellStyle name="HEADING1 20 4" xfId="24906" xr:uid="{00000000-0005-0000-0000-00004F610000}"/>
    <cellStyle name="HEADING1 20 5" xfId="24907" xr:uid="{00000000-0005-0000-0000-000050610000}"/>
    <cellStyle name="HEADING1 20 6" xfId="24908" xr:uid="{00000000-0005-0000-0000-000051610000}"/>
    <cellStyle name="HEADING1 21" xfId="24909" xr:uid="{00000000-0005-0000-0000-000052610000}"/>
    <cellStyle name="HEADING1 21 2" xfId="24910" xr:uid="{00000000-0005-0000-0000-000053610000}"/>
    <cellStyle name="HEADING1 21 3" xfId="24911" xr:uid="{00000000-0005-0000-0000-000054610000}"/>
    <cellStyle name="HEADING1 21 4" xfId="24912" xr:uid="{00000000-0005-0000-0000-000055610000}"/>
    <cellStyle name="HEADING1 21 5" xfId="24913" xr:uid="{00000000-0005-0000-0000-000056610000}"/>
    <cellStyle name="HEADING1 21 6" xfId="24914" xr:uid="{00000000-0005-0000-0000-000057610000}"/>
    <cellStyle name="HEADING1 22" xfId="24915" xr:uid="{00000000-0005-0000-0000-000058610000}"/>
    <cellStyle name="HEADING1 22 2" xfId="24916" xr:uid="{00000000-0005-0000-0000-000059610000}"/>
    <cellStyle name="HEADING1 22 2 10" xfId="24917" xr:uid="{00000000-0005-0000-0000-00005A610000}"/>
    <cellStyle name="HEADING1 22 2 11" xfId="24918" xr:uid="{00000000-0005-0000-0000-00005B610000}"/>
    <cellStyle name="HEADING1 22 2 12" xfId="24919" xr:uid="{00000000-0005-0000-0000-00005C610000}"/>
    <cellStyle name="HEADING1 22 2 13" xfId="24920" xr:uid="{00000000-0005-0000-0000-00005D610000}"/>
    <cellStyle name="HEADING1 22 2 14" xfId="24921" xr:uid="{00000000-0005-0000-0000-00005E610000}"/>
    <cellStyle name="HEADING1 22 2 15" xfId="24922" xr:uid="{00000000-0005-0000-0000-00005F610000}"/>
    <cellStyle name="HEADING1 22 2 16" xfId="24923" xr:uid="{00000000-0005-0000-0000-000060610000}"/>
    <cellStyle name="HEADING1 22 2 17" xfId="24924" xr:uid="{00000000-0005-0000-0000-000061610000}"/>
    <cellStyle name="HEADING1 22 2 18" xfId="24925" xr:uid="{00000000-0005-0000-0000-000062610000}"/>
    <cellStyle name="HEADING1 22 2 19" xfId="24926" xr:uid="{00000000-0005-0000-0000-000063610000}"/>
    <cellStyle name="HEADING1 22 2 2" xfId="24927" xr:uid="{00000000-0005-0000-0000-000064610000}"/>
    <cellStyle name="HEADING1 22 2 20" xfId="24928" xr:uid="{00000000-0005-0000-0000-000065610000}"/>
    <cellStyle name="HEADING1 22 2 21" xfId="24929" xr:uid="{00000000-0005-0000-0000-000066610000}"/>
    <cellStyle name="HEADING1 22 2 22" xfId="24930" xr:uid="{00000000-0005-0000-0000-000067610000}"/>
    <cellStyle name="HEADING1 22 2 23" xfId="24931" xr:uid="{00000000-0005-0000-0000-000068610000}"/>
    <cellStyle name="HEADING1 22 2 24" xfId="24932" xr:uid="{00000000-0005-0000-0000-000069610000}"/>
    <cellStyle name="HEADING1 22 2 25" xfId="24933" xr:uid="{00000000-0005-0000-0000-00006A610000}"/>
    <cellStyle name="HEADING1 22 2 26" xfId="24934" xr:uid="{00000000-0005-0000-0000-00006B610000}"/>
    <cellStyle name="HEADING1 22 2 27" xfId="24935" xr:uid="{00000000-0005-0000-0000-00006C610000}"/>
    <cellStyle name="HEADING1 22 2 28" xfId="24936" xr:uid="{00000000-0005-0000-0000-00006D610000}"/>
    <cellStyle name="HEADING1 22 2 29" xfId="24937" xr:uid="{00000000-0005-0000-0000-00006E610000}"/>
    <cellStyle name="HEADING1 22 2 3" xfId="24938" xr:uid="{00000000-0005-0000-0000-00006F610000}"/>
    <cellStyle name="HEADING1 22 2 30" xfId="24939" xr:uid="{00000000-0005-0000-0000-000070610000}"/>
    <cellStyle name="HEADING1 22 2 31" xfId="24940" xr:uid="{00000000-0005-0000-0000-000071610000}"/>
    <cellStyle name="HEADING1 22 2 32" xfId="24941" xr:uid="{00000000-0005-0000-0000-000072610000}"/>
    <cellStyle name="HEADING1 22 2 33" xfId="24942" xr:uid="{00000000-0005-0000-0000-000073610000}"/>
    <cellStyle name="HEADING1 22 2 4" xfId="24943" xr:uid="{00000000-0005-0000-0000-000074610000}"/>
    <cellStyle name="HEADING1 22 2 5" xfId="24944" xr:uid="{00000000-0005-0000-0000-000075610000}"/>
    <cellStyle name="HEADING1 22 2 6" xfId="24945" xr:uid="{00000000-0005-0000-0000-000076610000}"/>
    <cellStyle name="HEADING1 22 2 7" xfId="24946" xr:uid="{00000000-0005-0000-0000-000077610000}"/>
    <cellStyle name="HEADING1 22 2 8" xfId="24947" xr:uid="{00000000-0005-0000-0000-000078610000}"/>
    <cellStyle name="HEADING1 22 2 9" xfId="24948" xr:uid="{00000000-0005-0000-0000-000079610000}"/>
    <cellStyle name="HEADING1 22 3" xfId="24949" xr:uid="{00000000-0005-0000-0000-00007A610000}"/>
    <cellStyle name="HEADING1 22 3 10" xfId="24950" xr:uid="{00000000-0005-0000-0000-00007B610000}"/>
    <cellStyle name="HEADING1 22 3 11" xfId="24951" xr:uid="{00000000-0005-0000-0000-00007C610000}"/>
    <cellStyle name="HEADING1 22 3 12" xfId="24952" xr:uid="{00000000-0005-0000-0000-00007D610000}"/>
    <cellStyle name="HEADING1 22 3 13" xfId="24953" xr:uid="{00000000-0005-0000-0000-00007E610000}"/>
    <cellStyle name="HEADING1 22 3 14" xfId="24954" xr:uid="{00000000-0005-0000-0000-00007F610000}"/>
    <cellStyle name="HEADING1 22 3 15" xfId="24955" xr:uid="{00000000-0005-0000-0000-000080610000}"/>
    <cellStyle name="HEADING1 22 3 16" xfId="24956" xr:uid="{00000000-0005-0000-0000-000081610000}"/>
    <cellStyle name="HEADING1 22 3 17" xfId="24957" xr:uid="{00000000-0005-0000-0000-000082610000}"/>
    <cellStyle name="HEADING1 22 3 18" xfId="24958" xr:uid="{00000000-0005-0000-0000-000083610000}"/>
    <cellStyle name="HEADING1 22 3 19" xfId="24959" xr:uid="{00000000-0005-0000-0000-000084610000}"/>
    <cellStyle name="HEADING1 22 3 2" xfId="24960" xr:uid="{00000000-0005-0000-0000-000085610000}"/>
    <cellStyle name="HEADING1 22 3 20" xfId="24961" xr:uid="{00000000-0005-0000-0000-000086610000}"/>
    <cellStyle name="HEADING1 22 3 21" xfId="24962" xr:uid="{00000000-0005-0000-0000-000087610000}"/>
    <cellStyle name="HEADING1 22 3 22" xfId="24963" xr:uid="{00000000-0005-0000-0000-000088610000}"/>
    <cellStyle name="HEADING1 22 3 23" xfId="24964" xr:uid="{00000000-0005-0000-0000-000089610000}"/>
    <cellStyle name="HEADING1 22 3 24" xfId="24965" xr:uid="{00000000-0005-0000-0000-00008A610000}"/>
    <cellStyle name="HEADING1 22 3 25" xfId="24966" xr:uid="{00000000-0005-0000-0000-00008B610000}"/>
    <cellStyle name="HEADING1 22 3 26" xfId="24967" xr:uid="{00000000-0005-0000-0000-00008C610000}"/>
    <cellStyle name="HEADING1 22 3 27" xfId="24968" xr:uid="{00000000-0005-0000-0000-00008D610000}"/>
    <cellStyle name="HEADING1 22 3 28" xfId="24969" xr:uid="{00000000-0005-0000-0000-00008E610000}"/>
    <cellStyle name="HEADING1 22 3 29" xfId="24970" xr:uid="{00000000-0005-0000-0000-00008F610000}"/>
    <cellStyle name="HEADING1 22 3 3" xfId="24971" xr:uid="{00000000-0005-0000-0000-000090610000}"/>
    <cellStyle name="HEADING1 22 3 30" xfId="24972" xr:uid="{00000000-0005-0000-0000-000091610000}"/>
    <cellStyle name="HEADING1 22 3 4" xfId="24973" xr:uid="{00000000-0005-0000-0000-000092610000}"/>
    <cellStyle name="HEADING1 22 3 5" xfId="24974" xr:uid="{00000000-0005-0000-0000-000093610000}"/>
    <cellStyle name="HEADING1 22 3 6" xfId="24975" xr:uid="{00000000-0005-0000-0000-000094610000}"/>
    <cellStyle name="HEADING1 22 3 7" xfId="24976" xr:uid="{00000000-0005-0000-0000-000095610000}"/>
    <cellStyle name="HEADING1 22 3 8" xfId="24977" xr:uid="{00000000-0005-0000-0000-000096610000}"/>
    <cellStyle name="HEADING1 22 3 9" xfId="24978" xr:uid="{00000000-0005-0000-0000-000097610000}"/>
    <cellStyle name="HEADING1 22 4" xfId="24979" xr:uid="{00000000-0005-0000-0000-000098610000}"/>
    <cellStyle name="HEADING1 22 4 10" xfId="24980" xr:uid="{00000000-0005-0000-0000-000099610000}"/>
    <cellStyle name="HEADING1 22 4 11" xfId="24981" xr:uid="{00000000-0005-0000-0000-00009A610000}"/>
    <cellStyle name="HEADING1 22 4 12" xfId="24982" xr:uid="{00000000-0005-0000-0000-00009B610000}"/>
    <cellStyle name="HEADING1 22 4 13" xfId="24983" xr:uid="{00000000-0005-0000-0000-00009C610000}"/>
    <cellStyle name="HEADING1 22 4 14" xfId="24984" xr:uid="{00000000-0005-0000-0000-00009D610000}"/>
    <cellStyle name="HEADING1 22 4 15" xfId="24985" xr:uid="{00000000-0005-0000-0000-00009E610000}"/>
    <cellStyle name="HEADING1 22 4 16" xfId="24986" xr:uid="{00000000-0005-0000-0000-00009F610000}"/>
    <cellStyle name="HEADING1 22 4 17" xfId="24987" xr:uid="{00000000-0005-0000-0000-0000A0610000}"/>
    <cellStyle name="HEADING1 22 4 18" xfId="24988" xr:uid="{00000000-0005-0000-0000-0000A1610000}"/>
    <cellStyle name="HEADING1 22 4 19" xfId="24989" xr:uid="{00000000-0005-0000-0000-0000A2610000}"/>
    <cellStyle name="HEADING1 22 4 2" xfId="24990" xr:uid="{00000000-0005-0000-0000-0000A3610000}"/>
    <cellStyle name="HEADING1 22 4 20" xfId="24991" xr:uid="{00000000-0005-0000-0000-0000A4610000}"/>
    <cellStyle name="HEADING1 22 4 21" xfId="24992" xr:uid="{00000000-0005-0000-0000-0000A5610000}"/>
    <cellStyle name="HEADING1 22 4 22" xfId="24993" xr:uid="{00000000-0005-0000-0000-0000A6610000}"/>
    <cellStyle name="HEADING1 22 4 23" xfId="24994" xr:uid="{00000000-0005-0000-0000-0000A7610000}"/>
    <cellStyle name="HEADING1 22 4 24" xfId="24995" xr:uid="{00000000-0005-0000-0000-0000A8610000}"/>
    <cellStyle name="HEADING1 22 4 25" xfId="24996" xr:uid="{00000000-0005-0000-0000-0000A9610000}"/>
    <cellStyle name="HEADING1 22 4 26" xfId="24997" xr:uid="{00000000-0005-0000-0000-0000AA610000}"/>
    <cellStyle name="HEADING1 22 4 27" xfId="24998" xr:uid="{00000000-0005-0000-0000-0000AB610000}"/>
    <cellStyle name="HEADING1 22 4 28" xfId="24999" xr:uid="{00000000-0005-0000-0000-0000AC610000}"/>
    <cellStyle name="HEADING1 22 4 29" xfId="25000" xr:uid="{00000000-0005-0000-0000-0000AD610000}"/>
    <cellStyle name="HEADING1 22 4 3" xfId="25001" xr:uid="{00000000-0005-0000-0000-0000AE610000}"/>
    <cellStyle name="HEADING1 22 4 30" xfId="25002" xr:uid="{00000000-0005-0000-0000-0000AF610000}"/>
    <cellStyle name="HEADING1 22 4 4" xfId="25003" xr:uid="{00000000-0005-0000-0000-0000B0610000}"/>
    <cellStyle name="HEADING1 22 4 5" xfId="25004" xr:uid="{00000000-0005-0000-0000-0000B1610000}"/>
    <cellStyle name="HEADING1 22 4 6" xfId="25005" xr:uid="{00000000-0005-0000-0000-0000B2610000}"/>
    <cellStyle name="HEADING1 22 4 7" xfId="25006" xr:uid="{00000000-0005-0000-0000-0000B3610000}"/>
    <cellStyle name="HEADING1 22 4 8" xfId="25007" xr:uid="{00000000-0005-0000-0000-0000B4610000}"/>
    <cellStyle name="HEADING1 22 4 9" xfId="25008" xr:uid="{00000000-0005-0000-0000-0000B5610000}"/>
    <cellStyle name="HEADING1 23" xfId="25009" xr:uid="{00000000-0005-0000-0000-0000B6610000}"/>
    <cellStyle name="HEADING1 24" xfId="25010" xr:uid="{00000000-0005-0000-0000-0000B7610000}"/>
    <cellStyle name="HEADING1 25" xfId="25011" xr:uid="{00000000-0005-0000-0000-0000B8610000}"/>
    <cellStyle name="HEADING1 26" xfId="25012" xr:uid="{00000000-0005-0000-0000-0000B9610000}"/>
    <cellStyle name="HEADING1 27" xfId="25013" xr:uid="{00000000-0005-0000-0000-0000BA610000}"/>
    <cellStyle name="HEADING1 28" xfId="25014" xr:uid="{00000000-0005-0000-0000-0000BB610000}"/>
    <cellStyle name="HEADING1 29" xfId="25015" xr:uid="{00000000-0005-0000-0000-0000BC610000}"/>
    <cellStyle name="HEADING1 3" xfId="25016" xr:uid="{00000000-0005-0000-0000-0000BD610000}"/>
    <cellStyle name="HEADING1 3 2" xfId="25017" xr:uid="{00000000-0005-0000-0000-0000BE610000}"/>
    <cellStyle name="HEADING1 3 3" xfId="25018" xr:uid="{00000000-0005-0000-0000-0000BF610000}"/>
    <cellStyle name="HEADING1 3 4" xfId="25019" xr:uid="{00000000-0005-0000-0000-0000C0610000}"/>
    <cellStyle name="HEADING1 3 5" xfId="25020" xr:uid="{00000000-0005-0000-0000-0000C1610000}"/>
    <cellStyle name="HEADING1 3 6" xfId="25021" xr:uid="{00000000-0005-0000-0000-0000C2610000}"/>
    <cellStyle name="HEADING1 30" xfId="25022" xr:uid="{00000000-0005-0000-0000-0000C3610000}"/>
    <cellStyle name="HEADING1 31" xfId="25023" xr:uid="{00000000-0005-0000-0000-0000C4610000}"/>
    <cellStyle name="HEADING1 32" xfId="25024" xr:uid="{00000000-0005-0000-0000-0000C5610000}"/>
    <cellStyle name="HEADING1 33" xfId="25025" xr:uid="{00000000-0005-0000-0000-0000C6610000}"/>
    <cellStyle name="HEADING1 34" xfId="25026" xr:uid="{00000000-0005-0000-0000-0000C7610000}"/>
    <cellStyle name="HEADING1 35" xfId="25027" xr:uid="{00000000-0005-0000-0000-0000C8610000}"/>
    <cellStyle name="HEADING1 36" xfId="25028" xr:uid="{00000000-0005-0000-0000-0000C9610000}"/>
    <cellStyle name="HEADING1 37" xfId="25029" xr:uid="{00000000-0005-0000-0000-0000CA610000}"/>
    <cellStyle name="HEADING1 38" xfId="25030" xr:uid="{00000000-0005-0000-0000-0000CB610000}"/>
    <cellStyle name="HEADING1 39" xfId="25031" xr:uid="{00000000-0005-0000-0000-0000CC610000}"/>
    <cellStyle name="HEADING1 4" xfId="25032" xr:uid="{00000000-0005-0000-0000-0000CD610000}"/>
    <cellStyle name="HEADING1 4 2" xfId="25033" xr:uid="{00000000-0005-0000-0000-0000CE610000}"/>
    <cellStyle name="HEADING1 4 3" xfId="25034" xr:uid="{00000000-0005-0000-0000-0000CF610000}"/>
    <cellStyle name="HEADING1 4 4" xfId="25035" xr:uid="{00000000-0005-0000-0000-0000D0610000}"/>
    <cellStyle name="HEADING1 4 5" xfId="25036" xr:uid="{00000000-0005-0000-0000-0000D1610000}"/>
    <cellStyle name="HEADING1 4 6" xfId="25037" xr:uid="{00000000-0005-0000-0000-0000D2610000}"/>
    <cellStyle name="HEADING1 40" xfId="25038" xr:uid="{00000000-0005-0000-0000-0000D3610000}"/>
    <cellStyle name="HEADING1 41" xfId="25039" xr:uid="{00000000-0005-0000-0000-0000D4610000}"/>
    <cellStyle name="HEADING1 42" xfId="25040" xr:uid="{00000000-0005-0000-0000-0000D5610000}"/>
    <cellStyle name="HEADING1 43" xfId="25041" xr:uid="{00000000-0005-0000-0000-0000D6610000}"/>
    <cellStyle name="HEADING1 44" xfId="25042" xr:uid="{00000000-0005-0000-0000-0000D7610000}"/>
    <cellStyle name="HEADING1 45" xfId="25043" xr:uid="{00000000-0005-0000-0000-0000D8610000}"/>
    <cellStyle name="HEADING1 46" xfId="25044" xr:uid="{00000000-0005-0000-0000-0000D9610000}"/>
    <cellStyle name="HEADING1 47" xfId="25045" xr:uid="{00000000-0005-0000-0000-0000DA610000}"/>
    <cellStyle name="HEADING1 48" xfId="25046" xr:uid="{00000000-0005-0000-0000-0000DB610000}"/>
    <cellStyle name="HEADING1 49" xfId="25047" xr:uid="{00000000-0005-0000-0000-0000DC610000}"/>
    <cellStyle name="HEADING1 5" xfId="25048" xr:uid="{00000000-0005-0000-0000-0000DD610000}"/>
    <cellStyle name="HEADING1 5 2" xfId="25049" xr:uid="{00000000-0005-0000-0000-0000DE610000}"/>
    <cellStyle name="HEADING1 5 3" xfId="25050" xr:uid="{00000000-0005-0000-0000-0000DF610000}"/>
    <cellStyle name="HEADING1 5 4" xfId="25051" xr:uid="{00000000-0005-0000-0000-0000E0610000}"/>
    <cellStyle name="HEADING1 5 5" xfId="25052" xr:uid="{00000000-0005-0000-0000-0000E1610000}"/>
    <cellStyle name="HEADING1 5 6" xfId="25053" xr:uid="{00000000-0005-0000-0000-0000E2610000}"/>
    <cellStyle name="HEADING1 50" xfId="25054" xr:uid="{00000000-0005-0000-0000-0000E3610000}"/>
    <cellStyle name="HEADING1 51" xfId="25055" xr:uid="{00000000-0005-0000-0000-0000E4610000}"/>
    <cellStyle name="HEADING1 52" xfId="25056" xr:uid="{00000000-0005-0000-0000-0000E5610000}"/>
    <cellStyle name="HEADING1 53" xfId="25057" xr:uid="{00000000-0005-0000-0000-0000E6610000}"/>
    <cellStyle name="HEADING1 54" xfId="25058" xr:uid="{00000000-0005-0000-0000-0000E7610000}"/>
    <cellStyle name="HEADING1 55" xfId="25059" xr:uid="{00000000-0005-0000-0000-0000E8610000}"/>
    <cellStyle name="HEADING1 56" xfId="25060" xr:uid="{00000000-0005-0000-0000-0000E9610000}"/>
    <cellStyle name="HEADING1 6" xfId="25061" xr:uid="{00000000-0005-0000-0000-0000EA610000}"/>
    <cellStyle name="HEADING1 6 2" xfId="25062" xr:uid="{00000000-0005-0000-0000-0000EB610000}"/>
    <cellStyle name="HEADING1 6 3" xfId="25063" xr:uid="{00000000-0005-0000-0000-0000EC610000}"/>
    <cellStyle name="HEADING1 6 4" xfId="25064" xr:uid="{00000000-0005-0000-0000-0000ED610000}"/>
    <cellStyle name="HEADING1 6 5" xfId="25065" xr:uid="{00000000-0005-0000-0000-0000EE610000}"/>
    <cellStyle name="HEADING1 6 6" xfId="25066" xr:uid="{00000000-0005-0000-0000-0000EF610000}"/>
    <cellStyle name="HEADING1 7" xfId="25067" xr:uid="{00000000-0005-0000-0000-0000F0610000}"/>
    <cellStyle name="HEADING1 7 2" xfId="25068" xr:uid="{00000000-0005-0000-0000-0000F1610000}"/>
    <cellStyle name="HEADING1 7 3" xfId="25069" xr:uid="{00000000-0005-0000-0000-0000F2610000}"/>
    <cellStyle name="HEADING1 7 4" xfId="25070" xr:uid="{00000000-0005-0000-0000-0000F3610000}"/>
    <cellStyle name="HEADING1 7 5" xfId="25071" xr:uid="{00000000-0005-0000-0000-0000F4610000}"/>
    <cellStyle name="HEADING1 7 6" xfId="25072" xr:uid="{00000000-0005-0000-0000-0000F5610000}"/>
    <cellStyle name="HEADING1 8" xfId="25073" xr:uid="{00000000-0005-0000-0000-0000F6610000}"/>
    <cellStyle name="HEADING1 8 2" xfId="25074" xr:uid="{00000000-0005-0000-0000-0000F7610000}"/>
    <cellStyle name="HEADING1 8 3" xfId="25075" xr:uid="{00000000-0005-0000-0000-0000F8610000}"/>
    <cellStyle name="HEADING1 8 4" xfId="25076" xr:uid="{00000000-0005-0000-0000-0000F9610000}"/>
    <cellStyle name="HEADING1 8 5" xfId="25077" xr:uid="{00000000-0005-0000-0000-0000FA610000}"/>
    <cellStyle name="HEADING1 8 6" xfId="25078" xr:uid="{00000000-0005-0000-0000-0000FB610000}"/>
    <cellStyle name="HEADING1 9" xfId="25079" xr:uid="{00000000-0005-0000-0000-0000FC610000}"/>
    <cellStyle name="HEADING1 9 2" xfId="25080" xr:uid="{00000000-0005-0000-0000-0000FD610000}"/>
    <cellStyle name="HEADING1 9 3" xfId="25081" xr:uid="{00000000-0005-0000-0000-0000FE610000}"/>
    <cellStyle name="HEADING1 9 4" xfId="25082" xr:uid="{00000000-0005-0000-0000-0000FF610000}"/>
    <cellStyle name="HEADING1 9 5" xfId="25083" xr:uid="{00000000-0005-0000-0000-000000620000}"/>
    <cellStyle name="HEADING1 9 6" xfId="25084" xr:uid="{00000000-0005-0000-0000-000001620000}"/>
    <cellStyle name="Heading2" xfId="25085" xr:uid="{00000000-0005-0000-0000-000002620000}"/>
    <cellStyle name="HEADING2 10" xfId="25086" xr:uid="{00000000-0005-0000-0000-000003620000}"/>
    <cellStyle name="HEADING2 10 2" xfId="25087" xr:uid="{00000000-0005-0000-0000-000004620000}"/>
    <cellStyle name="HEADING2 10 3" xfId="25088" xr:uid="{00000000-0005-0000-0000-000005620000}"/>
    <cellStyle name="HEADING2 10 4" xfId="25089" xr:uid="{00000000-0005-0000-0000-000006620000}"/>
    <cellStyle name="HEADING2 10 5" xfId="25090" xr:uid="{00000000-0005-0000-0000-000007620000}"/>
    <cellStyle name="HEADING2 10 6" xfId="25091" xr:uid="{00000000-0005-0000-0000-000008620000}"/>
    <cellStyle name="HEADING2 11" xfId="25092" xr:uid="{00000000-0005-0000-0000-000009620000}"/>
    <cellStyle name="HEADING2 11 2" xfId="25093" xr:uid="{00000000-0005-0000-0000-00000A620000}"/>
    <cellStyle name="HEADING2 11 3" xfId="25094" xr:uid="{00000000-0005-0000-0000-00000B620000}"/>
    <cellStyle name="HEADING2 11 4" xfId="25095" xr:uid="{00000000-0005-0000-0000-00000C620000}"/>
    <cellStyle name="HEADING2 11 5" xfId="25096" xr:uid="{00000000-0005-0000-0000-00000D620000}"/>
    <cellStyle name="HEADING2 11 6" xfId="25097" xr:uid="{00000000-0005-0000-0000-00000E620000}"/>
    <cellStyle name="HEADING2 12" xfId="25098" xr:uid="{00000000-0005-0000-0000-00000F620000}"/>
    <cellStyle name="HEADING2 12 2" xfId="25099" xr:uid="{00000000-0005-0000-0000-000010620000}"/>
    <cellStyle name="HEADING2 12 3" xfId="25100" xr:uid="{00000000-0005-0000-0000-000011620000}"/>
    <cellStyle name="HEADING2 12 4" xfId="25101" xr:uid="{00000000-0005-0000-0000-000012620000}"/>
    <cellStyle name="HEADING2 12 5" xfId="25102" xr:uid="{00000000-0005-0000-0000-000013620000}"/>
    <cellStyle name="HEADING2 12 6" xfId="25103" xr:uid="{00000000-0005-0000-0000-000014620000}"/>
    <cellStyle name="HEADING2 13" xfId="25104" xr:uid="{00000000-0005-0000-0000-000015620000}"/>
    <cellStyle name="HEADING2 13 2" xfId="25105" xr:uid="{00000000-0005-0000-0000-000016620000}"/>
    <cellStyle name="HEADING2 13 3" xfId="25106" xr:uid="{00000000-0005-0000-0000-000017620000}"/>
    <cellStyle name="HEADING2 13 4" xfId="25107" xr:uid="{00000000-0005-0000-0000-000018620000}"/>
    <cellStyle name="HEADING2 13 5" xfId="25108" xr:uid="{00000000-0005-0000-0000-000019620000}"/>
    <cellStyle name="HEADING2 13 6" xfId="25109" xr:uid="{00000000-0005-0000-0000-00001A620000}"/>
    <cellStyle name="HEADING2 14" xfId="25110" xr:uid="{00000000-0005-0000-0000-00001B620000}"/>
    <cellStyle name="HEADING2 14 2" xfId="25111" xr:uid="{00000000-0005-0000-0000-00001C620000}"/>
    <cellStyle name="HEADING2 14 3" xfId="25112" xr:uid="{00000000-0005-0000-0000-00001D620000}"/>
    <cellStyle name="HEADING2 14 4" xfId="25113" xr:uid="{00000000-0005-0000-0000-00001E620000}"/>
    <cellStyle name="HEADING2 14 5" xfId="25114" xr:uid="{00000000-0005-0000-0000-00001F620000}"/>
    <cellStyle name="HEADING2 14 6" xfId="25115" xr:uid="{00000000-0005-0000-0000-000020620000}"/>
    <cellStyle name="HEADING2 15" xfId="25116" xr:uid="{00000000-0005-0000-0000-000021620000}"/>
    <cellStyle name="HEADING2 15 2" xfId="25117" xr:uid="{00000000-0005-0000-0000-000022620000}"/>
    <cellStyle name="HEADING2 15 3" xfId="25118" xr:uid="{00000000-0005-0000-0000-000023620000}"/>
    <cellStyle name="HEADING2 15 4" xfId="25119" xr:uid="{00000000-0005-0000-0000-000024620000}"/>
    <cellStyle name="HEADING2 15 5" xfId="25120" xr:uid="{00000000-0005-0000-0000-000025620000}"/>
    <cellStyle name="HEADING2 15 6" xfId="25121" xr:uid="{00000000-0005-0000-0000-000026620000}"/>
    <cellStyle name="HEADING2 16" xfId="25122" xr:uid="{00000000-0005-0000-0000-000027620000}"/>
    <cellStyle name="HEADING2 16 2" xfId="25123" xr:uid="{00000000-0005-0000-0000-000028620000}"/>
    <cellStyle name="HEADING2 16 3" xfId="25124" xr:uid="{00000000-0005-0000-0000-000029620000}"/>
    <cellStyle name="HEADING2 16 4" xfId="25125" xr:uid="{00000000-0005-0000-0000-00002A620000}"/>
    <cellStyle name="HEADING2 16 5" xfId="25126" xr:uid="{00000000-0005-0000-0000-00002B620000}"/>
    <cellStyle name="HEADING2 16 6" xfId="25127" xr:uid="{00000000-0005-0000-0000-00002C620000}"/>
    <cellStyle name="HEADING2 17" xfId="25128" xr:uid="{00000000-0005-0000-0000-00002D620000}"/>
    <cellStyle name="HEADING2 17 2" xfId="25129" xr:uid="{00000000-0005-0000-0000-00002E620000}"/>
    <cellStyle name="HEADING2 17 3" xfId="25130" xr:uid="{00000000-0005-0000-0000-00002F620000}"/>
    <cellStyle name="HEADING2 17 4" xfId="25131" xr:uid="{00000000-0005-0000-0000-000030620000}"/>
    <cellStyle name="HEADING2 17 5" xfId="25132" xr:uid="{00000000-0005-0000-0000-000031620000}"/>
    <cellStyle name="HEADING2 17 6" xfId="25133" xr:uid="{00000000-0005-0000-0000-000032620000}"/>
    <cellStyle name="HEADING2 18" xfId="25134" xr:uid="{00000000-0005-0000-0000-000033620000}"/>
    <cellStyle name="HEADING2 18 2" xfId="25135" xr:uid="{00000000-0005-0000-0000-000034620000}"/>
    <cellStyle name="HEADING2 18 3" xfId="25136" xr:uid="{00000000-0005-0000-0000-000035620000}"/>
    <cellStyle name="HEADING2 18 4" xfId="25137" xr:uid="{00000000-0005-0000-0000-000036620000}"/>
    <cellStyle name="HEADING2 18 5" xfId="25138" xr:uid="{00000000-0005-0000-0000-000037620000}"/>
    <cellStyle name="HEADING2 18 6" xfId="25139" xr:uid="{00000000-0005-0000-0000-000038620000}"/>
    <cellStyle name="HEADING2 19" xfId="25140" xr:uid="{00000000-0005-0000-0000-000039620000}"/>
    <cellStyle name="HEADING2 19 2" xfId="25141" xr:uid="{00000000-0005-0000-0000-00003A620000}"/>
    <cellStyle name="HEADING2 19 3" xfId="25142" xr:uid="{00000000-0005-0000-0000-00003B620000}"/>
    <cellStyle name="HEADING2 19 4" xfId="25143" xr:uid="{00000000-0005-0000-0000-00003C620000}"/>
    <cellStyle name="HEADING2 19 5" xfId="25144" xr:uid="{00000000-0005-0000-0000-00003D620000}"/>
    <cellStyle name="HEADING2 19 6" xfId="25145" xr:uid="{00000000-0005-0000-0000-00003E620000}"/>
    <cellStyle name="HEADING2 2" xfId="25146" xr:uid="{00000000-0005-0000-0000-00003F620000}"/>
    <cellStyle name="HEADING2 2 2" xfId="25147" xr:uid="{00000000-0005-0000-0000-000040620000}"/>
    <cellStyle name="HEADING2 2 3" xfId="25148" xr:uid="{00000000-0005-0000-0000-000041620000}"/>
    <cellStyle name="HEADING2 2 4" xfId="25149" xr:uid="{00000000-0005-0000-0000-000042620000}"/>
    <cellStyle name="HEADING2 2 5" xfId="25150" xr:uid="{00000000-0005-0000-0000-000043620000}"/>
    <cellStyle name="HEADING2 2 6" xfId="25151" xr:uid="{00000000-0005-0000-0000-000044620000}"/>
    <cellStyle name="HEADING2 20" xfId="25152" xr:uid="{00000000-0005-0000-0000-000045620000}"/>
    <cellStyle name="HEADING2 20 2" xfId="25153" xr:uid="{00000000-0005-0000-0000-000046620000}"/>
    <cellStyle name="HEADING2 20 3" xfId="25154" xr:uid="{00000000-0005-0000-0000-000047620000}"/>
    <cellStyle name="HEADING2 20 4" xfId="25155" xr:uid="{00000000-0005-0000-0000-000048620000}"/>
    <cellStyle name="HEADING2 20 5" xfId="25156" xr:uid="{00000000-0005-0000-0000-000049620000}"/>
    <cellStyle name="HEADING2 20 6" xfId="25157" xr:uid="{00000000-0005-0000-0000-00004A620000}"/>
    <cellStyle name="HEADING2 21" xfId="25158" xr:uid="{00000000-0005-0000-0000-00004B620000}"/>
    <cellStyle name="HEADING2 21 2" xfId="25159" xr:uid="{00000000-0005-0000-0000-00004C620000}"/>
    <cellStyle name="HEADING2 21 3" xfId="25160" xr:uid="{00000000-0005-0000-0000-00004D620000}"/>
    <cellStyle name="HEADING2 21 4" xfId="25161" xr:uid="{00000000-0005-0000-0000-00004E620000}"/>
    <cellStyle name="HEADING2 21 5" xfId="25162" xr:uid="{00000000-0005-0000-0000-00004F620000}"/>
    <cellStyle name="HEADING2 21 6" xfId="25163" xr:uid="{00000000-0005-0000-0000-000050620000}"/>
    <cellStyle name="HEADING2 22" xfId="25164" xr:uid="{00000000-0005-0000-0000-000051620000}"/>
    <cellStyle name="HEADING2 22 2" xfId="25165" xr:uid="{00000000-0005-0000-0000-000052620000}"/>
    <cellStyle name="HEADING2 22 2 10" xfId="25166" xr:uid="{00000000-0005-0000-0000-000053620000}"/>
    <cellStyle name="HEADING2 22 2 11" xfId="25167" xr:uid="{00000000-0005-0000-0000-000054620000}"/>
    <cellStyle name="HEADING2 22 2 12" xfId="25168" xr:uid="{00000000-0005-0000-0000-000055620000}"/>
    <cellStyle name="HEADING2 22 2 13" xfId="25169" xr:uid="{00000000-0005-0000-0000-000056620000}"/>
    <cellStyle name="HEADING2 22 2 14" xfId="25170" xr:uid="{00000000-0005-0000-0000-000057620000}"/>
    <cellStyle name="HEADING2 22 2 15" xfId="25171" xr:uid="{00000000-0005-0000-0000-000058620000}"/>
    <cellStyle name="HEADING2 22 2 16" xfId="25172" xr:uid="{00000000-0005-0000-0000-000059620000}"/>
    <cellStyle name="HEADING2 22 2 17" xfId="25173" xr:uid="{00000000-0005-0000-0000-00005A620000}"/>
    <cellStyle name="HEADING2 22 2 18" xfId="25174" xr:uid="{00000000-0005-0000-0000-00005B620000}"/>
    <cellStyle name="HEADING2 22 2 19" xfId="25175" xr:uid="{00000000-0005-0000-0000-00005C620000}"/>
    <cellStyle name="HEADING2 22 2 2" xfId="25176" xr:uid="{00000000-0005-0000-0000-00005D620000}"/>
    <cellStyle name="HEADING2 22 2 20" xfId="25177" xr:uid="{00000000-0005-0000-0000-00005E620000}"/>
    <cellStyle name="HEADING2 22 2 21" xfId="25178" xr:uid="{00000000-0005-0000-0000-00005F620000}"/>
    <cellStyle name="HEADING2 22 2 22" xfId="25179" xr:uid="{00000000-0005-0000-0000-000060620000}"/>
    <cellStyle name="HEADING2 22 2 23" xfId="25180" xr:uid="{00000000-0005-0000-0000-000061620000}"/>
    <cellStyle name="HEADING2 22 2 24" xfId="25181" xr:uid="{00000000-0005-0000-0000-000062620000}"/>
    <cellStyle name="HEADING2 22 2 25" xfId="25182" xr:uid="{00000000-0005-0000-0000-000063620000}"/>
    <cellStyle name="HEADING2 22 2 26" xfId="25183" xr:uid="{00000000-0005-0000-0000-000064620000}"/>
    <cellStyle name="HEADING2 22 2 27" xfId="25184" xr:uid="{00000000-0005-0000-0000-000065620000}"/>
    <cellStyle name="HEADING2 22 2 28" xfId="25185" xr:uid="{00000000-0005-0000-0000-000066620000}"/>
    <cellStyle name="HEADING2 22 2 29" xfId="25186" xr:uid="{00000000-0005-0000-0000-000067620000}"/>
    <cellStyle name="HEADING2 22 2 3" xfId="25187" xr:uid="{00000000-0005-0000-0000-000068620000}"/>
    <cellStyle name="HEADING2 22 2 30" xfId="25188" xr:uid="{00000000-0005-0000-0000-000069620000}"/>
    <cellStyle name="HEADING2 22 2 31" xfId="25189" xr:uid="{00000000-0005-0000-0000-00006A620000}"/>
    <cellStyle name="HEADING2 22 2 32" xfId="25190" xr:uid="{00000000-0005-0000-0000-00006B620000}"/>
    <cellStyle name="HEADING2 22 2 33" xfId="25191" xr:uid="{00000000-0005-0000-0000-00006C620000}"/>
    <cellStyle name="HEADING2 22 2 4" xfId="25192" xr:uid="{00000000-0005-0000-0000-00006D620000}"/>
    <cellStyle name="HEADING2 22 2 5" xfId="25193" xr:uid="{00000000-0005-0000-0000-00006E620000}"/>
    <cellStyle name="HEADING2 22 2 6" xfId="25194" xr:uid="{00000000-0005-0000-0000-00006F620000}"/>
    <cellStyle name="HEADING2 22 2 7" xfId="25195" xr:uid="{00000000-0005-0000-0000-000070620000}"/>
    <cellStyle name="HEADING2 22 2 8" xfId="25196" xr:uid="{00000000-0005-0000-0000-000071620000}"/>
    <cellStyle name="HEADING2 22 2 9" xfId="25197" xr:uid="{00000000-0005-0000-0000-000072620000}"/>
    <cellStyle name="HEADING2 22 3" xfId="25198" xr:uid="{00000000-0005-0000-0000-000073620000}"/>
    <cellStyle name="HEADING2 22 3 10" xfId="25199" xr:uid="{00000000-0005-0000-0000-000074620000}"/>
    <cellStyle name="HEADING2 22 3 11" xfId="25200" xr:uid="{00000000-0005-0000-0000-000075620000}"/>
    <cellStyle name="HEADING2 22 3 12" xfId="25201" xr:uid="{00000000-0005-0000-0000-000076620000}"/>
    <cellStyle name="HEADING2 22 3 13" xfId="25202" xr:uid="{00000000-0005-0000-0000-000077620000}"/>
    <cellStyle name="HEADING2 22 3 14" xfId="25203" xr:uid="{00000000-0005-0000-0000-000078620000}"/>
    <cellStyle name="HEADING2 22 3 15" xfId="25204" xr:uid="{00000000-0005-0000-0000-000079620000}"/>
    <cellStyle name="HEADING2 22 3 16" xfId="25205" xr:uid="{00000000-0005-0000-0000-00007A620000}"/>
    <cellStyle name="HEADING2 22 3 17" xfId="25206" xr:uid="{00000000-0005-0000-0000-00007B620000}"/>
    <cellStyle name="HEADING2 22 3 18" xfId="25207" xr:uid="{00000000-0005-0000-0000-00007C620000}"/>
    <cellStyle name="HEADING2 22 3 19" xfId="25208" xr:uid="{00000000-0005-0000-0000-00007D620000}"/>
    <cellStyle name="HEADING2 22 3 2" xfId="25209" xr:uid="{00000000-0005-0000-0000-00007E620000}"/>
    <cellStyle name="HEADING2 22 3 20" xfId="25210" xr:uid="{00000000-0005-0000-0000-00007F620000}"/>
    <cellStyle name="HEADING2 22 3 21" xfId="25211" xr:uid="{00000000-0005-0000-0000-000080620000}"/>
    <cellStyle name="HEADING2 22 3 22" xfId="25212" xr:uid="{00000000-0005-0000-0000-000081620000}"/>
    <cellStyle name="HEADING2 22 3 23" xfId="25213" xr:uid="{00000000-0005-0000-0000-000082620000}"/>
    <cellStyle name="HEADING2 22 3 24" xfId="25214" xr:uid="{00000000-0005-0000-0000-000083620000}"/>
    <cellStyle name="HEADING2 22 3 25" xfId="25215" xr:uid="{00000000-0005-0000-0000-000084620000}"/>
    <cellStyle name="HEADING2 22 3 26" xfId="25216" xr:uid="{00000000-0005-0000-0000-000085620000}"/>
    <cellStyle name="HEADING2 22 3 27" xfId="25217" xr:uid="{00000000-0005-0000-0000-000086620000}"/>
    <cellStyle name="HEADING2 22 3 28" xfId="25218" xr:uid="{00000000-0005-0000-0000-000087620000}"/>
    <cellStyle name="HEADING2 22 3 29" xfId="25219" xr:uid="{00000000-0005-0000-0000-000088620000}"/>
    <cellStyle name="HEADING2 22 3 3" xfId="25220" xr:uid="{00000000-0005-0000-0000-000089620000}"/>
    <cellStyle name="HEADING2 22 3 30" xfId="25221" xr:uid="{00000000-0005-0000-0000-00008A620000}"/>
    <cellStyle name="HEADING2 22 3 4" xfId="25222" xr:uid="{00000000-0005-0000-0000-00008B620000}"/>
    <cellStyle name="HEADING2 22 3 5" xfId="25223" xr:uid="{00000000-0005-0000-0000-00008C620000}"/>
    <cellStyle name="HEADING2 22 3 6" xfId="25224" xr:uid="{00000000-0005-0000-0000-00008D620000}"/>
    <cellStyle name="HEADING2 22 3 7" xfId="25225" xr:uid="{00000000-0005-0000-0000-00008E620000}"/>
    <cellStyle name="HEADING2 22 3 8" xfId="25226" xr:uid="{00000000-0005-0000-0000-00008F620000}"/>
    <cellStyle name="HEADING2 22 3 9" xfId="25227" xr:uid="{00000000-0005-0000-0000-000090620000}"/>
    <cellStyle name="HEADING2 22 4" xfId="25228" xr:uid="{00000000-0005-0000-0000-000091620000}"/>
    <cellStyle name="HEADING2 22 4 10" xfId="25229" xr:uid="{00000000-0005-0000-0000-000092620000}"/>
    <cellStyle name="HEADING2 22 4 11" xfId="25230" xr:uid="{00000000-0005-0000-0000-000093620000}"/>
    <cellStyle name="HEADING2 22 4 12" xfId="25231" xr:uid="{00000000-0005-0000-0000-000094620000}"/>
    <cellStyle name="HEADING2 22 4 13" xfId="25232" xr:uid="{00000000-0005-0000-0000-000095620000}"/>
    <cellStyle name="HEADING2 22 4 14" xfId="25233" xr:uid="{00000000-0005-0000-0000-000096620000}"/>
    <cellStyle name="HEADING2 22 4 15" xfId="25234" xr:uid="{00000000-0005-0000-0000-000097620000}"/>
    <cellStyle name="HEADING2 22 4 16" xfId="25235" xr:uid="{00000000-0005-0000-0000-000098620000}"/>
    <cellStyle name="HEADING2 22 4 17" xfId="25236" xr:uid="{00000000-0005-0000-0000-000099620000}"/>
    <cellStyle name="HEADING2 22 4 18" xfId="25237" xr:uid="{00000000-0005-0000-0000-00009A620000}"/>
    <cellStyle name="HEADING2 22 4 19" xfId="25238" xr:uid="{00000000-0005-0000-0000-00009B620000}"/>
    <cellStyle name="HEADING2 22 4 2" xfId="25239" xr:uid="{00000000-0005-0000-0000-00009C620000}"/>
    <cellStyle name="HEADING2 22 4 20" xfId="25240" xr:uid="{00000000-0005-0000-0000-00009D620000}"/>
    <cellStyle name="HEADING2 22 4 21" xfId="25241" xr:uid="{00000000-0005-0000-0000-00009E620000}"/>
    <cellStyle name="HEADING2 22 4 22" xfId="25242" xr:uid="{00000000-0005-0000-0000-00009F620000}"/>
    <cellStyle name="HEADING2 22 4 23" xfId="25243" xr:uid="{00000000-0005-0000-0000-0000A0620000}"/>
    <cellStyle name="HEADING2 22 4 24" xfId="25244" xr:uid="{00000000-0005-0000-0000-0000A1620000}"/>
    <cellStyle name="HEADING2 22 4 25" xfId="25245" xr:uid="{00000000-0005-0000-0000-0000A2620000}"/>
    <cellStyle name="HEADING2 22 4 26" xfId="25246" xr:uid="{00000000-0005-0000-0000-0000A3620000}"/>
    <cellStyle name="HEADING2 22 4 27" xfId="25247" xr:uid="{00000000-0005-0000-0000-0000A4620000}"/>
    <cellStyle name="HEADING2 22 4 28" xfId="25248" xr:uid="{00000000-0005-0000-0000-0000A5620000}"/>
    <cellStyle name="HEADING2 22 4 29" xfId="25249" xr:uid="{00000000-0005-0000-0000-0000A6620000}"/>
    <cellStyle name="HEADING2 22 4 3" xfId="25250" xr:uid="{00000000-0005-0000-0000-0000A7620000}"/>
    <cellStyle name="HEADING2 22 4 30" xfId="25251" xr:uid="{00000000-0005-0000-0000-0000A8620000}"/>
    <cellStyle name="HEADING2 22 4 4" xfId="25252" xr:uid="{00000000-0005-0000-0000-0000A9620000}"/>
    <cellStyle name="HEADING2 22 4 5" xfId="25253" xr:uid="{00000000-0005-0000-0000-0000AA620000}"/>
    <cellStyle name="HEADING2 22 4 6" xfId="25254" xr:uid="{00000000-0005-0000-0000-0000AB620000}"/>
    <cellStyle name="HEADING2 22 4 7" xfId="25255" xr:uid="{00000000-0005-0000-0000-0000AC620000}"/>
    <cellStyle name="HEADING2 22 4 8" xfId="25256" xr:uid="{00000000-0005-0000-0000-0000AD620000}"/>
    <cellStyle name="HEADING2 22 4 9" xfId="25257" xr:uid="{00000000-0005-0000-0000-0000AE620000}"/>
    <cellStyle name="HEADING2 23" xfId="25258" xr:uid="{00000000-0005-0000-0000-0000AF620000}"/>
    <cellStyle name="HEADING2 24" xfId="25259" xr:uid="{00000000-0005-0000-0000-0000B0620000}"/>
    <cellStyle name="HEADING2 25" xfId="25260" xr:uid="{00000000-0005-0000-0000-0000B1620000}"/>
    <cellStyle name="HEADING2 26" xfId="25261" xr:uid="{00000000-0005-0000-0000-0000B2620000}"/>
    <cellStyle name="HEADING2 27" xfId="25262" xr:uid="{00000000-0005-0000-0000-0000B3620000}"/>
    <cellStyle name="HEADING2 28" xfId="25263" xr:uid="{00000000-0005-0000-0000-0000B4620000}"/>
    <cellStyle name="HEADING2 29" xfId="25264" xr:uid="{00000000-0005-0000-0000-0000B5620000}"/>
    <cellStyle name="HEADING2 3" xfId="25265" xr:uid="{00000000-0005-0000-0000-0000B6620000}"/>
    <cellStyle name="HEADING2 3 2" xfId="25266" xr:uid="{00000000-0005-0000-0000-0000B7620000}"/>
    <cellStyle name="HEADING2 3 3" xfId="25267" xr:uid="{00000000-0005-0000-0000-0000B8620000}"/>
    <cellStyle name="HEADING2 3 4" xfId="25268" xr:uid="{00000000-0005-0000-0000-0000B9620000}"/>
    <cellStyle name="HEADING2 3 5" xfId="25269" xr:uid="{00000000-0005-0000-0000-0000BA620000}"/>
    <cellStyle name="HEADING2 3 6" xfId="25270" xr:uid="{00000000-0005-0000-0000-0000BB620000}"/>
    <cellStyle name="HEADING2 30" xfId="25271" xr:uid="{00000000-0005-0000-0000-0000BC620000}"/>
    <cellStyle name="HEADING2 31" xfId="25272" xr:uid="{00000000-0005-0000-0000-0000BD620000}"/>
    <cellStyle name="HEADING2 32" xfId="25273" xr:uid="{00000000-0005-0000-0000-0000BE620000}"/>
    <cellStyle name="HEADING2 33" xfId="25274" xr:uid="{00000000-0005-0000-0000-0000BF620000}"/>
    <cellStyle name="HEADING2 34" xfId="25275" xr:uid="{00000000-0005-0000-0000-0000C0620000}"/>
    <cellStyle name="HEADING2 35" xfId="25276" xr:uid="{00000000-0005-0000-0000-0000C1620000}"/>
    <cellStyle name="HEADING2 36" xfId="25277" xr:uid="{00000000-0005-0000-0000-0000C2620000}"/>
    <cellStyle name="HEADING2 37" xfId="25278" xr:uid="{00000000-0005-0000-0000-0000C3620000}"/>
    <cellStyle name="HEADING2 38" xfId="25279" xr:uid="{00000000-0005-0000-0000-0000C4620000}"/>
    <cellStyle name="HEADING2 39" xfId="25280" xr:uid="{00000000-0005-0000-0000-0000C5620000}"/>
    <cellStyle name="HEADING2 4" xfId="25281" xr:uid="{00000000-0005-0000-0000-0000C6620000}"/>
    <cellStyle name="HEADING2 4 2" xfId="25282" xr:uid="{00000000-0005-0000-0000-0000C7620000}"/>
    <cellStyle name="HEADING2 4 3" xfId="25283" xr:uid="{00000000-0005-0000-0000-0000C8620000}"/>
    <cellStyle name="HEADING2 4 4" xfId="25284" xr:uid="{00000000-0005-0000-0000-0000C9620000}"/>
    <cellStyle name="HEADING2 4 5" xfId="25285" xr:uid="{00000000-0005-0000-0000-0000CA620000}"/>
    <cellStyle name="HEADING2 4 6" xfId="25286" xr:uid="{00000000-0005-0000-0000-0000CB620000}"/>
    <cellStyle name="HEADING2 40" xfId="25287" xr:uid="{00000000-0005-0000-0000-0000CC620000}"/>
    <cellStyle name="HEADING2 41" xfId="25288" xr:uid="{00000000-0005-0000-0000-0000CD620000}"/>
    <cellStyle name="HEADING2 42" xfId="25289" xr:uid="{00000000-0005-0000-0000-0000CE620000}"/>
    <cellStyle name="HEADING2 43" xfId="25290" xr:uid="{00000000-0005-0000-0000-0000CF620000}"/>
    <cellStyle name="HEADING2 44" xfId="25291" xr:uid="{00000000-0005-0000-0000-0000D0620000}"/>
    <cellStyle name="HEADING2 45" xfId="25292" xr:uid="{00000000-0005-0000-0000-0000D1620000}"/>
    <cellStyle name="HEADING2 46" xfId="25293" xr:uid="{00000000-0005-0000-0000-0000D2620000}"/>
    <cellStyle name="HEADING2 47" xfId="25294" xr:uid="{00000000-0005-0000-0000-0000D3620000}"/>
    <cellStyle name="HEADING2 48" xfId="25295" xr:uid="{00000000-0005-0000-0000-0000D4620000}"/>
    <cellStyle name="HEADING2 49" xfId="25296" xr:uid="{00000000-0005-0000-0000-0000D5620000}"/>
    <cellStyle name="HEADING2 5" xfId="25297" xr:uid="{00000000-0005-0000-0000-0000D6620000}"/>
    <cellStyle name="HEADING2 5 2" xfId="25298" xr:uid="{00000000-0005-0000-0000-0000D7620000}"/>
    <cellStyle name="HEADING2 5 3" xfId="25299" xr:uid="{00000000-0005-0000-0000-0000D8620000}"/>
    <cellStyle name="HEADING2 5 4" xfId="25300" xr:uid="{00000000-0005-0000-0000-0000D9620000}"/>
    <cellStyle name="HEADING2 5 5" xfId="25301" xr:uid="{00000000-0005-0000-0000-0000DA620000}"/>
    <cellStyle name="HEADING2 5 6" xfId="25302" xr:uid="{00000000-0005-0000-0000-0000DB620000}"/>
    <cellStyle name="HEADING2 50" xfId="25303" xr:uid="{00000000-0005-0000-0000-0000DC620000}"/>
    <cellStyle name="HEADING2 51" xfId="25304" xr:uid="{00000000-0005-0000-0000-0000DD620000}"/>
    <cellStyle name="HEADING2 52" xfId="25305" xr:uid="{00000000-0005-0000-0000-0000DE620000}"/>
    <cellStyle name="HEADING2 53" xfId="25306" xr:uid="{00000000-0005-0000-0000-0000DF620000}"/>
    <cellStyle name="HEADING2 54" xfId="25307" xr:uid="{00000000-0005-0000-0000-0000E0620000}"/>
    <cellStyle name="HEADING2 55" xfId="25308" xr:uid="{00000000-0005-0000-0000-0000E1620000}"/>
    <cellStyle name="HEADING2 56" xfId="25309" xr:uid="{00000000-0005-0000-0000-0000E2620000}"/>
    <cellStyle name="HEADING2 57" xfId="25310" xr:uid="{00000000-0005-0000-0000-0000E3620000}"/>
    <cellStyle name="HEADING2 6" xfId="25311" xr:uid="{00000000-0005-0000-0000-0000E4620000}"/>
    <cellStyle name="HEADING2 6 2" xfId="25312" xr:uid="{00000000-0005-0000-0000-0000E5620000}"/>
    <cellStyle name="HEADING2 6 3" xfId="25313" xr:uid="{00000000-0005-0000-0000-0000E6620000}"/>
    <cellStyle name="HEADING2 6 4" xfId="25314" xr:uid="{00000000-0005-0000-0000-0000E7620000}"/>
    <cellStyle name="HEADING2 6 5" xfId="25315" xr:uid="{00000000-0005-0000-0000-0000E8620000}"/>
    <cellStyle name="HEADING2 6 6" xfId="25316" xr:uid="{00000000-0005-0000-0000-0000E9620000}"/>
    <cellStyle name="HEADING2 7" xfId="25317" xr:uid="{00000000-0005-0000-0000-0000EA620000}"/>
    <cellStyle name="HEADING2 7 2" xfId="25318" xr:uid="{00000000-0005-0000-0000-0000EB620000}"/>
    <cellStyle name="HEADING2 7 3" xfId="25319" xr:uid="{00000000-0005-0000-0000-0000EC620000}"/>
    <cellStyle name="HEADING2 7 4" xfId="25320" xr:uid="{00000000-0005-0000-0000-0000ED620000}"/>
    <cellStyle name="HEADING2 7 5" xfId="25321" xr:uid="{00000000-0005-0000-0000-0000EE620000}"/>
    <cellStyle name="HEADING2 7 6" xfId="25322" xr:uid="{00000000-0005-0000-0000-0000EF620000}"/>
    <cellStyle name="HEADING2 8" xfId="25323" xr:uid="{00000000-0005-0000-0000-0000F0620000}"/>
    <cellStyle name="HEADING2 8 2" xfId="25324" xr:uid="{00000000-0005-0000-0000-0000F1620000}"/>
    <cellStyle name="HEADING2 8 3" xfId="25325" xr:uid="{00000000-0005-0000-0000-0000F2620000}"/>
    <cellStyle name="HEADING2 8 4" xfId="25326" xr:uid="{00000000-0005-0000-0000-0000F3620000}"/>
    <cellStyle name="HEADING2 8 5" xfId="25327" xr:uid="{00000000-0005-0000-0000-0000F4620000}"/>
    <cellStyle name="HEADING2 8 6" xfId="25328" xr:uid="{00000000-0005-0000-0000-0000F5620000}"/>
    <cellStyle name="HEADING2 9" xfId="25329" xr:uid="{00000000-0005-0000-0000-0000F6620000}"/>
    <cellStyle name="HEADING2 9 2" xfId="25330" xr:uid="{00000000-0005-0000-0000-0000F7620000}"/>
    <cellStyle name="HEADING2 9 3" xfId="25331" xr:uid="{00000000-0005-0000-0000-0000F8620000}"/>
    <cellStyle name="HEADING2 9 4" xfId="25332" xr:uid="{00000000-0005-0000-0000-0000F9620000}"/>
    <cellStyle name="HEADING2 9 5" xfId="25333" xr:uid="{00000000-0005-0000-0000-0000FA620000}"/>
    <cellStyle name="HEADING2 9 6" xfId="25334" xr:uid="{00000000-0005-0000-0000-0000FB620000}"/>
    <cellStyle name="Headline" xfId="25335" xr:uid="{00000000-0005-0000-0000-0000FC620000}"/>
    <cellStyle name="Hyperlink 10" xfId="25336" xr:uid="{00000000-0005-0000-0000-0000FD620000}"/>
    <cellStyle name="Hyperlink 10 2" xfId="25337" xr:uid="{00000000-0005-0000-0000-0000FE620000}"/>
    <cellStyle name="Hyperlink 10 3" xfId="25338" xr:uid="{00000000-0005-0000-0000-0000FF620000}"/>
    <cellStyle name="Hyperlink 11" xfId="25339" xr:uid="{00000000-0005-0000-0000-000000630000}"/>
    <cellStyle name="Hyperlink 11 2" xfId="25340" xr:uid="{00000000-0005-0000-0000-000001630000}"/>
    <cellStyle name="Hyperlink 11 3" xfId="25341" xr:uid="{00000000-0005-0000-0000-000002630000}"/>
    <cellStyle name="Hyperlink 12" xfId="25342" xr:uid="{00000000-0005-0000-0000-000003630000}"/>
    <cellStyle name="Hyperlink 12 2" xfId="25343" xr:uid="{00000000-0005-0000-0000-000004630000}"/>
    <cellStyle name="Hyperlink 12 3" xfId="25344" xr:uid="{00000000-0005-0000-0000-000005630000}"/>
    <cellStyle name="Hyperlink 13" xfId="25345" xr:uid="{00000000-0005-0000-0000-000006630000}"/>
    <cellStyle name="Hyperlink 13 2" xfId="25346" xr:uid="{00000000-0005-0000-0000-000007630000}"/>
    <cellStyle name="Hyperlink 13 3" xfId="25347" xr:uid="{00000000-0005-0000-0000-000008630000}"/>
    <cellStyle name="Hyperlink 14" xfId="25348" xr:uid="{00000000-0005-0000-0000-000009630000}"/>
    <cellStyle name="Hyperlink 14 2" xfId="25349" xr:uid="{00000000-0005-0000-0000-00000A630000}"/>
    <cellStyle name="Hyperlink 14 3" xfId="25350" xr:uid="{00000000-0005-0000-0000-00000B630000}"/>
    <cellStyle name="Hyperlink 15" xfId="25351" xr:uid="{00000000-0005-0000-0000-00000C630000}"/>
    <cellStyle name="Hyperlink 15 2" xfId="25352" xr:uid="{00000000-0005-0000-0000-00000D630000}"/>
    <cellStyle name="Hyperlink 15 3" xfId="25353" xr:uid="{00000000-0005-0000-0000-00000E630000}"/>
    <cellStyle name="Hyperlink 16" xfId="25354" xr:uid="{00000000-0005-0000-0000-00000F630000}"/>
    <cellStyle name="Hyperlink 16 2" xfId="25355" xr:uid="{00000000-0005-0000-0000-000010630000}"/>
    <cellStyle name="Hyperlink 16 3" xfId="25356" xr:uid="{00000000-0005-0000-0000-000011630000}"/>
    <cellStyle name="Hyperlink 17" xfId="25357" xr:uid="{00000000-0005-0000-0000-000012630000}"/>
    <cellStyle name="Hyperlink 17 2" xfId="25358" xr:uid="{00000000-0005-0000-0000-000013630000}"/>
    <cellStyle name="Hyperlink 17 3" xfId="25359" xr:uid="{00000000-0005-0000-0000-000014630000}"/>
    <cellStyle name="Hyperlink 18" xfId="25360" xr:uid="{00000000-0005-0000-0000-000015630000}"/>
    <cellStyle name="Hyperlink 18 2" xfId="25361" xr:uid="{00000000-0005-0000-0000-000016630000}"/>
    <cellStyle name="Hyperlink 18 3" xfId="25362" xr:uid="{00000000-0005-0000-0000-000017630000}"/>
    <cellStyle name="Hyperlink 19" xfId="25363" xr:uid="{00000000-0005-0000-0000-000018630000}"/>
    <cellStyle name="Hyperlink 19 2" xfId="25364" xr:uid="{00000000-0005-0000-0000-000019630000}"/>
    <cellStyle name="Hyperlink 19 3" xfId="25365" xr:uid="{00000000-0005-0000-0000-00001A630000}"/>
    <cellStyle name="Hyperlink 2" xfId="25366" xr:uid="{00000000-0005-0000-0000-00001B630000}"/>
    <cellStyle name="Hyperlink 2 2" xfId="25367" xr:uid="{00000000-0005-0000-0000-00001C630000}"/>
    <cellStyle name="Hyperlink 2 2 2" xfId="25368" xr:uid="{00000000-0005-0000-0000-00001D630000}"/>
    <cellStyle name="Hyperlink 2 3" xfId="25369" xr:uid="{00000000-0005-0000-0000-00001E630000}"/>
    <cellStyle name="Hyperlink 2 3 2" xfId="25370" xr:uid="{00000000-0005-0000-0000-00001F630000}"/>
    <cellStyle name="Hyperlink 2 3 3" xfId="25371" xr:uid="{00000000-0005-0000-0000-000020630000}"/>
    <cellStyle name="Hyperlink 2 4" xfId="25372" xr:uid="{00000000-0005-0000-0000-000021630000}"/>
    <cellStyle name="Hyperlink 20" xfId="25373" xr:uid="{00000000-0005-0000-0000-000022630000}"/>
    <cellStyle name="Hyperlink 20 2" xfId="25374" xr:uid="{00000000-0005-0000-0000-000023630000}"/>
    <cellStyle name="Hyperlink 20 3" xfId="25375" xr:uid="{00000000-0005-0000-0000-000024630000}"/>
    <cellStyle name="Hyperlink 21" xfId="25376" xr:uid="{00000000-0005-0000-0000-000025630000}"/>
    <cellStyle name="Hyperlink 21 2" xfId="25377" xr:uid="{00000000-0005-0000-0000-000026630000}"/>
    <cellStyle name="Hyperlink 21 3" xfId="25378" xr:uid="{00000000-0005-0000-0000-000027630000}"/>
    <cellStyle name="Hyperlink 22" xfId="25379" xr:uid="{00000000-0005-0000-0000-000028630000}"/>
    <cellStyle name="Hyperlink 22 2" xfId="25380" xr:uid="{00000000-0005-0000-0000-000029630000}"/>
    <cellStyle name="Hyperlink 22 3" xfId="25381" xr:uid="{00000000-0005-0000-0000-00002A630000}"/>
    <cellStyle name="Hyperlink 23" xfId="25382" xr:uid="{00000000-0005-0000-0000-00002B630000}"/>
    <cellStyle name="Hyperlink 23 2" xfId="25383" xr:uid="{00000000-0005-0000-0000-00002C630000}"/>
    <cellStyle name="Hyperlink 23 3" xfId="25384" xr:uid="{00000000-0005-0000-0000-00002D630000}"/>
    <cellStyle name="Hyperlink 24" xfId="25385" xr:uid="{00000000-0005-0000-0000-00002E630000}"/>
    <cellStyle name="Hyperlink 25" xfId="25386" xr:uid="{00000000-0005-0000-0000-00002F630000}"/>
    <cellStyle name="Hyperlink 26" xfId="25387" xr:uid="{00000000-0005-0000-0000-000030630000}"/>
    <cellStyle name="Hyperlink 27" xfId="25388" xr:uid="{00000000-0005-0000-0000-000031630000}"/>
    <cellStyle name="Hyperlink 28" xfId="25389" xr:uid="{00000000-0005-0000-0000-000032630000}"/>
    <cellStyle name="Hyperlink 29" xfId="25390" xr:uid="{00000000-0005-0000-0000-000033630000}"/>
    <cellStyle name="Hyperlink 3" xfId="25391" xr:uid="{00000000-0005-0000-0000-000034630000}"/>
    <cellStyle name="Hyperlink 3 2" xfId="25392" xr:uid="{00000000-0005-0000-0000-000035630000}"/>
    <cellStyle name="Hyperlink 3 3" xfId="25393" xr:uid="{00000000-0005-0000-0000-000036630000}"/>
    <cellStyle name="Hyperlink 3 4" xfId="25394" xr:uid="{00000000-0005-0000-0000-000037630000}"/>
    <cellStyle name="Hyperlink 30" xfId="25395" xr:uid="{00000000-0005-0000-0000-000038630000}"/>
    <cellStyle name="Hyperlink 31" xfId="25396" xr:uid="{00000000-0005-0000-0000-000039630000}"/>
    <cellStyle name="Hyperlink 32" xfId="25397" xr:uid="{00000000-0005-0000-0000-00003A630000}"/>
    <cellStyle name="Hyperlink 33" xfId="25398" xr:uid="{00000000-0005-0000-0000-00003B630000}"/>
    <cellStyle name="Hyperlink 33 2" xfId="25399" xr:uid="{00000000-0005-0000-0000-00003C630000}"/>
    <cellStyle name="Hyperlink 33 3" xfId="25400" xr:uid="{00000000-0005-0000-0000-00003D630000}"/>
    <cellStyle name="Hyperlink 34" xfId="25401" xr:uid="{00000000-0005-0000-0000-00003E630000}"/>
    <cellStyle name="Hyperlink 34 2" xfId="25402" xr:uid="{00000000-0005-0000-0000-00003F630000}"/>
    <cellStyle name="Hyperlink 34 3" xfId="25403" xr:uid="{00000000-0005-0000-0000-000040630000}"/>
    <cellStyle name="Hyperlink 34 4" xfId="25404" xr:uid="{00000000-0005-0000-0000-000041630000}"/>
    <cellStyle name="Hyperlink 34 5" xfId="25405" xr:uid="{00000000-0005-0000-0000-000042630000}"/>
    <cellStyle name="Hyperlink 35" xfId="25406" xr:uid="{00000000-0005-0000-0000-000043630000}"/>
    <cellStyle name="Hyperlink 4" xfId="25407" xr:uid="{00000000-0005-0000-0000-000044630000}"/>
    <cellStyle name="Hyperlink 4 2" xfId="25408" xr:uid="{00000000-0005-0000-0000-000045630000}"/>
    <cellStyle name="Hyperlink 4 3" xfId="25409" xr:uid="{00000000-0005-0000-0000-000046630000}"/>
    <cellStyle name="Hyperlink 4 4" xfId="25410" xr:uid="{00000000-0005-0000-0000-000047630000}"/>
    <cellStyle name="Hyperlink 5" xfId="25411" xr:uid="{00000000-0005-0000-0000-000048630000}"/>
    <cellStyle name="Hyperlink 5 2" xfId="25412" xr:uid="{00000000-0005-0000-0000-000049630000}"/>
    <cellStyle name="Hyperlink 5 3" xfId="25413" xr:uid="{00000000-0005-0000-0000-00004A630000}"/>
    <cellStyle name="Hyperlink 5 4" xfId="25414" xr:uid="{00000000-0005-0000-0000-00004B630000}"/>
    <cellStyle name="Hyperlink 6" xfId="25415" xr:uid="{00000000-0005-0000-0000-00004C630000}"/>
    <cellStyle name="Hyperlink 6 2" xfId="25416" xr:uid="{00000000-0005-0000-0000-00004D630000}"/>
    <cellStyle name="Hyperlink 6 3" xfId="25417" xr:uid="{00000000-0005-0000-0000-00004E630000}"/>
    <cellStyle name="Hyperlink 6 4" xfId="25418" xr:uid="{00000000-0005-0000-0000-00004F630000}"/>
    <cellStyle name="Hyperlink 7" xfId="25419" xr:uid="{00000000-0005-0000-0000-000050630000}"/>
    <cellStyle name="Hyperlink 7 2" xfId="25420" xr:uid="{00000000-0005-0000-0000-000051630000}"/>
    <cellStyle name="Hyperlink 7 3" xfId="25421" xr:uid="{00000000-0005-0000-0000-000052630000}"/>
    <cellStyle name="Hyperlink 7 4" xfId="25422" xr:uid="{00000000-0005-0000-0000-000053630000}"/>
    <cellStyle name="Hyperlink 8" xfId="25423" xr:uid="{00000000-0005-0000-0000-000054630000}"/>
    <cellStyle name="Hyperlink 8 2" xfId="25424" xr:uid="{00000000-0005-0000-0000-000055630000}"/>
    <cellStyle name="Hyperlink 8 3" xfId="25425" xr:uid="{00000000-0005-0000-0000-000056630000}"/>
    <cellStyle name="Hyperlink 8 4" xfId="25426" xr:uid="{00000000-0005-0000-0000-000057630000}"/>
    <cellStyle name="Hyperlink 9" xfId="25427" xr:uid="{00000000-0005-0000-0000-000058630000}"/>
    <cellStyle name="Hyperlink 9 2" xfId="25428" xr:uid="{00000000-0005-0000-0000-000059630000}"/>
    <cellStyle name="Hyperlink 9 3" xfId="25429" xr:uid="{00000000-0005-0000-0000-00005A630000}"/>
    <cellStyle name="Hyperlink 9 4" xfId="25430" xr:uid="{00000000-0005-0000-0000-00005B630000}"/>
    <cellStyle name="Input 10" xfId="25431" xr:uid="{00000000-0005-0000-0000-00005C630000}"/>
    <cellStyle name="Input 10 2" xfId="25432" xr:uid="{00000000-0005-0000-0000-00005D630000}"/>
    <cellStyle name="Input 10 2 2" xfId="25433" xr:uid="{00000000-0005-0000-0000-00005E630000}"/>
    <cellStyle name="Input 10 2 3" xfId="25434" xr:uid="{00000000-0005-0000-0000-00005F630000}"/>
    <cellStyle name="Input 10 2 4" xfId="25435" xr:uid="{00000000-0005-0000-0000-000060630000}"/>
    <cellStyle name="Input 10 2 5" xfId="25436" xr:uid="{00000000-0005-0000-0000-000061630000}"/>
    <cellStyle name="Input 10 2 6" xfId="25437" xr:uid="{00000000-0005-0000-0000-000062630000}"/>
    <cellStyle name="Input 11" xfId="25438" xr:uid="{00000000-0005-0000-0000-000063630000}"/>
    <cellStyle name="Input 11 2" xfId="25439" xr:uid="{00000000-0005-0000-0000-000064630000}"/>
    <cellStyle name="Input 11 2 2" xfId="25440" xr:uid="{00000000-0005-0000-0000-000065630000}"/>
    <cellStyle name="Input 11 2 3" xfId="25441" xr:uid="{00000000-0005-0000-0000-000066630000}"/>
    <cellStyle name="Input 11 2 4" xfId="25442" xr:uid="{00000000-0005-0000-0000-000067630000}"/>
    <cellStyle name="Input 11 2 5" xfId="25443" xr:uid="{00000000-0005-0000-0000-000068630000}"/>
    <cellStyle name="Input 11 2 6" xfId="25444" xr:uid="{00000000-0005-0000-0000-000069630000}"/>
    <cellStyle name="Input 12" xfId="25445" xr:uid="{00000000-0005-0000-0000-00006A630000}"/>
    <cellStyle name="Input 12 2" xfId="25446" xr:uid="{00000000-0005-0000-0000-00006B630000}"/>
    <cellStyle name="Input 12 2 2" xfId="25447" xr:uid="{00000000-0005-0000-0000-00006C630000}"/>
    <cellStyle name="Input 12 2 3" xfId="25448" xr:uid="{00000000-0005-0000-0000-00006D630000}"/>
    <cellStyle name="Input 12 2 4" xfId="25449" xr:uid="{00000000-0005-0000-0000-00006E630000}"/>
    <cellStyle name="Input 12 2 5" xfId="25450" xr:uid="{00000000-0005-0000-0000-00006F630000}"/>
    <cellStyle name="Input 12 2 6" xfId="25451" xr:uid="{00000000-0005-0000-0000-000070630000}"/>
    <cellStyle name="Input 13" xfId="25452" xr:uid="{00000000-0005-0000-0000-000071630000}"/>
    <cellStyle name="Input 13 2" xfId="25453" xr:uid="{00000000-0005-0000-0000-000072630000}"/>
    <cellStyle name="Input 13 2 2" xfId="25454" xr:uid="{00000000-0005-0000-0000-000073630000}"/>
    <cellStyle name="Input 13 2 3" xfId="25455" xr:uid="{00000000-0005-0000-0000-000074630000}"/>
    <cellStyle name="Input 13 2 4" xfId="25456" xr:uid="{00000000-0005-0000-0000-000075630000}"/>
    <cellStyle name="Input 13 2 5" xfId="25457" xr:uid="{00000000-0005-0000-0000-000076630000}"/>
    <cellStyle name="Input 13 2 6" xfId="25458" xr:uid="{00000000-0005-0000-0000-000077630000}"/>
    <cellStyle name="Input 14" xfId="25459" xr:uid="{00000000-0005-0000-0000-000078630000}"/>
    <cellStyle name="Input 14 2" xfId="25460" xr:uid="{00000000-0005-0000-0000-000079630000}"/>
    <cellStyle name="Input 14 2 2" xfId="25461" xr:uid="{00000000-0005-0000-0000-00007A630000}"/>
    <cellStyle name="Input 14 2 3" xfId="25462" xr:uid="{00000000-0005-0000-0000-00007B630000}"/>
    <cellStyle name="Input 14 2 4" xfId="25463" xr:uid="{00000000-0005-0000-0000-00007C630000}"/>
    <cellStyle name="Input 14 2 5" xfId="25464" xr:uid="{00000000-0005-0000-0000-00007D630000}"/>
    <cellStyle name="Input 14 2 6" xfId="25465" xr:uid="{00000000-0005-0000-0000-00007E630000}"/>
    <cellStyle name="Input 15" xfId="25466" xr:uid="{00000000-0005-0000-0000-00007F630000}"/>
    <cellStyle name="Input 15 2" xfId="25467" xr:uid="{00000000-0005-0000-0000-000080630000}"/>
    <cellStyle name="Input 15 2 2" xfId="25468" xr:uid="{00000000-0005-0000-0000-000081630000}"/>
    <cellStyle name="Input 15 2 3" xfId="25469" xr:uid="{00000000-0005-0000-0000-000082630000}"/>
    <cellStyle name="Input 15 2 4" xfId="25470" xr:uid="{00000000-0005-0000-0000-000083630000}"/>
    <cellStyle name="Input 15 2 5" xfId="25471" xr:uid="{00000000-0005-0000-0000-000084630000}"/>
    <cellStyle name="Input 15 2 6" xfId="25472" xr:uid="{00000000-0005-0000-0000-000085630000}"/>
    <cellStyle name="Input 16" xfId="25473" xr:uid="{00000000-0005-0000-0000-000086630000}"/>
    <cellStyle name="Input 16 2" xfId="25474" xr:uid="{00000000-0005-0000-0000-000087630000}"/>
    <cellStyle name="Input 16 2 2" xfId="25475" xr:uid="{00000000-0005-0000-0000-000088630000}"/>
    <cellStyle name="Input 16 2 3" xfId="25476" xr:uid="{00000000-0005-0000-0000-000089630000}"/>
    <cellStyle name="Input 16 2 4" xfId="25477" xr:uid="{00000000-0005-0000-0000-00008A630000}"/>
    <cellStyle name="Input 16 2 5" xfId="25478" xr:uid="{00000000-0005-0000-0000-00008B630000}"/>
    <cellStyle name="Input 16 2 6" xfId="25479" xr:uid="{00000000-0005-0000-0000-00008C630000}"/>
    <cellStyle name="Input 17" xfId="25480" xr:uid="{00000000-0005-0000-0000-00008D630000}"/>
    <cellStyle name="Input 17 2" xfId="25481" xr:uid="{00000000-0005-0000-0000-00008E630000}"/>
    <cellStyle name="Input 17 2 2" xfId="25482" xr:uid="{00000000-0005-0000-0000-00008F630000}"/>
    <cellStyle name="Input 17 2 3" xfId="25483" xr:uid="{00000000-0005-0000-0000-000090630000}"/>
    <cellStyle name="Input 17 2 4" xfId="25484" xr:uid="{00000000-0005-0000-0000-000091630000}"/>
    <cellStyle name="Input 17 2 5" xfId="25485" xr:uid="{00000000-0005-0000-0000-000092630000}"/>
    <cellStyle name="Input 17 2 6" xfId="25486" xr:uid="{00000000-0005-0000-0000-000093630000}"/>
    <cellStyle name="Input 18" xfId="25487" xr:uid="{00000000-0005-0000-0000-000094630000}"/>
    <cellStyle name="Input 18 2" xfId="25488" xr:uid="{00000000-0005-0000-0000-000095630000}"/>
    <cellStyle name="Input 18 2 2" xfId="25489" xr:uid="{00000000-0005-0000-0000-000096630000}"/>
    <cellStyle name="Input 18 2 3" xfId="25490" xr:uid="{00000000-0005-0000-0000-000097630000}"/>
    <cellStyle name="Input 18 2 4" xfId="25491" xr:uid="{00000000-0005-0000-0000-000098630000}"/>
    <cellStyle name="Input 18 2 5" xfId="25492" xr:uid="{00000000-0005-0000-0000-000099630000}"/>
    <cellStyle name="Input 18 2 6" xfId="25493" xr:uid="{00000000-0005-0000-0000-00009A630000}"/>
    <cellStyle name="Input 19" xfId="25494" xr:uid="{00000000-0005-0000-0000-00009B630000}"/>
    <cellStyle name="Input 19 2" xfId="25495" xr:uid="{00000000-0005-0000-0000-00009C630000}"/>
    <cellStyle name="Input 19 2 2" xfId="25496" xr:uid="{00000000-0005-0000-0000-00009D630000}"/>
    <cellStyle name="Input 19 2 3" xfId="25497" xr:uid="{00000000-0005-0000-0000-00009E630000}"/>
    <cellStyle name="Input 19 2 4" xfId="25498" xr:uid="{00000000-0005-0000-0000-00009F630000}"/>
    <cellStyle name="Input 19 2 5" xfId="25499" xr:uid="{00000000-0005-0000-0000-0000A0630000}"/>
    <cellStyle name="Input 19 2 6" xfId="25500" xr:uid="{00000000-0005-0000-0000-0000A1630000}"/>
    <cellStyle name="Input 2" xfId="25501" xr:uid="{00000000-0005-0000-0000-0000A2630000}"/>
    <cellStyle name="Input 2 10" xfId="25502" xr:uid="{00000000-0005-0000-0000-0000A3630000}"/>
    <cellStyle name="Input 2 11" xfId="25503" xr:uid="{00000000-0005-0000-0000-0000A4630000}"/>
    <cellStyle name="Input 2 12" xfId="25504" xr:uid="{00000000-0005-0000-0000-0000A5630000}"/>
    <cellStyle name="Input 2 13" xfId="25505" xr:uid="{00000000-0005-0000-0000-0000A6630000}"/>
    <cellStyle name="Input 2 14" xfId="25506" xr:uid="{00000000-0005-0000-0000-0000A7630000}"/>
    <cellStyle name="Input 2 15" xfId="25507" xr:uid="{00000000-0005-0000-0000-0000A8630000}"/>
    <cellStyle name="Input 2 16" xfId="25508" xr:uid="{00000000-0005-0000-0000-0000A9630000}"/>
    <cellStyle name="Input 2 17" xfId="25509" xr:uid="{00000000-0005-0000-0000-0000AA630000}"/>
    <cellStyle name="Input 2 18" xfId="25510" xr:uid="{00000000-0005-0000-0000-0000AB630000}"/>
    <cellStyle name="Input 2 19" xfId="25511" xr:uid="{00000000-0005-0000-0000-0000AC630000}"/>
    <cellStyle name="Input 2 2" xfId="25512" xr:uid="{00000000-0005-0000-0000-0000AD630000}"/>
    <cellStyle name="Input 2 2 10" xfId="25513" xr:uid="{00000000-0005-0000-0000-0000AE630000}"/>
    <cellStyle name="Input 2 2 11" xfId="25514" xr:uid="{00000000-0005-0000-0000-0000AF630000}"/>
    <cellStyle name="Input 2 2 12" xfId="25515" xr:uid="{00000000-0005-0000-0000-0000B0630000}"/>
    <cellStyle name="Input 2 2 13" xfId="25516" xr:uid="{00000000-0005-0000-0000-0000B1630000}"/>
    <cellStyle name="Input 2 2 14" xfId="25517" xr:uid="{00000000-0005-0000-0000-0000B2630000}"/>
    <cellStyle name="Input 2 2 14 10" xfId="25518" xr:uid="{00000000-0005-0000-0000-0000B3630000}"/>
    <cellStyle name="Input 2 2 14 11" xfId="25519" xr:uid="{00000000-0005-0000-0000-0000B4630000}"/>
    <cellStyle name="Input 2 2 14 12" xfId="25520" xr:uid="{00000000-0005-0000-0000-0000B5630000}"/>
    <cellStyle name="Input 2 2 14 13" xfId="25521" xr:uid="{00000000-0005-0000-0000-0000B6630000}"/>
    <cellStyle name="Input 2 2 14 14" xfId="25522" xr:uid="{00000000-0005-0000-0000-0000B7630000}"/>
    <cellStyle name="Input 2 2 14 15" xfId="25523" xr:uid="{00000000-0005-0000-0000-0000B8630000}"/>
    <cellStyle name="Input 2 2 14 16" xfId="25524" xr:uid="{00000000-0005-0000-0000-0000B9630000}"/>
    <cellStyle name="Input 2 2 14 17" xfId="25525" xr:uid="{00000000-0005-0000-0000-0000BA630000}"/>
    <cellStyle name="Input 2 2 14 18" xfId="25526" xr:uid="{00000000-0005-0000-0000-0000BB630000}"/>
    <cellStyle name="Input 2 2 14 19" xfId="25527" xr:uid="{00000000-0005-0000-0000-0000BC630000}"/>
    <cellStyle name="Input 2 2 14 2" xfId="25528" xr:uid="{00000000-0005-0000-0000-0000BD630000}"/>
    <cellStyle name="Input 2 2 14 2 2" xfId="25529" xr:uid="{00000000-0005-0000-0000-0000BE630000}"/>
    <cellStyle name="Input 2 2 14 20" xfId="25530" xr:uid="{00000000-0005-0000-0000-0000BF630000}"/>
    <cellStyle name="Input 2 2 14 21" xfId="25531" xr:uid="{00000000-0005-0000-0000-0000C0630000}"/>
    <cellStyle name="Input 2 2 14 22" xfId="25532" xr:uid="{00000000-0005-0000-0000-0000C1630000}"/>
    <cellStyle name="Input 2 2 14 23" xfId="25533" xr:uid="{00000000-0005-0000-0000-0000C2630000}"/>
    <cellStyle name="Input 2 2 14 24" xfId="25534" xr:uid="{00000000-0005-0000-0000-0000C3630000}"/>
    <cellStyle name="Input 2 2 14 25" xfId="25535" xr:uid="{00000000-0005-0000-0000-0000C4630000}"/>
    <cellStyle name="Input 2 2 14 26" xfId="25536" xr:uid="{00000000-0005-0000-0000-0000C5630000}"/>
    <cellStyle name="Input 2 2 14 27" xfId="25537" xr:uid="{00000000-0005-0000-0000-0000C6630000}"/>
    <cellStyle name="Input 2 2 14 28" xfId="25538" xr:uid="{00000000-0005-0000-0000-0000C7630000}"/>
    <cellStyle name="Input 2 2 14 29" xfId="25539" xr:uid="{00000000-0005-0000-0000-0000C8630000}"/>
    <cellStyle name="Input 2 2 14 3" xfId="25540" xr:uid="{00000000-0005-0000-0000-0000C9630000}"/>
    <cellStyle name="Input 2 2 14 4" xfId="25541" xr:uid="{00000000-0005-0000-0000-0000CA630000}"/>
    <cellStyle name="Input 2 2 14 5" xfId="25542" xr:uid="{00000000-0005-0000-0000-0000CB630000}"/>
    <cellStyle name="Input 2 2 14 6" xfId="25543" xr:uid="{00000000-0005-0000-0000-0000CC630000}"/>
    <cellStyle name="Input 2 2 14 7" xfId="25544" xr:uid="{00000000-0005-0000-0000-0000CD630000}"/>
    <cellStyle name="Input 2 2 14 8" xfId="25545" xr:uid="{00000000-0005-0000-0000-0000CE630000}"/>
    <cellStyle name="Input 2 2 14 9" xfId="25546" xr:uid="{00000000-0005-0000-0000-0000CF630000}"/>
    <cellStyle name="Input 2 2 15" xfId="25547" xr:uid="{00000000-0005-0000-0000-0000D0630000}"/>
    <cellStyle name="Input 2 2 15 2" xfId="25548" xr:uid="{00000000-0005-0000-0000-0000D1630000}"/>
    <cellStyle name="Input 2 2 16" xfId="25549" xr:uid="{00000000-0005-0000-0000-0000D2630000}"/>
    <cellStyle name="Input 2 2 17" xfId="25550" xr:uid="{00000000-0005-0000-0000-0000D3630000}"/>
    <cellStyle name="Input 2 2 18" xfId="25551" xr:uid="{00000000-0005-0000-0000-0000D4630000}"/>
    <cellStyle name="Input 2 2 19" xfId="25552" xr:uid="{00000000-0005-0000-0000-0000D5630000}"/>
    <cellStyle name="Input 2 2 2" xfId="25553" xr:uid="{00000000-0005-0000-0000-0000D6630000}"/>
    <cellStyle name="Input 2 2 2 10" xfId="25554" xr:uid="{00000000-0005-0000-0000-0000D7630000}"/>
    <cellStyle name="Input 2 2 2 11" xfId="25555" xr:uid="{00000000-0005-0000-0000-0000D8630000}"/>
    <cellStyle name="Input 2 2 2 11 10" xfId="25556" xr:uid="{00000000-0005-0000-0000-0000D9630000}"/>
    <cellStyle name="Input 2 2 2 11 11" xfId="25557" xr:uid="{00000000-0005-0000-0000-0000DA630000}"/>
    <cellStyle name="Input 2 2 2 11 12" xfId="25558" xr:uid="{00000000-0005-0000-0000-0000DB630000}"/>
    <cellStyle name="Input 2 2 2 11 13" xfId="25559" xr:uid="{00000000-0005-0000-0000-0000DC630000}"/>
    <cellStyle name="Input 2 2 2 11 14" xfId="25560" xr:uid="{00000000-0005-0000-0000-0000DD630000}"/>
    <cellStyle name="Input 2 2 2 11 15" xfId="25561" xr:uid="{00000000-0005-0000-0000-0000DE630000}"/>
    <cellStyle name="Input 2 2 2 11 16" xfId="25562" xr:uid="{00000000-0005-0000-0000-0000DF630000}"/>
    <cellStyle name="Input 2 2 2 11 17" xfId="25563" xr:uid="{00000000-0005-0000-0000-0000E0630000}"/>
    <cellStyle name="Input 2 2 2 11 18" xfId="25564" xr:uid="{00000000-0005-0000-0000-0000E1630000}"/>
    <cellStyle name="Input 2 2 2 11 19" xfId="25565" xr:uid="{00000000-0005-0000-0000-0000E2630000}"/>
    <cellStyle name="Input 2 2 2 11 2" xfId="25566" xr:uid="{00000000-0005-0000-0000-0000E3630000}"/>
    <cellStyle name="Input 2 2 2 11 2 2" xfId="25567" xr:uid="{00000000-0005-0000-0000-0000E4630000}"/>
    <cellStyle name="Input 2 2 2 11 20" xfId="25568" xr:uid="{00000000-0005-0000-0000-0000E5630000}"/>
    <cellStyle name="Input 2 2 2 11 21" xfId="25569" xr:uid="{00000000-0005-0000-0000-0000E6630000}"/>
    <cellStyle name="Input 2 2 2 11 22" xfId="25570" xr:uid="{00000000-0005-0000-0000-0000E7630000}"/>
    <cellStyle name="Input 2 2 2 11 23" xfId="25571" xr:uid="{00000000-0005-0000-0000-0000E8630000}"/>
    <cellStyle name="Input 2 2 2 11 24" xfId="25572" xr:uid="{00000000-0005-0000-0000-0000E9630000}"/>
    <cellStyle name="Input 2 2 2 11 25" xfId="25573" xr:uid="{00000000-0005-0000-0000-0000EA630000}"/>
    <cellStyle name="Input 2 2 2 11 26" xfId="25574" xr:uid="{00000000-0005-0000-0000-0000EB630000}"/>
    <cellStyle name="Input 2 2 2 11 27" xfId="25575" xr:uid="{00000000-0005-0000-0000-0000EC630000}"/>
    <cellStyle name="Input 2 2 2 11 28" xfId="25576" xr:uid="{00000000-0005-0000-0000-0000ED630000}"/>
    <cellStyle name="Input 2 2 2 11 29" xfId="25577" xr:uid="{00000000-0005-0000-0000-0000EE630000}"/>
    <cellStyle name="Input 2 2 2 11 3" xfId="25578" xr:uid="{00000000-0005-0000-0000-0000EF630000}"/>
    <cellStyle name="Input 2 2 2 11 4" xfId="25579" xr:uid="{00000000-0005-0000-0000-0000F0630000}"/>
    <cellStyle name="Input 2 2 2 11 5" xfId="25580" xr:uid="{00000000-0005-0000-0000-0000F1630000}"/>
    <cellStyle name="Input 2 2 2 11 6" xfId="25581" xr:uid="{00000000-0005-0000-0000-0000F2630000}"/>
    <cellStyle name="Input 2 2 2 11 7" xfId="25582" xr:uid="{00000000-0005-0000-0000-0000F3630000}"/>
    <cellStyle name="Input 2 2 2 11 8" xfId="25583" xr:uid="{00000000-0005-0000-0000-0000F4630000}"/>
    <cellStyle name="Input 2 2 2 11 9" xfId="25584" xr:uid="{00000000-0005-0000-0000-0000F5630000}"/>
    <cellStyle name="Input 2 2 2 12" xfId="25585" xr:uid="{00000000-0005-0000-0000-0000F6630000}"/>
    <cellStyle name="Input 2 2 2 12 2" xfId="25586" xr:uid="{00000000-0005-0000-0000-0000F7630000}"/>
    <cellStyle name="Input 2 2 2 13" xfId="25587" xr:uid="{00000000-0005-0000-0000-0000F8630000}"/>
    <cellStyle name="Input 2 2 2 14" xfId="25588" xr:uid="{00000000-0005-0000-0000-0000F9630000}"/>
    <cellStyle name="Input 2 2 2 15" xfId="25589" xr:uid="{00000000-0005-0000-0000-0000FA630000}"/>
    <cellStyle name="Input 2 2 2 16" xfId="25590" xr:uid="{00000000-0005-0000-0000-0000FB630000}"/>
    <cellStyle name="Input 2 2 2 17" xfId="25591" xr:uid="{00000000-0005-0000-0000-0000FC630000}"/>
    <cellStyle name="Input 2 2 2 18" xfId="25592" xr:uid="{00000000-0005-0000-0000-0000FD630000}"/>
    <cellStyle name="Input 2 2 2 19" xfId="25593" xr:uid="{00000000-0005-0000-0000-0000FE630000}"/>
    <cellStyle name="Input 2 2 2 2" xfId="25594" xr:uid="{00000000-0005-0000-0000-0000FF630000}"/>
    <cellStyle name="Input 2 2 2 2 10" xfId="25595" xr:uid="{00000000-0005-0000-0000-000000640000}"/>
    <cellStyle name="Input 2 2 2 2 11" xfId="25596" xr:uid="{00000000-0005-0000-0000-000001640000}"/>
    <cellStyle name="Input 2 2 2 2 12" xfId="25597" xr:uid="{00000000-0005-0000-0000-000002640000}"/>
    <cellStyle name="Input 2 2 2 2 13" xfId="25598" xr:uid="{00000000-0005-0000-0000-000003640000}"/>
    <cellStyle name="Input 2 2 2 2 14" xfId="25599" xr:uid="{00000000-0005-0000-0000-000004640000}"/>
    <cellStyle name="Input 2 2 2 2 15" xfId="25600" xr:uid="{00000000-0005-0000-0000-000005640000}"/>
    <cellStyle name="Input 2 2 2 2 16" xfId="25601" xr:uid="{00000000-0005-0000-0000-000006640000}"/>
    <cellStyle name="Input 2 2 2 2 17" xfId="25602" xr:uid="{00000000-0005-0000-0000-000007640000}"/>
    <cellStyle name="Input 2 2 2 2 18" xfId="25603" xr:uid="{00000000-0005-0000-0000-000008640000}"/>
    <cellStyle name="Input 2 2 2 2 19" xfId="25604" xr:uid="{00000000-0005-0000-0000-000009640000}"/>
    <cellStyle name="Input 2 2 2 2 2" xfId="25605" xr:uid="{00000000-0005-0000-0000-00000A640000}"/>
    <cellStyle name="Input 2 2 2 2 2 10" xfId="25606" xr:uid="{00000000-0005-0000-0000-00000B640000}"/>
    <cellStyle name="Input 2 2 2 2 2 11" xfId="25607" xr:uid="{00000000-0005-0000-0000-00000C640000}"/>
    <cellStyle name="Input 2 2 2 2 2 12" xfId="25608" xr:uid="{00000000-0005-0000-0000-00000D640000}"/>
    <cellStyle name="Input 2 2 2 2 2 13" xfId="25609" xr:uid="{00000000-0005-0000-0000-00000E640000}"/>
    <cellStyle name="Input 2 2 2 2 2 14" xfId="25610" xr:uid="{00000000-0005-0000-0000-00000F640000}"/>
    <cellStyle name="Input 2 2 2 2 2 15" xfId="25611" xr:uid="{00000000-0005-0000-0000-000010640000}"/>
    <cellStyle name="Input 2 2 2 2 2 16" xfId="25612" xr:uid="{00000000-0005-0000-0000-000011640000}"/>
    <cellStyle name="Input 2 2 2 2 2 17" xfId="25613" xr:uid="{00000000-0005-0000-0000-000012640000}"/>
    <cellStyle name="Input 2 2 2 2 2 18" xfId="25614" xr:uid="{00000000-0005-0000-0000-000013640000}"/>
    <cellStyle name="Input 2 2 2 2 2 19" xfId="25615" xr:uid="{00000000-0005-0000-0000-000014640000}"/>
    <cellStyle name="Input 2 2 2 2 2 2" xfId="25616" xr:uid="{00000000-0005-0000-0000-000015640000}"/>
    <cellStyle name="Input 2 2 2 2 2 2 10" xfId="25617" xr:uid="{00000000-0005-0000-0000-000016640000}"/>
    <cellStyle name="Input 2 2 2 2 2 2 11" xfId="25618" xr:uid="{00000000-0005-0000-0000-000017640000}"/>
    <cellStyle name="Input 2 2 2 2 2 2 12" xfId="25619" xr:uid="{00000000-0005-0000-0000-000018640000}"/>
    <cellStyle name="Input 2 2 2 2 2 2 13" xfId="25620" xr:uid="{00000000-0005-0000-0000-000019640000}"/>
    <cellStyle name="Input 2 2 2 2 2 2 14" xfId="25621" xr:uid="{00000000-0005-0000-0000-00001A640000}"/>
    <cellStyle name="Input 2 2 2 2 2 2 15" xfId="25622" xr:uid="{00000000-0005-0000-0000-00001B640000}"/>
    <cellStyle name="Input 2 2 2 2 2 2 16" xfId="25623" xr:uid="{00000000-0005-0000-0000-00001C640000}"/>
    <cellStyle name="Input 2 2 2 2 2 2 17" xfId="25624" xr:uid="{00000000-0005-0000-0000-00001D640000}"/>
    <cellStyle name="Input 2 2 2 2 2 2 18" xfId="25625" xr:uid="{00000000-0005-0000-0000-00001E640000}"/>
    <cellStyle name="Input 2 2 2 2 2 2 19" xfId="25626" xr:uid="{00000000-0005-0000-0000-00001F640000}"/>
    <cellStyle name="Input 2 2 2 2 2 2 2" xfId="25627" xr:uid="{00000000-0005-0000-0000-000020640000}"/>
    <cellStyle name="Input 2 2 2 2 2 2 2 10" xfId="25628" xr:uid="{00000000-0005-0000-0000-000021640000}"/>
    <cellStyle name="Input 2 2 2 2 2 2 2 11" xfId="25629" xr:uid="{00000000-0005-0000-0000-000022640000}"/>
    <cellStyle name="Input 2 2 2 2 2 2 2 12" xfId="25630" xr:uid="{00000000-0005-0000-0000-000023640000}"/>
    <cellStyle name="Input 2 2 2 2 2 2 2 13" xfId="25631" xr:uid="{00000000-0005-0000-0000-000024640000}"/>
    <cellStyle name="Input 2 2 2 2 2 2 2 14" xfId="25632" xr:uid="{00000000-0005-0000-0000-000025640000}"/>
    <cellStyle name="Input 2 2 2 2 2 2 2 15" xfId="25633" xr:uid="{00000000-0005-0000-0000-000026640000}"/>
    <cellStyle name="Input 2 2 2 2 2 2 2 16" xfId="25634" xr:uid="{00000000-0005-0000-0000-000027640000}"/>
    <cellStyle name="Input 2 2 2 2 2 2 2 17" xfId="25635" xr:uid="{00000000-0005-0000-0000-000028640000}"/>
    <cellStyle name="Input 2 2 2 2 2 2 2 18" xfId="25636" xr:uid="{00000000-0005-0000-0000-000029640000}"/>
    <cellStyle name="Input 2 2 2 2 2 2 2 19" xfId="25637" xr:uid="{00000000-0005-0000-0000-00002A640000}"/>
    <cellStyle name="Input 2 2 2 2 2 2 2 2" xfId="25638" xr:uid="{00000000-0005-0000-0000-00002B640000}"/>
    <cellStyle name="Input 2 2 2 2 2 2 2 2 2" xfId="25639" xr:uid="{00000000-0005-0000-0000-00002C640000}"/>
    <cellStyle name="Input 2 2 2 2 2 2 2 2 2 2" xfId="25640" xr:uid="{00000000-0005-0000-0000-00002D640000}"/>
    <cellStyle name="Input 2 2 2 2 2 2 2 2 2 2 2" xfId="25641" xr:uid="{00000000-0005-0000-0000-00002E640000}"/>
    <cellStyle name="Input 2 2 2 2 2 2 2 2 2 3" xfId="25642" xr:uid="{00000000-0005-0000-0000-00002F640000}"/>
    <cellStyle name="Input 2 2 2 2 2 2 2 2 3" xfId="25643" xr:uid="{00000000-0005-0000-0000-000030640000}"/>
    <cellStyle name="Input 2 2 2 2 2 2 2 2 3 2" xfId="25644" xr:uid="{00000000-0005-0000-0000-000031640000}"/>
    <cellStyle name="Input 2 2 2 2 2 2 2 20" xfId="25645" xr:uid="{00000000-0005-0000-0000-000032640000}"/>
    <cellStyle name="Input 2 2 2 2 2 2 2 21" xfId="25646" xr:uid="{00000000-0005-0000-0000-000033640000}"/>
    <cellStyle name="Input 2 2 2 2 2 2 2 22" xfId="25647" xr:uid="{00000000-0005-0000-0000-000034640000}"/>
    <cellStyle name="Input 2 2 2 2 2 2 2 23" xfId="25648" xr:uid="{00000000-0005-0000-0000-000035640000}"/>
    <cellStyle name="Input 2 2 2 2 2 2 2 24" xfId="25649" xr:uid="{00000000-0005-0000-0000-000036640000}"/>
    <cellStyle name="Input 2 2 2 2 2 2 2 25" xfId="25650" xr:uid="{00000000-0005-0000-0000-000037640000}"/>
    <cellStyle name="Input 2 2 2 2 2 2 2 26" xfId="25651" xr:uid="{00000000-0005-0000-0000-000038640000}"/>
    <cellStyle name="Input 2 2 2 2 2 2 2 27" xfId="25652" xr:uid="{00000000-0005-0000-0000-000039640000}"/>
    <cellStyle name="Input 2 2 2 2 2 2 2 28" xfId="25653" xr:uid="{00000000-0005-0000-0000-00003A640000}"/>
    <cellStyle name="Input 2 2 2 2 2 2 2 29" xfId="25654" xr:uid="{00000000-0005-0000-0000-00003B640000}"/>
    <cellStyle name="Input 2 2 2 2 2 2 2 3" xfId="25655" xr:uid="{00000000-0005-0000-0000-00003C640000}"/>
    <cellStyle name="Input 2 2 2 2 2 2 2 30" xfId="25656" xr:uid="{00000000-0005-0000-0000-00003D640000}"/>
    <cellStyle name="Input 2 2 2 2 2 2 2 30 2" xfId="25657" xr:uid="{00000000-0005-0000-0000-00003E640000}"/>
    <cellStyle name="Input 2 2 2 2 2 2 2 4" xfId="25658" xr:uid="{00000000-0005-0000-0000-00003F640000}"/>
    <cellStyle name="Input 2 2 2 2 2 2 2 5" xfId="25659" xr:uid="{00000000-0005-0000-0000-000040640000}"/>
    <cellStyle name="Input 2 2 2 2 2 2 2 6" xfId="25660" xr:uid="{00000000-0005-0000-0000-000041640000}"/>
    <cellStyle name="Input 2 2 2 2 2 2 2 7" xfId="25661" xr:uid="{00000000-0005-0000-0000-000042640000}"/>
    <cellStyle name="Input 2 2 2 2 2 2 2 8" xfId="25662" xr:uid="{00000000-0005-0000-0000-000043640000}"/>
    <cellStyle name="Input 2 2 2 2 2 2 2 9" xfId="25663" xr:uid="{00000000-0005-0000-0000-000044640000}"/>
    <cellStyle name="Input 2 2 2 2 2 2 20" xfId="25664" xr:uid="{00000000-0005-0000-0000-000045640000}"/>
    <cellStyle name="Input 2 2 2 2 2 2 21" xfId="25665" xr:uid="{00000000-0005-0000-0000-000046640000}"/>
    <cellStyle name="Input 2 2 2 2 2 2 22" xfId="25666" xr:uid="{00000000-0005-0000-0000-000047640000}"/>
    <cellStyle name="Input 2 2 2 2 2 2 23" xfId="25667" xr:uid="{00000000-0005-0000-0000-000048640000}"/>
    <cellStyle name="Input 2 2 2 2 2 2 24" xfId="25668" xr:uid="{00000000-0005-0000-0000-000049640000}"/>
    <cellStyle name="Input 2 2 2 2 2 2 25" xfId="25669" xr:uid="{00000000-0005-0000-0000-00004A640000}"/>
    <cellStyle name="Input 2 2 2 2 2 2 26" xfId="25670" xr:uid="{00000000-0005-0000-0000-00004B640000}"/>
    <cellStyle name="Input 2 2 2 2 2 2 27" xfId="25671" xr:uid="{00000000-0005-0000-0000-00004C640000}"/>
    <cellStyle name="Input 2 2 2 2 2 2 28" xfId="25672" xr:uid="{00000000-0005-0000-0000-00004D640000}"/>
    <cellStyle name="Input 2 2 2 2 2 2 29" xfId="25673" xr:uid="{00000000-0005-0000-0000-00004E640000}"/>
    <cellStyle name="Input 2 2 2 2 2 2 3" xfId="25674" xr:uid="{00000000-0005-0000-0000-00004F640000}"/>
    <cellStyle name="Input 2 2 2 2 2 2 3 2" xfId="25675" xr:uid="{00000000-0005-0000-0000-000050640000}"/>
    <cellStyle name="Input 2 2 2 2 2 2 30" xfId="25676" xr:uid="{00000000-0005-0000-0000-000051640000}"/>
    <cellStyle name="Input 2 2 2 2 2 2 30 2" xfId="25677" xr:uid="{00000000-0005-0000-0000-000052640000}"/>
    <cellStyle name="Input 2 2 2 2 2 2 4" xfId="25678" xr:uid="{00000000-0005-0000-0000-000053640000}"/>
    <cellStyle name="Input 2 2 2 2 2 2 5" xfId="25679" xr:uid="{00000000-0005-0000-0000-000054640000}"/>
    <cellStyle name="Input 2 2 2 2 2 2 6" xfId="25680" xr:uid="{00000000-0005-0000-0000-000055640000}"/>
    <cellStyle name="Input 2 2 2 2 2 2 7" xfId="25681" xr:uid="{00000000-0005-0000-0000-000056640000}"/>
    <cellStyle name="Input 2 2 2 2 2 2 8" xfId="25682" xr:uid="{00000000-0005-0000-0000-000057640000}"/>
    <cellStyle name="Input 2 2 2 2 2 2 9" xfId="25683" xr:uid="{00000000-0005-0000-0000-000058640000}"/>
    <cellStyle name="Input 2 2 2 2 2 20" xfId="25684" xr:uid="{00000000-0005-0000-0000-000059640000}"/>
    <cellStyle name="Input 2 2 2 2 2 21" xfId="25685" xr:uid="{00000000-0005-0000-0000-00005A640000}"/>
    <cellStyle name="Input 2 2 2 2 2 22" xfId="25686" xr:uid="{00000000-0005-0000-0000-00005B640000}"/>
    <cellStyle name="Input 2 2 2 2 2 23" xfId="25687" xr:uid="{00000000-0005-0000-0000-00005C640000}"/>
    <cellStyle name="Input 2 2 2 2 2 24" xfId="25688" xr:uid="{00000000-0005-0000-0000-00005D640000}"/>
    <cellStyle name="Input 2 2 2 2 2 25" xfId="25689" xr:uid="{00000000-0005-0000-0000-00005E640000}"/>
    <cellStyle name="Input 2 2 2 2 2 26" xfId="25690" xr:uid="{00000000-0005-0000-0000-00005F640000}"/>
    <cellStyle name="Input 2 2 2 2 2 27" xfId="25691" xr:uid="{00000000-0005-0000-0000-000060640000}"/>
    <cellStyle name="Input 2 2 2 2 2 28" xfId="25692" xr:uid="{00000000-0005-0000-0000-000061640000}"/>
    <cellStyle name="Input 2 2 2 2 2 29" xfId="25693" xr:uid="{00000000-0005-0000-0000-000062640000}"/>
    <cellStyle name="Input 2 2 2 2 2 3" xfId="25694" xr:uid="{00000000-0005-0000-0000-000063640000}"/>
    <cellStyle name="Input 2 2 2 2 2 3 2" xfId="25695" xr:uid="{00000000-0005-0000-0000-000064640000}"/>
    <cellStyle name="Input 2 2 2 2 2 30" xfId="25696" xr:uid="{00000000-0005-0000-0000-000065640000}"/>
    <cellStyle name="Input 2 2 2 2 2 31" xfId="25697" xr:uid="{00000000-0005-0000-0000-000066640000}"/>
    <cellStyle name="Input 2 2 2 2 2 31 2" xfId="25698" xr:uid="{00000000-0005-0000-0000-000067640000}"/>
    <cellStyle name="Input 2 2 2 2 2 4" xfId="25699" xr:uid="{00000000-0005-0000-0000-000068640000}"/>
    <cellStyle name="Input 2 2 2 2 2 5" xfId="25700" xr:uid="{00000000-0005-0000-0000-000069640000}"/>
    <cellStyle name="Input 2 2 2 2 2 6" xfId="25701" xr:uid="{00000000-0005-0000-0000-00006A640000}"/>
    <cellStyle name="Input 2 2 2 2 2 7" xfId="25702" xr:uid="{00000000-0005-0000-0000-00006B640000}"/>
    <cellStyle name="Input 2 2 2 2 2 8" xfId="25703" xr:uid="{00000000-0005-0000-0000-00006C640000}"/>
    <cellStyle name="Input 2 2 2 2 2 9" xfId="25704" xr:uid="{00000000-0005-0000-0000-00006D640000}"/>
    <cellStyle name="Input 2 2 2 2 20" xfId="25705" xr:uid="{00000000-0005-0000-0000-00006E640000}"/>
    <cellStyle name="Input 2 2 2 2 21" xfId="25706" xr:uid="{00000000-0005-0000-0000-00006F640000}"/>
    <cellStyle name="Input 2 2 2 2 22" xfId="25707" xr:uid="{00000000-0005-0000-0000-000070640000}"/>
    <cellStyle name="Input 2 2 2 2 23" xfId="25708" xr:uid="{00000000-0005-0000-0000-000071640000}"/>
    <cellStyle name="Input 2 2 2 2 24" xfId="25709" xr:uid="{00000000-0005-0000-0000-000072640000}"/>
    <cellStyle name="Input 2 2 2 2 25" xfId="25710" xr:uid="{00000000-0005-0000-0000-000073640000}"/>
    <cellStyle name="Input 2 2 2 2 26" xfId="25711" xr:uid="{00000000-0005-0000-0000-000074640000}"/>
    <cellStyle name="Input 2 2 2 2 27" xfId="25712" xr:uid="{00000000-0005-0000-0000-000075640000}"/>
    <cellStyle name="Input 2 2 2 2 28" xfId="25713" xr:uid="{00000000-0005-0000-0000-000076640000}"/>
    <cellStyle name="Input 2 2 2 2 29" xfId="25714" xr:uid="{00000000-0005-0000-0000-000077640000}"/>
    <cellStyle name="Input 2 2 2 2 3" xfId="25715" xr:uid="{00000000-0005-0000-0000-000078640000}"/>
    <cellStyle name="Input 2 2 2 2 30" xfId="25716" xr:uid="{00000000-0005-0000-0000-000079640000}"/>
    <cellStyle name="Input 2 2 2 2 31" xfId="25717" xr:uid="{00000000-0005-0000-0000-00007A640000}"/>
    <cellStyle name="Input 2 2 2 2 32" xfId="25718" xr:uid="{00000000-0005-0000-0000-00007B640000}"/>
    <cellStyle name="Input 2 2 2 2 33" xfId="25719" xr:uid="{00000000-0005-0000-0000-00007C640000}"/>
    <cellStyle name="Input 2 2 2 2 34" xfId="25720" xr:uid="{00000000-0005-0000-0000-00007D640000}"/>
    <cellStyle name="Input 2 2 2 2 34 2" xfId="25721" xr:uid="{00000000-0005-0000-0000-00007E640000}"/>
    <cellStyle name="Input 2 2 2 2 4" xfId="25722" xr:uid="{00000000-0005-0000-0000-00007F640000}"/>
    <cellStyle name="Input 2 2 2 2 5" xfId="25723" xr:uid="{00000000-0005-0000-0000-000080640000}"/>
    <cellStyle name="Input 2 2 2 2 6" xfId="25724" xr:uid="{00000000-0005-0000-0000-000081640000}"/>
    <cellStyle name="Input 2 2 2 2 6 10" xfId="25725" xr:uid="{00000000-0005-0000-0000-000082640000}"/>
    <cellStyle name="Input 2 2 2 2 6 11" xfId="25726" xr:uid="{00000000-0005-0000-0000-000083640000}"/>
    <cellStyle name="Input 2 2 2 2 6 12" xfId="25727" xr:uid="{00000000-0005-0000-0000-000084640000}"/>
    <cellStyle name="Input 2 2 2 2 6 13" xfId="25728" xr:uid="{00000000-0005-0000-0000-000085640000}"/>
    <cellStyle name="Input 2 2 2 2 6 14" xfId="25729" xr:uid="{00000000-0005-0000-0000-000086640000}"/>
    <cellStyle name="Input 2 2 2 2 6 15" xfId="25730" xr:uid="{00000000-0005-0000-0000-000087640000}"/>
    <cellStyle name="Input 2 2 2 2 6 16" xfId="25731" xr:uid="{00000000-0005-0000-0000-000088640000}"/>
    <cellStyle name="Input 2 2 2 2 6 17" xfId="25732" xr:uid="{00000000-0005-0000-0000-000089640000}"/>
    <cellStyle name="Input 2 2 2 2 6 18" xfId="25733" xr:uid="{00000000-0005-0000-0000-00008A640000}"/>
    <cellStyle name="Input 2 2 2 2 6 19" xfId="25734" xr:uid="{00000000-0005-0000-0000-00008B640000}"/>
    <cellStyle name="Input 2 2 2 2 6 2" xfId="25735" xr:uid="{00000000-0005-0000-0000-00008C640000}"/>
    <cellStyle name="Input 2 2 2 2 6 2 2" xfId="25736" xr:uid="{00000000-0005-0000-0000-00008D640000}"/>
    <cellStyle name="Input 2 2 2 2 6 20" xfId="25737" xr:uid="{00000000-0005-0000-0000-00008E640000}"/>
    <cellStyle name="Input 2 2 2 2 6 21" xfId="25738" xr:uid="{00000000-0005-0000-0000-00008F640000}"/>
    <cellStyle name="Input 2 2 2 2 6 22" xfId="25739" xr:uid="{00000000-0005-0000-0000-000090640000}"/>
    <cellStyle name="Input 2 2 2 2 6 23" xfId="25740" xr:uid="{00000000-0005-0000-0000-000091640000}"/>
    <cellStyle name="Input 2 2 2 2 6 24" xfId="25741" xr:uid="{00000000-0005-0000-0000-000092640000}"/>
    <cellStyle name="Input 2 2 2 2 6 25" xfId="25742" xr:uid="{00000000-0005-0000-0000-000093640000}"/>
    <cellStyle name="Input 2 2 2 2 6 26" xfId="25743" xr:uid="{00000000-0005-0000-0000-000094640000}"/>
    <cellStyle name="Input 2 2 2 2 6 27" xfId="25744" xr:uid="{00000000-0005-0000-0000-000095640000}"/>
    <cellStyle name="Input 2 2 2 2 6 28" xfId="25745" xr:uid="{00000000-0005-0000-0000-000096640000}"/>
    <cellStyle name="Input 2 2 2 2 6 29" xfId="25746" xr:uid="{00000000-0005-0000-0000-000097640000}"/>
    <cellStyle name="Input 2 2 2 2 6 3" xfId="25747" xr:uid="{00000000-0005-0000-0000-000098640000}"/>
    <cellStyle name="Input 2 2 2 2 6 4" xfId="25748" xr:uid="{00000000-0005-0000-0000-000099640000}"/>
    <cellStyle name="Input 2 2 2 2 6 5" xfId="25749" xr:uid="{00000000-0005-0000-0000-00009A640000}"/>
    <cellStyle name="Input 2 2 2 2 6 6" xfId="25750" xr:uid="{00000000-0005-0000-0000-00009B640000}"/>
    <cellStyle name="Input 2 2 2 2 6 7" xfId="25751" xr:uid="{00000000-0005-0000-0000-00009C640000}"/>
    <cellStyle name="Input 2 2 2 2 6 8" xfId="25752" xr:uid="{00000000-0005-0000-0000-00009D640000}"/>
    <cellStyle name="Input 2 2 2 2 6 9" xfId="25753" xr:uid="{00000000-0005-0000-0000-00009E640000}"/>
    <cellStyle name="Input 2 2 2 2 7" xfId="25754" xr:uid="{00000000-0005-0000-0000-00009F640000}"/>
    <cellStyle name="Input 2 2 2 2 7 2" xfId="25755" xr:uid="{00000000-0005-0000-0000-0000A0640000}"/>
    <cellStyle name="Input 2 2 2 2 8" xfId="25756" xr:uid="{00000000-0005-0000-0000-0000A1640000}"/>
    <cellStyle name="Input 2 2 2 2 9" xfId="25757" xr:uid="{00000000-0005-0000-0000-0000A2640000}"/>
    <cellStyle name="Input 2 2 2 20" xfId="25758" xr:uid="{00000000-0005-0000-0000-0000A3640000}"/>
    <cellStyle name="Input 2 2 2 21" xfId="25759" xr:uid="{00000000-0005-0000-0000-0000A4640000}"/>
    <cellStyle name="Input 2 2 2 22" xfId="25760" xr:uid="{00000000-0005-0000-0000-0000A5640000}"/>
    <cellStyle name="Input 2 2 2 23" xfId="25761" xr:uid="{00000000-0005-0000-0000-0000A6640000}"/>
    <cellStyle name="Input 2 2 2 24" xfId="25762" xr:uid="{00000000-0005-0000-0000-0000A7640000}"/>
    <cellStyle name="Input 2 2 2 25" xfId="25763" xr:uid="{00000000-0005-0000-0000-0000A8640000}"/>
    <cellStyle name="Input 2 2 2 26" xfId="25764" xr:uid="{00000000-0005-0000-0000-0000A9640000}"/>
    <cellStyle name="Input 2 2 2 27" xfId="25765" xr:uid="{00000000-0005-0000-0000-0000AA640000}"/>
    <cellStyle name="Input 2 2 2 28" xfId="25766" xr:uid="{00000000-0005-0000-0000-0000AB640000}"/>
    <cellStyle name="Input 2 2 2 29" xfId="25767" xr:uid="{00000000-0005-0000-0000-0000AC640000}"/>
    <cellStyle name="Input 2 2 2 3" xfId="25768" xr:uid="{00000000-0005-0000-0000-0000AD640000}"/>
    <cellStyle name="Input 2 2 2 3 2" xfId="25769" xr:uid="{00000000-0005-0000-0000-0000AE640000}"/>
    <cellStyle name="Input 2 2 2 3 2 2" xfId="25770" xr:uid="{00000000-0005-0000-0000-0000AF640000}"/>
    <cellStyle name="Input 2 2 2 3 3" xfId="25771" xr:uid="{00000000-0005-0000-0000-0000B0640000}"/>
    <cellStyle name="Input 2 2 2 30" xfId="25772" xr:uid="{00000000-0005-0000-0000-0000B1640000}"/>
    <cellStyle name="Input 2 2 2 31" xfId="25773" xr:uid="{00000000-0005-0000-0000-0000B2640000}"/>
    <cellStyle name="Input 2 2 2 32" xfId="25774" xr:uid="{00000000-0005-0000-0000-0000B3640000}"/>
    <cellStyle name="Input 2 2 2 33" xfId="25775" xr:uid="{00000000-0005-0000-0000-0000B4640000}"/>
    <cellStyle name="Input 2 2 2 34" xfId="25776" xr:uid="{00000000-0005-0000-0000-0000B5640000}"/>
    <cellStyle name="Input 2 2 2 35" xfId="25777" xr:uid="{00000000-0005-0000-0000-0000B6640000}"/>
    <cellStyle name="Input 2 2 2 36" xfId="25778" xr:uid="{00000000-0005-0000-0000-0000B7640000}"/>
    <cellStyle name="Input 2 2 2 37" xfId="25779" xr:uid="{00000000-0005-0000-0000-0000B8640000}"/>
    <cellStyle name="Input 2 2 2 38" xfId="25780" xr:uid="{00000000-0005-0000-0000-0000B9640000}"/>
    <cellStyle name="Input 2 2 2 39" xfId="25781" xr:uid="{00000000-0005-0000-0000-0000BA640000}"/>
    <cellStyle name="Input 2 2 2 39 2" xfId="25782" xr:uid="{00000000-0005-0000-0000-0000BB640000}"/>
    <cellStyle name="Input 2 2 2 4" xfId="25783" xr:uid="{00000000-0005-0000-0000-0000BC640000}"/>
    <cellStyle name="Input 2 2 2 4 2" xfId="25784" xr:uid="{00000000-0005-0000-0000-0000BD640000}"/>
    <cellStyle name="Input 2 2 2 5" xfId="25785" xr:uid="{00000000-0005-0000-0000-0000BE640000}"/>
    <cellStyle name="Input 2 2 2 6" xfId="25786" xr:uid="{00000000-0005-0000-0000-0000BF640000}"/>
    <cellStyle name="Input 2 2 2 7" xfId="25787" xr:uid="{00000000-0005-0000-0000-0000C0640000}"/>
    <cellStyle name="Input 2 2 2 8" xfId="25788" xr:uid="{00000000-0005-0000-0000-0000C1640000}"/>
    <cellStyle name="Input 2 2 2 9" xfId="25789" xr:uid="{00000000-0005-0000-0000-0000C2640000}"/>
    <cellStyle name="Input 2 2 20" xfId="25790" xr:uid="{00000000-0005-0000-0000-0000C3640000}"/>
    <cellStyle name="Input 2 2 21" xfId="25791" xr:uid="{00000000-0005-0000-0000-0000C4640000}"/>
    <cellStyle name="Input 2 2 22" xfId="25792" xr:uid="{00000000-0005-0000-0000-0000C5640000}"/>
    <cellStyle name="Input 2 2 23" xfId="25793" xr:uid="{00000000-0005-0000-0000-0000C6640000}"/>
    <cellStyle name="Input 2 2 24" xfId="25794" xr:uid="{00000000-0005-0000-0000-0000C7640000}"/>
    <cellStyle name="Input 2 2 25" xfId="25795" xr:uid="{00000000-0005-0000-0000-0000C8640000}"/>
    <cellStyle name="Input 2 2 26" xfId="25796" xr:uid="{00000000-0005-0000-0000-0000C9640000}"/>
    <cellStyle name="Input 2 2 27" xfId="25797" xr:uid="{00000000-0005-0000-0000-0000CA640000}"/>
    <cellStyle name="Input 2 2 28" xfId="25798" xr:uid="{00000000-0005-0000-0000-0000CB640000}"/>
    <cellStyle name="Input 2 2 29" xfId="25799" xr:uid="{00000000-0005-0000-0000-0000CC640000}"/>
    <cellStyle name="Input 2 2 3" xfId="25800" xr:uid="{00000000-0005-0000-0000-0000CD640000}"/>
    <cellStyle name="Input 2 2 3 2" xfId="25801" xr:uid="{00000000-0005-0000-0000-0000CE640000}"/>
    <cellStyle name="Input 2 2 3 2 2" xfId="25802" xr:uid="{00000000-0005-0000-0000-0000CF640000}"/>
    <cellStyle name="Input 2 2 3 2 2 2" xfId="25803" xr:uid="{00000000-0005-0000-0000-0000D0640000}"/>
    <cellStyle name="Input 2 2 3 2 3" xfId="25804" xr:uid="{00000000-0005-0000-0000-0000D1640000}"/>
    <cellStyle name="Input 2 2 3 3" xfId="25805" xr:uid="{00000000-0005-0000-0000-0000D2640000}"/>
    <cellStyle name="Input 2 2 3 3 2" xfId="25806" xr:uid="{00000000-0005-0000-0000-0000D3640000}"/>
    <cellStyle name="Input 2 2 3 3 2 2" xfId="25807" xr:uid="{00000000-0005-0000-0000-0000D4640000}"/>
    <cellStyle name="Input 2 2 3 3 3" xfId="25808" xr:uid="{00000000-0005-0000-0000-0000D5640000}"/>
    <cellStyle name="Input 2 2 3 4" xfId="25809" xr:uid="{00000000-0005-0000-0000-0000D6640000}"/>
    <cellStyle name="Input 2 2 3 4 2" xfId="25810" xr:uid="{00000000-0005-0000-0000-0000D7640000}"/>
    <cellStyle name="Input 2 2 3 5" xfId="25811" xr:uid="{00000000-0005-0000-0000-0000D8640000}"/>
    <cellStyle name="Input 2 2 30" xfId="25812" xr:uid="{00000000-0005-0000-0000-0000D9640000}"/>
    <cellStyle name="Input 2 2 31" xfId="25813" xr:uid="{00000000-0005-0000-0000-0000DA640000}"/>
    <cellStyle name="Input 2 2 32" xfId="25814" xr:uid="{00000000-0005-0000-0000-0000DB640000}"/>
    <cellStyle name="Input 2 2 33" xfId="25815" xr:uid="{00000000-0005-0000-0000-0000DC640000}"/>
    <cellStyle name="Input 2 2 34" xfId="25816" xr:uid="{00000000-0005-0000-0000-0000DD640000}"/>
    <cellStyle name="Input 2 2 35" xfId="25817" xr:uid="{00000000-0005-0000-0000-0000DE640000}"/>
    <cellStyle name="Input 2 2 36" xfId="25818" xr:uid="{00000000-0005-0000-0000-0000DF640000}"/>
    <cellStyle name="Input 2 2 37" xfId="25819" xr:uid="{00000000-0005-0000-0000-0000E0640000}"/>
    <cellStyle name="Input 2 2 38" xfId="25820" xr:uid="{00000000-0005-0000-0000-0000E1640000}"/>
    <cellStyle name="Input 2 2 39" xfId="25821" xr:uid="{00000000-0005-0000-0000-0000E2640000}"/>
    <cellStyle name="Input 2 2 4" xfId="25822" xr:uid="{00000000-0005-0000-0000-0000E3640000}"/>
    <cellStyle name="Input 2 2 40" xfId="25823" xr:uid="{00000000-0005-0000-0000-0000E4640000}"/>
    <cellStyle name="Input 2 2 41" xfId="25824" xr:uid="{00000000-0005-0000-0000-0000E5640000}"/>
    <cellStyle name="Input 2 2 42" xfId="25825" xr:uid="{00000000-0005-0000-0000-0000E6640000}"/>
    <cellStyle name="Input 2 2 42 2" xfId="25826" xr:uid="{00000000-0005-0000-0000-0000E7640000}"/>
    <cellStyle name="Input 2 2 5" xfId="25827" xr:uid="{00000000-0005-0000-0000-0000E8640000}"/>
    <cellStyle name="Input 2 2 6" xfId="25828" xr:uid="{00000000-0005-0000-0000-0000E9640000}"/>
    <cellStyle name="Input 2 2 7" xfId="25829" xr:uid="{00000000-0005-0000-0000-0000EA640000}"/>
    <cellStyle name="Input 2 2 8" xfId="25830" xr:uid="{00000000-0005-0000-0000-0000EB640000}"/>
    <cellStyle name="Input 2 2 9" xfId="25831" xr:uid="{00000000-0005-0000-0000-0000EC640000}"/>
    <cellStyle name="Input 2 20" xfId="25832" xr:uid="{00000000-0005-0000-0000-0000ED640000}"/>
    <cellStyle name="Input 2 21" xfId="25833" xr:uid="{00000000-0005-0000-0000-0000EE640000}"/>
    <cellStyle name="Input 2 22" xfId="25834" xr:uid="{00000000-0005-0000-0000-0000EF640000}"/>
    <cellStyle name="Input 2 23" xfId="25835" xr:uid="{00000000-0005-0000-0000-0000F0640000}"/>
    <cellStyle name="Input 2 24" xfId="25836" xr:uid="{00000000-0005-0000-0000-0000F1640000}"/>
    <cellStyle name="Input 2 25" xfId="25837" xr:uid="{00000000-0005-0000-0000-0000F2640000}"/>
    <cellStyle name="Input 2 26" xfId="25838" xr:uid="{00000000-0005-0000-0000-0000F3640000}"/>
    <cellStyle name="Input 2 27" xfId="25839" xr:uid="{00000000-0005-0000-0000-0000F4640000}"/>
    <cellStyle name="Input 2 27 2" xfId="25840" xr:uid="{00000000-0005-0000-0000-0000F5640000}"/>
    <cellStyle name="Input 2 27 2 2" xfId="25841" xr:uid="{00000000-0005-0000-0000-0000F6640000}"/>
    <cellStyle name="Input 2 27 2 3" xfId="25842" xr:uid="{00000000-0005-0000-0000-0000F7640000}"/>
    <cellStyle name="Input 2 27 2 4" xfId="25843" xr:uid="{00000000-0005-0000-0000-0000F8640000}"/>
    <cellStyle name="Input 2 27 2 5" xfId="25844" xr:uid="{00000000-0005-0000-0000-0000F9640000}"/>
    <cellStyle name="Input 2 27 2 6" xfId="25845" xr:uid="{00000000-0005-0000-0000-0000FA640000}"/>
    <cellStyle name="Input 2 28" xfId="25846" xr:uid="{00000000-0005-0000-0000-0000FB640000}"/>
    <cellStyle name="Input 2 28 2" xfId="25847" xr:uid="{00000000-0005-0000-0000-0000FC640000}"/>
    <cellStyle name="Input 2 28 3" xfId="25848" xr:uid="{00000000-0005-0000-0000-0000FD640000}"/>
    <cellStyle name="Input 2 28 4" xfId="25849" xr:uid="{00000000-0005-0000-0000-0000FE640000}"/>
    <cellStyle name="Input 2 28 5" xfId="25850" xr:uid="{00000000-0005-0000-0000-0000FF640000}"/>
    <cellStyle name="Input 2 28 6" xfId="25851" xr:uid="{00000000-0005-0000-0000-000000650000}"/>
    <cellStyle name="Input 2 29" xfId="25852" xr:uid="{00000000-0005-0000-0000-000001650000}"/>
    <cellStyle name="Input 2 29 2" xfId="25853" xr:uid="{00000000-0005-0000-0000-000002650000}"/>
    <cellStyle name="Input 2 29 3" xfId="25854" xr:uid="{00000000-0005-0000-0000-000003650000}"/>
    <cellStyle name="Input 2 29 4" xfId="25855" xr:uid="{00000000-0005-0000-0000-000004650000}"/>
    <cellStyle name="Input 2 29 5" xfId="25856" xr:uid="{00000000-0005-0000-0000-000005650000}"/>
    <cellStyle name="Input 2 29 6" xfId="25857" xr:uid="{00000000-0005-0000-0000-000006650000}"/>
    <cellStyle name="Input 2 3" xfId="25858" xr:uid="{00000000-0005-0000-0000-000007650000}"/>
    <cellStyle name="Input 2 3 2" xfId="25859" xr:uid="{00000000-0005-0000-0000-000008650000}"/>
    <cellStyle name="Input 2 3 2 2" xfId="25860" xr:uid="{00000000-0005-0000-0000-000009650000}"/>
    <cellStyle name="Input 2 3 3" xfId="25861" xr:uid="{00000000-0005-0000-0000-00000A650000}"/>
    <cellStyle name="Input 2 3 3 2" xfId="25862" xr:uid="{00000000-0005-0000-0000-00000B650000}"/>
    <cellStyle name="Input 2 3 3 2 2" xfId="25863" xr:uid="{00000000-0005-0000-0000-00000C650000}"/>
    <cellStyle name="Input 2 3 3 3" xfId="25864" xr:uid="{00000000-0005-0000-0000-00000D650000}"/>
    <cellStyle name="Input 2 3 4" xfId="25865" xr:uid="{00000000-0005-0000-0000-00000E650000}"/>
    <cellStyle name="Input 2 3 4 2" xfId="25866" xr:uid="{00000000-0005-0000-0000-00000F650000}"/>
    <cellStyle name="Input 2 3 5" xfId="25867" xr:uid="{00000000-0005-0000-0000-000010650000}"/>
    <cellStyle name="Input 2 3 5 2" xfId="25868" xr:uid="{00000000-0005-0000-0000-000011650000}"/>
    <cellStyle name="Input 2 3 6" xfId="25869" xr:uid="{00000000-0005-0000-0000-000012650000}"/>
    <cellStyle name="Input 2 30" xfId="25870" xr:uid="{00000000-0005-0000-0000-000013650000}"/>
    <cellStyle name="Input 2 30 2" xfId="25871" xr:uid="{00000000-0005-0000-0000-000014650000}"/>
    <cellStyle name="Input 2 30 3" xfId="25872" xr:uid="{00000000-0005-0000-0000-000015650000}"/>
    <cellStyle name="Input 2 30 4" xfId="25873" xr:uid="{00000000-0005-0000-0000-000016650000}"/>
    <cellStyle name="Input 2 30 5" xfId="25874" xr:uid="{00000000-0005-0000-0000-000017650000}"/>
    <cellStyle name="Input 2 30 6" xfId="25875" xr:uid="{00000000-0005-0000-0000-000018650000}"/>
    <cellStyle name="Input 2 31" xfId="25876" xr:uid="{00000000-0005-0000-0000-000019650000}"/>
    <cellStyle name="Input 2 31 2" xfId="25877" xr:uid="{00000000-0005-0000-0000-00001A650000}"/>
    <cellStyle name="Input 2 31 3" xfId="25878" xr:uid="{00000000-0005-0000-0000-00001B650000}"/>
    <cellStyle name="Input 2 31 4" xfId="25879" xr:uid="{00000000-0005-0000-0000-00001C650000}"/>
    <cellStyle name="Input 2 31 5" xfId="25880" xr:uid="{00000000-0005-0000-0000-00001D650000}"/>
    <cellStyle name="Input 2 31 6" xfId="25881" xr:uid="{00000000-0005-0000-0000-00001E650000}"/>
    <cellStyle name="Input 2 32" xfId="25882" xr:uid="{00000000-0005-0000-0000-00001F650000}"/>
    <cellStyle name="Input 2 33" xfId="25883" xr:uid="{00000000-0005-0000-0000-000020650000}"/>
    <cellStyle name="Input 2 34" xfId="25884" xr:uid="{00000000-0005-0000-0000-000021650000}"/>
    <cellStyle name="Input 2 35" xfId="25885" xr:uid="{00000000-0005-0000-0000-000022650000}"/>
    <cellStyle name="Input 2 36" xfId="25886" xr:uid="{00000000-0005-0000-0000-000023650000}"/>
    <cellStyle name="Input 2 37" xfId="25887" xr:uid="{00000000-0005-0000-0000-000024650000}"/>
    <cellStyle name="Input 2 38" xfId="25888" xr:uid="{00000000-0005-0000-0000-000025650000}"/>
    <cellStyle name="Input 2 39" xfId="25889" xr:uid="{00000000-0005-0000-0000-000026650000}"/>
    <cellStyle name="Input 2 4" xfId="25890" xr:uid="{00000000-0005-0000-0000-000027650000}"/>
    <cellStyle name="Input 2 4 2" xfId="25891" xr:uid="{00000000-0005-0000-0000-000028650000}"/>
    <cellStyle name="Input 2 4 2 2" xfId="25892" xr:uid="{00000000-0005-0000-0000-000029650000}"/>
    <cellStyle name="Input 2 4 2 2 2" xfId="25893" xr:uid="{00000000-0005-0000-0000-00002A650000}"/>
    <cellStyle name="Input 2 4 2 3" xfId="25894" xr:uid="{00000000-0005-0000-0000-00002B650000}"/>
    <cellStyle name="Input 2 4 3" xfId="25895" xr:uid="{00000000-0005-0000-0000-00002C650000}"/>
    <cellStyle name="Input 2 4 3 2" xfId="25896" xr:uid="{00000000-0005-0000-0000-00002D650000}"/>
    <cellStyle name="Input 2 4 3 2 2" xfId="25897" xr:uid="{00000000-0005-0000-0000-00002E650000}"/>
    <cellStyle name="Input 2 4 3 3" xfId="25898" xr:uid="{00000000-0005-0000-0000-00002F650000}"/>
    <cellStyle name="Input 2 4 4" xfId="25899" xr:uid="{00000000-0005-0000-0000-000030650000}"/>
    <cellStyle name="Input 2 4 4 2" xfId="25900" xr:uid="{00000000-0005-0000-0000-000031650000}"/>
    <cellStyle name="Input 2 4 5" xfId="25901" xr:uid="{00000000-0005-0000-0000-000032650000}"/>
    <cellStyle name="Input 2 4 5 2" xfId="25902" xr:uid="{00000000-0005-0000-0000-000033650000}"/>
    <cellStyle name="Input 2 4 6" xfId="25903" xr:uid="{00000000-0005-0000-0000-000034650000}"/>
    <cellStyle name="Input 2 40" xfId="25904" xr:uid="{00000000-0005-0000-0000-000035650000}"/>
    <cellStyle name="Input 2 41" xfId="25905" xr:uid="{00000000-0005-0000-0000-000036650000}"/>
    <cellStyle name="Input 2 42" xfId="25906" xr:uid="{00000000-0005-0000-0000-000037650000}"/>
    <cellStyle name="Input 2 43" xfId="25907" xr:uid="{00000000-0005-0000-0000-000038650000}"/>
    <cellStyle name="Input 2 43 10" xfId="25908" xr:uid="{00000000-0005-0000-0000-000039650000}"/>
    <cellStyle name="Input 2 43 11" xfId="25909" xr:uid="{00000000-0005-0000-0000-00003A650000}"/>
    <cellStyle name="Input 2 43 12" xfId="25910" xr:uid="{00000000-0005-0000-0000-00003B650000}"/>
    <cellStyle name="Input 2 43 13" xfId="25911" xr:uid="{00000000-0005-0000-0000-00003C650000}"/>
    <cellStyle name="Input 2 43 14" xfId="25912" xr:uid="{00000000-0005-0000-0000-00003D650000}"/>
    <cellStyle name="Input 2 43 15" xfId="25913" xr:uid="{00000000-0005-0000-0000-00003E650000}"/>
    <cellStyle name="Input 2 43 16" xfId="25914" xr:uid="{00000000-0005-0000-0000-00003F650000}"/>
    <cellStyle name="Input 2 43 17" xfId="25915" xr:uid="{00000000-0005-0000-0000-000040650000}"/>
    <cellStyle name="Input 2 43 18" xfId="25916" xr:uid="{00000000-0005-0000-0000-000041650000}"/>
    <cellStyle name="Input 2 43 19" xfId="25917" xr:uid="{00000000-0005-0000-0000-000042650000}"/>
    <cellStyle name="Input 2 43 2" xfId="25918" xr:uid="{00000000-0005-0000-0000-000043650000}"/>
    <cellStyle name="Input 2 43 2 2" xfId="25919" xr:uid="{00000000-0005-0000-0000-000044650000}"/>
    <cellStyle name="Input 2 43 20" xfId="25920" xr:uid="{00000000-0005-0000-0000-000045650000}"/>
    <cellStyle name="Input 2 43 21" xfId="25921" xr:uid="{00000000-0005-0000-0000-000046650000}"/>
    <cellStyle name="Input 2 43 22" xfId="25922" xr:uid="{00000000-0005-0000-0000-000047650000}"/>
    <cellStyle name="Input 2 43 23" xfId="25923" xr:uid="{00000000-0005-0000-0000-000048650000}"/>
    <cellStyle name="Input 2 43 24" xfId="25924" xr:uid="{00000000-0005-0000-0000-000049650000}"/>
    <cellStyle name="Input 2 43 25" xfId="25925" xr:uid="{00000000-0005-0000-0000-00004A650000}"/>
    <cellStyle name="Input 2 43 26" xfId="25926" xr:uid="{00000000-0005-0000-0000-00004B650000}"/>
    <cellStyle name="Input 2 43 27" xfId="25927" xr:uid="{00000000-0005-0000-0000-00004C650000}"/>
    <cellStyle name="Input 2 43 28" xfId="25928" xr:uid="{00000000-0005-0000-0000-00004D650000}"/>
    <cellStyle name="Input 2 43 29" xfId="25929" xr:uid="{00000000-0005-0000-0000-00004E650000}"/>
    <cellStyle name="Input 2 43 3" xfId="25930" xr:uid="{00000000-0005-0000-0000-00004F650000}"/>
    <cellStyle name="Input 2 43 4" xfId="25931" xr:uid="{00000000-0005-0000-0000-000050650000}"/>
    <cellStyle name="Input 2 43 5" xfId="25932" xr:uid="{00000000-0005-0000-0000-000051650000}"/>
    <cellStyle name="Input 2 43 6" xfId="25933" xr:uid="{00000000-0005-0000-0000-000052650000}"/>
    <cellStyle name="Input 2 43 7" xfId="25934" xr:uid="{00000000-0005-0000-0000-000053650000}"/>
    <cellStyle name="Input 2 43 8" xfId="25935" xr:uid="{00000000-0005-0000-0000-000054650000}"/>
    <cellStyle name="Input 2 43 9" xfId="25936" xr:uid="{00000000-0005-0000-0000-000055650000}"/>
    <cellStyle name="Input 2 44" xfId="25937" xr:uid="{00000000-0005-0000-0000-000056650000}"/>
    <cellStyle name="Input 2 44 2" xfId="25938" xr:uid="{00000000-0005-0000-0000-000057650000}"/>
    <cellStyle name="Input 2 45" xfId="25939" xr:uid="{00000000-0005-0000-0000-000058650000}"/>
    <cellStyle name="Input 2 46" xfId="25940" xr:uid="{00000000-0005-0000-0000-000059650000}"/>
    <cellStyle name="Input 2 47" xfId="25941" xr:uid="{00000000-0005-0000-0000-00005A650000}"/>
    <cellStyle name="Input 2 48" xfId="25942" xr:uid="{00000000-0005-0000-0000-00005B650000}"/>
    <cellStyle name="Input 2 49" xfId="25943" xr:uid="{00000000-0005-0000-0000-00005C650000}"/>
    <cellStyle name="Input 2 5" xfId="25944" xr:uid="{00000000-0005-0000-0000-00005D650000}"/>
    <cellStyle name="Input 2 5 2" xfId="25945" xr:uid="{00000000-0005-0000-0000-00005E650000}"/>
    <cellStyle name="Input 2 50" xfId="25946" xr:uid="{00000000-0005-0000-0000-00005F650000}"/>
    <cellStyle name="Input 2 51" xfId="25947" xr:uid="{00000000-0005-0000-0000-000060650000}"/>
    <cellStyle name="Input 2 52" xfId="25948" xr:uid="{00000000-0005-0000-0000-000061650000}"/>
    <cellStyle name="Input 2 53" xfId="25949" xr:uid="{00000000-0005-0000-0000-000062650000}"/>
    <cellStyle name="Input 2 54" xfId="25950" xr:uid="{00000000-0005-0000-0000-000063650000}"/>
    <cellStyle name="Input 2 55" xfId="25951" xr:uid="{00000000-0005-0000-0000-000064650000}"/>
    <cellStyle name="Input 2 56" xfId="25952" xr:uid="{00000000-0005-0000-0000-000065650000}"/>
    <cellStyle name="Input 2 57" xfId="25953" xr:uid="{00000000-0005-0000-0000-000066650000}"/>
    <cellStyle name="Input 2 58" xfId="25954" xr:uid="{00000000-0005-0000-0000-000067650000}"/>
    <cellStyle name="Input 2 59" xfId="25955" xr:uid="{00000000-0005-0000-0000-000068650000}"/>
    <cellStyle name="Input 2 6" xfId="25956" xr:uid="{00000000-0005-0000-0000-000069650000}"/>
    <cellStyle name="Input 2 6 2" xfId="25957" xr:uid="{00000000-0005-0000-0000-00006A650000}"/>
    <cellStyle name="Input 2 60" xfId="25958" xr:uid="{00000000-0005-0000-0000-00006B650000}"/>
    <cellStyle name="Input 2 61" xfId="25959" xr:uid="{00000000-0005-0000-0000-00006C650000}"/>
    <cellStyle name="Input 2 62" xfId="25960" xr:uid="{00000000-0005-0000-0000-00006D650000}"/>
    <cellStyle name="Input 2 63" xfId="25961" xr:uid="{00000000-0005-0000-0000-00006E650000}"/>
    <cellStyle name="Input 2 64" xfId="25962" xr:uid="{00000000-0005-0000-0000-00006F650000}"/>
    <cellStyle name="Input 2 65" xfId="25963" xr:uid="{00000000-0005-0000-0000-000070650000}"/>
    <cellStyle name="Input 2 66" xfId="25964" xr:uid="{00000000-0005-0000-0000-000071650000}"/>
    <cellStyle name="Input 2 67" xfId="25965" xr:uid="{00000000-0005-0000-0000-000072650000}"/>
    <cellStyle name="Input 2 68" xfId="25966" xr:uid="{00000000-0005-0000-0000-000073650000}"/>
    <cellStyle name="Input 2 69" xfId="25967" xr:uid="{00000000-0005-0000-0000-000074650000}"/>
    <cellStyle name="Input 2 7" xfId="25968" xr:uid="{00000000-0005-0000-0000-000075650000}"/>
    <cellStyle name="Input 2 7 2" xfId="25969" xr:uid="{00000000-0005-0000-0000-000076650000}"/>
    <cellStyle name="Input 2 7 2 2" xfId="25970" xr:uid="{00000000-0005-0000-0000-000077650000}"/>
    <cellStyle name="Input 2 7 3" xfId="25971" xr:uid="{00000000-0005-0000-0000-000078650000}"/>
    <cellStyle name="Input 2 7 3 2" xfId="25972" xr:uid="{00000000-0005-0000-0000-000079650000}"/>
    <cellStyle name="Input 2 7 4" xfId="25973" xr:uid="{00000000-0005-0000-0000-00007A650000}"/>
    <cellStyle name="Input 2 70" xfId="25974" xr:uid="{00000000-0005-0000-0000-00007B650000}"/>
    <cellStyle name="Input 2 71" xfId="25975" xr:uid="{00000000-0005-0000-0000-00007C650000}"/>
    <cellStyle name="Input 2 71 2" xfId="25976" xr:uid="{00000000-0005-0000-0000-00007D650000}"/>
    <cellStyle name="Input 2 72" xfId="25977" xr:uid="{00000000-0005-0000-0000-00007E650000}"/>
    <cellStyle name="Input 2 8" xfId="25978" xr:uid="{00000000-0005-0000-0000-00007F650000}"/>
    <cellStyle name="Input 2 9" xfId="25979" xr:uid="{00000000-0005-0000-0000-000080650000}"/>
    <cellStyle name="Input 20" xfId="25980" xr:uid="{00000000-0005-0000-0000-000081650000}"/>
    <cellStyle name="Input 20 2" xfId="25981" xr:uid="{00000000-0005-0000-0000-000082650000}"/>
    <cellStyle name="Input 20 2 2" xfId="25982" xr:uid="{00000000-0005-0000-0000-000083650000}"/>
    <cellStyle name="Input 20 2 3" xfId="25983" xr:uid="{00000000-0005-0000-0000-000084650000}"/>
    <cellStyle name="Input 20 2 4" xfId="25984" xr:uid="{00000000-0005-0000-0000-000085650000}"/>
    <cellStyle name="Input 20 2 5" xfId="25985" xr:uid="{00000000-0005-0000-0000-000086650000}"/>
    <cellStyle name="Input 20 2 6" xfId="25986" xr:uid="{00000000-0005-0000-0000-000087650000}"/>
    <cellStyle name="Input 21" xfId="25987" xr:uid="{00000000-0005-0000-0000-000088650000}"/>
    <cellStyle name="Input 21 2" xfId="25988" xr:uid="{00000000-0005-0000-0000-000089650000}"/>
    <cellStyle name="Input 21 2 2" xfId="25989" xr:uid="{00000000-0005-0000-0000-00008A650000}"/>
    <cellStyle name="Input 21 2 3" xfId="25990" xr:uid="{00000000-0005-0000-0000-00008B650000}"/>
    <cellStyle name="Input 21 2 4" xfId="25991" xr:uid="{00000000-0005-0000-0000-00008C650000}"/>
    <cellStyle name="Input 21 2 5" xfId="25992" xr:uid="{00000000-0005-0000-0000-00008D650000}"/>
    <cellStyle name="Input 21 2 6" xfId="25993" xr:uid="{00000000-0005-0000-0000-00008E650000}"/>
    <cellStyle name="Input 22" xfId="25994" xr:uid="{00000000-0005-0000-0000-00008F650000}"/>
    <cellStyle name="Input 22 2" xfId="25995" xr:uid="{00000000-0005-0000-0000-000090650000}"/>
    <cellStyle name="Input 22 2 2" xfId="25996" xr:uid="{00000000-0005-0000-0000-000091650000}"/>
    <cellStyle name="Input 22 2 3" xfId="25997" xr:uid="{00000000-0005-0000-0000-000092650000}"/>
    <cellStyle name="Input 22 2 4" xfId="25998" xr:uid="{00000000-0005-0000-0000-000093650000}"/>
    <cellStyle name="Input 22 2 5" xfId="25999" xr:uid="{00000000-0005-0000-0000-000094650000}"/>
    <cellStyle name="Input 22 2 6" xfId="26000" xr:uid="{00000000-0005-0000-0000-000095650000}"/>
    <cellStyle name="Input 23" xfId="26001" xr:uid="{00000000-0005-0000-0000-000096650000}"/>
    <cellStyle name="Input 23 2" xfId="26002" xr:uid="{00000000-0005-0000-0000-000097650000}"/>
    <cellStyle name="Input 23 2 2" xfId="26003" xr:uid="{00000000-0005-0000-0000-000098650000}"/>
    <cellStyle name="Input 23 2 3" xfId="26004" xr:uid="{00000000-0005-0000-0000-000099650000}"/>
    <cellStyle name="Input 23 2 4" xfId="26005" xr:uid="{00000000-0005-0000-0000-00009A650000}"/>
    <cellStyle name="Input 23 2 5" xfId="26006" xr:uid="{00000000-0005-0000-0000-00009B650000}"/>
    <cellStyle name="Input 23 2 6" xfId="26007" xr:uid="{00000000-0005-0000-0000-00009C650000}"/>
    <cellStyle name="Input 24" xfId="26008" xr:uid="{00000000-0005-0000-0000-00009D650000}"/>
    <cellStyle name="Input 24 2" xfId="26009" xr:uid="{00000000-0005-0000-0000-00009E650000}"/>
    <cellStyle name="Input 24 2 2" xfId="26010" xr:uid="{00000000-0005-0000-0000-00009F650000}"/>
    <cellStyle name="Input 24 2 3" xfId="26011" xr:uid="{00000000-0005-0000-0000-0000A0650000}"/>
    <cellStyle name="Input 24 2 4" xfId="26012" xr:uid="{00000000-0005-0000-0000-0000A1650000}"/>
    <cellStyle name="Input 24 2 5" xfId="26013" xr:uid="{00000000-0005-0000-0000-0000A2650000}"/>
    <cellStyle name="Input 24 2 6" xfId="26014" xr:uid="{00000000-0005-0000-0000-0000A3650000}"/>
    <cellStyle name="Input 25" xfId="26015" xr:uid="{00000000-0005-0000-0000-0000A4650000}"/>
    <cellStyle name="Input 25 2" xfId="26016" xr:uid="{00000000-0005-0000-0000-0000A5650000}"/>
    <cellStyle name="Input 25 2 2" xfId="26017" xr:uid="{00000000-0005-0000-0000-0000A6650000}"/>
    <cellStyle name="Input 25 2 3" xfId="26018" xr:uid="{00000000-0005-0000-0000-0000A7650000}"/>
    <cellStyle name="Input 25 2 4" xfId="26019" xr:uid="{00000000-0005-0000-0000-0000A8650000}"/>
    <cellStyle name="Input 25 2 5" xfId="26020" xr:uid="{00000000-0005-0000-0000-0000A9650000}"/>
    <cellStyle name="Input 25 2 6" xfId="26021" xr:uid="{00000000-0005-0000-0000-0000AA650000}"/>
    <cellStyle name="Input 26" xfId="26022" xr:uid="{00000000-0005-0000-0000-0000AB650000}"/>
    <cellStyle name="Input 26 2" xfId="26023" xr:uid="{00000000-0005-0000-0000-0000AC650000}"/>
    <cellStyle name="Input 26 2 2" xfId="26024" xr:uid="{00000000-0005-0000-0000-0000AD650000}"/>
    <cellStyle name="Input 26 2 3" xfId="26025" xr:uid="{00000000-0005-0000-0000-0000AE650000}"/>
    <cellStyle name="Input 26 2 4" xfId="26026" xr:uid="{00000000-0005-0000-0000-0000AF650000}"/>
    <cellStyle name="Input 26 2 5" xfId="26027" xr:uid="{00000000-0005-0000-0000-0000B0650000}"/>
    <cellStyle name="Input 26 2 6" xfId="26028" xr:uid="{00000000-0005-0000-0000-0000B1650000}"/>
    <cellStyle name="Input 27" xfId="26029" xr:uid="{00000000-0005-0000-0000-0000B2650000}"/>
    <cellStyle name="Input 28" xfId="26030" xr:uid="{00000000-0005-0000-0000-0000B3650000}"/>
    <cellStyle name="Input 29" xfId="26031" xr:uid="{00000000-0005-0000-0000-0000B4650000}"/>
    <cellStyle name="Input 3" xfId="26032" xr:uid="{00000000-0005-0000-0000-0000B5650000}"/>
    <cellStyle name="Input 3 2" xfId="26033" xr:uid="{00000000-0005-0000-0000-0000B6650000}"/>
    <cellStyle name="Input 3 2 2" xfId="26034" xr:uid="{00000000-0005-0000-0000-0000B7650000}"/>
    <cellStyle name="Input 3 2 2 2" xfId="26035" xr:uid="{00000000-0005-0000-0000-0000B8650000}"/>
    <cellStyle name="Input 3 2 3" xfId="26036" xr:uid="{00000000-0005-0000-0000-0000B9650000}"/>
    <cellStyle name="Input 3 2 4" xfId="26037" xr:uid="{00000000-0005-0000-0000-0000BA650000}"/>
    <cellStyle name="Input 3 2 5" xfId="26038" xr:uid="{00000000-0005-0000-0000-0000BB650000}"/>
    <cellStyle name="Input 3 2 6" xfId="26039" xr:uid="{00000000-0005-0000-0000-0000BC650000}"/>
    <cellStyle name="Input 3 2 7" xfId="26040" xr:uid="{00000000-0005-0000-0000-0000BD650000}"/>
    <cellStyle name="Input 3 2 8" xfId="26041" xr:uid="{00000000-0005-0000-0000-0000BE650000}"/>
    <cellStyle name="Input 3 2 9" xfId="26042" xr:uid="{00000000-0005-0000-0000-0000BF650000}"/>
    <cellStyle name="Input 3 3" xfId="26043" xr:uid="{00000000-0005-0000-0000-0000C0650000}"/>
    <cellStyle name="Input 3 3 2" xfId="26044" xr:uid="{00000000-0005-0000-0000-0000C1650000}"/>
    <cellStyle name="Input 3 3 2 2" xfId="26045" xr:uid="{00000000-0005-0000-0000-0000C2650000}"/>
    <cellStyle name="Input 3 3 3" xfId="26046" xr:uid="{00000000-0005-0000-0000-0000C3650000}"/>
    <cellStyle name="Input 3 4" xfId="26047" xr:uid="{00000000-0005-0000-0000-0000C4650000}"/>
    <cellStyle name="Input 3 4 2" xfId="26048" xr:uid="{00000000-0005-0000-0000-0000C5650000}"/>
    <cellStyle name="Input 3 5" xfId="26049" xr:uid="{00000000-0005-0000-0000-0000C6650000}"/>
    <cellStyle name="Input 30" xfId="26050" xr:uid="{00000000-0005-0000-0000-0000C7650000}"/>
    <cellStyle name="Input 31" xfId="26051" xr:uid="{00000000-0005-0000-0000-0000C8650000}"/>
    <cellStyle name="Input 32" xfId="26052" xr:uid="{00000000-0005-0000-0000-0000C9650000}"/>
    <cellStyle name="Input 33" xfId="26053" xr:uid="{00000000-0005-0000-0000-0000CA650000}"/>
    <cellStyle name="Input 34" xfId="26054" xr:uid="{00000000-0005-0000-0000-0000CB650000}"/>
    <cellStyle name="Input 35" xfId="26055" xr:uid="{00000000-0005-0000-0000-0000CC650000}"/>
    <cellStyle name="Input 36" xfId="26056" xr:uid="{00000000-0005-0000-0000-0000CD650000}"/>
    <cellStyle name="Input 37" xfId="26057" xr:uid="{00000000-0005-0000-0000-0000CE650000}"/>
    <cellStyle name="Input 38" xfId="26058" xr:uid="{00000000-0005-0000-0000-0000CF650000}"/>
    <cellStyle name="Input 39" xfId="26059" xr:uid="{00000000-0005-0000-0000-0000D0650000}"/>
    <cellStyle name="Input 4" xfId="26060" xr:uid="{00000000-0005-0000-0000-0000D1650000}"/>
    <cellStyle name="Input 4 2" xfId="26061" xr:uid="{00000000-0005-0000-0000-0000D2650000}"/>
    <cellStyle name="Input 4 2 2" xfId="26062" xr:uid="{00000000-0005-0000-0000-0000D3650000}"/>
    <cellStyle name="Input 4 2 2 2" xfId="26063" xr:uid="{00000000-0005-0000-0000-0000D4650000}"/>
    <cellStyle name="Input 4 2 3" xfId="26064" xr:uid="{00000000-0005-0000-0000-0000D5650000}"/>
    <cellStyle name="Input 4 2 4" xfId="26065" xr:uid="{00000000-0005-0000-0000-0000D6650000}"/>
    <cellStyle name="Input 4 2 5" xfId="26066" xr:uid="{00000000-0005-0000-0000-0000D7650000}"/>
    <cellStyle name="Input 4 2 6" xfId="26067" xr:uid="{00000000-0005-0000-0000-0000D8650000}"/>
    <cellStyle name="Input 4 3" xfId="26068" xr:uid="{00000000-0005-0000-0000-0000D9650000}"/>
    <cellStyle name="Input 4 3 2" xfId="26069" xr:uid="{00000000-0005-0000-0000-0000DA650000}"/>
    <cellStyle name="Input 4 3 2 2" xfId="26070" xr:uid="{00000000-0005-0000-0000-0000DB650000}"/>
    <cellStyle name="Input 4 3 3" xfId="26071" xr:uid="{00000000-0005-0000-0000-0000DC650000}"/>
    <cellStyle name="Input 4 4" xfId="26072" xr:uid="{00000000-0005-0000-0000-0000DD650000}"/>
    <cellStyle name="Input 4 4 2" xfId="26073" xr:uid="{00000000-0005-0000-0000-0000DE650000}"/>
    <cellStyle name="Input 4 5" xfId="26074" xr:uid="{00000000-0005-0000-0000-0000DF650000}"/>
    <cellStyle name="Input 40" xfId="26075" xr:uid="{00000000-0005-0000-0000-0000E0650000}"/>
    <cellStyle name="Input 41" xfId="26076" xr:uid="{00000000-0005-0000-0000-0000E1650000}"/>
    <cellStyle name="Input 42" xfId="26077" xr:uid="{00000000-0005-0000-0000-0000E2650000}"/>
    <cellStyle name="Input 43" xfId="26078" xr:uid="{00000000-0005-0000-0000-0000E3650000}"/>
    <cellStyle name="Input 44" xfId="26079" xr:uid="{00000000-0005-0000-0000-0000E4650000}"/>
    <cellStyle name="Input 45" xfId="26080" xr:uid="{00000000-0005-0000-0000-0000E5650000}"/>
    <cellStyle name="Input 46" xfId="26081" xr:uid="{00000000-0005-0000-0000-0000E6650000}"/>
    <cellStyle name="Input 47" xfId="26082" xr:uid="{00000000-0005-0000-0000-0000E7650000}"/>
    <cellStyle name="Input 48" xfId="26083" xr:uid="{00000000-0005-0000-0000-0000E8650000}"/>
    <cellStyle name="Input 49" xfId="26084" xr:uid="{00000000-0005-0000-0000-0000E9650000}"/>
    <cellStyle name="Input 5" xfId="26085" xr:uid="{00000000-0005-0000-0000-0000EA650000}"/>
    <cellStyle name="Input 5 2" xfId="26086" xr:uid="{00000000-0005-0000-0000-0000EB650000}"/>
    <cellStyle name="Input 5 2 2" xfId="26087" xr:uid="{00000000-0005-0000-0000-0000EC650000}"/>
    <cellStyle name="Input 5 2 2 2" xfId="26088" xr:uid="{00000000-0005-0000-0000-0000ED650000}"/>
    <cellStyle name="Input 5 2 3" xfId="26089" xr:uid="{00000000-0005-0000-0000-0000EE650000}"/>
    <cellStyle name="Input 5 2 4" xfId="26090" xr:uid="{00000000-0005-0000-0000-0000EF650000}"/>
    <cellStyle name="Input 5 2 5" xfId="26091" xr:uid="{00000000-0005-0000-0000-0000F0650000}"/>
    <cellStyle name="Input 5 2 6" xfId="26092" xr:uid="{00000000-0005-0000-0000-0000F1650000}"/>
    <cellStyle name="Input 5 3" xfId="26093" xr:uid="{00000000-0005-0000-0000-0000F2650000}"/>
    <cellStyle name="Input 5 3 2" xfId="26094" xr:uid="{00000000-0005-0000-0000-0000F3650000}"/>
    <cellStyle name="Input 5 3 2 2" xfId="26095" xr:uid="{00000000-0005-0000-0000-0000F4650000}"/>
    <cellStyle name="Input 5 3 3" xfId="26096" xr:uid="{00000000-0005-0000-0000-0000F5650000}"/>
    <cellStyle name="Input 5 4" xfId="26097" xr:uid="{00000000-0005-0000-0000-0000F6650000}"/>
    <cellStyle name="Input 5 4 2" xfId="26098" xr:uid="{00000000-0005-0000-0000-0000F7650000}"/>
    <cellStyle name="Input 5 5" xfId="26099" xr:uid="{00000000-0005-0000-0000-0000F8650000}"/>
    <cellStyle name="Input 50" xfId="26100" xr:uid="{00000000-0005-0000-0000-0000F9650000}"/>
    <cellStyle name="Input 51" xfId="26101" xr:uid="{00000000-0005-0000-0000-0000FA650000}"/>
    <cellStyle name="Input 52" xfId="26102" xr:uid="{00000000-0005-0000-0000-0000FB650000}"/>
    <cellStyle name="Input 53" xfId="26103" xr:uid="{00000000-0005-0000-0000-0000FC650000}"/>
    <cellStyle name="Input 54" xfId="26104" xr:uid="{00000000-0005-0000-0000-0000FD650000}"/>
    <cellStyle name="Input 55" xfId="26105" xr:uid="{00000000-0005-0000-0000-0000FE650000}"/>
    <cellStyle name="Input 56" xfId="26106" xr:uid="{00000000-0005-0000-0000-0000FF650000}"/>
    <cellStyle name="Input 57" xfId="26107" xr:uid="{00000000-0005-0000-0000-000000660000}"/>
    <cellStyle name="Input 58" xfId="26108" xr:uid="{00000000-0005-0000-0000-000001660000}"/>
    <cellStyle name="Input 59" xfId="26109" xr:uid="{00000000-0005-0000-0000-000002660000}"/>
    <cellStyle name="Input 6" xfId="26110" xr:uid="{00000000-0005-0000-0000-000003660000}"/>
    <cellStyle name="Input 6 2" xfId="26111" xr:uid="{00000000-0005-0000-0000-000004660000}"/>
    <cellStyle name="Input 6 2 2" xfId="26112" xr:uid="{00000000-0005-0000-0000-000005660000}"/>
    <cellStyle name="Input 6 2 2 2" xfId="26113" xr:uid="{00000000-0005-0000-0000-000006660000}"/>
    <cellStyle name="Input 6 2 3" xfId="26114" xr:uid="{00000000-0005-0000-0000-000007660000}"/>
    <cellStyle name="Input 6 2 4" xfId="26115" xr:uid="{00000000-0005-0000-0000-000008660000}"/>
    <cellStyle name="Input 6 2 5" xfId="26116" xr:uid="{00000000-0005-0000-0000-000009660000}"/>
    <cellStyle name="Input 6 2 6" xfId="26117" xr:uid="{00000000-0005-0000-0000-00000A660000}"/>
    <cellStyle name="Input 6 3" xfId="26118" xr:uid="{00000000-0005-0000-0000-00000B660000}"/>
    <cellStyle name="Input 6 3 2" xfId="26119" xr:uid="{00000000-0005-0000-0000-00000C660000}"/>
    <cellStyle name="Input 6 3 2 2" xfId="26120" xr:uid="{00000000-0005-0000-0000-00000D660000}"/>
    <cellStyle name="Input 6 3 3" xfId="26121" xr:uid="{00000000-0005-0000-0000-00000E660000}"/>
    <cellStyle name="Input 6 4" xfId="26122" xr:uid="{00000000-0005-0000-0000-00000F660000}"/>
    <cellStyle name="Input 6 4 2" xfId="26123" xr:uid="{00000000-0005-0000-0000-000010660000}"/>
    <cellStyle name="Input 6 5" xfId="26124" xr:uid="{00000000-0005-0000-0000-000011660000}"/>
    <cellStyle name="Input 60" xfId="26125" xr:uid="{00000000-0005-0000-0000-000012660000}"/>
    <cellStyle name="Input 61" xfId="26126" xr:uid="{00000000-0005-0000-0000-000013660000}"/>
    <cellStyle name="Input 7" xfId="26127" xr:uid="{00000000-0005-0000-0000-000014660000}"/>
    <cellStyle name="Input 7 2" xfId="26128" xr:uid="{00000000-0005-0000-0000-000015660000}"/>
    <cellStyle name="Input 7 2 2" xfId="26129" xr:uid="{00000000-0005-0000-0000-000016660000}"/>
    <cellStyle name="Input 7 2 2 2" xfId="26130" xr:uid="{00000000-0005-0000-0000-000017660000}"/>
    <cellStyle name="Input 7 2 3" xfId="26131" xr:uid="{00000000-0005-0000-0000-000018660000}"/>
    <cellStyle name="Input 7 2 4" xfId="26132" xr:uid="{00000000-0005-0000-0000-000019660000}"/>
    <cellStyle name="Input 7 2 5" xfId="26133" xr:uid="{00000000-0005-0000-0000-00001A660000}"/>
    <cellStyle name="Input 7 2 6" xfId="26134" xr:uid="{00000000-0005-0000-0000-00001B660000}"/>
    <cellStyle name="Input 7 3" xfId="26135" xr:uid="{00000000-0005-0000-0000-00001C660000}"/>
    <cellStyle name="Input 7 3 2" xfId="26136" xr:uid="{00000000-0005-0000-0000-00001D660000}"/>
    <cellStyle name="Input 7 3 2 2" xfId="26137" xr:uid="{00000000-0005-0000-0000-00001E660000}"/>
    <cellStyle name="Input 7 3 3" xfId="26138" xr:uid="{00000000-0005-0000-0000-00001F660000}"/>
    <cellStyle name="Input 7 4" xfId="26139" xr:uid="{00000000-0005-0000-0000-000020660000}"/>
    <cellStyle name="Input 7 4 2" xfId="26140" xr:uid="{00000000-0005-0000-0000-000021660000}"/>
    <cellStyle name="Input 7 5" xfId="26141" xr:uid="{00000000-0005-0000-0000-000022660000}"/>
    <cellStyle name="Input 8" xfId="26142" xr:uid="{00000000-0005-0000-0000-000023660000}"/>
    <cellStyle name="Input 8 2" xfId="26143" xr:uid="{00000000-0005-0000-0000-000024660000}"/>
    <cellStyle name="Input 8 2 2" xfId="26144" xr:uid="{00000000-0005-0000-0000-000025660000}"/>
    <cellStyle name="Input 8 2 2 2" xfId="26145" xr:uid="{00000000-0005-0000-0000-000026660000}"/>
    <cellStyle name="Input 8 2 3" xfId="26146" xr:uid="{00000000-0005-0000-0000-000027660000}"/>
    <cellStyle name="Input 8 2 4" xfId="26147" xr:uid="{00000000-0005-0000-0000-000028660000}"/>
    <cellStyle name="Input 8 2 5" xfId="26148" xr:uid="{00000000-0005-0000-0000-000029660000}"/>
    <cellStyle name="Input 8 2 6" xfId="26149" xr:uid="{00000000-0005-0000-0000-00002A660000}"/>
    <cellStyle name="Input 8 3" xfId="26150" xr:uid="{00000000-0005-0000-0000-00002B660000}"/>
    <cellStyle name="Input 8 3 2" xfId="26151" xr:uid="{00000000-0005-0000-0000-00002C660000}"/>
    <cellStyle name="Input 8 3 2 2" xfId="26152" xr:uid="{00000000-0005-0000-0000-00002D660000}"/>
    <cellStyle name="Input 8 3 3" xfId="26153" xr:uid="{00000000-0005-0000-0000-00002E660000}"/>
    <cellStyle name="Input 8 4" xfId="26154" xr:uid="{00000000-0005-0000-0000-00002F660000}"/>
    <cellStyle name="Input 8 4 2" xfId="26155" xr:uid="{00000000-0005-0000-0000-000030660000}"/>
    <cellStyle name="Input 8 5" xfId="26156" xr:uid="{00000000-0005-0000-0000-000031660000}"/>
    <cellStyle name="Input 8 6" xfId="26157" xr:uid="{00000000-0005-0000-0000-000032660000}"/>
    <cellStyle name="Input 9" xfId="26158" xr:uid="{00000000-0005-0000-0000-000033660000}"/>
    <cellStyle name="Input 9 2" xfId="26159" xr:uid="{00000000-0005-0000-0000-000034660000}"/>
    <cellStyle name="Input 9 2 2" xfId="26160" xr:uid="{00000000-0005-0000-0000-000035660000}"/>
    <cellStyle name="Input 9 2 3" xfId="26161" xr:uid="{00000000-0005-0000-0000-000036660000}"/>
    <cellStyle name="Input 9 2 4" xfId="26162" xr:uid="{00000000-0005-0000-0000-000037660000}"/>
    <cellStyle name="Input 9 2 5" xfId="26163" xr:uid="{00000000-0005-0000-0000-000038660000}"/>
    <cellStyle name="Input 9 2 6" xfId="26164" xr:uid="{00000000-0005-0000-0000-000039660000}"/>
    <cellStyle name="InputCells" xfId="26165" xr:uid="{00000000-0005-0000-0000-00003A660000}"/>
    <cellStyle name="InputCells12" xfId="26166" xr:uid="{00000000-0005-0000-0000-00003B660000}"/>
    <cellStyle name="InputCells12 2" xfId="26167" xr:uid="{00000000-0005-0000-0000-00003C660000}"/>
    <cellStyle name="InputCells12 2 2" xfId="26168" xr:uid="{00000000-0005-0000-0000-00003D660000}"/>
    <cellStyle name="InputCells12 2 2 2" xfId="26169" xr:uid="{00000000-0005-0000-0000-00003E660000}"/>
    <cellStyle name="InputCells12 2 2 2 2" xfId="26170" xr:uid="{00000000-0005-0000-0000-00003F660000}"/>
    <cellStyle name="InputCells12 2 2 2 2 2" xfId="26171" xr:uid="{00000000-0005-0000-0000-000040660000}"/>
    <cellStyle name="InputCells12 2 2 2 3" xfId="26172" xr:uid="{00000000-0005-0000-0000-000041660000}"/>
    <cellStyle name="InputCells12 2 2 3" xfId="26173" xr:uid="{00000000-0005-0000-0000-000042660000}"/>
    <cellStyle name="InputCells12 2 2 3 2" xfId="26174" xr:uid="{00000000-0005-0000-0000-000043660000}"/>
    <cellStyle name="InputCells12 2 2 3 2 2" xfId="26175" xr:uid="{00000000-0005-0000-0000-000044660000}"/>
    <cellStyle name="InputCells12 2 2 3 3" xfId="26176" xr:uid="{00000000-0005-0000-0000-000045660000}"/>
    <cellStyle name="InputCells12 2 2 4" xfId="26177" xr:uid="{00000000-0005-0000-0000-000046660000}"/>
    <cellStyle name="InputCells12 2 2 4 2" xfId="26178" xr:uid="{00000000-0005-0000-0000-000047660000}"/>
    <cellStyle name="InputCells12 2 2 5" xfId="26179" xr:uid="{00000000-0005-0000-0000-000048660000}"/>
    <cellStyle name="InputCells12 2 3" xfId="26180" xr:uid="{00000000-0005-0000-0000-000049660000}"/>
    <cellStyle name="InputCells12 2 3 2" xfId="26181" xr:uid="{00000000-0005-0000-0000-00004A660000}"/>
    <cellStyle name="InputCells12 2 3 2 2" xfId="26182" xr:uid="{00000000-0005-0000-0000-00004B660000}"/>
    <cellStyle name="InputCells12 2 3 2 2 2" xfId="26183" xr:uid="{00000000-0005-0000-0000-00004C660000}"/>
    <cellStyle name="InputCells12 2 3 2 3" xfId="26184" xr:uid="{00000000-0005-0000-0000-00004D660000}"/>
    <cellStyle name="InputCells12 2 3 3" xfId="26185" xr:uid="{00000000-0005-0000-0000-00004E660000}"/>
    <cellStyle name="InputCells12 2 3 3 2" xfId="26186" xr:uid="{00000000-0005-0000-0000-00004F660000}"/>
    <cellStyle name="InputCells12 2 3 3 2 2" xfId="26187" xr:uid="{00000000-0005-0000-0000-000050660000}"/>
    <cellStyle name="InputCells12 2 3 3 3" xfId="26188" xr:uid="{00000000-0005-0000-0000-000051660000}"/>
    <cellStyle name="InputCells12 2 3 4" xfId="26189" xr:uid="{00000000-0005-0000-0000-000052660000}"/>
    <cellStyle name="InputCells12 2 3 4 2" xfId="26190" xr:uid="{00000000-0005-0000-0000-000053660000}"/>
    <cellStyle name="InputCells12 2 3 5" xfId="26191" xr:uid="{00000000-0005-0000-0000-000054660000}"/>
    <cellStyle name="InputCells12 2 4" xfId="26192" xr:uid="{00000000-0005-0000-0000-000055660000}"/>
    <cellStyle name="InputCells12 2 4 2" xfId="26193" xr:uid="{00000000-0005-0000-0000-000056660000}"/>
    <cellStyle name="InputCells12 2 4 2 2" xfId="26194" xr:uid="{00000000-0005-0000-0000-000057660000}"/>
    <cellStyle name="InputCells12 2 4 2 2 2" xfId="26195" xr:uid="{00000000-0005-0000-0000-000058660000}"/>
    <cellStyle name="InputCells12 2 4 2 3" xfId="26196" xr:uid="{00000000-0005-0000-0000-000059660000}"/>
    <cellStyle name="InputCells12 2 4 3" xfId="26197" xr:uid="{00000000-0005-0000-0000-00005A660000}"/>
    <cellStyle name="InputCells12 2 4 3 2" xfId="26198" xr:uid="{00000000-0005-0000-0000-00005B660000}"/>
    <cellStyle name="InputCells12 2 4 3 2 2" xfId="26199" xr:uid="{00000000-0005-0000-0000-00005C660000}"/>
    <cellStyle name="InputCells12 2 4 3 3" xfId="26200" xr:uid="{00000000-0005-0000-0000-00005D660000}"/>
    <cellStyle name="InputCells12 2 4 4" xfId="26201" xr:uid="{00000000-0005-0000-0000-00005E660000}"/>
    <cellStyle name="InputCells12 2 4 4 2" xfId="26202" xr:uid="{00000000-0005-0000-0000-00005F660000}"/>
    <cellStyle name="InputCells12 2 4 5" xfId="26203" xr:uid="{00000000-0005-0000-0000-000060660000}"/>
    <cellStyle name="InputCells12 2 5" xfId="26204" xr:uid="{00000000-0005-0000-0000-000061660000}"/>
    <cellStyle name="InputCells12 2 5 2" xfId="26205" xr:uid="{00000000-0005-0000-0000-000062660000}"/>
    <cellStyle name="InputCells12 2 5 2 2" xfId="26206" xr:uid="{00000000-0005-0000-0000-000063660000}"/>
    <cellStyle name="InputCells12 2 5 2 2 2" xfId="26207" xr:uid="{00000000-0005-0000-0000-000064660000}"/>
    <cellStyle name="InputCells12 2 5 2 3" xfId="26208" xr:uid="{00000000-0005-0000-0000-000065660000}"/>
    <cellStyle name="InputCells12 2 5 3" xfId="26209" xr:uid="{00000000-0005-0000-0000-000066660000}"/>
    <cellStyle name="InputCells12 2 5 3 2" xfId="26210" xr:uid="{00000000-0005-0000-0000-000067660000}"/>
    <cellStyle name="InputCells12 2 5 3 2 2" xfId="26211" xr:uid="{00000000-0005-0000-0000-000068660000}"/>
    <cellStyle name="InputCells12 2 5 3 3" xfId="26212" xr:uid="{00000000-0005-0000-0000-000069660000}"/>
    <cellStyle name="InputCells12 2 5 4" xfId="26213" xr:uid="{00000000-0005-0000-0000-00006A660000}"/>
    <cellStyle name="InputCells12 2 5 4 2" xfId="26214" xr:uid="{00000000-0005-0000-0000-00006B660000}"/>
    <cellStyle name="InputCells12 2 5 5" xfId="26215" xr:uid="{00000000-0005-0000-0000-00006C660000}"/>
    <cellStyle name="InputCells12 3" xfId="26216" xr:uid="{00000000-0005-0000-0000-00006D660000}"/>
    <cellStyle name="InputCells12 3 2" xfId="26217" xr:uid="{00000000-0005-0000-0000-00006E660000}"/>
    <cellStyle name="InputCells12 3 2 2" xfId="26218" xr:uid="{00000000-0005-0000-0000-00006F660000}"/>
    <cellStyle name="InputCells12 3 2 2 2" xfId="26219" xr:uid="{00000000-0005-0000-0000-000070660000}"/>
    <cellStyle name="InputCells12 3 2 3" xfId="26220" xr:uid="{00000000-0005-0000-0000-000071660000}"/>
    <cellStyle name="InputCells12 3 3" xfId="26221" xr:uid="{00000000-0005-0000-0000-000072660000}"/>
    <cellStyle name="InputCells12 3 3 2" xfId="26222" xr:uid="{00000000-0005-0000-0000-000073660000}"/>
    <cellStyle name="InputCells12 3 3 2 2" xfId="26223" xr:uid="{00000000-0005-0000-0000-000074660000}"/>
    <cellStyle name="InputCells12 3 3 3" xfId="26224" xr:uid="{00000000-0005-0000-0000-000075660000}"/>
    <cellStyle name="InputCells12 3 4" xfId="26225" xr:uid="{00000000-0005-0000-0000-000076660000}"/>
    <cellStyle name="InputCells12 3 4 2" xfId="26226" xr:uid="{00000000-0005-0000-0000-000077660000}"/>
    <cellStyle name="InputCells12 3 5" xfId="26227" xr:uid="{00000000-0005-0000-0000-000078660000}"/>
    <cellStyle name="InputCells12 4" xfId="26228" xr:uid="{00000000-0005-0000-0000-000079660000}"/>
    <cellStyle name="InputCells12 4 2" xfId="26229" xr:uid="{00000000-0005-0000-0000-00007A660000}"/>
    <cellStyle name="InputCells12 4 2 2" xfId="26230" xr:uid="{00000000-0005-0000-0000-00007B660000}"/>
    <cellStyle name="InputCells12 4 2 2 2" xfId="26231" xr:uid="{00000000-0005-0000-0000-00007C660000}"/>
    <cellStyle name="InputCells12 4 2 3" xfId="26232" xr:uid="{00000000-0005-0000-0000-00007D660000}"/>
    <cellStyle name="InputCells12 4 3" xfId="26233" xr:uid="{00000000-0005-0000-0000-00007E660000}"/>
    <cellStyle name="InputCells12 4 3 2" xfId="26234" xr:uid="{00000000-0005-0000-0000-00007F660000}"/>
    <cellStyle name="InputCells12 4 3 2 2" xfId="26235" xr:uid="{00000000-0005-0000-0000-000080660000}"/>
    <cellStyle name="InputCells12 4 3 3" xfId="26236" xr:uid="{00000000-0005-0000-0000-000081660000}"/>
    <cellStyle name="InputCells12 4 4" xfId="26237" xr:uid="{00000000-0005-0000-0000-000082660000}"/>
    <cellStyle name="InputCells12 4 4 2" xfId="26238" xr:uid="{00000000-0005-0000-0000-000083660000}"/>
    <cellStyle name="InputCells12 4 5" xfId="26239" xr:uid="{00000000-0005-0000-0000-000084660000}"/>
    <cellStyle name="InputCells12 5" xfId="26240" xr:uid="{00000000-0005-0000-0000-000085660000}"/>
    <cellStyle name="InputCells12 5 2" xfId="26241" xr:uid="{00000000-0005-0000-0000-000086660000}"/>
    <cellStyle name="InputCells12 5 2 2" xfId="26242" xr:uid="{00000000-0005-0000-0000-000087660000}"/>
    <cellStyle name="InputCells12 5 2 2 2" xfId="26243" xr:uid="{00000000-0005-0000-0000-000088660000}"/>
    <cellStyle name="InputCells12 5 2 3" xfId="26244" xr:uid="{00000000-0005-0000-0000-000089660000}"/>
    <cellStyle name="InputCells12 5 3" xfId="26245" xr:uid="{00000000-0005-0000-0000-00008A660000}"/>
    <cellStyle name="InputCells12 5 3 2" xfId="26246" xr:uid="{00000000-0005-0000-0000-00008B660000}"/>
    <cellStyle name="InputCells12 5 3 2 2" xfId="26247" xr:uid="{00000000-0005-0000-0000-00008C660000}"/>
    <cellStyle name="InputCells12 5 3 3" xfId="26248" xr:uid="{00000000-0005-0000-0000-00008D660000}"/>
    <cellStyle name="InputCells12 5 4" xfId="26249" xr:uid="{00000000-0005-0000-0000-00008E660000}"/>
    <cellStyle name="InputCells12 5 4 2" xfId="26250" xr:uid="{00000000-0005-0000-0000-00008F660000}"/>
    <cellStyle name="InputCells12 5 5" xfId="26251" xr:uid="{00000000-0005-0000-0000-000090660000}"/>
    <cellStyle name="InputCells12 6" xfId="26252" xr:uid="{00000000-0005-0000-0000-000091660000}"/>
    <cellStyle name="InputCells12 6 2" xfId="26253" xr:uid="{00000000-0005-0000-0000-000092660000}"/>
    <cellStyle name="InputCells12 6 2 2" xfId="26254" xr:uid="{00000000-0005-0000-0000-000093660000}"/>
    <cellStyle name="InputCells12 6 2 2 2" xfId="26255" xr:uid="{00000000-0005-0000-0000-000094660000}"/>
    <cellStyle name="InputCells12 6 2 3" xfId="26256" xr:uid="{00000000-0005-0000-0000-000095660000}"/>
    <cellStyle name="InputCells12 6 3" xfId="26257" xr:uid="{00000000-0005-0000-0000-000096660000}"/>
    <cellStyle name="InputCells12 6 3 2" xfId="26258" xr:uid="{00000000-0005-0000-0000-000097660000}"/>
    <cellStyle name="InputCells12 6 3 2 2" xfId="26259" xr:uid="{00000000-0005-0000-0000-000098660000}"/>
    <cellStyle name="InputCells12 6 3 3" xfId="26260" xr:uid="{00000000-0005-0000-0000-000099660000}"/>
    <cellStyle name="InputCells12 6 4" xfId="26261" xr:uid="{00000000-0005-0000-0000-00009A660000}"/>
    <cellStyle name="InputCells12 6 4 2" xfId="26262" xr:uid="{00000000-0005-0000-0000-00009B660000}"/>
    <cellStyle name="InputCells12 6 5" xfId="26263" xr:uid="{00000000-0005-0000-0000-00009C660000}"/>
    <cellStyle name="IntCells" xfId="26264" xr:uid="{00000000-0005-0000-0000-00009D660000}"/>
    <cellStyle name="Linked" xfId="26265" xr:uid="{00000000-0005-0000-0000-00009E660000}"/>
    <cellStyle name="Linked Cell 10" xfId="26266" xr:uid="{00000000-0005-0000-0000-00009F660000}"/>
    <cellStyle name="Linked Cell 10 2" xfId="26267" xr:uid="{00000000-0005-0000-0000-0000A0660000}"/>
    <cellStyle name="Linked Cell 10 2 2" xfId="26268" xr:uid="{00000000-0005-0000-0000-0000A1660000}"/>
    <cellStyle name="Linked Cell 10 2 3" xfId="26269" xr:uid="{00000000-0005-0000-0000-0000A2660000}"/>
    <cellStyle name="Linked Cell 10 2 4" xfId="26270" xr:uid="{00000000-0005-0000-0000-0000A3660000}"/>
    <cellStyle name="Linked Cell 10 2 5" xfId="26271" xr:uid="{00000000-0005-0000-0000-0000A4660000}"/>
    <cellStyle name="Linked Cell 10 2 6" xfId="26272" xr:uid="{00000000-0005-0000-0000-0000A5660000}"/>
    <cellStyle name="Linked Cell 11" xfId="26273" xr:uid="{00000000-0005-0000-0000-0000A6660000}"/>
    <cellStyle name="Linked Cell 11 2" xfId="26274" xr:uid="{00000000-0005-0000-0000-0000A7660000}"/>
    <cellStyle name="Linked Cell 11 2 2" xfId="26275" xr:uid="{00000000-0005-0000-0000-0000A8660000}"/>
    <cellStyle name="Linked Cell 11 2 3" xfId="26276" xr:uid="{00000000-0005-0000-0000-0000A9660000}"/>
    <cellStyle name="Linked Cell 11 2 4" xfId="26277" xr:uid="{00000000-0005-0000-0000-0000AA660000}"/>
    <cellStyle name="Linked Cell 11 2 5" xfId="26278" xr:uid="{00000000-0005-0000-0000-0000AB660000}"/>
    <cellStyle name="Linked Cell 11 2 6" xfId="26279" xr:uid="{00000000-0005-0000-0000-0000AC660000}"/>
    <cellStyle name="Linked Cell 12" xfId="26280" xr:uid="{00000000-0005-0000-0000-0000AD660000}"/>
    <cellStyle name="Linked Cell 12 2" xfId="26281" xr:uid="{00000000-0005-0000-0000-0000AE660000}"/>
    <cellStyle name="Linked Cell 12 2 2" xfId="26282" xr:uid="{00000000-0005-0000-0000-0000AF660000}"/>
    <cellStyle name="Linked Cell 12 2 3" xfId="26283" xr:uid="{00000000-0005-0000-0000-0000B0660000}"/>
    <cellStyle name="Linked Cell 12 2 4" xfId="26284" xr:uid="{00000000-0005-0000-0000-0000B1660000}"/>
    <cellStyle name="Linked Cell 12 2 5" xfId="26285" xr:uid="{00000000-0005-0000-0000-0000B2660000}"/>
    <cellStyle name="Linked Cell 12 2 6" xfId="26286" xr:uid="{00000000-0005-0000-0000-0000B3660000}"/>
    <cellStyle name="Linked Cell 13" xfId="26287" xr:uid="{00000000-0005-0000-0000-0000B4660000}"/>
    <cellStyle name="Linked Cell 13 2" xfId="26288" xr:uid="{00000000-0005-0000-0000-0000B5660000}"/>
    <cellStyle name="Linked Cell 13 2 2" xfId="26289" xr:uid="{00000000-0005-0000-0000-0000B6660000}"/>
    <cellStyle name="Linked Cell 13 2 3" xfId="26290" xr:uid="{00000000-0005-0000-0000-0000B7660000}"/>
    <cellStyle name="Linked Cell 13 2 4" xfId="26291" xr:uid="{00000000-0005-0000-0000-0000B8660000}"/>
    <cellStyle name="Linked Cell 13 2 5" xfId="26292" xr:uid="{00000000-0005-0000-0000-0000B9660000}"/>
    <cellStyle name="Linked Cell 13 2 6" xfId="26293" xr:uid="{00000000-0005-0000-0000-0000BA660000}"/>
    <cellStyle name="Linked Cell 14" xfId="26294" xr:uid="{00000000-0005-0000-0000-0000BB660000}"/>
    <cellStyle name="Linked Cell 14 2" xfId="26295" xr:uid="{00000000-0005-0000-0000-0000BC660000}"/>
    <cellStyle name="Linked Cell 14 2 2" xfId="26296" xr:uid="{00000000-0005-0000-0000-0000BD660000}"/>
    <cellStyle name="Linked Cell 14 2 3" xfId="26297" xr:uid="{00000000-0005-0000-0000-0000BE660000}"/>
    <cellStyle name="Linked Cell 14 2 4" xfId="26298" xr:uid="{00000000-0005-0000-0000-0000BF660000}"/>
    <cellStyle name="Linked Cell 14 2 5" xfId="26299" xr:uid="{00000000-0005-0000-0000-0000C0660000}"/>
    <cellStyle name="Linked Cell 14 2 6" xfId="26300" xr:uid="{00000000-0005-0000-0000-0000C1660000}"/>
    <cellStyle name="Linked Cell 15" xfId="26301" xr:uid="{00000000-0005-0000-0000-0000C2660000}"/>
    <cellStyle name="Linked Cell 15 2" xfId="26302" xr:uid="{00000000-0005-0000-0000-0000C3660000}"/>
    <cellStyle name="Linked Cell 15 2 2" xfId="26303" xr:uid="{00000000-0005-0000-0000-0000C4660000}"/>
    <cellStyle name="Linked Cell 15 2 3" xfId="26304" xr:uid="{00000000-0005-0000-0000-0000C5660000}"/>
    <cellStyle name="Linked Cell 15 2 4" xfId="26305" xr:uid="{00000000-0005-0000-0000-0000C6660000}"/>
    <cellStyle name="Linked Cell 15 2 5" xfId="26306" xr:uid="{00000000-0005-0000-0000-0000C7660000}"/>
    <cellStyle name="Linked Cell 15 2 6" xfId="26307" xr:uid="{00000000-0005-0000-0000-0000C8660000}"/>
    <cellStyle name="Linked Cell 16" xfId="26308" xr:uid="{00000000-0005-0000-0000-0000C9660000}"/>
    <cellStyle name="Linked Cell 16 2" xfId="26309" xr:uid="{00000000-0005-0000-0000-0000CA660000}"/>
    <cellStyle name="Linked Cell 16 2 2" xfId="26310" xr:uid="{00000000-0005-0000-0000-0000CB660000}"/>
    <cellStyle name="Linked Cell 16 2 3" xfId="26311" xr:uid="{00000000-0005-0000-0000-0000CC660000}"/>
    <cellStyle name="Linked Cell 16 2 4" xfId="26312" xr:uid="{00000000-0005-0000-0000-0000CD660000}"/>
    <cellStyle name="Linked Cell 16 2 5" xfId="26313" xr:uid="{00000000-0005-0000-0000-0000CE660000}"/>
    <cellStyle name="Linked Cell 16 2 6" xfId="26314" xr:uid="{00000000-0005-0000-0000-0000CF660000}"/>
    <cellStyle name="Linked Cell 17" xfId="26315" xr:uid="{00000000-0005-0000-0000-0000D0660000}"/>
    <cellStyle name="Linked Cell 17 2" xfId="26316" xr:uid="{00000000-0005-0000-0000-0000D1660000}"/>
    <cellStyle name="Linked Cell 17 2 2" xfId="26317" xr:uid="{00000000-0005-0000-0000-0000D2660000}"/>
    <cellStyle name="Linked Cell 17 2 3" xfId="26318" xr:uid="{00000000-0005-0000-0000-0000D3660000}"/>
    <cellStyle name="Linked Cell 17 2 4" xfId="26319" xr:uid="{00000000-0005-0000-0000-0000D4660000}"/>
    <cellStyle name="Linked Cell 17 2 5" xfId="26320" xr:uid="{00000000-0005-0000-0000-0000D5660000}"/>
    <cellStyle name="Linked Cell 17 2 6" xfId="26321" xr:uid="{00000000-0005-0000-0000-0000D6660000}"/>
    <cellStyle name="Linked Cell 18" xfId="26322" xr:uid="{00000000-0005-0000-0000-0000D7660000}"/>
    <cellStyle name="Linked Cell 18 2" xfId="26323" xr:uid="{00000000-0005-0000-0000-0000D8660000}"/>
    <cellStyle name="Linked Cell 18 2 2" xfId="26324" xr:uid="{00000000-0005-0000-0000-0000D9660000}"/>
    <cellStyle name="Linked Cell 18 2 3" xfId="26325" xr:uid="{00000000-0005-0000-0000-0000DA660000}"/>
    <cellStyle name="Linked Cell 18 2 4" xfId="26326" xr:uid="{00000000-0005-0000-0000-0000DB660000}"/>
    <cellStyle name="Linked Cell 18 2 5" xfId="26327" xr:uid="{00000000-0005-0000-0000-0000DC660000}"/>
    <cellStyle name="Linked Cell 18 2 6" xfId="26328" xr:uid="{00000000-0005-0000-0000-0000DD660000}"/>
    <cellStyle name="Linked Cell 19" xfId="26329" xr:uid="{00000000-0005-0000-0000-0000DE660000}"/>
    <cellStyle name="Linked Cell 19 2" xfId="26330" xr:uid="{00000000-0005-0000-0000-0000DF660000}"/>
    <cellStyle name="Linked Cell 19 2 2" xfId="26331" xr:uid="{00000000-0005-0000-0000-0000E0660000}"/>
    <cellStyle name="Linked Cell 19 2 3" xfId="26332" xr:uid="{00000000-0005-0000-0000-0000E1660000}"/>
    <cellStyle name="Linked Cell 19 2 4" xfId="26333" xr:uid="{00000000-0005-0000-0000-0000E2660000}"/>
    <cellStyle name="Linked Cell 19 2 5" xfId="26334" xr:uid="{00000000-0005-0000-0000-0000E3660000}"/>
    <cellStyle name="Linked Cell 19 2 6" xfId="26335" xr:uid="{00000000-0005-0000-0000-0000E4660000}"/>
    <cellStyle name="Linked Cell 2" xfId="26336" xr:uid="{00000000-0005-0000-0000-0000E5660000}"/>
    <cellStyle name="Linked Cell 2 10" xfId="26337" xr:uid="{00000000-0005-0000-0000-0000E6660000}"/>
    <cellStyle name="Linked Cell 2 11" xfId="26338" xr:uid="{00000000-0005-0000-0000-0000E7660000}"/>
    <cellStyle name="Linked Cell 2 12" xfId="26339" xr:uid="{00000000-0005-0000-0000-0000E8660000}"/>
    <cellStyle name="Linked Cell 2 13" xfId="26340" xr:uid="{00000000-0005-0000-0000-0000E9660000}"/>
    <cellStyle name="Linked Cell 2 14" xfId="26341" xr:uid="{00000000-0005-0000-0000-0000EA660000}"/>
    <cellStyle name="Linked Cell 2 15" xfId="26342" xr:uid="{00000000-0005-0000-0000-0000EB660000}"/>
    <cellStyle name="Linked Cell 2 16" xfId="26343" xr:uid="{00000000-0005-0000-0000-0000EC660000}"/>
    <cellStyle name="Linked Cell 2 17" xfId="26344" xr:uid="{00000000-0005-0000-0000-0000ED660000}"/>
    <cellStyle name="Linked Cell 2 18" xfId="26345" xr:uid="{00000000-0005-0000-0000-0000EE660000}"/>
    <cellStyle name="Linked Cell 2 19" xfId="26346" xr:uid="{00000000-0005-0000-0000-0000EF660000}"/>
    <cellStyle name="Linked Cell 2 2" xfId="26347" xr:uid="{00000000-0005-0000-0000-0000F0660000}"/>
    <cellStyle name="Linked Cell 2 2 10" xfId="26348" xr:uid="{00000000-0005-0000-0000-0000F1660000}"/>
    <cellStyle name="Linked Cell 2 2 11" xfId="26349" xr:uid="{00000000-0005-0000-0000-0000F2660000}"/>
    <cellStyle name="Linked Cell 2 2 12" xfId="26350" xr:uid="{00000000-0005-0000-0000-0000F3660000}"/>
    <cellStyle name="Linked Cell 2 2 13" xfId="26351" xr:uid="{00000000-0005-0000-0000-0000F4660000}"/>
    <cellStyle name="Linked Cell 2 2 14" xfId="26352" xr:uid="{00000000-0005-0000-0000-0000F5660000}"/>
    <cellStyle name="Linked Cell 2 2 14 10" xfId="26353" xr:uid="{00000000-0005-0000-0000-0000F6660000}"/>
    <cellStyle name="Linked Cell 2 2 14 11" xfId="26354" xr:uid="{00000000-0005-0000-0000-0000F7660000}"/>
    <cellStyle name="Linked Cell 2 2 14 12" xfId="26355" xr:uid="{00000000-0005-0000-0000-0000F8660000}"/>
    <cellStyle name="Linked Cell 2 2 14 13" xfId="26356" xr:uid="{00000000-0005-0000-0000-0000F9660000}"/>
    <cellStyle name="Linked Cell 2 2 14 14" xfId="26357" xr:uid="{00000000-0005-0000-0000-0000FA660000}"/>
    <cellStyle name="Linked Cell 2 2 14 15" xfId="26358" xr:uid="{00000000-0005-0000-0000-0000FB660000}"/>
    <cellStyle name="Linked Cell 2 2 14 16" xfId="26359" xr:uid="{00000000-0005-0000-0000-0000FC660000}"/>
    <cellStyle name="Linked Cell 2 2 14 17" xfId="26360" xr:uid="{00000000-0005-0000-0000-0000FD660000}"/>
    <cellStyle name="Linked Cell 2 2 14 18" xfId="26361" xr:uid="{00000000-0005-0000-0000-0000FE660000}"/>
    <cellStyle name="Linked Cell 2 2 14 19" xfId="26362" xr:uid="{00000000-0005-0000-0000-0000FF660000}"/>
    <cellStyle name="Linked Cell 2 2 14 2" xfId="26363" xr:uid="{00000000-0005-0000-0000-000000670000}"/>
    <cellStyle name="Linked Cell 2 2 14 2 2" xfId="26364" xr:uid="{00000000-0005-0000-0000-000001670000}"/>
    <cellStyle name="Linked Cell 2 2 14 20" xfId="26365" xr:uid="{00000000-0005-0000-0000-000002670000}"/>
    <cellStyle name="Linked Cell 2 2 14 21" xfId="26366" xr:uid="{00000000-0005-0000-0000-000003670000}"/>
    <cellStyle name="Linked Cell 2 2 14 22" xfId="26367" xr:uid="{00000000-0005-0000-0000-000004670000}"/>
    <cellStyle name="Linked Cell 2 2 14 23" xfId="26368" xr:uid="{00000000-0005-0000-0000-000005670000}"/>
    <cellStyle name="Linked Cell 2 2 14 24" xfId="26369" xr:uid="{00000000-0005-0000-0000-000006670000}"/>
    <cellStyle name="Linked Cell 2 2 14 25" xfId="26370" xr:uid="{00000000-0005-0000-0000-000007670000}"/>
    <cellStyle name="Linked Cell 2 2 14 26" xfId="26371" xr:uid="{00000000-0005-0000-0000-000008670000}"/>
    <cellStyle name="Linked Cell 2 2 14 27" xfId="26372" xr:uid="{00000000-0005-0000-0000-000009670000}"/>
    <cellStyle name="Linked Cell 2 2 14 28" xfId="26373" xr:uid="{00000000-0005-0000-0000-00000A670000}"/>
    <cellStyle name="Linked Cell 2 2 14 29" xfId="26374" xr:uid="{00000000-0005-0000-0000-00000B670000}"/>
    <cellStyle name="Linked Cell 2 2 14 3" xfId="26375" xr:uid="{00000000-0005-0000-0000-00000C670000}"/>
    <cellStyle name="Linked Cell 2 2 14 4" xfId="26376" xr:uid="{00000000-0005-0000-0000-00000D670000}"/>
    <cellStyle name="Linked Cell 2 2 14 5" xfId="26377" xr:uid="{00000000-0005-0000-0000-00000E670000}"/>
    <cellStyle name="Linked Cell 2 2 14 6" xfId="26378" xr:uid="{00000000-0005-0000-0000-00000F670000}"/>
    <cellStyle name="Linked Cell 2 2 14 7" xfId="26379" xr:uid="{00000000-0005-0000-0000-000010670000}"/>
    <cellStyle name="Linked Cell 2 2 14 8" xfId="26380" xr:uid="{00000000-0005-0000-0000-000011670000}"/>
    <cellStyle name="Linked Cell 2 2 14 9" xfId="26381" xr:uid="{00000000-0005-0000-0000-000012670000}"/>
    <cellStyle name="Linked Cell 2 2 15" xfId="26382" xr:uid="{00000000-0005-0000-0000-000013670000}"/>
    <cellStyle name="Linked Cell 2 2 15 2" xfId="26383" xr:uid="{00000000-0005-0000-0000-000014670000}"/>
    <cellStyle name="Linked Cell 2 2 16" xfId="26384" xr:uid="{00000000-0005-0000-0000-000015670000}"/>
    <cellStyle name="Linked Cell 2 2 17" xfId="26385" xr:uid="{00000000-0005-0000-0000-000016670000}"/>
    <cellStyle name="Linked Cell 2 2 18" xfId="26386" xr:uid="{00000000-0005-0000-0000-000017670000}"/>
    <cellStyle name="Linked Cell 2 2 19" xfId="26387" xr:uid="{00000000-0005-0000-0000-000018670000}"/>
    <cellStyle name="Linked Cell 2 2 2" xfId="26388" xr:uid="{00000000-0005-0000-0000-000019670000}"/>
    <cellStyle name="Linked Cell 2 2 2 10" xfId="26389" xr:uid="{00000000-0005-0000-0000-00001A670000}"/>
    <cellStyle name="Linked Cell 2 2 2 11" xfId="26390" xr:uid="{00000000-0005-0000-0000-00001B670000}"/>
    <cellStyle name="Linked Cell 2 2 2 11 10" xfId="26391" xr:uid="{00000000-0005-0000-0000-00001C670000}"/>
    <cellStyle name="Linked Cell 2 2 2 11 11" xfId="26392" xr:uid="{00000000-0005-0000-0000-00001D670000}"/>
    <cellStyle name="Linked Cell 2 2 2 11 12" xfId="26393" xr:uid="{00000000-0005-0000-0000-00001E670000}"/>
    <cellStyle name="Linked Cell 2 2 2 11 13" xfId="26394" xr:uid="{00000000-0005-0000-0000-00001F670000}"/>
    <cellStyle name="Linked Cell 2 2 2 11 14" xfId="26395" xr:uid="{00000000-0005-0000-0000-000020670000}"/>
    <cellStyle name="Linked Cell 2 2 2 11 15" xfId="26396" xr:uid="{00000000-0005-0000-0000-000021670000}"/>
    <cellStyle name="Linked Cell 2 2 2 11 16" xfId="26397" xr:uid="{00000000-0005-0000-0000-000022670000}"/>
    <cellStyle name="Linked Cell 2 2 2 11 17" xfId="26398" xr:uid="{00000000-0005-0000-0000-000023670000}"/>
    <cellStyle name="Linked Cell 2 2 2 11 18" xfId="26399" xr:uid="{00000000-0005-0000-0000-000024670000}"/>
    <cellStyle name="Linked Cell 2 2 2 11 19" xfId="26400" xr:uid="{00000000-0005-0000-0000-000025670000}"/>
    <cellStyle name="Linked Cell 2 2 2 11 2" xfId="26401" xr:uid="{00000000-0005-0000-0000-000026670000}"/>
    <cellStyle name="Linked Cell 2 2 2 11 2 2" xfId="26402" xr:uid="{00000000-0005-0000-0000-000027670000}"/>
    <cellStyle name="Linked Cell 2 2 2 11 20" xfId="26403" xr:uid="{00000000-0005-0000-0000-000028670000}"/>
    <cellStyle name="Linked Cell 2 2 2 11 21" xfId="26404" xr:uid="{00000000-0005-0000-0000-000029670000}"/>
    <cellStyle name="Linked Cell 2 2 2 11 22" xfId="26405" xr:uid="{00000000-0005-0000-0000-00002A670000}"/>
    <cellStyle name="Linked Cell 2 2 2 11 23" xfId="26406" xr:uid="{00000000-0005-0000-0000-00002B670000}"/>
    <cellStyle name="Linked Cell 2 2 2 11 24" xfId="26407" xr:uid="{00000000-0005-0000-0000-00002C670000}"/>
    <cellStyle name="Linked Cell 2 2 2 11 25" xfId="26408" xr:uid="{00000000-0005-0000-0000-00002D670000}"/>
    <cellStyle name="Linked Cell 2 2 2 11 26" xfId="26409" xr:uid="{00000000-0005-0000-0000-00002E670000}"/>
    <cellStyle name="Linked Cell 2 2 2 11 27" xfId="26410" xr:uid="{00000000-0005-0000-0000-00002F670000}"/>
    <cellStyle name="Linked Cell 2 2 2 11 28" xfId="26411" xr:uid="{00000000-0005-0000-0000-000030670000}"/>
    <cellStyle name="Linked Cell 2 2 2 11 29" xfId="26412" xr:uid="{00000000-0005-0000-0000-000031670000}"/>
    <cellStyle name="Linked Cell 2 2 2 11 3" xfId="26413" xr:uid="{00000000-0005-0000-0000-000032670000}"/>
    <cellStyle name="Linked Cell 2 2 2 11 4" xfId="26414" xr:uid="{00000000-0005-0000-0000-000033670000}"/>
    <cellStyle name="Linked Cell 2 2 2 11 5" xfId="26415" xr:uid="{00000000-0005-0000-0000-000034670000}"/>
    <cellStyle name="Linked Cell 2 2 2 11 6" xfId="26416" xr:uid="{00000000-0005-0000-0000-000035670000}"/>
    <cellStyle name="Linked Cell 2 2 2 11 7" xfId="26417" xr:uid="{00000000-0005-0000-0000-000036670000}"/>
    <cellStyle name="Linked Cell 2 2 2 11 8" xfId="26418" xr:uid="{00000000-0005-0000-0000-000037670000}"/>
    <cellStyle name="Linked Cell 2 2 2 11 9" xfId="26419" xr:uid="{00000000-0005-0000-0000-000038670000}"/>
    <cellStyle name="Linked Cell 2 2 2 12" xfId="26420" xr:uid="{00000000-0005-0000-0000-000039670000}"/>
    <cellStyle name="Linked Cell 2 2 2 12 2" xfId="26421" xr:uid="{00000000-0005-0000-0000-00003A670000}"/>
    <cellStyle name="Linked Cell 2 2 2 13" xfId="26422" xr:uid="{00000000-0005-0000-0000-00003B670000}"/>
    <cellStyle name="Linked Cell 2 2 2 14" xfId="26423" xr:uid="{00000000-0005-0000-0000-00003C670000}"/>
    <cellStyle name="Linked Cell 2 2 2 15" xfId="26424" xr:uid="{00000000-0005-0000-0000-00003D670000}"/>
    <cellStyle name="Linked Cell 2 2 2 16" xfId="26425" xr:uid="{00000000-0005-0000-0000-00003E670000}"/>
    <cellStyle name="Linked Cell 2 2 2 17" xfId="26426" xr:uid="{00000000-0005-0000-0000-00003F670000}"/>
    <cellStyle name="Linked Cell 2 2 2 18" xfId="26427" xr:uid="{00000000-0005-0000-0000-000040670000}"/>
    <cellStyle name="Linked Cell 2 2 2 19" xfId="26428" xr:uid="{00000000-0005-0000-0000-000041670000}"/>
    <cellStyle name="Linked Cell 2 2 2 2" xfId="26429" xr:uid="{00000000-0005-0000-0000-000042670000}"/>
    <cellStyle name="Linked Cell 2 2 2 2 10" xfId="26430" xr:uid="{00000000-0005-0000-0000-000043670000}"/>
    <cellStyle name="Linked Cell 2 2 2 2 11" xfId="26431" xr:uid="{00000000-0005-0000-0000-000044670000}"/>
    <cellStyle name="Linked Cell 2 2 2 2 12" xfId="26432" xr:uid="{00000000-0005-0000-0000-000045670000}"/>
    <cellStyle name="Linked Cell 2 2 2 2 13" xfId="26433" xr:uid="{00000000-0005-0000-0000-000046670000}"/>
    <cellStyle name="Linked Cell 2 2 2 2 14" xfId="26434" xr:uid="{00000000-0005-0000-0000-000047670000}"/>
    <cellStyle name="Linked Cell 2 2 2 2 15" xfId="26435" xr:uid="{00000000-0005-0000-0000-000048670000}"/>
    <cellStyle name="Linked Cell 2 2 2 2 16" xfId="26436" xr:uid="{00000000-0005-0000-0000-000049670000}"/>
    <cellStyle name="Linked Cell 2 2 2 2 17" xfId="26437" xr:uid="{00000000-0005-0000-0000-00004A670000}"/>
    <cellStyle name="Linked Cell 2 2 2 2 18" xfId="26438" xr:uid="{00000000-0005-0000-0000-00004B670000}"/>
    <cellStyle name="Linked Cell 2 2 2 2 19" xfId="26439" xr:uid="{00000000-0005-0000-0000-00004C670000}"/>
    <cellStyle name="Linked Cell 2 2 2 2 2" xfId="26440" xr:uid="{00000000-0005-0000-0000-00004D670000}"/>
    <cellStyle name="Linked Cell 2 2 2 2 2 10" xfId="26441" xr:uid="{00000000-0005-0000-0000-00004E670000}"/>
    <cellStyle name="Linked Cell 2 2 2 2 2 11" xfId="26442" xr:uid="{00000000-0005-0000-0000-00004F670000}"/>
    <cellStyle name="Linked Cell 2 2 2 2 2 12" xfId="26443" xr:uid="{00000000-0005-0000-0000-000050670000}"/>
    <cellStyle name="Linked Cell 2 2 2 2 2 13" xfId="26444" xr:uid="{00000000-0005-0000-0000-000051670000}"/>
    <cellStyle name="Linked Cell 2 2 2 2 2 14" xfId="26445" xr:uid="{00000000-0005-0000-0000-000052670000}"/>
    <cellStyle name="Linked Cell 2 2 2 2 2 15" xfId="26446" xr:uid="{00000000-0005-0000-0000-000053670000}"/>
    <cellStyle name="Linked Cell 2 2 2 2 2 16" xfId="26447" xr:uid="{00000000-0005-0000-0000-000054670000}"/>
    <cellStyle name="Linked Cell 2 2 2 2 2 17" xfId="26448" xr:uid="{00000000-0005-0000-0000-000055670000}"/>
    <cellStyle name="Linked Cell 2 2 2 2 2 18" xfId="26449" xr:uid="{00000000-0005-0000-0000-000056670000}"/>
    <cellStyle name="Linked Cell 2 2 2 2 2 19" xfId="26450" xr:uid="{00000000-0005-0000-0000-000057670000}"/>
    <cellStyle name="Linked Cell 2 2 2 2 2 2" xfId="26451" xr:uid="{00000000-0005-0000-0000-000058670000}"/>
    <cellStyle name="Linked Cell 2 2 2 2 2 2 10" xfId="26452" xr:uid="{00000000-0005-0000-0000-000059670000}"/>
    <cellStyle name="Linked Cell 2 2 2 2 2 2 11" xfId="26453" xr:uid="{00000000-0005-0000-0000-00005A670000}"/>
    <cellStyle name="Linked Cell 2 2 2 2 2 2 12" xfId="26454" xr:uid="{00000000-0005-0000-0000-00005B670000}"/>
    <cellStyle name="Linked Cell 2 2 2 2 2 2 13" xfId="26455" xr:uid="{00000000-0005-0000-0000-00005C670000}"/>
    <cellStyle name="Linked Cell 2 2 2 2 2 2 14" xfId="26456" xr:uid="{00000000-0005-0000-0000-00005D670000}"/>
    <cellStyle name="Linked Cell 2 2 2 2 2 2 15" xfId="26457" xr:uid="{00000000-0005-0000-0000-00005E670000}"/>
    <cellStyle name="Linked Cell 2 2 2 2 2 2 16" xfId="26458" xr:uid="{00000000-0005-0000-0000-00005F670000}"/>
    <cellStyle name="Linked Cell 2 2 2 2 2 2 17" xfId="26459" xr:uid="{00000000-0005-0000-0000-000060670000}"/>
    <cellStyle name="Linked Cell 2 2 2 2 2 2 18" xfId="26460" xr:uid="{00000000-0005-0000-0000-000061670000}"/>
    <cellStyle name="Linked Cell 2 2 2 2 2 2 19" xfId="26461" xr:uid="{00000000-0005-0000-0000-000062670000}"/>
    <cellStyle name="Linked Cell 2 2 2 2 2 2 2" xfId="26462" xr:uid="{00000000-0005-0000-0000-000063670000}"/>
    <cellStyle name="Linked Cell 2 2 2 2 2 2 2 10" xfId="26463" xr:uid="{00000000-0005-0000-0000-000064670000}"/>
    <cellStyle name="Linked Cell 2 2 2 2 2 2 2 11" xfId="26464" xr:uid="{00000000-0005-0000-0000-000065670000}"/>
    <cellStyle name="Linked Cell 2 2 2 2 2 2 2 12" xfId="26465" xr:uid="{00000000-0005-0000-0000-000066670000}"/>
    <cellStyle name="Linked Cell 2 2 2 2 2 2 2 13" xfId="26466" xr:uid="{00000000-0005-0000-0000-000067670000}"/>
    <cellStyle name="Linked Cell 2 2 2 2 2 2 2 14" xfId="26467" xr:uid="{00000000-0005-0000-0000-000068670000}"/>
    <cellStyle name="Linked Cell 2 2 2 2 2 2 2 15" xfId="26468" xr:uid="{00000000-0005-0000-0000-000069670000}"/>
    <cellStyle name="Linked Cell 2 2 2 2 2 2 2 16" xfId="26469" xr:uid="{00000000-0005-0000-0000-00006A670000}"/>
    <cellStyle name="Linked Cell 2 2 2 2 2 2 2 17" xfId="26470" xr:uid="{00000000-0005-0000-0000-00006B670000}"/>
    <cellStyle name="Linked Cell 2 2 2 2 2 2 2 18" xfId="26471" xr:uid="{00000000-0005-0000-0000-00006C670000}"/>
    <cellStyle name="Linked Cell 2 2 2 2 2 2 2 19" xfId="26472" xr:uid="{00000000-0005-0000-0000-00006D670000}"/>
    <cellStyle name="Linked Cell 2 2 2 2 2 2 2 2" xfId="26473" xr:uid="{00000000-0005-0000-0000-00006E670000}"/>
    <cellStyle name="Linked Cell 2 2 2 2 2 2 2 2 2" xfId="26474" xr:uid="{00000000-0005-0000-0000-00006F670000}"/>
    <cellStyle name="Linked Cell 2 2 2 2 2 2 2 2 2 2" xfId="26475" xr:uid="{00000000-0005-0000-0000-000070670000}"/>
    <cellStyle name="Linked Cell 2 2 2 2 2 2 2 2 2 2 2" xfId="26476" xr:uid="{00000000-0005-0000-0000-000071670000}"/>
    <cellStyle name="Linked Cell 2 2 2 2 2 2 2 2 2 3" xfId="26477" xr:uid="{00000000-0005-0000-0000-000072670000}"/>
    <cellStyle name="Linked Cell 2 2 2 2 2 2 2 2 3" xfId="26478" xr:uid="{00000000-0005-0000-0000-000073670000}"/>
    <cellStyle name="Linked Cell 2 2 2 2 2 2 2 2 3 2" xfId="26479" xr:uid="{00000000-0005-0000-0000-000074670000}"/>
    <cellStyle name="Linked Cell 2 2 2 2 2 2 2 20" xfId="26480" xr:uid="{00000000-0005-0000-0000-000075670000}"/>
    <cellStyle name="Linked Cell 2 2 2 2 2 2 2 21" xfId="26481" xr:uid="{00000000-0005-0000-0000-000076670000}"/>
    <cellStyle name="Linked Cell 2 2 2 2 2 2 2 22" xfId="26482" xr:uid="{00000000-0005-0000-0000-000077670000}"/>
    <cellStyle name="Linked Cell 2 2 2 2 2 2 2 23" xfId="26483" xr:uid="{00000000-0005-0000-0000-000078670000}"/>
    <cellStyle name="Linked Cell 2 2 2 2 2 2 2 24" xfId="26484" xr:uid="{00000000-0005-0000-0000-000079670000}"/>
    <cellStyle name="Linked Cell 2 2 2 2 2 2 2 25" xfId="26485" xr:uid="{00000000-0005-0000-0000-00007A670000}"/>
    <cellStyle name="Linked Cell 2 2 2 2 2 2 2 26" xfId="26486" xr:uid="{00000000-0005-0000-0000-00007B670000}"/>
    <cellStyle name="Linked Cell 2 2 2 2 2 2 2 27" xfId="26487" xr:uid="{00000000-0005-0000-0000-00007C670000}"/>
    <cellStyle name="Linked Cell 2 2 2 2 2 2 2 28" xfId="26488" xr:uid="{00000000-0005-0000-0000-00007D670000}"/>
    <cellStyle name="Linked Cell 2 2 2 2 2 2 2 29" xfId="26489" xr:uid="{00000000-0005-0000-0000-00007E670000}"/>
    <cellStyle name="Linked Cell 2 2 2 2 2 2 2 3" xfId="26490" xr:uid="{00000000-0005-0000-0000-00007F670000}"/>
    <cellStyle name="Linked Cell 2 2 2 2 2 2 2 30" xfId="26491" xr:uid="{00000000-0005-0000-0000-000080670000}"/>
    <cellStyle name="Linked Cell 2 2 2 2 2 2 2 30 2" xfId="26492" xr:uid="{00000000-0005-0000-0000-000081670000}"/>
    <cellStyle name="Linked Cell 2 2 2 2 2 2 2 4" xfId="26493" xr:uid="{00000000-0005-0000-0000-000082670000}"/>
    <cellStyle name="Linked Cell 2 2 2 2 2 2 2 5" xfId="26494" xr:uid="{00000000-0005-0000-0000-000083670000}"/>
    <cellStyle name="Linked Cell 2 2 2 2 2 2 2 6" xfId="26495" xr:uid="{00000000-0005-0000-0000-000084670000}"/>
    <cellStyle name="Linked Cell 2 2 2 2 2 2 2 7" xfId="26496" xr:uid="{00000000-0005-0000-0000-000085670000}"/>
    <cellStyle name="Linked Cell 2 2 2 2 2 2 2 8" xfId="26497" xr:uid="{00000000-0005-0000-0000-000086670000}"/>
    <cellStyle name="Linked Cell 2 2 2 2 2 2 2 9" xfId="26498" xr:uid="{00000000-0005-0000-0000-000087670000}"/>
    <cellStyle name="Linked Cell 2 2 2 2 2 2 20" xfId="26499" xr:uid="{00000000-0005-0000-0000-000088670000}"/>
    <cellStyle name="Linked Cell 2 2 2 2 2 2 21" xfId="26500" xr:uid="{00000000-0005-0000-0000-000089670000}"/>
    <cellStyle name="Linked Cell 2 2 2 2 2 2 22" xfId="26501" xr:uid="{00000000-0005-0000-0000-00008A670000}"/>
    <cellStyle name="Linked Cell 2 2 2 2 2 2 23" xfId="26502" xr:uid="{00000000-0005-0000-0000-00008B670000}"/>
    <cellStyle name="Linked Cell 2 2 2 2 2 2 24" xfId="26503" xr:uid="{00000000-0005-0000-0000-00008C670000}"/>
    <cellStyle name="Linked Cell 2 2 2 2 2 2 25" xfId="26504" xr:uid="{00000000-0005-0000-0000-00008D670000}"/>
    <cellStyle name="Linked Cell 2 2 2 2 2 2 26" xfId="26505" xr:uid="{00000000-0005-0000-0000-00008E670000}"/>
    <cellStyle name="Linked Cell 2 2 2 2 2 2 27" xfId="26506" xr:uid="{00000000-0005-0000-0000-00008F670000}"/>
    <cellStyle name="Linked Cell 2 2 2 2 2 2 28" xfId="26507" xr:uid="{00000000-0005-0000-0000-000090670000}"/>
    <cellStyle name="Linked Cell 2 2 2 2 2 2 29" xfId="26508" xr:uid="{00000000-0005-0000-0000-000091670000}"/>
    <cellStyle name="Linked Cell 2 2 2 2 2 2 3" xfId="26509" xr:uid="{00000000-0005-0000-0000-000092670000}"/>
    <cellStyle name="Linked Cell 2 2 2 2 2 2 3 2" xfId="26510" xr:uid="{00000000-0005-0000-0000-000093670000}"/>
    <cellStyle name="Linked Cell 2 2 2 2 2 2 30" xfId="26511" xr:uid="{00000000-0005-0000-0000-000094670000}"/>
    <cellStyle name="Linked Cell 2 2 2 2 2 2 30 2" xfId="26512" xr:uid="{00000000-0005-0000-0000-000095670000}"/>
    <cellStyle name="Linked Cell 2 2 2 2 2 2 4" xfId="26513" xr:uid="{00000000-0005-0000-0000-000096670000}"/>
    <cellStyle name="Linked Cell 2 2 2 2 2 2 5" xfId="26514" xr:uid="{00000000-0005-0000-0000-000097670000}"/>
    <cellStyle name="Linked Cell 2 2 2 2 2 2 6" xfId="26515" xr:uid="{00000000-0005-0000-0000-000098670000}"/>
    <cellStyle name="Linked Cell 2 2 2 2 2 2 7" xfId="26516" xr:uid="{00000000-0005-0000-0000-000099670000}"/>
    <cellStyle name="Linked Cell 2 2 2 2 2 2 8" xfId="26517" xr:uid="{00000000-0005-0000-0000-00009A670000}"/>
    <cellStyle name="Linked Cell 2 2 2 2 2 2 9" xfId="26518" xr:uid="{00000000-0005-0000-0000-00009B670000}"/>
    <cellStyle name="Linked Cell 2 2 2 2 2 20" xfId="26519" xr:uid="{00000000-0005-0000-0000-00009C670000}"/>
    <cellStyle name="Linked Cell 2 2 2 2 2 21" xfId="26520" xr:uid="{00000000-0005-0000-0000-00009D670000}"/>
    <cellStyle name="Linked Cell 2 2 2 2 2 22" xfId="26521" xr:uid="{00000000-0005-0000-0000-00009E670000}"/>
    <cellStyle name="Linked Cell 2 2 2 2 2 23" xfId="26522" xr:uid="{00000000-0005-0000-0000-00009F670000}"/>
    <cellStyle name="Linked Cell 2 2 2 2 2 24" xfId="26523" xr:uid="{00000000-0005-0000-0000-0000A0670000}"/>
    <cellStyle name="Linked Cell 2 2 2 2 2 25" xfId="26524" xr:uid="{00000000-0005-0000-0000-0000A1670000}"/>
    <cellStyle name="Linked Cell 2 2 2 2 2 26" xfId="26525" xr:uid="{00000000-0005-0000-0000-0000A2670000}"/>
    <cellStyle name="Linked Cell 2 2 2 2 2 27" xfId="26526" xr:uid="{00000000-0005-0000-0000-0000A3670000}"/>
    <cellStyle name="Linked Cell 2 2 2 2 2 28" xfId="26527" xr:uid="{00000000-0005-0000-0000-0000A4670000}"/>
    <cellStyle name="Linked Cell 2 2 2 2 2 29" xfId="26528" xr:uid="{00000000-0005-0000-0000-0000A5670000}"/>
    <cellStyle name="Linked Cell 2 2 2 2 2 3" xfId="26529" xr:uid="{00000000-0005-0000-0000-0000A6670000}"/>
    <cellStyle name="Linked Cell 2 2 2 2 2 3 2" xfId="26530" xr:uid="{00000000-0005-0000-0000-0000A7670000}"/>
    <cellStyle name="Linked Cell 2 2 2 2 2 30" xfId="26531" xr:uid="{00000000-0005-0000-0000-0000A8670000}"/>
    <cellStyle name="Linked Cell 2 2 2 2 2 31" xfId="26532" xr:uid="{00000000-0005-0000-0000-0000A9670000}"/>
    <cellStyle name="Linked Cell 2 2 2 2 2 31 2" xfId="26533" xr:uid="{00000000-0005-0000-0000-0000AA670000}"/>
    <cellStyle name="Linked Cell 2 2 2 2 2 4" xfId="26534" xr:uid="{00000000-0005-0000-0000-0000AB670000}"/>
    <cellStyle name="Linked Cell 2 2 2 2 2 5" xfId="26535" xr:uid="{00000000-0005-0000-0000-0000AC670000}"/>
    <cellStyle name="Linked Cell 2 2 2 2 2 6" xfId="26536" xr:uid="{00000000-0005-0000-0000-0000AD670000}"/>
    <cellStyle name="Linked Cell 2 2 2 2 2 7" xfId="26537" xr:uid="{00000000-0005-0000-0000-0000AE670000}"/>
    <cellStyle name="Linked Cell 2 2 2 2 2 8" xfId="26538" xr:uid="{00000000-0005-0000-0000-0000AF670000}"/>
    <cellStyle name="Linked Cell 2 2 2 2 2 9" xfId="26539" xr:uid="{00000000-0005-0000-0000-0000B0670000}"/>
    <cellStyle name="Linked Cell 2 2 2 2 20" xfId="26540" xr:uid="{00000000-0005-0000-0000-0000B1670000}"/>
    <cellStyle name="Linked Cell 2 2 2 2 21" xfId="26541" xr:uid="{00000000-0005-0000-0000-0000B2670000}"/>
    <cellStyle name="Linked Cell 2 2 2 2 22" xfId="26542" xr:uid="{00000000-0005-0000-0000-0000B3670000}"/>
    <cellStyle name="Linked Cell 2 2 2 2 23" xfId="26543" xr:uid="{00000000-0005-0000-0000-0000B4670000}"/>
    <cellStyle name="Linked Cell 2 2 2 2 24" xfId="26544" xr:uid="{00000000-0005-0000-0000-0000B5670000}"/>
    <cellStyle name="Linked Cell 2 2 2 2 25" xfId="26545" xr:uid="{00000000-0005-0000-0000-0000B6670000}"/>
    <cellStyle name="Linked Cell 2 2 2 2 26" xfId="26546" xr:uid="{00000000-0005-0000-0000-0000B7670000}"/>
    <cellStyle name="Linked Cell 2 2 2 2 27" xfId="26547" xr:uid="{00000000-0005-0000-0000-0000B8670000}"/>
    <cellStyle name="Linked Cell 2 2 2 2 28" xfId="26548" xr:uid="{00000000-0005-0000-0000-0000B9670000}"/>
    <cellStyle name="Linked Cell 2 2 2 2 29" xfId="26549" xr:uid="{00000000-0005-0000-0000-0000BA670000}"/>
    <cellStyle name="Linked Cell 2 2 2 2 3" xfId="26550" xr:uid="{00000000-0005-0000-0000-0000BB670000}"/>
    <cellStyle name="Linked Cell 2 2 2 2 30" xfId="26551" xr:uid="{00000000-0005-0000-0000-0000BC670000}"/>
    <cellStyle name="Linked Cell 2 2 2 2 31" xfId="26552" xr:uid="{00000000-0005-0000-0000-0000BD670000}"/>
    <cellStyle name="Linked Cell 2 2 2 2 32" xfId="26553" xr:uid="{00000000-0005-0000-0000-0000BE670000}"/>
    <cellStyle name="Linked Cell 2 2 2 2 33" xfId="26554" xr:uid="{00000000-0005-0000-0000-0000BF670000}"/>
    <cellStyle name="Linked Cell 2 2 2 2 34" xfId="26555" xr:uid="{00000000-0005-0000-0000-0000C0670000}"/>
    <cellStyle name="Linked Cell 2 2 2 2 34 2" xfId="26556" xr:uid="{00000000-0005-0000-0000-0000C1670000}"/>
    <cellStyle name="Linked Cell 2 2 2 2 4" xfId="26557" xr:uid="{00000000-0005-0000-0000-0000C2670000}"/>
    <cellStyle name="Linked Cell 2 2 2 2 5" xfId="26558" xr:uid="{00000000-0005-0000-0000-0000C3670000}"/>
    <cellStyle name="Linked Cell 2 2 2 2 6" xfId="26559" xr:uid="{00000000-0005-0000-0000-0000C4670000}"/>
    <cellStyle name="Linked Cell 2 2 2 2 6 10" xfId="26560" xr:uid="{00000000-0005-0000-0000-0000C5670000}"/>
    <cellStyle name="Linked Cell 2 2 2 2 6 11" xfId="26561" xr:uid="{00000000-0005-0000-0000-0000C6670000}"/>
    <cellStyle name="Linked Cell 2 2 2 2 6 12" xfId="26562" xr:uid="{00000000-0005-0000-0000-0000C7670000}"/>
    <cellStyle name="Linked Cell 2 2 2 2 6 13" xfId="26563" xr:uid="{00000000-0005-0000-0000-0000C8670000}"/>
    <cellStyle name="Linked Cell 2 2 2 2 6 14" xfId="26564" xr:uid="{00000000-0005-0000-0000-0000C9670000}"/>
    <cellStyle name="Linked Cell 2 2 2 2 6 15" xfId="26565" xr:uid="{00000000-0005-0000-0000-0000CA670000}"/>
    <cellStyle name="Linked Cell 2 2 2 2 6 16" xfId="26566" xr:uid="{00000000-0005-0000-0000-0000CB670000}"/>
    <cellStyle name="Linked Cell 2 2 2 2 6 17" xfId="26567" xr:uid="{00000000-0005-0000-0000-0000CC670000}"/>
    <cellStyle name="Linked Cell 2 2 2 2 6 18" xfId="26568" xr:uid="{00000000-0005-0000-0000-0000CD670000}"/>
    <cellStyle name="Linked Cell 2 2 2 2 6 19" xfId="26569" xr:uid="{00000000-0005-0000-0000-0000CE670000}"/>
    <cellStyle name="Linked Cell 2 2 2 2 6 2" xfId="26570" xr:uid="{00000000-0005-0000-0000-0000CF670000}"/>
    <cellStyle name="Linked Cell 2 2 2 2 6 2 2" xfId="26571" xr:uid="{00000000-0005-0000-0000-0000D0670000}"/>
    <cellStyle name="Linked Cell 2 2 2 2 6 20" xfId="26572" xr:uid="{00000000-0005-0000-0000-0000D1670000}"/>
    <cellStyle name="Linked Cell 2 2 2 2 6 21" xfId="26573" xr:uid="{00000000-0005-0000-0000-0000D2670000}"/>
    <cellStyle name="Linked Cell 2 2 2 2 6 22" xfId="26574" xr:uid="{00000000-0005-0000-0000-0000D3670000}"/>
    <cellStyle name="Linked Cell 2 2 2 2 6 23" xfId="26575" xr:uid="{00000000-0005-0000-0000-0000D4670000}"/>
    <cellStyle name="Linked Cell 2 2 2 2 6 24" xfId="26576" xr:uid="{00000000-0005-0000-0000-0000D5670000}"/>
    <cellStyle name="Linked Cell 2 2 2 2 6 25" xfId="26577" xr:uid="{00000000-0005-0000-0000-0000D6670000}"/>
    <cellStyle name="Linked Cell 2 2 2 2 6 26" xfId="26578" xr:uid="{00000000-0005-0000-0000-0000D7670000}"/>
    <cellStyle name="Linked Cell 2 2 2 2 6 27" xfId="26579" xr:uid="{00000000-0005-0000-0000-0000D8670000}"/>
    <cellStyle name="Linked Cell 2 2 2 2 6 28" xfId="26580" xr:uid="{00000000-0005-0000-0000-0000D9670000}"/>
    <cellStyle name="Linked Cell 2 2 2 2 6 29" xfId="26581" xr:uid="{00000000-0005-0000-0000-0000DA670000}"/>
    <cellStyle name="Linked Cell 2 2 2 2 6 3" xfId="26582" xr:uid="{00000000-0005-0000-0000-0000DB670000}"/>
    <cellStyle name="Linked Cell 2 2 2 2 6 4" xfId="26583" xr:uid="{00000000-0005-0000-0000-0000DC670000}"/>
    <cellStyle name="Linked Cell 2 2 2 2 6 5" xfId="26584" xr:uid="{00000000-0005-0000-0000-0000DD670000}"/>
    <cellStyle name="Linked Cell 2 2 2 2 6 6" xfId="26585" xr:uid="{00000000-0005-0000-0000-0000DE670000}"/>
    <cellStyle name="Linked Cell 2 2 2 2 6 7" xfId="26586" xr:uid="{00000000-0005-0000-0000-0000DF670000}"/>
    <cellStyle name="Linked Cell 2 2 2 2 6 8" xfId="26587" xr:uid="{00000000-0005-0000-0000-0000E0670000}"/>
    <cellStyle name="Linked Cell 2 2 2 2 6 9" xfId="26588" xr:uid="{00000000-0005-0000-0000-0000E1670000}"/>
    <cellStyle name="Linked Cell 2 2 2 2 7" xfId="26589" xr:uid="{00000000-0005-0000-0000-0000E2670000}"/>
    <cellStyle name="Linked Cell 2 2 2 2 7 2" xfId="26590" xr:uid="{00000000-0005-0000-0000-0000E3670000}"/>
    <cellStyle name="Linked Cell 2 2 2 2 8" xfId="26591" xr:uid="{00000000-0005-0000-0000-0000E4670000}"/>
    <cellStyle name="Linked Cell 2 2 2 2 9" xfId="26592" xr:uid="{00000000-0005-0000-0000-0000E5670000}"/>
    <cellStyle name="Linked Cell 2 2 2 20" xfId="26593" xr:uid="{00000000-0005-0000-0000-0000E6670000}"/>
    <cellStyle name="Linked Cell 2 2 2 21" xfId="26594" xr:uid="{00000000-0005-0000-0000-0000E7670000}"/>
    <cellStyle name="Linked Cell 2 2 2 22" xfId="26595" xr:uid="{00000000-0005-0000-0000-0000E8670000}"/>
    <cellStyle name="Linked Cell 2 2 2 23" xfId="26596" xr:uid="{00000000-0005-0000-0000-0000E9670000}"/>
    <cellStyle name="Linked Cell 2 2 2 24" xfId="26597" xr:uid="{00000000-0005-0000-0000-0000EA670000}"/>
    <cellStyle name="Linked Cell 2 2 2 25" xfId="26598" xr:uid="{00000000-0005-0000-0000-0000EB670000}"/>
    <cellStyle name="Linked Cell 2 2 2 26" xfId="26599" xr:uid="{00000000-0005-0000-0000-0000EC670000}"/>
    <cellStyle name="Linked Cell 2 2 2 27" xfId="26600" xr:uid="{00000000-0005-0000-0000-0000ED670000}"/>
    <cellStyle name="Linked Cell 2 2 2 28" xfId="26601" xr:uid="{00000000-0005-0000-0000-0000EE670000}"/>
    <cellStyle name="Linked Cell 2 2 2 29" xfId="26602" xr:uid="{00000000-0005-0000-0000-0000EF670000}"/>
    <cellStyle name="Linked Cell 2 2 2 3" xfId="26603" xr:uid="{00000000-0005-0000-0000-0000F0670000}"/>
    <cellStyle name="Linked Cell 2 2 2 30" xfId="26604" xr:uid="{00000000-0005-0000-0000-0000F1670000}"/>
    <cellStyle name="Linked Cell 2 2 2 31" xfId="26605" xr:uid="{00000000-0005-0000-0000-0000F2670000}"/>
    <cellStyle name="Linked Cell 2 2 2 32" xfId="26606" xr:uid="{00000000-0005-0000-0000-0000F3670000}"/>
    <cellStyle name="Linked Cell 2 2 2 33" xfId="26607" xr:uid="{00000000-0005-0000-0000-0000F4670000}"/>
    <cellStyle name="Linked Cell 2 2 2 34" xfId="26608" xr:uid="{00000000-0005-0000-0000-0000F5670000}"/>
    <cellStyle name="Linked Cell 2 2 2 35" xfId="26609" xr:uid="{00000000-0005-0000-0000-0000F6670000}"/>
    <cellStyle name="Linked Cell 2 2 2 36" xfId="26610" xr:uid="{00000000-0005-0000-0000-0000F7670000}"/>
    <cellStyle name="Linked Cell 2 2 2 37" xfId="26611" xr:uid="{00000000-0005-0000-0000-0000F8670000}"/>
    <cellStyle name="Linked Cell 2 2 2 38" xfId="26612" xr:uid="{00000000-0005-0000-0000-0000F9670000}"/>
    <cellStyle name="Linked Cell 2 2 2 39" xfId="26613" xr:uid="{00000000-0005-0000-0000-0000FA670000}"/>
    <cellStyle name="Linked Cell 2 2 2 39 2" xfId="26614" xr:uid="{00000000-0005-0000-0000-0000FB670000}"/>
    <cellStyle name="Linked Cell 2 2 2 4" xfId="26615" xr:uid="{00000000-0005-0000-0000-0000FC670000}"/>
    <cellStyle name="Linked Cell 2 2 2 5" xfId="26616" xr:uid="{00000000-0005-0000-0000-0000FD670000}"/>
    <cellStyle name="Linked Cell 2 2 2 6" xfId="26617" xr:uid="{00000000-0005-0000-0000-0000FE670000}"/>
    <cellStyle name="Linked Cell 2 2 2 7" xfId="26618" xr:uid="{00000000-0005-0000-0000-0000FF670000}"/>
    <cellStyle name="Linked Cell 2 2 2 8" xfId="26619" xr:uid="{00000000-0005-0000-0000-000000680000}"/>
    <cellStyle name="Linked Cell 2 2 2 9" xfId="26620" xr:uid="{00000000-0005-0000-0000-000001680000}"/>
    <cellStyle name="Linked Cell 2 2 20" xfId="26621" xr:uid="{00000000-0005-0000-0000-000002680000}"/>
    <cellStyle name="Linked Cell 2 2 21" xfId="26622" xr:uid="{00000000-0005-0000-0000-000003680000}"/>
    <cellStyle name="Linked Cell 2 2 22" xfId="26623" xr:uid="{00000000-0005-0000-0000-000004680000}"/>
    <cellStyle name="Linked Cell 2 2 23" xfId="26624" xr:uid="{00000000-0005-0000-0000-000005680000}"/>
    <cellStyle name="Linked Cell 2 2 24" xfId="26625" xr:uid="{00000000-0005-0000-0000-000006680000}"/>
    <cellStyle name="Linked Cell 2 2 25" xfId="26626" xr:uid="{00000000-0005-0000-0000-000007680000}"/>
    <cellStyle name="Linked Cell 2 2 26" xfId="26627" xr:uid="{00000000-0005-0000-0000-000008680000}"/>
    <cellStyle name="Linked Cell 2 2 27" xfId="26628" xr:uid="{00000000-0005-0000-0000-000009680000}"/>
    <cellStyle name="Linked Cell 2 2 28" xfId="26629" xr:uid="{00000000-0005-0000-0000-00000A680000}"/>
    <cellStyle name="Linked Cell 2 2 29" xfId="26630" xr:uid="{00000000-0005-0000-0000-00000B680000}"/>
    <cellStyle name="Linked Cell 2 2 3" xfId="26631" xr:uid="{00000000-0005-0000-0000-00000C680000}"/>
    <cellStyle name="Linked Cell 2 2 30" xfId="26632" xr:uid="{00000000-0005-0000-0000-00000D680000}"/>
    <cellStyle name="Linked Cell 2 2 31" xfId="26633" xr:uid="{00000000-0005-0000-0000-00000E680000}"/>
    <cellStyle name="Linked Cell 2 2 32" xfId="26634" xr:uid="{00000000-0005-0000-0000-00000F680000}"/>
    <cellStyle name="Linked Cell 2 2 33" xfId="26635" xr:uid="{00000000-0005-0000-0000-000010680000}"/>
    <cellStyle name="Linked Cell 2 2 34" xfId="26636" xr:uid="{00000000-0005-0000-0000-000011680000}"/>
    <cellStyle name="Linked Cell 2 2 35" xfId="26637" xr:uid="{00000000-0005-0000-0000-000012680000}"/>
    <cellStyle name="Linked Cell 2 2 36" xfId="26638" xr:uid="{00000000-0005-0000-0000-000013680000}"/>
    <cellStyle name="Linked Cell 2 2 37" xfId="26639" xr:uid="{00000000-0005-0000-0000-000014680000}"/>
    <cellStyle name="Linked Cell 2 2 38" xfId="26640" xr:uid="{00000000-0005-0000-0000-000015680000}"/>
    <cellStyle name="Linked Cell 2 2 39" xfId="26641" xr:uid="{00000000-0005-0000-0000-000016680000}"/>
    <cellStyle name="Linked Cell 2 2 4" xfId="26642" xr:uid="{00000000-0005-0000-0000-000017680000}"/>
    <cellStyle name="Linked Cell 2 2 40" xfId="26643" xr:uid="{00000000-0005-0000-0000-000018680000}"/>
    <cellStyle name="Linked Cell 2 2 41" xfId="26644" xr:uid="{00000000-0005-0000-0000-000019680000}"/>
    <cellStyle name="Linked Cell 2 2 42" xfId="26645" xr:uid="{00000000-0005-0000-0000-00001A680000}"/>
    <cellStyle name="Linked Cell 2 2 42 2" xfId="26646" xr:uid="{00000000-0005-0000-0000-00001B680000}"/>
    <cellStyle name="Linked Cell 2 2 5" xfId="26647" xr:uid="{00000000-0005-0000-0000-00001C680000}"/>
    <cellStyle name="Linked Cell 2 2 6" xfId="26648" xr:uid="{00000000-0005-0000-0000-00001D680000}"/>
    <cellStyle name="Linked Cell 2 2 7" xfId="26649" xr:uid="{00000000-0005-0000-0000-00001E680000}"/>
    <cellStyle name="Linked Cell 2 2 8" xfId="26650" xr:uid="{00000000-0005-0000-0000-00001F680000}"/>
    <cellStyle name="Linked Cell 2 2 9" xfId="26651" xr:uid="{00000000-0005-0000-0000-000020680000}"/>
    <cellStyle name="Linked Cell 2 20" xfId="26652" xr:uid="{00000000-0005-0000-0000-000021680000}"/>
    <cellStyle name="Linked Cell 2 21" xfId="26653" xr:uid="{00000000-0005-0000-0000-000022680000}"/>
    <cellStyle name="Linked Cell 2 22" xfId="26654" xr:uid="{00000000-0005-0000-0000-000023680000}"/>
    <cellStyle name="Linked Cell 2 23" xfId="26655" xr:uid="{00000000-0005-0000-0000-000024680000}"/>
    <cellStyle name="Linked Cell 2 24" xfId="26656" xr:uid="{00000000-0005-0000-0000-000025680000}"/>
    <cellStyle name="Linked Cell 2 25" xfId="26657" xr:uid="{00000000-0005-0000-0000-000026680000}"/>
    <cellStyle name="Linked Cell 2 26" xfId="26658" xr:uid="{00000000-0005-0000-0000-000027680000}"/>
    <cellStyle name="Linked Cell 2 27" xfId="26659" xr:uid="{00000000-0005-0000-0000-000028680000}"/>
    <cellStyle name="Linked Cell 2 27 2" xfId="26660" xr:uid="{00000000-0005-0000-0000-000029680000}"/>
    <cellStyle name="Linked Cell 2 27 2 2" xfId="26661" xr:uid="{00000000-0005-0000-0000-00002A680000}"/>
    <cellStyle name="Linked Cell 2 27 2 3" xfId="26662" xr:uid="{00000000-0005-0000-0000-00002B680000}"/>
    <cellStyle name="Linked Cell 2 27 2 4" xfId="26663" xr:uid="{00000000-0005-0000-0000-00002C680000}"/>
    <cellStyle name="Linked Cell 2 27 2 5" xfId="26664" xr:uid="{00000000-0005-0000-0000-00002D680000}"/>
    <cellStyle name="Linked Cell 2 27 2 6" xfId="26665" xr:uid="{00000000-0005-0000-0000-00002E680000}"/>
    <cellStyle name="Linked Cell 2 28" xfId="26666" xr:uid="{00000000-0005-0000-0000-00002F680000}"/>
    <cellStyle name="Linked Cell 2 28 2" xfId="26667" xr:uid="{00000000-0005-0000-0000-000030680000}"/>
    <cellStyle name="Linked Cell 2 28 3" xfId="26668" xr:uid="{00000000-0005-0000-0000-000031680000}"/>
    <cellStyle name="Linked Cell 2 28 4" xfId="26669" xr:uid="{00000000-0005-0000-0000-000032680000}"/>
    <cellStyle name="Linked Cell 2 28 5" xfId="26670" xr:uid="{00000000-0005-0000-0000-000033680000}"/>
    <cellStyle name="Linked Cell 2 28 6" xfId="26671" xr:uid="{00000000-0005-0000-0000-000034680000}"/>
    <cellStyle name="Linked Cell 2 29" xfId="26672" xr:uid="{00000000-0005-0000-0000-000035680000}"/>
    <cellStyle name="Linked Cell 2 29 2" xfId="26673" xr:uid="{00000000-0005-0000-0000-000036680000}"/>
    <cellStyle name="Linked Cell 2 29 3" xfId="26674" xr:uid="{00000000-0005-0000-0000-000037680000}"/>
    <cellStyle name="Linked Cell 2 29 4" xfId="26675" xr:uid="{00000000-0005-0000-0000-000038680000}"/>
    <cellStyle name="Linked Cell 2 29 5" xfId="26676" xr:uid="{00000000-0005-0000-0000-000039680000}"/>
    <cellStyle name="Linked Cell 2 29 6" xfId="26677" xr:uid="{00000000-0005-0000-0000-00003A680000}"/>
    <cellStyle name="Linked Cell 2 3" xfId="26678" xr:uid="{00000000-0005-0000-0000-00003B680000}"/>
    <cellStyle name="Linked Cell 2 30" xfId="26679" xr:uid="{00000000-0005-0000-0000-00003C680000}"/>
    <cellStyle name="Linked Cell 2 30 2" xfId="26680" xr:uid="{00000000-0005-0000-0000-00003D680000}"/>
    <cellStyle name="Linked Cell 2 30 3" xfId="26681" xr:uid="{00000000-0005-0000-0000-00003E680000}"/>
    <cellStyle name="Linked Cell 2 30 4" xfId="26682" xr:uid="{00000000-0005-0000-0000-00003F680000}"/>
    <cellStyle name="Linked Cell 2 30 5" xfId="26683" xr:uid="{00000000-0005-0000-0000-000040680000}"/>
    <cellStyle name="Linked Cell 2 30 6" xfId="26684" xr:uid="{00000000-0005-0000-0000-000041680000}"/>
    <cellStyle name="Linked Cell 2 31" xfId="26685" xr:uid="{00000000-0005-0000-0000-000042680000}"/>
    <cellStyle name="Linked Cell 2 31 2" xfId="26686" xr:uid="{00000000-0005-0000-0000-000043680000}"/>
    <cellStyle name="Linked Cell 2 31 3" xfId="26687" xr:uid="{00000000-0005-0000-0000-000044680000}"/>
    <cellStyle name="Linked Cell 2 31 4" xfId="26688" xr:uid="{00000000-0005-0000-0000-000045680000}"/>
    <cellStyle name="Linked Cell 2 31 5" xfId="26689" xr:uid="{00000000-0005-0000-0000-000046680000}"/>
    <cellStyle name="Linked Cell 2 31 6" xfId="26690" xr:uid="{00000000-0005-0000-0000-000047680000}"/>
    <cellStyle name="Linked Cell 2 32" xfId="26691" xr:uid="{00000000-0005-0000-0000-000048680000}"/>
    <cellStyle name="Linked Cell 2 33" xfId="26692" xr:uid="{00000000-0005-0000-0000-000049680000}"/>
    <cellStyle name="Linked Cell 2 34" xfId="26693" xr:uid="{00000000-0005-0000-0000-00004A680000}"/>
    <cellStyle name="Linked Cell 2 35" xfId="26694" xr:uid="{00000000-0005-0000-0000-00004B680000}"/>
    <cellStyle name="Linked Cell 2 36" xfId="26695" xr:uid="{00000000-0005-0000-0000-00004C680000}"/>
    <cellStyle name="Linked Cell 2 37" xfId="26696" xr:uid="{00000000-0005-0000-0000-00004D680000}"/>
    <cellStyle name="Linked Cell 2 38" xfId="26697" xr:uid="{00000000-0005-0000-0000-00004E680000}"/>
    <cellStyle name="Linked Cell 2 39" xfId="26698" xr:uid="{00000000-0005-0000-0000-00004F680000}"/>
    <cellStyle name="Linked Cell 2 4" xfId="26699" xr:uid="{00000000-0005-0000-0000-000050680000}"/>
    <cellStyle name="Linked Cell 2 40" xfId="26700" xr:uid="{00000000-0005-0000-0000-000051680000}"/>
    <cellStyle name="Linked Cell 2 41" xfId="26701" xr:uid="{00000000-0005-0000-0000-000052680000}"/>
    <cellStyle name="Linked Cell 2 42" xfId="26702" xr:uid="{00000000-0005-0000-0000-000053680000}"/>
    <cellStyle name="Linked Cell 2 43" xfId="26703" xr:uid="{00000000-0005-0000-0000-000054680000}"/>
    <cellStyle name="Linked Cell 2 43 10" xfId="26704" xr:uid="{00000000-0005-0000-0000-000055680000}"/>
    <cellStyle name="Linked Cell 2 43 11" xfId="26705" xr:uid="{00000000-0005-0000-0000-000056680000}"/>
    <cellStyle name="Linked Cell 2 43 12" xfId="26706" xr:uid="{00000000-0005-0000-0000-000057680000}"/>
    <cellStyle name="Linked Cell 2 43 13" xfId="26707" xr:uid="{00000000-0005-0000-0000-000058680000}"/>
    <cellStyle name="Linked Cell 2 43 14" xfId="26708" xr:uid="{00000000-0005-0000-0000-000059680000}"/>
    <cellStyle name="Linked Cell 2 43 15" xfId="26709" xr:uid="{00000000-0005-0000-0000-00005A680000}"/>
    <cellStyle name="Linked Cell 2 43 16" xfId="26710" xr:uid="{00000000-0005-0000-0000-00005B680000}"/>
    <cellStyle name="Linked Cell 2 43 17" xfId="26711" xr:uid="{00000000-0005-0000-0000-00005C680000}"/>
    <cellStyle name="Linked Cell 2 43 18" xfId="26712" xr:uid="{00000000-0005-0000-0000-00005D680000}"/>
    <cellStyle name="Linked Cell 2 43 19" xfId="26713" xr:uid="{00000000-0005-0000-0000-00005E680000}"/>
    <cellStyle name="Linked Cell 2 43 2" xfId="26714" xr:uid="{00000000-0005-0000-0000-00005F680000}"/>
    <cellStyle name="Linked Cell 2 43 2 2" xfId="26715" xr:uid="{00000000-0005-0000-0000-000060680000}"/>
    <cellStyle name="Linked Cell 2 43 20" xfId="26716" xr:uid="{00000000-0005-0000-0000-000061680000}"/>
    <cellStyle name="Linked Cell 2 43 21" xfId="26717" xr:uid="{00000000-0005-0000-0000-000062680000}"/>
    <cellStyle name="Linked Cell 2 43 22" xfId="26718" xr:uid="{00000000-0005-0000-0000-000063680000}"/>
    <cellStyle name="Linked Cell 2 43 23" xfId="26719" xr:uid="{00000000-0005-0000-0000-000064680000}"/>
    <cellStyle name="Linked Cell 2 43 24" xfId="26720" xr:uid="{00000000-0005-0000-0000-000065680000}"/>
    <cellStyle name="Linked Cell 2 43 25" xfId="26721" xr:uid="{00000000-0005-0000-0000-000066680000}"/>
    <cellStyle name="Linked Cell 2 43 26" xfId="26722" xr:uid="{00000000-0005-0000-0000-000067680000}"/>
    <cellStyle name="Linked Cell 2 43 27" xfId="26723" xr:uid="{00000000-0005-0000-0000-000068680000}"/>
    <cellStyle name="Linked Cell 2 43 28" xfId="26724" xr:uid="{00000000-0005-0000-0000-000069680000}"/>
    <cellStyle name="Linked Cell 2 43 29" xfId="26725" xr:uid="{00000000-0005-0000-0000-00006A680000}"/>
    <cellStyle name="Linked Cell 2 43 3" xfId="26726" xr:uid="{00000000-0005-0000-0000-00006B680000}"/>
    <cellStyle name="Linked Cell 2 43 4" xfId="26727" xr:uid="{00000000-0005-0000-0000-00006C680000}"/>
    <cellStyle name="Linked Cell 2 43 5" xfId="26728" xr:uid="{00000000-0005-0000-0000-00006D680000}"/>
    <cellStyle name="Linked Cell 2 43 6" xfId="26729" xr:uid="{00000000-0005-0000-0000-00006E680000}"/>
    <cellStyle name="Linked Cell 2 43 7" xfId="26730" xr:uid="{00000000-0005-0000-0000-00006F680000}"/>
    <cellStyle name="Linked Cell 2 43 8" xfId="26731" xr:uid="{00000000-0005-0000-0000-000070680000}"/>
    <cellStyle name="Linked Cell 2 43 9" xfId="26732" xr:uid="{00000000-0005-0000-0000-000071680000}"/>
    <cellStyle name="Linked Cell 2 44" xfId="26733" xr:uid="{00000000-0005-0000-0000-000072680000}"/>
    <cellStyle name="Linked Cell 2 44 2" xfId="26734" xr:uid="{00000000-0005-0000-0000-000073680000}"/>
    <cellStyle name="Linked Cell 2 45" xfId="26735" xr:uid="{00000000-0005-0000-0000-000074680000}"/>
    <cellStyle name="Linked Cell 2 46" xfId="26736" xr:uid="{00000000-0005-0000-0000-000075680000}"/>
    <cellStyle name="Linked Cell 2 47" xfId="26737" xr:uid="{00000000-0005-0000-0000-000076680000}"/>
    <cellStyle name="Linked Cell 2 48" xfId="26738" xr:uid="{00000000-0005-0000-0000-000077680000}"/>
    <cellStyle name="Linked Cell 2 49" xfId="26739" xr:uid="{00000000-0005-0000-0000-000078680000}"/>
    <cellStyle name="Linked Cell 2 5" xfId="26740" xr:uid="{00000000-0005-0000-0000-000079680000}"/>
    <cellStyle name="Linked Cell 2 50" xfId="26741" xr:uid="{00000000-0005-0000-0000-00007A680000}"/>
    <cellStyle name="Linked Cell 2 51" xfId="26742" xr:uid="{00000000-0005-0000-0000-00007B680000}"/>
    <cellStyle name="Linked Cell 2 52" xfId="26743" xr:uid="{00000000-0005-0000-0000-00007C680000}"/>
    <cellStyle name="Linked Cell 2 53" xfId="26744" xr:uid="{00000000-0005-0000-0000-00007D680000}"/>
    <cellStyle name="Linked Cell 2 54" xfId="26745" xr:uid="{00000000-0005-0000-0000-00007E680000}"/>
    <cellStyle name="Linked Cell 2 55" xfId="26746" xr:uid="{00000000-0005-0000-0000-00007F680000}"/>
    <cellStyle name="Linked Cell 2 56" xfId="26747" xr:uid="{00000000-0005-0000-0000-000080680000}"/>
    <cellStyle name="Linked Cell 2 57" xfId="26748" xr:uid="{00000000-0005-0000-0000-000081680000}"/>
    <cellStyle name="Linked Cell 2 58" xfId="26749" xr:uid="{00000000-0005-0000-0000-000082680000}"/>
    <cellStyle name="Linked Cell 2 59" xfId="26750" xr:uid="{00000000-0005-0000-0000-000083680000}"/>
    <cellStyle name="Linked Cell 2 6" xfId="26751" xr:uid="{00000000-0005-0000-0000-000084680000}"/>
    <cellStyle name="Linked Cell 2 60" xfId="26752" xr:uid="{00000000-0005-0000-0000-000085680000}"/>
    <cellStyle name="Linked Cell 2 61" xfId="26753" xr:uid="{00000000-0005-0000-0000-000086680000}"/>
    <cellStyle name="Linked Cell 2 62" xfId="26754" xr:uid="{00000000-0005-0000-0000-000087680000}"/>
    <cellStyle name="Linked Cell 2 63" xfId="26755" xr:uid="{00000000-0005-0000-0000-000088680000}"/>
    <cellStyle name="Linked Cell 2 64" xfId="26756" xr:uid="{00000000-0005-0000-0000-000089680000}"/>
    <cellStyle name="Linked Cell 2 65" xfId="26757" xr:uid="{00000000-0005-0000-0000-00008A680000}"/>
    <cellStyle name="Linked Cell 2 66" xfId="26758" xr:uid="{00000000-0005-0000-0000-00008B680000}"/>
    <cellStyle name="Linked Cell 2 67" xfId="26759" xr:uid="{00000000-0005-0000-0000-00008C680000}"/>
    <cellStyle name="Linked Cell 2 68" xfId="26760" xr:uid="{00000000-0005-0000-0000-00008D680000}"/>
    <cellStyle name="Linked Cell 2 69" xfId="26761" xr:uid="{00000000-0005-0000-0000-00008E680000}"/>
    <cellStyle name="Linked Cell 2 7" xfId="26762" xr:uid="{00000000-0005-0000-0000-00008F680000}"/>
    <cellStyle name="Linked Cell 2 7 2" xfId="26763" xr:uid="{00000000-0005-0000-0000-000090680000}"/>
    <cellStyle name="Linked Cell 2 7 3" xfId="26764" xr:uid="{00000000-0005-0000-0000-000091680000}"/>
    <cellStyle name="Linked Cell 2 70" xfId="26765" xr:uid="{00000000-0005-0000-0000-000092680000}"/>
    <cellStyle name="Linked Cell 2 71" xfId="26766" xr:uid="{00000000-0005-0000-0000-000093680000}"/>
    <cellStyle name="Linked Cell 2 71 2" xfId="26767" xr:uid="{00000000-0005-0000-0000-000094680000}"/>
    <cellStyle name="Linked Cell 2 8" xfId="26768" xr:uid="{00000000-0005-0000-0000-000095680000}"/>
    <cellStyle name="Linked Cell 2 9" xfId="26769" xr:uid="{00000000-0005-0000-0000-000096680000}"/>
    <cellStyle name="Linked Cell 20" xfId="26770" xr:uid="{00000000-0005-0000-0000-000097680000}"/>
    <cellStyle name="Linked Cell 20 2" xfId="26771" xr:uid="{00000000-0005-0000-0000-000098680000}"/>
    <cellStyle name="Linked Cell 20 2 2" xfId="26772" xr:uid="{00000000-0005-0000-0000-000099680000}"/>
    <cellStyle name="Linked Cell 20 2 3" xfId="26773" xr:uid="{00000000-0005-0000-0000-00009A680000}"/>
    <cellStyle name="Linked Cell 20 2 4" xfId="26774" xr:uid="{00000000-0005-0000-0000-00009B680000}"/>
    <cellStyle name="Linked Cell 20 2 5" xfId="26775" xr:uid="{00000000-0005-0000-0000-00009C680000}"/>
    <cellStyle name="Linked Cell 20 2 6" xfId="26776" xr:uid="{00000000-0005-0000-0000-00009D680000}"/>
    <cellStyle name="Linked Cell 21" xfId="26777" xr:uid="{00000000-0005-0000-0000-00009E680000}"/>
    <cellStyle name="Linked Cell 21 2" xfId="26778" xr:uid="{00000000-0005-0000-0000-00009F680000}"/>
    <cellStyle name="Linked Cell 21 2 2" xfId="26779" xr:uid="{00000000-0005-0000-0000-0000A0680000}"/>
    <cellStyle name="Linked Cell 21 2 3" xfId="26780" xr:uid="{00000000-0005-0000-0000-0000A1680000}"/>
    <cellStyle name="Linked Cell 21 2 4" xfId="26781" xr:uid="{00000000-0005-0000-0000-0000A2680000}"/>
    <cellStyle name="Linked Cell 21 2 5" xfId="26782" xr:uid="{00000000-0005-0000-0000-0000A3680000}"/>
    <cellStyle name="Linked Cell 21 2 6" xfId="26783" xr:uid="{00000000-0005-0000-0000-0000A4680000}"/>
    <cellStyle name="Linked Cell 22" xfId="26784" xr:uid="{00000000-0005-0000-0000-0000A5680000}"/>
    <cellStyle name="Linked Cell 22 2" xfId="26785" xr:uid="{00000000-0005-0000-0000-0000A6680000}"/>
    <cellStyle name="Linked Cell 22 2 2" xfId="26786" xr:uid="{00000000-0005-0000-0000-0000A7680000}"/>
    <cellStyle name="Linked Cell 22 2 3" xfId="26787" xr:uid="{00000000-0005-0000-0000-0000A8680000}"/>
    <cellStyle name="Linked Cell 22 2 4" xfId="26788" xr:uid="{00000000-0005-0000-0000-0000A9680000}"/>
    <cellStyle name="Linked Cell 22 2 5" xfId="26789" xr:uid="{00000000-0005-0000-0000-0000AA680000}"/>
    <cellStyle name="Linked Cell 22 2 6" xfId="26790" xr:uid="{00000000-0005-0000-0000-0000AB680000}"/>
    <cellStyle name="Linked Cell 23" xfId="26791" xr:uid="{00000000-0005-0000-0000-0000AC680000}"/>
    <cellStyle name="Linked Cell 23 2" xfId="26792" xr:uid="{00000000-0005-0000-0000-0000AD680000}"/>
    <cellStyle name="Linked Cell 23 2 2" xfId="26793" xr:uid="{00000000-0005-0000-0000-0000AE680000}"/>
    <cellStyle name="Linked Cell 23 2 3" xfId="26794" xr:uid="{00000000-0005-0000-0000-0000AF680000}"/>
    <cellStyle name="Linked Cell 23 2 4" xfId="26795" xr:uid="{00000000-0005-0000-0000-0000B0680000}"/>
    <cellStyle name="Linked Cell 23 2 5" xfId="26796" xr:uid="{00000000-0005-0000-0000-0000B1680000}"/>
    <cellStyle name="Linked Cell 23 2 6" xfId="26797" xr:uid="{00000000-0005-0000-0000-0000B2680000}"/>
    <cellStyle name="Linked Cell 24" xfId="26798" xr:uid="{00000000-0005-0000-0000-0000B3680000}"/>
    <cellStyle name="Linked Cell 24 2" xfId="26799" xr:uid="{00000000-0005-0000-0000-0000B4680000}"/>
    <cellStyle name="Linked Cell 24 2 2" xfId="26800" xr:uid="{00000000-0005-0000-0000-0000B5680000}"/>
    <cellStyle name="Linked Cell 24 2 3" xfId="26801" xr:uid="{00000000-0005-0000-0000-0000B6680000}"/>
    <cellStyle name="Linked Cell 24 2 4" xfId="26802" xr:uid="{00000000-0005-0000-0000-0000B7680000}"/>
    <cellStyle name="Linked Cell 24 2 5" xfId="26803" xr:uid="{00000000-0005-0000-0000-0000B8680000}"/>
    <cellStyle name="Linked Cell 24 2 6" xfId="26804" xr:uid="{00000000-0005-0000-0000-0000B9680000}"/>
    <cellStyle name="Linked Cell 25" xfId="26805" xr:uid="{00000000-0005-0000-0000-0000BA680000}"/>
    <cellStyle name="Linked Cell 25 2" xfId="26806" xr:uid="{00000000-0005-0000-0000-0000BB680000}"/>
    <cellStyle name="Linked Cell 25 2 2" xfId="26807" xr:uid="{00000000-0005-0000-0000-0000BC680000}"/>
    <cellStyle name="Linked Cell 25 2 3" xfId="26808" xr:uid="{00000000-0005-0000-0000-0000BD680000}"/>
    <cellStyle name="Linked Cell 25 2 4" xfId="26809" xr:uid="{00000000-0005-0000-0000-0000BE680000}"/>
    <cellStyle name="Linked Cell 25 2 5" xfId="26810" xr:uid="{00000000-0005-0000-0000-0000BF680000}"/>
    <cellStyle name="Linked Cell 25 2 6" xfId="26811" xr:uid="{00000000-0005-0000-0000-0000C0680000}"/>
    <cellStyle name="Linked Cell 26" xfId="26812" xr:uid="{00000000-0005-0000-0000-0000C1680000}"/>
    <cellStyle name="Linked Cell 26 2" xfId="26813" xr:uid="{00000000-0005-0000-0000-0000C2680000}"/>
    <cellStyle name="Linked Cell 26 2 2" xfId="26814" xr:uid="{00000000-0005-0000-0000-0000C3680000}"/>
    <cellStyle name="Linked Cell 26 2 3" xfId="26815" xr:uid="{00000000-0005-0000-0000-0000C4680000}"/>
    <cellStyle name="Linked Cell 26 2 4" xfId="26816" xr:uid="{00000000-0005-0000-0000-0000C5680000}"/>
    <cellStyle name="Linked Cell 26 2 5" xfId="26817" xr:uid="{00000000-0005-0000-0000-0000C6680000}"/>
    <cellStyle name="Linked Cell 26 2 6" xfId="26818" xr:uid="{00000000-0005-0000-0000-0000C7680000}"/>
    <cellStyle name="Linked Cell 27" xfId="26819" xr:uid="{00000000-0005-0000-0000-0000C8680000}"/>
    <cellStyle name="Linked Cell 28" xfId="26820" xr:uid="{00000000-0005-0000-0000-0000C9680000}"/>
    <cellStyle name="Linked Cell 29" xfId="26821" xr:uid="{00000000-0005-0000-0000-0000CA680000}"/>
    <cellStyle name="Linked Cell 3" xfId="26822" xr:uid="{00000000-0005-0000-0000-0000CB680000}"/>
    <cellStyle name="Linked Cell 3 2" xfId="26823" xr:uid="{00000000-0005-0000-0000-0000CC680000}"/>
    <cellStyle name="Linked Cell 3 2 2" xfId="26824" xr:uid="{00000000-0005-0000-0000-0000CD680000}"/>
    <cellStyle name="Linked Cell 3 2 3" xfId="26825" xr:uid="{00000000-0005-0000-0000-0000CE680000}"/>
    <cellStyle name="Linked Cell 3 2 4" xfId="26826" xr:uid="{00000000-0005-0000-0000-0000CF680000}"/>
    <cellStyle name="Linked Cell 3 2 5" xfId="26827" xr:uid="{00000000-0005-0000-0000-0000D0680000}"/>
    <cellStyle name="Linked Cell 3 2 6" xfId="26828" xr:uid="{00000000-0005-0000-0000-0000D1680000}"/>
    <cellStyle name="Linked Cell 3 2 7" xfId="26829" xr:uid="{00000000-0005-0000-0000-0000D2680000}"/>
    <cellStyle name="Linked Cell 3 2 8" xfId="26830" xr:uid="{00000000-0005-0000-0000-0000D3680000}"/>
    <cellStyle name="Linked Cell 3 2 9" xfId="26831" xr:uid="{00000000-0005-0000-0000-0000D4680000}"/>
    <cellStyle name="Linked Cell 3 3" xfId="26832" xr:uid="{00000000-0005-0000-0000-0000D5680000}"/>
    <cellStyle name="Linked Cell 3 4" xfId="26833" xr:uid="{00000000-0005-0000-0000-0000D6680000}"/>
    <cellStyle name="Linked Cell 3 5" xfId="26834" xr:uid="{00000000-0005-0000-0000-0000D7680000}"/>
    <cellStyle name="Linked Cell 30" xfId="26835" xr:uid="{00000000-0005-0000-0000-0000D8680000}"/>
    <cellStyle name="Linked Cell 31" xfId="26836" xr:uid="{00000000-0005-0000-0000-0000D9680000}"/>
    <cellStyle name="Linked Cell 32" xfId="26837" xr:uid="{00000000-0005-0000-0000-0000DA680000}"/>
    <cellStyle name="Linked Cell 33" xfId="26838" xr:uid="{00000000-0005-0000-0000-0000DB680000}"/>
    <cellStyle name="Linked Cell 34" xfId="26839" xr:uid="{00000000-0005-0000-0000-0000DC680000}"/>
    <cellStyle name="Linked Cell 35" xfId="26840" xr:uid="{00000000-0005-0000-0000-0000DD680000}"/>
    <cellStyle name="Linked Cell 36" xfId="26841" xr:uid="{00000000-0005-0000-0000-0000DE680000}"/>
    <cellStyle name="Linked Cell 37" xfId="26842" xr:uid="{00000000-0005-0000-0000-0000DF680000}"/>
    <cellStyle name="Linked Cell 38" xfId="26843" xr:uid="{00000000-0005-0000-0000-0000E0680000}"/>
    <cellStyle name="Linked Cell 39" xfId="26844" xr:uid="{00000000-0005-0000-0000-0000E1680000}"/>
    <cellStyle name="Linked Cell 4" xfId="26845" xr:uid="{00000000-0005-0000-0000-0000E2680000}"/>
    <cellStyle name="Linked Cell 4 2" xfId="26846" xr:uid="{00000000-0005-0000-0000-0000E3680000}"/>
    <cellStyle name="Linked Cell 4 2 2" xfId="26847" xr:uid="{00000000-0005-0000-0000-0000E4680000}"/>
    <cellStyle name="Linked Cell 4 2 3" xfId="26848" xr:uid="{00000000-0005-0000-0000-0000E5680000}"/>
    <cellStyle name="Linked Cell 4 2 4" xfId="26849" xr:uid="{00000000-0005-0000-0000-0000E6680000}"/>
    <cellStyle name="Linked Cell 4 2 5" xfId="26850" xr:uid="{00000000-0005-0000-0000-0000E7680000}"/>
    <cellStyle name="Linked Cell 4 2 6" xfId="26851" xr:uid="{00000000-0005-0000-0000-0000E8680000}"/>
    <cellStyle name="Linked Cell 4 3" xfId="26852" xr:uid="{00000000-0005-0000-0000-0000E9680000}"/>
    <cellStyle name="Linked Cell 4 4" xfId="26853" xr:uid="{00000000-0005-0000-0000-0000EA680000}"/>
    <cellStyle name="Linked Cell 4 5" xfId="26854" xr:uid="{00000000-0005-0000-0000-0000EB680000}"/>
    <cellStyle name="Linked Cell 40" xfId="26855" xr:uid="{00000000-0005-0000-0000-0000EC680000}"/>
    <cellStyle name="Linked Cell 41" xfId="26856" xr:uid="{00000000-0005-0000-0000-0000ED680000}"/>
    <cellStyle name="Linked Cell 42" xfId="26857" xr:uid="{00000000-0005-0000-0000-0000EE680000}"/>
    <cellStyle name="Linked Cell 43" xfId="26858" xr:uid="{00000000-0005-0000-0000-0000EF680000}"/>
    <cellStyle name="Linked Cell 44" xfId="26859" xr:uid="{00000000-0005-0000-0000-0000F0680000}"/>
    <cellStyle name="Linked Cell 45" xfId="26860" xr:uid="{00000000-0005-0000-0000-0000F1680000}"/>
    <cellStyle name="Linked Cell 46" xfId="26861" xr:uid="{00000000-0005-0000-0000-0000F2680000}"/>
    <cellStyle name="Linked Cell 47" xfId="26862" xr:uid="{00000000-0005-0000-0000-0000F3680000}"/>
    <cellStyle name="Linked Cell 48" xfId="26863" xr:uid="{00000000-0005-0000-0000-0000F4680000}"/>
    <cellStyle name="Linked Cell 49" xfId="26864" xr:uid="{00000000-0005-0000-0000-0000F5680000}"/>
    <cellStyle name="Linked Cell 5" xfId="26865" xr:uid="{00000000-0005-0000-0000-0000F6680000}"/>
    <cellStyle name="Linked Cell 5 2" xfId="26866" xr:uid="{00000000-0005-0000-0000-0000F7680000}"/>
    <cellStyle name="Linked Cell 5 2 2" xfId="26867" xr:uid="{00000000-0005-0000-0000-0000F8680000}"/>
    <cellStyle name="Linked Cell 5 2 3" xfId="26868" xr:uid="{00000000-0005-0000-0000-0000F9680000}"/>
    <cellStyle name="Linked Cell 5 2 4" xfId="26869" xr:uid="{00000000-0005-0000-0000-0000FA680000}"/>
    <cellStyle name="Linked Cell 5 2 5" xfId="26870" xr:uid="{00000000-0005-0000-0000-0000FB680000}"/>
    <cellStyle name="Linked Cell 5 2 6" xfId="26871" xr:uid="{00000000-0005-0000-0000-0000FC680000}"/>
    <cellStyle name="Linked Cell 5 3" xfId="26872" xr:uid="{00000000-0005-0000-0000-0000FD680000}"/>
    <cellStyle name="Linked Cell 5 4" xfId="26873" xr:uid="{00000000-0005-0000-0000-0000FE680000}"/>
    <cellStyle name="Linked Cell 5 5" xfId="26874" xr:uid="{00000000-0005-0000-0000-0000FF680000}"/>
    <cellStyle name="Linked Cell 50" xfId="26875" xr:uid="{00000000-0005-0000-0000-000000690000}"/>
    <cellStyle name="Linked Cell 51" xfId="26876" xr:uid="{00000000-0005-0000-0000-000001690000}"/>
    <cellStyle name="Linked Cell 52" xfId="26877" xr:uid="{00000000-0005-0000-0000-000002690000}"/>
    <cellStyle name="Linked Cell 53" xfId="26878" xr:uid="{00000000-0005-0000-0000-000003690000}"/>
    <cellStyle name="Linked Cell 54" xfId="26879" xr:uid="{00000000-0005-0000-0000-000004690000}"/>
    <cellStyle name="Linked Cell 55" xfId="26880" xr:uid="{00000000-0005-0000-0000-000005690000}"/>
    <cellStyle name="Linked Cell 56" xfId="26881" xr:uid="{00000000-0005-0000-0000-000006690000}"/>
    <cellStyle name="Linked Cell 57" xfId="26882" xr:uid="{00000000-0005-0000-0000-000007690000}"/>
    <cellStyle name="Linked Cell 58" xfId="26883" xr:uid="{00000000-0005-0000-0000-000008690000}"/>
    <cellStyle name="Linked Cell 59" xfId="26884" xr:uid="{00000000-0005-0000-0000-000009690000}"/>
    <cellStyle name="Linked Cell 6" xfId="26885" xr:uid="{00000000-0005-0000-0000-00000A690000}"/>
    <cellStyle name="Linked Cell 6 2" xfId="26886" xr:uid="{00000000-0005-0000-0000-00000B690000}"/>
    <cellStyle name="Linked Cell 6 2 2" xfId="26887" xr:uid="{00000000-0005-0000-0000-00000C690000}"/>
    <cellStyle name="Linked Cell 6 2 3" xfId="26888" xr:uid="{00000000-0005-0000-0000-00000D690000}"/>
    <cellStyle name="Linked Cell 6 2 4" xfId="26889" xr:uid="{00000000-0005-0000-0000-00000E690000}"/>
    <cellStyle name="Linked Cell 6 2 5" xfId="26890" xr:uid="{00000000-0005-0000-0000-00000F690000}"/>
    <cellStyle name="Linked Cell 6 2 6" xfId="26891" xr:uid="{00000000-0005-0000-0000-000010690000}"/>
    <cellStyle name="Linked Cell 60" xfId="26892" xr:uid="{00000000-0005-0000-0000-000011690000}"/>
    <cellStyle name="Linked Cell 61" xfId="26893" xr:uid="{00000000-0005-0000-0000-000012690000}"/>
    <cellStyle name="Linked Cell 62" xfId="26894" xr:uid="{00000000-0005-0000-0000-000013690000}"/>
    <cellStyle name="Linked Cell 63" xfId="26895" xr:uid="{00000000-0005-0000-0000-000014690000}"/>
    <cellStyle name="Linked Cell 7" xfId="26896" xr:uid="{00000000-0005-0000-0000-000015690000}"/>
    <cellStyle name="Linked Cell 7 2" xfId="26897" xr:uid="{00000000-0005-0000-0000-000016690000}"/>
    <cellStyle name="Linked Cell 7 2 2" xfId="26898" xr:uid="{00000000-0005-0000-0000-000017690000}"/>
    <cellStyle name="Linked Cell 7 2 3" xfId="26899" xr:uid="{00000000-0005-0000-0000-000018690000}"/>
    <cellStyle name="Linked Cell 7 2 4" xfId="26900" xr:uid="{00000000-0005-0000-0000-000019690000}"/>
    <cellStyle name="Linked Cell 7 2 5" xfId="26901" xr:uid="{00000000-0005-0000-0000-00001A690000}"/>
    <cellStyle name="Linked Cell 7 2 6" xfId="26902" xr:uid="{00000000-0005-0000-0000-00001B690000}"/>
    <cellStyle name="Linked Cell 8" xfId="26903" xr:uid="{00000000-0005-0000-0000-00001C690000}"/>
    <cellStyle name="Linked Cell 8 2" xfId="26904" xr:uid="{00000000-0005-0000-0000-00001D690000}"/>
    <cellStyle name="Linked Cell 8 2 2" xfId="26905" xr:uid="{00000000-0005-0000-0000-00001E690000}"/>
    <cellStyle name="Linked Cell 8 2 3" xfId="26906" xr:uid="{00000000-0005-0000-0000-00001F690000}"/>
    <cellStyle name="Linked Cell 8 2 4" xfId="26907" xr:uid="{00000000-0005-0000-0000-000020690000}"/>
    <cellStyle name="Linked Cell 8 2 5" xfId="26908" xr:uid="{00000000-0005-0000-0000-000021690000}"/>
    <cellStyle name="Linked Cell 8 2 6" xfId="26909" xr:uid="{00000000-0005-0000-0000-000022690000}"/>
    <cellStyle name="Linked Cell 9" xfId="26910" xr:uid="{00000000-0005-0000-0000-000023690000}"/>
    <cellStyle name="Linked Cell 9 2" xfId="26911" xr:uid="{00000000-0005-0000-0000-000024690000}"/>
    <cellStyle name="Linked Cell 9 2 2" xfId="26912" xr:uid="{00000000-0005-0000-0000-000025690000}"/>
    <cellStyle name="Linked Cell 9 2 3" xfId="26913" xr:uid="{00000000-0005-0000-0000-000026690000}"/>
    <cellStyle name="Linked Cell 9 2 4" xfId="26914" xr:uid="{00000000-0005-0000-0000-000027690000}"/>
    <cellStyle name="Linked Cell 9 2 5" xfId="26915" xr:uid="{00000000-0005-0000-0000-000028690000}"/>
    <cellStyle name="Linked Cell 9 2 6" xfId="26916" xr:uid="{00000000-0005-0000-0000-000029690000}"/>
    <cellStyle name="Lookup Index" xfId="26917" xr:uid="{00000000-0005-0000-0000-00002A690000}"/>
    <cellStyle name="Neutral 10" xfId="26918" xr:uid="{00000000-0005-0000-0000-00002B690000}"/>
    <cellStyle name="Neutral 10 2" xfId="26919" xr:uid="{00000000-0005-0000-0000-00002C690000}"/>
    <cellStyle name="Neutral 10 2 2" xfId="26920" xr:uid="{00000000-0005-0000-0000-00002D690000}"/>
    <cellStyle name="Neutral 10 2 3" xfId="26921" xr:uid="{00000000-0005-0000-0000-00002E690000}"/>
    <cellStyle name="Neutral 10 2 4" xfId="26922" xr:uid="{00000000-0005-0000-0000-00002F690000}"/>
    <cellStyle name="Neutral 10 2 5" xfId="26923" xr:uid="{00000000-0005-0000-0000-000030690000}"/>
    <cellStyle name="Neutral 10 2 6" xfId="26924" xr:uid="{00000000-0005-0000-0000-000031690000}"/>
    <cellStyle name="Neutral 11" xfId="26925" xr:uid="{00000000-0005-0000-0000-000032690000}"/>
    <cellStyle name="Neutral 11 2" xfId="26926" xr:uid="{00000000-0005-0000-0000-000033690000}"/>
    <cellStyle name="Neutral 11 2 2" xfId="26927" xr:uid="{00000000-0005-0000-0000-000034690000}"/>
    <cellStyle name="Neutral 11 2 3" xfId="26928" xr:uid="{00000000-0005-0000-0000-000035690000}"/>
    <cellStyle name="Neutral 11 2 4" xfId="26929" xr:uid="{00000000-0005-0000-0000-000036690000}"/>
    <cellStyle name="Neutral 11 2 5" xfId="26930" xr:uid="{00000000-0005-0000-0000-000037690000}"/>
    <cellStyle name="Neutral 11 2 6" xfId="26931" xr:uid="{00000000-0005-0000-0000-000038690000}"/>
    <cellStyle name="Neutral 12" xfId="26932" xr:uid="{00000000-0005-0000-0000-000039690000}"/>
    <cellStyle name="Neutral 12 2" xfId="26933" xr:uid="{00000000-0005-0000-0000-00003A690000}"/>
    <cellStyle name="Neutral 12 2 2" xfId="26934" xr:uid="{00000000-0005-0000-0000-00003B690000}"/>
    <cellStyle name="Neutral 12 2 3" xfId="26935" xr:uid="{00000000-0005-0000-0000-00003C690000}"/>
    <cellStyle name="Neutral 12 2 4" xfId="26936" xr:uid="{00000000-0005-0000-0000-00003D690000}"/>
    <cellStyle name="Neutral 12 2 5" xfId="26937" xr:uid="{00000000-0005-0000-0000-00003E690000}"/>
    <cellStyle name="Neutral 12 2 6" xfId="26938" xr:uid="{00000000-0005-0000-0000-00003F690000}"/>
    <cellStyle name="Neutral 13" xfId="26939" xr:uid="{00000000-0005-0000-0000-000040690000}"/>
    <cellStyle name="Neutral 13 2" xfId="26940" xr:uid="{00000000-0005-0000-0000-000041690000}"/>
    <cellStyle name="Neutral 13 2 2" xfId="26941" xr:uid="{00000000-0005-0000-0000-000042690000}"/>
    <cellStyle name="Neutral 13 2 3" xfId="26942" xr:uid="{00000000-0005-0000-0000-000043690000}"/>
    <cellStyle name="Neutral 13 2 4" xfId="26943" xr:uid="{00000000-0005-0000-0000-000044690000}"/>
    <cellStyle name="Neutral 13 2 5" xfId="26944" xr:uid="{00000000-0005-0000-0000-000045690000}"/>
    <cellStyle name="Neutral 13 2 6" xfId="26945" xr:uid="{00000000-0005-0000-0000-000046690000}"/>
    <cellStyle name="Neutral 14" xfId="26946" xr:uid="{00000000-0005-0000-0000-000047690000}"/>
    <cellStyle name="Neutral 14 2" xfId="26947" xr:uid="{00000000-0005-0000-0000-000048690000}"/>
    <cellStyle name="Neutral 14 2 2" xfId="26948" xr:uid="{00000000-0005-0000-0000-000049690000}"/>
    <cellStyle name="Neutral 14 2 3" xfId="26949" xr:uid="{00000000-0005-0000-0000-00004A690000}"/>
    <cellStyle name="Neutral 14 2 4" xfId="26950" xr:uid="{00000000-0005-0000-0000-00004B690000}"/>
    <cellStyle name="Neutral 14 2 5" xfId="26951" xr:uid="{00000000-0005-0000-0000-00004C690000}"/>
    <cellStyle name="Neutral 14 2 6" xfId="26952" xr:uid="{00000000-0005-0000-0000-00004D690000}"/>
    <cellStyle name="Neutral 15" xfId="26953" xr:uid="{00000000-0005-0000-0000-00004E690000}"/>
    <cellStyle name="Neutral 15 2" xfId="26954" xr:uid="{00000000-0005-0000-0000-00004F690000}"/>
    <cellStyle name="Neutral 15 2 2" xfId="26955" xr:uid="{00000000-0005-0000-0000-000050690000}"/>
    <cellStyle name="Neutral 15 2 3" xfId="26956" xr:uid="{00000000-0005-0000-0000-000051690000}"/>
    <cellStyle name="Neutral 15 2 4" xfId="26957" xr:uid="{00000000-0005-0000-0000-000052690000}"/>
    <cellStyle name="Neutral 15 2 5" xfId="26958" xr:uid="{00000000-0005-0000-0000-000053690000}"/>
    <cellStyle name="Neutral 15 2 6" xfId="26959" xr:uid="{00000000-0005-0000-0000-000054690000}"/>
    <cellStyle name="Neutral 16" xfId="26960" xr:uid="{00000000-0005-0000-0000-000055690000}"/>
    <cellStyle name="Neutral 16 2" xfId="26961" xr:uid="{00000000-0005-0000-0000-000056690000}"/>
    <cellStyle name="Neutral 16 2 2" xfId="26962" xr:uid="{00000000-0005-0000-0000-000057690000}"/>
    <cellStyle name="Neutral 16 2 3" xfId="26963" xr:uid="{00000000-0005-0000-0000-000058690000}"/>
    <cellStyle name="Neutral 16 2 4" xfId="26964" xr:uid="{00000000-0005-0000-0000-000059690000}"/>
    <cellStyle name="Neutral 16 2 5" xfId="26965" xr:uid="{00000000-0005-0000-0000-00005A690000}"/>
    <cellStyle name="Neutral 16 2 6" xfId="26966" xr:uid="{00000000-0005-0000-0000-00005B690000}"/>
    <cellStyle name="Neutral 17" xfId="26967" xr:uid="{00000000-0005-0000-0000-00005C690000}"/>
    <cellStyle name="Neutral 17 2" xfId="26968" xr:uid="{00000000-0005-0000-0000-00005D690000}"/>
    <cellStyle name="Neutral 17 2 2" xfId="26969" xr:uid="{00000000-0005-0000-0000-00005E690000}"/>
    <cellStyle name="Neutral 17 2 3" xfId="26970" xr:uid="{00000000-0005-0000-0000-00005F690000}"/>
    <cellStyle name="Neutral 17 2 4" xfId="26971" xr:uid="{00000000-0005-0000-0000-000060690000}"/>
    <cellStyle name="Neutral 17 2 5" xfId="26972" xr:uid="{00000000-0005-0000-0000-000061690000}"/>
    <cellStyle name="Neutral 17 2 6" xfId="26973" xr:uid="{00000000-0005-0000-0000-000062690000}"/>
    <cellStyle name="Neutral 18" xfId="26974" xr:uid="{00000000-0005-0000-0000-000063690000}"/>
    <cellStyle name="Neutral 18 2" xfId="26975" xr:uid="{00000000-0005-0000-0000-000064690000}"/>
    <cellStyle name="Neutral 18 2 2" xfId="26976" xr:uid="{00000000-0005-0000-0000-000065690000}"/>
    <cellStyle name="Neutral 18 2 3" xfId="26977" xr:uid="{00000000-0005-0000-0000-000066690000}"/>
    <cellStyle name="Neutral 18 2 4" xfId="26978" xr:uid="{00000000-0005-0000-0000-000067690000}"/>
    <cellStyle name="Neutral 18 2 5" xfId="26979" xr:uid="{00000000-0005-0000-0000-000068690000}"/>
    <cellStyle name="Neutral 18 2 6" xfId="26980" xr:uid="{00000000-0005-0000-0000-000069690000}"/>
    <cellStyle name="Neutral 19" xfId="26981" xr:uid="{00000000-0005-0000-0000-00006A690000}"/>
    <cellStyle name="Neutral 19 2" xfId="26982" xr:uid="{00000000-0005-0000-0000-00006B690000}"/>
    <cellStyle name="Neutral 19 2 2" xfId="26983" xr:uid="{00000000-0005-0000-0000-00006C690000}"/>
    <cellStyle name="Neutral 19 2 3" xfId="26984" xr:uid="{00000000-0005-0000-0000-00006D690000}"/>
    <cellStyle name="Neutral 19 2 4" xfId="26985" xr:uid="{00000000-0005-0000-0000-00006E690000}"/>
    <cellStyle name="Neutral 19 2 5" xfId="26986" xr:uid="{00000000-0005-0000-0000-00006F690000}"/>
    <cellStyle name="Neutral 19 2 6" xfId="26987" xr:uid="{00000000-0005-0000-0000-000070690000}"/>
    <cellStyle name="Neutral 2" xfId="26988" xr:uid="{00000000-0005-0000-0000-000071690000}"/>
    <cellStyle name="Neutral 2 10" xfId="26989" xr:uid="{00000000-0005-0000-0000-000072690000}"/>
    <cellStyle name="Neutral 2 11" xfId="26990" xr:uid="{00000000-0005-0000-0000-000073690000}"/>
    <cellStyle name="Neutral 2 12" xfId="26991" xr:uid="{00000000-0005-0000-0000-000074690000}"/>
    <cellStyle name="Neutral 2 13" xfId="26992" xr:uid="{00000000-0005-0000-0000-000075690000}"/>
    <cellStyle name="Neutral 2 14" xfId="26993" xr:uid="{00000000-0005-0000-0000-000076690000}"/>
    <cellStyle name="Neutral 2 15" xfId="26994" xr:uid="{00000000-0005-0000-0000-000077690000}"/>
    <cellStyle name="Neutral 2 16" xfId="26995" xr:uid="{00000000-0005-0000-0000-000078690000}"/>
    <cellStyle name="Neutral 2 17" xfId="26996" xr:uid="{00000000-0005-0000-0000-000079690000}"/>
    <cellStyle name="Neutral 2 18" xfId="26997" xr:uid="{00000000-0005-0000-0000-00007A690000}"/>
    <cellStyle name="Neutral 2 19" xfId="26998" xr:uid="{00000000-0005-0000-0000-00007B690000}"/>
    <cellStyle name="Neutral 2 2" xfId="26999" xr:uid="{00000000-0005-0000-0000-00007C690000}"/>
    <cellStyle name="Neutral 2 2 10" xfId="27000" xr:uid="{00000000-0005-0000-0000-00007D690000}"/>
    <cellStyle name="Neutral 2 2 11" xfId="27001" xr:uid="{00000000-0005-0000-0000-00007E690000}"/>
    <cellStyle name="Neutral 2 2 12" xfId="27002" xr:uid="{00000000-0005-0000-0000-00007F690000}"/>
    <cellStyle name="Neutral 2 2 13" xfId="27003" xr:uid="{00000000-0005-0000-0000-000080690000}"/>
    <cellStyle name="Neutral 2 2 14" xfId="27004" xr:uid="{00000000-0005-0000-0000-000081690000}"/>
    <cellStyle name="Neutral 2 2 14 10" xfId="27005" xr:uid="{00000000-0005-0000-0000-000082690000}"/>
    <cellStyle name="Neutral 2 2 14 11" xfId="27006" xr:uid="{00000000-0005-0000-0000-000083690000}"/>
    <cellStyle name="Neutral 2 2 14 12" xfId="27007" xr:uid="{00000000-0005-0000-0000-000084690000}"/>
    <cellStyle name="Neutral 2 2 14 13" xfId="27008" xr:uid="{00000000-0005-0000-0000-000085690000}"/>
    <cellStyle name="Neutral 2 2 14 14" xfId="27009" xr:uid="{00000000-0005-0000-0000-000086690000}"/>
    <cellStyle name="Neutral 2 2 14 15" xfId="27010" xr:uid="{00000000-0005-0000-0000-000087690000}"/>
    <cellStyle name="Neutral 2 2 14 16" xfId="27011" xr:uid="{00000000-0005-0000-0000-000088690000}"/>
    <cellStyle name="Neutral 2 2 14 17" xfId="27012" xr:uid="{00000000-0005-0000-0000-000089690000}"/>
    <cellStyle name="Neutral 2 2 14 18" xfId="27013" xr:uid="{00000000-0005-0000-0000-00008A690000}"/>
    <cellStyle name="Neutral 2 2 14 19" xfId="27014" xr:uid="{00000000-0005-0000-0000-00008B690000}"/>
    <cellStyle name="Neutral 2 2 14 2" xfId="27015" xr:uid="{00000000-0005-0000-0000-00008C690000}"/>
    <cellStyle name="Neutral 2 2 14 2 2" xfId="27016" xr:uid="{00000000-0005-0000-0000-00008D690000}"/>
    <cellStyle name="Neutral 2 2 14 20" xfId="27017" xr:uid="{00000000-0005-0000-0000-00008E690000}"/>
    <cellStyle name="Neutral 2 2 14 21" xfId="27018" xr:uid="{00000000-0005-0000-0000-00008F690000}"/>
    <cellStyle name="Neutral 2 2 14 22" xfId="27019" xr:uid="{00000000-0005-0000-0000-000090690000}"/>
    <cellStyle name="Neutral 2 2 14 23" xfId="27020" xr:uid="{00000000-0005-0000-0000-000091690000}"/>
    <cellStyle name="Neutral 2 2 14 24" xfId="27021" xr:uid="{00000000-0005-0000-0000-000092690000}"/>
    <cellStyle name="Neutral 2 2 14 25" xfId="27022" xr:uid="{00000000-0005-0000-0000-000093690000}"/>
    <cellStyle name="Neutral 2 2 14 26" xfId="27023" xr:uid="{00000000-0005-0000-0000-000094690000}"/>
    <cellStyle name="Neutral 2 2 14 27" xfId="27024" xr:uid="{00000000-0005-0000-0000-000095690000}"/>
    <cellStyle name="Neutral 2 2 14 28" xfId="27025" xr:uid="{00000000-0005-0000-0000-000096690000}"/>
    <cellStyle name="Neutral 2 2 14 29" xfId="27026" xr:uid="{00000000-0005-0000-0000-000097690000}"/>
    <cellStyle name="Neutral 2 2 14 3" xfId="27027" xr:uid="{00000000-0005-0000-0000-000098690000}"/>
    <cellStyle name="Neutral 2 2 14 4" xfId="27028" xr:uid="{00000000-0005-0000-0000-000099690000}"/>
    <cellStyle name="Neutral 2 2 14 5" xfId="27029" xr:uid="{00000000-0005-0000-0000-00009A690000}"/>
    <cellStyle name="Neutral 2 2 14 6" xfId="27030" xr:uid="{00000000-0005-0000-0000-00009B690000}"/>
    <cellStyle name="Neutral 2 2 14 7" xfId="27031" xr:uid="{00000000-0005-0000-0000-00009C690000}"/>
    <cellStyle name="Neutral 2 2 14 8" xfId="27032" xr:uid="{00000000-0005-0000-0000-00009D690000}"/>
    <cellStyle name="Neutral 2 2 14 9" xfId="27033" xr:uid="{00000000-0005-0000-0000-00009E690000}"/>
    <cellStyle name="Neutral 2 2 15" xfId="27034" xr:uid="{00000000-0005-0000-0000-00009F690000}"/>
    <cellStyle name="Neutral 2 2 15 2" xfId="27035" xr:uid="{00000000-0005-0000-0000-0000A0690000}"/>
    <cellStyle name="Neutral 2 2 16" xfId="27036" xr:uid="{00000000-0005-0000-0000-0000A1690000}"/>
    <cellStyle name="Neutral 2 2 17" xfId="27037" xr:uid="{00000000-0005-0000-0000-0000A2690000}"/>
    <cellStyle name="Neutral 2 2 18" xfId="27038" xr:uid="{00000000-0005-0000-0000-0000A3690000}"/>
    <cellStyle name="Neutral 2 2 19" xfId="27039" xr:uid="{00000000-0005-0000-0000-0000A4690000}"/>
    <cellStyle name="Neutral 2 2 2" xfId="27040" xr:uid="{00000000-0005-0000-0000-0000A5690000}"/>
    <cellStyle name="Neutral 2 2 2 10" xfId="27041" xr:uid="{00000000-0005-0000-0000-0000A6690000}"/>
    <cellStyle name="Neutral 2 2 2 11" xfId="27042" xr:uid="{00000000-0005-0000-0000-0000A7690000}"/>
    <cellStyle name="Neutral 2 2 2 11 10" xfId="27043" xr:uid="{00000000-0005-0000-0000-0000A8690000}"/>
    <cellStyle name="Neutral 2 2 2 11 11" xfId="27044" xr:uid="{00000000-0005-0000-0000-0000A9690000}"/>
    <cellStyle name="Neutral 2 2 2 11 12" xfId="27045" xr:uid="{00000000-0005-0000-0000-0000AA690000}"/>
    <cellStyle name="Neutral 2 2 2 11 13" xfId="27046" xr:uid="{00000000-0005-0000-0000-0000AB690000}"/>
    <cellStyle name="Neutral 2 2 2 11 14" xfId="27047" xr:uid="{00000000-0005-0000-0000-0000AC690000}"/>
    <cellStyle name="Neutral 2 2 2 11 15" xfId="27048" xr:uid="{00000000-0005-0000-0000-0000AD690000}"/>
    <cellStyle name="Neutral 2 2 2 11 16" xfId="27049" xr:uid="{00000000-0005-0000-0000-0000AE690000}"/>
    <cellStyle name="Neutral 2 2 2 11 17" xfId="27050" xr:uid="{00000000-0005-0000-0000-0000AF690000}"/>
    <cellStyle name="Neutral 2 2 2 11 18" xfId="27051" xr:uid="{00000000-0005-0000-0000-0000B0690000}"/>
    <cellStyle name="Neutral 2 2 2 11 19" xfId="27052" xr:uid="{00000000-0005-0000-0000-0000B1690000}"/>
    <cellStyle name="Neutral 2 2 2 11 2" xfId="27053" xr:uid="{00000000-0005-0000-0000-0000B2690000}"/>
    <cellStyle name="Neutral 2 2 2 11 2 2" xfId="27054" xr:uid="{00000000-0005-0000-0000-0000B3690000}"/>
    <cellStyle name="Neutral 2 2 2 11 20" xfId="27055" xr:uid="{00000000-0005-0000-0000-0000B4690000}"/>
    <cellStyle name="Neutral 2 2 2 11 21" xfId="27056" xr:uid="{00000000-0005-0000-0000-0000B5690000}"/>
    <cellStyle name="Neutral 2 2 2 11 22" xfId="27057" xr:uid="{00000000-0005-0000-0000-0000B6690000}"/>
    <cellStyle name="Neutral 2 2 2 11 23" xfId="27058" xr:uid="{00000000-0005-0000-0000-0000B7690000}"/>
    <cellStyle name="Neutral 2 2 2 11 24" xfId="27059" xr:uid="{00000000-0005-0000-0000-0000B8690000}"/>
    <cellStyle name="Neutral 2 2 2 11 25" xfId="27060" xr:uid="{00000000-0005-0000-0000-0000B9690000}"/>
    <cellStyle name="Neutral 2 2 2 11 26" xfId="27061" xr:uid="{00000000-0005-0000-0000-0000BA690000}"/>
    <cellStyle name="Neutral 2 2 2 11 27" xfId="27062" xr:uid="{00000000-0005-0000-0000-0000BB690000}"/>
    <cellStyle name="Neutral 2 2 2 11 28" xfId="27063" xr:uid="{00000000-0005-0000-0000-0000BC690000}"/>
    <cellStyle name="Neutral 2 2 2 11 29" xfId="27064" xr:uid="{00000000-0005-0000-0000-0000BD690000}"/>
    <cellStyle name="Neutral 2 2 2 11 3" xfId="27065" xr:uid="{00000000-0005-0000-0000-0000BE690000}"/>
    <cellStyle name="Neutral 2 2 2 11 4" xfId="27066" xr:uid="{00000000-0005-0000-0000-0000BF690000}"/>
    <cellStyle name="Neutral 2 2 2 11 5" xfId="27067" xr:uid="{00000000-0005-0000-0000-0000C0690000}"/>
    <cellStyle name="Neutral 2 2 2 11 6" xfId="27068" xr:uid="{00000000-0005-0000-0000-0000C1690000}"/>
    <cellStyle name="Neutral 2 2 2 11 7" xfId="27069" xr:uid="{00000000-0005-0000-0000-0000C2690000}"/>
    <cellStyle name="Neutral 2 2 2 11 8" xfId="27070" xr:uid="{00000000-0005-0000-0000-0000C3690000}"/>
    <cellStyle name="Neutral 2 2 2 11 9" xfId="27071" xr:uid="{00000000-0005-0000-0000-0000C4690000}"/>
    <cellStyle name="Neutral 2 2 2 12" xfId="27072" xr:uid="{00000000-0005-0000-0000-0000C5690000}"/>
    <cellStyle name="Neutral 2 2 2 12 2" xfId="27073" xr:uid="{00000000-0005-0000-0000-0000C6690000}"/>
    <cellStyle name="Neutral 2 2 2 13" xfId="27074" xr:uid="{00000000-0005-0000-0000-0000C7690000}"/>
    <cellStyle name="Neutral 2 2 2 14" xfId="27075" xr:uid="{00000000-0005-0000-0000-0000C8690000}"/>
    <cellStyle name="Neutral 2 2 2 15" xfId="27076" xr:uid="{00000000-0005-0000-0000-0000C9690000}"/>
    <cellStyle name="Neutral 2 2 2 16" xfId="27077" xr:uid="{00000000-0005-0000-0000-0000CA690000}"/>
    <cellStyle name="Neutral 2 2 2 17" xfId="27078" xr:uid="{00000000-0005-0000-0000-0000CB690000}"/>
    <cellStyle name="Neutral 2 2 2 18" xfId="27079" xr:uid="{00000000-0005-0000-0000-0000CC690000}"/>
    <cellStyle name="Neutral 2 2 2 19" xfId="27080" xr:uid="{00000000-0005-0000-0000-0000CD690000}"/>
    <cellStyle name="Neutral 2 2 2 2" xfId="27081" xr:uid="{00000000-0005-0000-0000-0000CE690000}"/>
    <cellStyle name="Neutral 2 2 2 2 10" xfId="27082" xr:uid="{00000000-0005-0000-0000-0000CF690000}"/>
    <cellStyle name="Neutral 2 2 2 2 11" xfId="27083" xr:uid="{00000000-0005-0000-0000-0000D0690000}"/>
    <cellStyle name="Neutral 2 2 2 2 12" xfId="27084" xr:uid="{00000000-0005-0000-0000-0000D1690000}"/>
    <cellStyle name="Neutral 2 2 2 2 13" xfId="27085" xr:uid="{00000000-0005-0000-0000-0000D2690000}"/>
    <cellStyle name="Neutral 2 2 2 2 14" xfId="27086" xr:uid="{00000000-0005-0000-0000-0000D3690000}"/>
    <cellStyle name="Neutral 2 2 2 2 15" xfId="27087" xr:uid="{00000000-0005-0000-0000-0000D4690000}"/>
    <cellStyle name="Neutral 2 2 2 2 16" xfId="27088" xr:uid="{00000000-0005-0000-0000-0000D5690000}"/>
    <cellStyle name="Neutral 2 2 2 2 17" xfId="27089" xr:uid="{00000000-0005-0000-0000-0000D6690000}"/>
    <cellStyle name="Neutral 2 2 2 2 18" xfId="27090" xr:uid="{00000000-0005-0000-0000-0000D7690000}"/>
    <cellStyle name="Neutral 2 2 2 2 19" xfId="27091" xr:uid="{00000000-0005-0000-0000-0000D8690000}"/>
    <cellStyle name="Neutral 2 2 2 2 2" xfId="27092" xr:uid="{00000000-0005-0000-0000-0000D9690000}"/>
    <cellStyle name="Neutral 2 2 2 2 2 10" xfId="27093" xr:uid="{00000000-0005-0000-0000-0000DA690000}"/>
    <cellStyle name="Neutral 2 2 2 2 2 11" xfId="27094" xr:uid="{00000000-0005-0000-0000-0000DB690000}"/>
    <cellStyle name="Neutral 2 2 2 2 2 12" xfId="27095" xr:uid="{00000000-0005-0000-0000-0000DC690000}"/>
    <cellStyle name="Neutral 2 2 2 2 2 13" xfId="27096" xr:uid="{00000000-0005-0000-0000-0000DD690000}"/>
    <cellStyle name="Neutral 2 2 2 2 2 14" xfId="27097" xr:uid="{00000000-0005-0000-0000-0000DE690000}"/>
    <cellStyle name="Neutral 2 2 2 2 2 15" xfId="27098" xr:uid="{00000000-0005-0000-0000-0000DF690000}"/>
    <cellStyle name="Neutral 2 2 2 2 2 16" xfId="27099" xr:uid="{00000000-0005-0000-0000-0000E0690000}"/>
    <cellStyle name="Neutral 2 2 2 2 2 17" xfId="27100" xr:uid="{00000000-0005-0000-0000-0000E1690000}"/>
    <cellStyle name="Neutral 2 2 2 2 2 18" xfId="27101" xr:uid="{00000000-0005-0000-0000-0000E2690000}"/>
    <cellStyle name="Neutral 2 2 2 2 2 19" xfId="27102" xr:uid="{00000000-0005-0000-0000-0000E3690000}"/>
    <cellStyle name="Neutral 2 2 2 2 2 2" xfId="27103" xr:uid="{00000000-0005-0000-0000-0000E4690000}"/>
    <cellStyle name="Neutral 2 2 2 2 2 2 10" xfId="27104" xr:uid="{00000000-0005-0000-0000-0000E5690000}"/>
    <cellStyle name="Neutral 2 2 2 2 2 2 11" xfId="27105" xr:uid="{00000000-0005-0000-0000-0000E6690000}"/>
    <cellStyle name="Neutral 2 2 2 2 2 2 12" xfId="27106" xr:uid="{00000000-0005-0000-0000-0000E7690000}"/>
    <cellStyle name="Neutral 2 2 2 2 2 2 13" xfId="27107" xr:uid="{00000000-0005-0000-0000-0000E8690000}"/>
    <cellStyle name="Neutral 2 2 2 2 2 2 14" xfId="27108" xr:uid="{00000000-0005-0000-0000-0000E9690000}"/>
    <cellStyle name="Neutral 2 2 2 2 2 2 15" xfId="27109" xr:uid="{00000000-0005-0000-0000-0000EA690000}"/>
    <cellStyle name="Neutral 2 2 2 2 2 2 16" xfId="27110" xr:uid="{00000000-0005-0000-0000-0000EB690000}"/>
    <cellStyle name="Neutral 2 2 2 2 2 2 17" xfId="27111" xr:uid="{00000000-0005-0000-0000-0000EC690000}"/>
    <cellStyle name="Neutral 2 2 2 2 2 2 18" xfId="27112" xr:uid="{00000000-0005-0000-0000-0000ED690000}"/>
    <cellStyle name="Neutral 2 2 2 2 2 2 19" xfId="27113" xr:uid="{00000000-0005-0000-0000-0000EE690000}"/>
    <cellStyle name="Neutral 2 2 2 2 2 2 2" xfId="27114" xr:uid="{00000000-0005-0000-0000-0000EF690000}"/>
    <cellStyle name="Neutral 2 2 2 2 2 2 2 10" xfId="27115" xr:uid="{00000000-0005-0000-0000-0000F0690000}"/>
    <cellStyle name="Neutral 2 2 2 2 2 2 2 11" xfId="27116" xr:uid="{00000000-0005-0000-0000-0000F1690000}"/>
    <cellStyle name="Neutral 2 2 2 2 2 2 2 12" xfId="27117" xr:uid="{00000000-0005-0000-0000-0000F2690000}"/>
    <cellStyle name="Neutral 2 2 2 2 2 2 2 13" xfId="27118" xr:uid="{00000000-0005-0000-0000-0000F3690000}"/>
    <cellStyle name="Neutral 2 2 2 2 2 2 2 14" xfId="27119" xr:uid="{00000000-0005-0000-0000-0000F4690000}"/>
    <cellStyle name="Neutral 2 2 2 2 2 2 2 15" xfId="27120" xr:uid="{00000000-0005-0000-0000-0000F5690000}"/>
    <cellStyle name="Neutral 2 2 2 2 2 2 2 16" xfId="27121" xr:uid="{00000000-0005-0000-0000-0000F6690000}"/>
    <cellStyle name="Neutral 2 2 2 2 2 2 2 17" xfId="27122" xr:uid="{00000000-0005-0000-0000-0000F7690000}"/>
    <cellStyle name="Neutral 2 2 2 2 2 2 2 18" xfId="27123" xr:uid="{00000000-0005-0000-0000-0000F8690000}"/>
    <cellStyle name="Neutral 2 2 2 2 2 2 2 19" xfId="27124" xr:uid="{00000000-0005-0000-0000-0000F9690000}"/>
    <cellStyle name="Neutral 2 2 2 2 2 2 2 2" xfId="27125" xr:uid="{00000000-0005-0000-0000-0000FA690000}"/>
    <cellStyle name="Neutral 2 2 2 2 2 2 2 2 2" xfId="27126" xr:uid="{00000000-0005-0000-0000-0000FB690000}"/>
    <cellStyle name="Neutral 2 2 2 2 2 2 2 2 2 2" xfId="27127" xr:uid="{00000000-0005-0000-0000-0000FC690000}"/>
    <cellStyle name="Neutral 2 2 2 2 2 2 2 2 2 2 2" xfId="27128" xr:uid="{00000000-0005-0000-0000-0000FD690000}"/>
    <cellStyle name="Neutral 2 2 2 2 2 2 2 2 2 3" xfId="27129" xr:uid="{00000000-0005-0000-0000-0000FE690000}"/>
    <cellStyle name="Neutral 2 2 2 2 2 2 2 2 3" xfId="27130" xr:uid="{00000000-0005-0000-0000-0000FF690000}"/>
    <cellStyle name="Neutral 2 2 2 2 2 2 2 2 3 2" xfId="27131" xr:uid="{00000000-0005-0000-0000-0000006A0000}"/>
    <cellStyle name="Neutral 2 2 2 2 2 2 2 20" xfId="27132" xr:uid="{00000000-0005-0000-0000-0000016A0000}"/>
    <cellStyle name="Neutral 2 2 2 2 2 2 2 21" xfId="27133" xr:uid="{00000000-0005-0000-0000-0000026A0000}"/>
    <cellStyle name="Neutral 2 2 2 2 2 2 2 22" xfId="27134" xr:uid="{00000000-0005-0000-0000-0000036A0000}"/>
    <cellStyle name="Neutral 2 2 2 2 2 2 2 23" xfId="27135" xr:uid="{00000000-0005-0000-0000-0000046A0000}"/>
    <cellStyle name="Neutral 2 2 2 2 2 2 2 24" xfId="27136" xr:uid="{00000000-0005-0000-0000-0000056A0000}"/>
    <cellStyle name="Neutral 2 2 2 2 2 2 2 25" xfId="27137" xr:uid="{00000000-0005-0000-0000-0000066A0000}"/>
    <cellStyle name="Neutral 2 2 2 2 2 2 2 26" xfId="27138" xr:uid="{00000000-0005-0000-0000-0000076A0000}"/>
    <cellStyle name="Neutral 2 2 2 2 2 2 2 27" xfId="27139" xr:uid="{00000000-0005-0000-0000-0000086A0000}"/>
    <cellStyle name="Neutral 2 2 2 2 2 2 2 28" xfId="27140" xr:uid="{00000000-0005-0000-0000-0000096A0000}"/>
    <cellStyle name="Neutral 2 2 2 2 2 2 2 29" xfId="27141" xr:uid="{00000000-0005-0000-0000-00000A6A0000}"/>
    <cellStyle name="Neutral 2 2 2 2 2 2 2 3" xfId="27142" xr:uid="{00000000-0005-0000-0000-00000B6A0000}"/>
    <cellStyle name="Neutral 2 2 2 2 2 2 2 30" xfId="27143" xr:uid="{00000000-0005-0000-0000-00000C6A0000}"/>
    <cellStyle name="Neutral 2 2 2 2 2 2 2 30 2" xfId="27144" xr:uid="{00000000-0005-0000-0000-00000D6A0000}"/>
    <cellStyle name="Neutral 2 2 2 2 2 2 2 4" xfId="27145" xr:uid="{00000000-0005-0000-0000-00000E6A0000}"/>
    <cellStyle name="Neutral 2 2 2 2 2 2 2 5" xfId="27146" xr:uid="{00000000-0005-0000-0000-00000F6A0000}"/>
    <cellStyle name="Neutral 2 2 2 2 2 2 2 6" xfId="27147" xr:uid="{00000000-0005-0000-0000-0000106A0000}"/>
    <cellStyle name="Neutral 2 2 2 2 2 2 2 7" xfId="27148" xr:uid="{00000000-0005-0000-0000-0000116A0000}"/>
    <cellStyle name="Neutral 2 2 2 2 2 2 2 8" xfId="27149" xr:uid="{00000000-0005-0000-0000-0000126A0000}"/>
    <cellStyle name="Neutral 2 2 2 2 2 2 2 9" xfId="27150" xr:uid="{00000000-0005-0000-0000-0000136A0000}"/>
    <cellStyle name="Neutral 2 2 2 2 2 2 20" xfId="27151" xr:uid="{00000000-0005-0000-0000-0000146A0000}"/>
    <cellStyle name="Neutral 2 2 2 2 2 2 21" xfId="27152" xr:uid="{00000000-0005-0000-0000-0000156A0000}"/>
    <cellStyle name="Neutral 2 2 2 2 2 2 22" xfId="27153" xr:uid="{00000000-0005-0000-0000-0000166A0000}"/>
    <cellStyle name="Neutral 2 2 2 2 2 2 23" xfId="27154" xr:uid="{00000000-0005-0000-0000-0000176A0000}"/>
    <cellStyle name="Neutral 2 2 2 2 2 2 24" xfId="27155" xr:uid="{00000000-0005-0000-0000-0000186A0000}"/>
    <cellStyle name="Neutral 2 2 2 2 2 2 25" xfId="27156" xr:uid="{00000000-0005-0000-0000-0000196A0000}"/>
    <cellStyle name="Neutral 2 2 2 2 2 2 26" xfId="27157" xr:uid="{00000000-0005-0000-0000-00001A6A0000}"/>
    <cellStyle name="Neutral 2 2 2 2 2 2 27" xfId="27158" xr:uid="{00000000-0005-0000-0000-00001B6A0000}"/>
    <cellStyle name="Neutral 2 2 2 2 2 2 28" xfId="27159" xr:uid="{00000000-0005-0000-0000-00001C6A0000}"/>
    <cellStyle name="Neutral 2 2 2 2 2 2 29" xfId="27160" xr:uid="{00000000-0005-0000-0000-00001D6A0000}"/>
    <cellStyle name="Neutral 2 2 2 2 2 2 3" xfId="27161" xr:uid="{00000000-0005-0000-0000-00001E6A0000}"/>
    <cellStyle name="Neutral 2 2 2 2 2 2 3 2" xfId="27162" xr:uid="{00000000-0005-0000-0000-00001F6A0000}"/>
    <cellStyle name="Neutral 2 2 2 2 2 2 30" xfId="27163" xr:uid="{00000000-0005-0000-0000-0000206A0000}"/>
    <cellStyle name="Neutral 2 2 2 2 2 2 30 2" xfId="27164" xr:uid="{00000000-0005-0000-0000-0000216A0000}"/>
    <cellStyle name="Neutral 2 2 2 2 2 2 4" xfId="27165" xr:uid="{00000000-0005-0000-0000-0000226A0000}"/>
    <cellStyle name="Neutral 2 2 2 2 2 2 5" xfId="27166" xr:uid="{00000000-0005-0000-0000-0000236A0000}"/>
    <cellStyle name="Neutral 2 2 2 2 2 2 6" xfId="27167" xr:uid="{00000000-0005-0000-0000-0000246A0000}"/>
    <cellStyle name="Neutral 2 2 2 2 2 2 7" xfId="27168" xr:uid="{00000000-0005-0000-0000-0000256A0000}"/>
    <cellStyle name="Neutral 2 2 2 2 2 2 8" xfId="27169" xr:uid="{00000000-0005-0000-0000-0000266A0000}"/>
    <cellStyle name="Neutral 2 2 2 2 2 2 9" xfId="27170" xr:uid="{00000000-0005-0000-0000-0000276A0000}"/>
    <cellStyle name="Neutral 2 2 2 2 2 20" xfId="27171" xr:uid="{00000000-0005-0000-0000-0000286A0000}"/>
    <cellStyle name="Neutral 2 2 2 2 2 21" xfId="27172" xr:uid="{00000000-0005-0000-0000-0000296A0000}"/>
    <cellStyle name="Neutral 2 2 2 2 2 22" xfId="27173" xr:uid="{00000000-0005-0000-0000-00002A6A0000}"/>
    <cellStyle name="Neutral 2 2 2 2 2 23" xfId="27174" xr:uid="{00000000-0005-0000-0000-00002B6A0000}"/>
    <cellStyle name="Neutral 2 2 2 2 2 24" xfId="27175" xr:uid="{00000000-0005-0000-0000-00002C6A0000}"/>
    <cellStyle name="Neutral 2 2 2 2 2 25" xfId="27176" xr:uid="{00000000-0005-0000-0000-00002D6A0000}"/>
    <cellStyle name="Neutral 2 2 2 2 2 26" xfId="27177" xr:uid="{00000000-0005-0000-0000-00002E6A0000}"/>
    <cellStyle name="Neutral 2 2 2 2 2 27" xfId="27178" xr:uid="{00000000-0005-0000-0000-00002F6A0000}"/>
    <cellStyle name="Neutral 2 2 2 2 2 28" xfId="27179" xr:uid="{00000000-0005-0000-0000-0000306A0000}"/>
    <cellStyle name="Neutral 2 2 2 2 2 29" xfId="27180" xr:uid="{00000000-0005-0000-0000-0000316A0000}"/>
    <cellStyle name="Neutral 2 2 2 2 2 3" xfId="27181" xr:uid="{00000000-0005-0000-0000-0000326A0000}"/>
    <cellStyle name="Neutral 2 2 2 2 2 3 2" xfId="27182" xr:uid="{00000000-0005-0000-0000-0000336A0000}"/>
    <cellStyle name="Neutral 2 2 2 2 2 30" xfId="27183" xr:uid="{00000000-0005-0000-0000-0000346A0000}"/>
    <cellStyle name="Neutral 2 2 2 2 2 31" xfId="27184" xr:uid="{00000000-0005-0000-0000-0000356A0000}"/>
    <cellStyle name="Neutral 2 2 2 2 2 31 2" xfId="27185" xr:uid="{00000000-0005-0000-0000-0000366A0000}"/>
    <cellStyle name="Neutral 2 2 2 2 2 4" xfId="27186" xr:uid="{00000000-0005-0000-0000-0000376A0000}"/>
    <cellStyle name="Neutral 2 2 2 2 2 5" xfId="27187" xr:uid="{00000000-0005-0000-0000-0000386A0000}"/>
    <cellStyle name="Neutral 2 2 2 2 2 6" xfId="27188" xr:uid="{00000000-0005-0000-0000-0000396A0000}"/>
    <cellStyle name="Neutral 2 2 2 2 2 7" xfId="27189" xr:uid="{00000000-0005-0000-0000-00003A6A0000}"/>
    <cellStyle name="Neutral 2 2 2 2 2 8" xfId="27190" xr:uid="{00000000-0005-0000-0000-00003B6A0000}"/>
    <cellStyle name="Neutral 2 2 2 2 2 9" xfId="27191" xr:uid="{00000000-0005-0000-0000-00003C6A0000}"/>
    <cellStyle name="Neutral 2 2 2 2 20" xfId="27192" xr:uid="{00000000-0005-0000-0000-00003D6A0000}"/>
    <cellStyle name="Neutral 2 2 2 2 21" xfId="27193" xr:uid="{00000000-0005-0000-0000-00003E6A0000}"/>
    <cellStyle name="Neutral 2 2 2 2 22" xfId="27194" xr:uid="{00000000-0005-0000-0000-00003F6A0000}"/>
    <cellStyle name="Neutral 2 2 2 2 23" xfId="27195" xr:uid="{00000000-0005-0000-0000-0000406A0000}"/>
    <cellStyle name="Neutral 2 2 2 2 24" xfId="27196" xr:uid="{00000000-0005-0000-0000-0000416A0000}"/>
    <cellStyle name="Neutral 2 2 2 2 25" xfId="27197" xr:uid="{00000000-0005-0000-0000-0000426A0000}"/>
    <cellStyle name="Neutral 2 2 2 2 26" xfId="27198" xr:uid="{00000000-0005-0000-0000-0000436A0000}"/>
    <cellStyle name="Neutral 2 2 2 2 27" xfId="27199" xr:uid="{00000000-0005-0000-0000-0000446A0000}"/>
    <cellStyle name="Neutral 2 2 2 2 28" xfId="27200" xr:uid="{00000000-0005-0000-0000-0000456A0000}"/>
    <cellStyle name="Neutral 2 2 2 2 29" xfId="27201" xr:uid="{00000000-0005-0000-0000-0000466A0000}"/>
    <cellStyle name="Neutral 2 2 2 2 3" xfId="27202" xr:uid="{00000000-0005-0000-0000-0000476A0000}"/>
    <cellStyle name="Neutral 2 2 2 2 30" xfId="27203" xr:uid="{00000000-0005-0000-0000-0000486A0000}"/>
    <cellStyle name="Neutral 2 2 2 2 31" xfId="27204" xr:uid="{00000000-0005-0000-0000-0000496A0000}"/>
    <cellStyle name="Neutral 2 2 2 2 32" xfId="27205" xr:uid="{00000000-0005-0000-0000-00004A6A0000}"/>
    <cellStyle name="Neutral 2 2 2 2 33" xfId="27206" xr:uid="{00000000-0005-0000-0000-00004B6A0000}"/>
    <cellStyle name="Neutral 2 2 2 2 34" xfId="27207" xr:uid="{00000000-0005-0000-0000-00004C6A0000}"/>
    <cellStyle name="Neutral 2 2 2 2 34 2" xfId="27208" xr:uid="{00000000-0005-0000-0000-00004D6A0000}"/>
    <cellStyle name="Neutral 2 2 2 2 4" xfId="27209" xr:uid="{00000000-0005-0000-0000-00004E6A0000}"/>
    <cellStyle name="Neutral 2 2 2 2 5" xfId="27210" xr:uid="{00000000-0005-0000-0000-00004F6A0000}"/>
    <cellStyle name="Neutral 2 2 2 2 6" xfId="27211" xr:uid="{00000000-0005-0000-0000-0000506A0000}"/>
    <cellStyle name="Neutral 2 2 2 2 6 10" xfId="27212" xr:uid="{00000000-0005-0000-0000-0000516A0000}"/>
    <cellStyle name="Neutral 2 2 2 2 6 11" xfId="27213" xr:uid="{00000000-0005-0000-0000-0000526A0000}"/>
    <cellStyle name="Neutral 2 2 2 2 6 12" xfId="27214" xr:uid="{00000000-0005-0000-0000-0000536A0000}"/>
    <cellStyle name="Neutral 2 2 2 2 6 13" xfId="27215" xr:uid="{00000000-0005-0000-0000-0000546A0000}"/>
    <cellStyle name="Neutral 2 2 2 2 6 14" xfId="27216" xr:uid="{00000000-0005-0000-0000-0000556A0000}"/>
    <cellStyle name="Neutral 2 2 2 2 6 15" xfId="27217" xr:uid="{00000000-0005-0000-0000-0000566A0000}"/>
    <cellStyle name="Neutral 2 2 2 2 6 16" xfId="27218" xr:uid="{00000000-0005-0000-0000-0000576A0000}"/>
    <cellStyle name="Neutral 2 2 2 2 6 17" xfId="27219" xr:uid="{00000000-0005-0000-0000-0000586A0000}"/>
    <cellStyle name="Neutral 2 2 2 2 6 18" xfId="27220" xr:uid="{00000000-0005-0000-0000-0000596A0000}"/>
    <cellStyle name="Neutral 2 2 2 2 6 19" xfId="27221" xr:uid="{00000000-0005-0000-0000-00005A6A0000}"/>
    <cellStyle name="Neutral 2 2 2 2 6 2" xfId="27222" xr:uid="{00000000-0005-0000-0000-00005B6A0000}"/>
    <cellStyle name="Neutral 2 2 2 2 6 2 2" xfId="27223" xr:uid="{00000000-0005-0000-0000-00005C6A0000}"/>
    <cellStyle name="Neutral 2 2 2 2 6 20" xfId="27224" xr:uid="{00000000-0005-0000-0000-00005D6A0000}"/>
    <cellStyle name="Neutral 2 2 2 2 6 21" xfId="27225" xr:uid="{00000000-0005-0000-0000-00005E6A0000}"/>
    <cellStyle name="Neutral 2 2 2 2 6 22" xfId="27226" xr:uid="{00000000-0005-0000-0000-00005F6A0000}"/>
    <cellStyle name="Neutral 2 2 2 2 6 23" xfId="27227" xr:uid="{00000000-0005-0000-0000-0000606A0000}"/>
    <cellStyle name="Neutral 2 2 2 2 6 24" xfId="27228" xr:uid="{00000000-0005-0000-0000-0000616A0000}"/>
    <cellStyle name="Neutral 2 2 2 2 6 25" xfId="27229" xr:uid="{00000000-0005-0000-0000-0000626A0000}"/>
    <cellStyle name="Neutral 2 2 2 2 6 26" xfId="27230" xr:uid="{00000000-0005-0000-0000-0000636A0000}"/>
    <cellStyle name="Neutral 2 2 2 2 6 27" xfId="27231" xr:uid="{00000000-0005-0000-0000-0000646A0000}"/>
    <cellStyle name="Neutral 2 2 2 2 6 28" xfId="27232" xr:uid="{00000000-0005-0000-0000-0000656A0000}"/>
    <cellStyle name="Neutral 2 2 2 2 6 29" xfId="27233" xr:uid="{00000000-0005-0000-0000-0000666A0000}"/>
    <cellStyle name="Neutral 2 2 2 2 6 3" xfId="27234" xr:uid="{00000000-0005-0000-0000-0000676A0000}"/>
    <cellStyle name="Neutral 2 2 2 2 6 4" xfId="27235" xr:uid="{00000000-0005-0000-0000-0000686A0000}"/>
    <cellStyle name="Neutral 2 2 2 2 6 5" xfId="27236" xr:uid="{00000000-0005-0000-0000-0000696A0000}"/>
    <cellStyle name="Neutral 2 2 2 2 6 6" xfId="27237" xr:uid="{00000000-0005-0000-0000-00006A6A0000}"/>
    <cellStyle name="Neutral 2 2 2 2 6 7" xfId="27238" xr:uid="{00000000-0005-0000-0000-00006B6A0000}"/>
    <cellStyle name="Neutral 2 2 2 2 6 8" xfId="27239" xr:uid="{00000000-0005-0000-0000-00006C6A0000}"/>
    <cellStyle name="Neutral 2 2 2 2 6 9" xfId="27240" xr:uid="{00000000-0005-0000-0000-00006D6A0000}"/>
    <cellStyle name="Neutral 2 2 2 2 7" xfId="27241" xr:uid="{00000000-0005-0000-0000-00006E6A0000}"/>
    <cellStyle name="Neutral 2 2 2 2 7 2" xfId="27242" xr:uid="{00000000-0005-0000-0000-00006F6A0000}"/>
    <cellStyle name="Neutral 2 2 2 2 8" xfId="27243" xr:uid="{00000000-0005-0000-0000-0000706A0000}"/>
    <cellStyle name="Neutral 2 2 2 2 9" xfId="27244" xr:uid="{00000000-0005-0000-0000-0000716A0000}"/>
    <cellStyle name="Neutral 2 2 2 20" xfId="27245" xr:uid="{00000000-0005-0000-0000-0000726A0000}"/>
    <cellStyle name="Neutral 2 2 2 21" xfId="27246" xr:uid="{00000000-0005-0000-0000-0000736A0000}"/>
    <cellStyle name="Neutral 2 2 2 22" xfId="27247" xr:uid="{00000000-0005-0000-0000-0000746A0000}"/>
    <cellStyle name="Neutral 2 2 2 23" xfId="27248" xr:uid="{00000000-0005-0000-0000-0000756A0000}"/>
    <cellStyle name="Neutral 2 2 2 24" xfId="27249" xr:uid="{00000000-0005-0000-0000-0000766A0000}"/>
    <cellStyle name="Neutral 2 2 2 25" xfId="27250" xr:uid="{00000000-0005-0000-0000-0000776A0000}"/>
    <cellStyle name="Neutral 2 2 2 26" xfId="27251" xr:uid="{00000000-0005-0000-0000-0000786A0000}"/>
    <cellStyle name="Neutral 2 2 2 27" xfId="27252" xr:uid="{00000000-0005-0000-0000-0000796A0000}"/>
    <cellStyle name="Neutral 2 2 2 28" xfId="27253" xr:uid="{00000000-0005-0000-0000-00007A6A0000}"/>
    <cellStyle name="Neutral 2 2 2 29" xfId="27254" xr:uid="{00000000-0005-0000-0000-00007B6A0000}"/>
    <cellStyle name="Neutral 2 2 2 3" xfId="27255" xr:uid="{00000000-0005-0000-0000-00007C6A0000}"/>
    <cellStyle name="Neutral 2 2 2 30" xfId="27256" xr:uid="{00000000-0005-0000-0000-00007D6A0000}"/>
    <cellStyle name="Neutral 2 2 2 31" xfId="27257" xr:uid="{00000000-0005-0000-0000-00007E6A0000}"/>
    <cellStyle name="Neutral 2 2 2 32" xfId="27258" xr:uid="{00000000-0005-0000-0000-00007F6A0000}"/>
    <cellStyle name="Neutral 2 2 2 33" xfId="27259" xr:uid="{00000000-0005-0000-0000-0000806A0000}"/>
    <cellStyle name="Neutral 2 2 2 34" xfId="27260" xr:uid="{00000000-0005-0000-0000-0000816A0000}"/>
    <cellStyle name="Neutral 2 2 2 35" xfId="27261" xr:uid="{00000000-0005-0000-0000-0000826A0000}"/>
    <cellStyle name="Neutral 2 2 2 36" xfId="27262" xr:uid="{00000000-0005-0000-0000-0000836A0000}"/>
    <cellStyle name="Neutral 2 2 2 37" xfId="27263" xr:uid="{00000000-0005-0000-0000-0000846A0000}"/>
    <cellStyle name="Neutral 2 2 2 38" xfId="27264" xr:uid="{00000000-0005-0000-0000-0000856A0000}"/>
    <cellStyle name="Neutral 2 2 2 39" xfId="27265" xr:uid="{00000000-0005-0000-0000-0000866A0000}"/>
    <cellStyle name="Neutral 2 2 2 39 2" xfId="27266" xr:uid="{00000000-0005-0000-0000-0000876A0000}"/>
    <cellStyle name="Neutral 2 2 2 4" xfId="27267" xr:uid="{00000000-0005-0000-0000-0000886A0000}"/>
    <cellStyle name="Neutral 2 2 2 5" xfId="27268" xr:uid="{00000000-0005-0000-0000-0000896A0000}"/>
    <cellStyle name="Neutral 2 2 2 6" xfId="27269" xr:uid="{00000000-0005-0000-0000-00008A6A0000}"/>
    <cellStyle name="Neutral 2 2 2 7" xfId="27270" xr:uid="{00000000-0005-0000-0000-00008B6A0000}"/>
    <cellStyle name="Neutral 2 2 2 8" xfId="27271" xr:uid="{00000000-0005-0000-0000-00008C6A0000}"/>
    <cellStyle name="Neutral 2 2 2 9" xfId="27272" xr:uid="{00000000-0005-0000-0000-00008D6A0000}"/>
    <cellStyle name="Neutral 2 2 20" xfId="27273" xr:uid="{00000000-0005-0000-0000-00008E6A0000}"/>
    <cellStyle name="Neutral 2 2 21" xfId="27274" xr:uid="{00000000-0005-0000-0000-00008F6A0000}"/>
    <cellStyle name="Neutral 2 2 22" xfId="27275" xr:uid="{00000000-0005-0000-0000-0000906A0000}"/>
    <cellStyle name="Neutral 2 2 23" xfId="27276" xr:uid="{00000000-0005-0000-0000-0000916A0000}"/>
    <cellStyle name="Neutral 2 2 24" xfId="27277" xr:uid="{00000000-0005-0000-0000-0000926A0000}"/>
    <cellStyle name="Neutral 2 2 25" xfId="27278" xr:uid="{00000000-0005-0000-0000-0000936A0000}"/>
    <cellStyle name="Neutral 2 2 26" xfId="27279" xr:uid="{00000000-0005-0000-0000-0000946A0000}"/>
    <cellStyle name="Neutral 2 2 27" xfId="27280" xr:uid="{00000000-0005-0000-0000-0000956A0000}"/>
    <cellStyle name="Neutral 2 2 28" xfId="27281" xr:uid="{00000000-0005-0000-0000-0000966A0000}"/>
    <cellStyle name="Neutral 2 2 29" xfId="27282" xr:uid="{00000000-0005-0000-0000-0000976A0000}"/>
    <cellStyle name="Neutral 2 2 3" xfId="27283" xr:uid="{00000000-0005-0000-0000-0000986A0000}"/>
    <cellStyle name="Neutral 2 2 30" xfId="27284" xr:uid="{00000000-0005-0000-0000-0000996A0000}"/>
    <cellStyle name="Neutral 2 2 31" xfId="27285" xr:uid="{00000000-0005-0000-0000-00009A6A0000}"/>
    <cellStyle name="Neutral 2 2 32" xfId="27286" xr:uid="{00000000-0005-0000-0000-00009B6A0000}"/>
    <cellStyle name="Neutral 2 2 33" xfId="27287" xr:uid="{00000000-0005-0000-0000-00009C6A0000}"/>
    <cellStyle name="Neutral 2 2 34" xfId="27288" xr:uid="{00000000-0005-0000-0000-00009D6A0000}"/>
    <cellStyle name="Neutral 2 2 35" xfId="27289" xr:uid="{00000000-0005-0000-0000-00009E6A0000}"/>
    <cellStyle name="Neutral 2 2 36" xfId="27290" xr:uid="{00000000-0005-0000-0000-00009F6A0000}"/>
    <cellStyle name="Neutral 2 2 37" xfId="27291" xr:uid="{00000000-0005-0000-0000-0000A06A0000}"/>
    <cellStyle name="Neutral 2 2 38" xfId="27292" xr:uid="{00000000-0005-0000-0000-0000A16A0000}"/>
    <cellStyle name="Neutral 2 2 39" xfId="27293" xr:uid="{00000000-0005-0000-0000-0000A26A0000}"/>
    <cellStyle name="Neutral 2 2 4" xfId="27294" xr:uid="{00000000-0005-0000-0000-0000A36A0000}"/>
    <cellStyle name="Neutral 2 2 40" xfId="27295" xr:uid="{00000000-0005-0000-0000-0000A46A0000}"/>
    <cellStyle name="Neutral 2 2 41" xfId="27296" xr:uid="{00000000-0005-0000-0000-0000A56A0000}"/>
    <cellStyle name="Neutral 2 2 42" xfId="27297" xr:uid="{00000000-0005-0000-0000-0000A66A0000}"/>
    <cellStyle name="Neutral 2 2 42 2" xfId="27298" xr:uid="{00000000-0005-0000-0000-0000A76A0000}"/>
    <cellStyle name="Neutral 2 2 5" xfId="27299" xr:uid="{00000000-0005-0000-0000-0000A86A0000}"/>
    <cellStyle name="Neutral 2 2 6" xfId="27300" xr:uid="{00000000-0005-0000-0000-0000A96A0000}"/>
    <cellStyle name="Neutral 2 2 7" xfId="27301" xr:uid="{00000000-0005-0000-0000-0000AA6A0000}"/>
    <cellStyle name="Neutral 2 2 8" xfId="27302" xr:uid="{00000000-0005-0000-0000-0000AB6A0000}"/>
    <cellStyle name="Neutral 2 2 9" xfId="27303" xr:uid="{00000000-0005-0000-0000-0000AC6A0000}"/>
    <cellStyle name="Neutral 2 20" xfId="27304" xr:uid="{00000000-0005-0000-0000-0000AD6A0000}"/>
    <cellStyle name="Neutral 2 21" xfId="27305" xr:uid="{00000000-0005-0000-0000-0000AE6A0000}"/>
    <cellStyle name="Neutral 2 22" xfId="27306" xr:uid="{00000000-0005-0000-0000-0000AF6A0000}"/>
    <cellStyle name="Neutral 2 23" xfId="27307" xr:uid="{00000000-0005-0000-0000-0000B06A0000}"/>
    <cellStyle name="Neutral 2 24" xfId="27308" xr:uid="{00000000-0005-0000-0000-0000B16A0000}"/>
    <cellStyle name="Neutral 2 25" xfId="27309" xr:uid="{00000000-0005-0000-0000-0000B26A0000}"/>
    <cellStyle name="Neutral 2 26" xfId="27310" xr:uid="{00000000-0005-0000-0000-0000B36A0000}"/>
    <cellStyle name="Neutral 2 27" xfId="27311" xr:uid="{00000000-0005-0000-0000-0000B46A0000}"/>
    <cellStyle name="Neutral 2 27 2" xfId="27312" xr:uid="{00000000-0005-0000-0000-0000B56A0000}"/>
    <cellStyle name="Neutral 2 27 2 2" xfId="27313" xr:uid="{00000000-0005-0000-0000-0000B66A0000}"/>
    <cellStyle name="Neutral 2 27 2 3" xfId="27314" xr:uid="{00000000-0005-0000-0000-0000B76A0000}"/>
    <cellStyle name="Neutral 2 27 2 4" xfId="27315" xr:uid="{00000000-0005-0000-0000-0000B86A0000}"/>
    <cellStyle name="Neutral 2 27 2 5" xfId="27316" xr:uid="{00000000-0005-0000-0000-0000B96A0000}"/>
    <cellStyle name="Neutral 2 27 2 6" xfId="27317" xr:uid="{00000000-0005-0000-0000-0000BA6A0000}"/>
    <cellStyle name="Neutral 2 28" xfId="27318" xr:uid="{00000000-0005-0000-0000-0000BB6A0000}"/>
    <cellStyle name="Neutral 2 28 2" xfId="27319" xr:uid="{00000000-0005-0000-0000-0000BC6A0000}"/>
    <cellStyle name="Neutral 2 28 3" xfId="27320" xr:uid="{00000000-0005-0000-0000-0000BD6A0000}"/>
    <cellStyle name="Neutral 2 28 4" xfId="27321" xr:uid="{00000000-0005-0000-0000-0000BE6A0000}"/>
    <cellStyle name="Neutral 2 28 5" xfId="27322" xr:uid="{00000000-0005-0000-0000-0000BF6A0000}"/>
    <cellStyle name="Neutral 2 28 6" xfId="27323" xr:uid="{00000000-0005-0000-0000-0000C06A0000}"/>
    <cellStyle name="Neutral 2 29" xfId="27324" xr:uid="{00000000-0005-0000-0000-0000C16A0000}"/>
    <cellStyle name="Neutral 2 29 2" xfId="27325" xr:uid="{00000000-0005-0000-0000-0000C26A0000}"/>
    <cellStyle name="Neutral 2 29 3" xfId="27326" xr:uid="{00000000-0005-0000-0000-0000C36A0000}"/>
    <cellStyle name="Neutral 2 29 4" xfId="27327" xr:uid="{00000000-0005-0000-0000-0000C46A0000}"/>
    <cellStyle name="Neutral 2 29 5" xfId="27328" xr:uid="{00000000-0005-0000-0000-0000C56A0000}"/>
    <cellStyle name="Neutral 2 29 6" xfId="27329" xr:uid="{00000000-0005-0000-0000-0000C66A0000}"/>
    <cellStyle name="Neutral 2 3" xfId="27330" xr:uid="{00000000-0005-0000-0000-0000C76A0000}"/>
    <cellStyle name="Neutral 2 30" xfId="27331" xr:uid="{00000000-0005-0000-0000-0000C86A0000}"/>
    <cellStyle name="Neutral 2 30 2" xfId="27332" xr:uid="{00000000-0005-0000-0000-0000C96A0000}"/>
    <cellStyle name="Neutral 2 30 3" xfId="27333" xr:uid="{00000000-0005-0000-0000-0000CA6A0000}"/>
    <cellStyle name="Neutral 2 30 4" xfId="27334" xr:uid="{00000000-0005-0000-0000-0000CB6A0000}"/>
    <cellStyle name="Neutral 2 30 5" xfId="27335" xr:uid="{00000000-0005-0000-0000-0000CC6A0000}"/>
    <cellStyle name="Neutral 2 30 6" xfId="27336" xr:uid="{00000000-0005-0000-0000-0000CD6A0000}"/>
    <cellStyle name="Neutral 2 31" xfId="27337" xr:uid="{00000000-0005-0000-0000-0000CE6A0000}"/>
    <cellStyle name="Neutral 2 31 2" xfId="27338" xr:uid="{00000000-0005-0000-0000-0000CF6A0000}"/>
    <cellStyle name="Neutral 2 31 3" xfId="27339" xr:uid="{00000000-0005-0000-0000-0000D06A0000}"/>
    <cellStyle name="Neutral 2 31 4" xfId="27340" xr:uid="{00000000-0005-0000-0000-0000D16A0000}"/>
    <cellStyle name="Neutral 2 31 5" xfId="27341" xr:uid="{00000000-0005-0000-0000-0000D26A0000}"/>
    <cellStyle name="Neutral 2 31 6" xfId="27342" xr:uid="{00000000-0005-0000-0000-0000D36A0000}"/>
    <cellStyle name="Neutral 2 32" xfId="27343" xr:uid="{00000000-0005-0000-0000-0000D46A0000}"/>
    <cellStyle name="Neutral 2 33" xfId="27344" xr:uid="{00000000-0005-0000-0000-0000D56A0000}"/>
    <cellStyle name="Neutral 2 34" xfId="27345" xr:uid="{00000000-0005-0000-0000-0000D66A0000}"/>
    <cellStyle name="Neutral 2 35" xfId="27346" xr:uid="{00000000-0005-0000-0000-0000D76A0000}"/>
    <cellStyle name="Neutral 2 36" xfId="27347" xr:uid="{00000000-0005-0000-0000-0000D86A0000}"/>
    <cellStyle name="Neutral 2 37" xfId="27348" xr:uid="{00000000-0005-0000-0000-0000D96A0000}"/>
    <cellStyle name="Neutral 2 38" xfId="27349" xr:uid="{00000000-0005-0000-0000-0000DA6A0000}"/>
    <cellStyle name="Neutral 2 39" xfId="27350" xr:uid="{00000000-0005-0000-0000-0000DB6A0000}"/>
    <cellStyle name="Neutral 2 4" xfId="27351" xr:uid="{00000000-0005-0000-0000-0000DC6A0000}"/>
    <cellStyle name="Neutral 2 40" xfId="27352" xr:uid="{00000000-0005-0000-0000-0000DD6A0000}"/>
    <cellStyle name="Neutral 2 41" xfId="27353" xr:uid="{00000000-0005-0000-0000-0000DE6A0000}"/>
    <cellStyle name="Neutral 2 42" xfId="27354" xr:uid="{00000000-0005-0000-0000-0000DF6A0000}"/>
    <cellStyle name="Neutral 2 43" xfId="27355" xr:uid="{00000000-0005-0000-0000-0000E06A0000}"/>
    <cellStyle name="Neutral 2 43 10" xfId="27356" xr:uid="{00000000-0005-0000-0000-0000E16A0000}"/>
    <cellStyle name="Neutral 2 43 11" xfId="27357" xr:uid="{00000000-0005-0000-0000-0000E26A0000}"/>
    <cellStyle name="Neutral 2 43 12" xfId="27358" xr:uid="{00000000-0005-0000-0000-0000E36A0000}"/>
    <cellStyle name="Neutral 2 43 13" xfId="27359" xr:uid="{00000000-0005-0000-0000-0000E46A0000}"/>
    <cellStyle name="Neutral 2 43 14" xfId="27360" xr:uid="{00000000-0005-0000-0000-0000E56A0000}"/>
    <cellStyle name="Neutral 2 43 15" xfId="27361" xr:uid="{00000000-0005-0000-0000-0000E66A0000}"/>
    <cellStyle name="Neutral 2 43 16" xfId="27362" xr:uid="{00000000-0005-0000-0000-0000E76A0000}"/>
    <cellStyle name="Neutral 2 43 17" xfId="27363" xr:uid="{00000000-0005-0000-0000-0000E86A0000}"/>
    <cellStyle name="Neutral 2 43 18" xfId="27364" xr:uid="{00000000-0005-0000-0000-0000E96A0000}"/>
    <cellStyle name="Neutral 2 43 19" xfId="27365" xr:uid="{00000000-0005-0000-0000-0000EA6A0000}"/>
    <cellStyle name="Neutral 2 43 2" xfId="27366" xr:uid="{00000000-0005-0000-0000-0000EB6A0000}"/>
    <cellStyle name="Neutral 2 43 2 2" xfId="27367" xr:uid="{00000000-0005-0000-0000-0000EC6A0000}"/>
    <cellStyle name="Neutral 2 43 20" xfId="27368" xr:uid="{00000000-0005-0000-0000-0000ED6A0000}"/>
    <cellStyle name="Neutral 2 43 21" xfId="27369" xr:uid="{00000000-0005-0000-0000-0000EE6A0000}"/>
    <cellStyle name="Neutral 2 43 22" xfId="27370" xr:uid="{00000000-0005-0000-0000-0000EF6A0000}"/>
    <cellStyle name="Neutral 2 43 23" xfId="27371" xr:uid="{00000000-0005-0000-0000-0000F06A0000}"/>
    <cellStyle name="Neutral 2 43 24" xfId="27372" xr:uid="{00000000-0005-0000-0000-0000F16A0000}"/>
    <cellStyle name="Neutral 2 43 25" xfId="27373" xr:uid="{00000000-0005-0000-0000-0000F26A0000}"/>
    <cellStyle name="Neutral 2 43 26" xfId="27374" xr:uid="{00000000-0005-0000-0000-0000F36A0000}"/>
    <cellStyle name="Neutral 2 43 27" xfId="27375" xr:uid="{00000000-0005-0000-0000-0000F46A0000}"/>
    <cellStyle name="Neutral 2 43 28" xfId="27376" xr:uid="{00000000-0005-0000-0000-0000F56A0000}"/>
    <cellStyle name="Neutral 2 43 29" xfId="27377" xr:uid="{00000000-0005-0000-0000-0000F66A0000}"/>
    <cellStyle name="Neutral 2 43 3" xfId="27378" xr:uid="{00000000-0005-0000-0000-0000F76A0000}"/>
    <cellStyle name="Neutral 2 43 4" xfId="27379" xr:uid="{00000000-0005-0000-0000-0000F86A0000}"/>
    <cellStyle name="Neutral 2 43 5" xfId="27380" xr:uid="{00000000-0005-0000-0000-0000F96A0000}"/>
    <cellStyle name="Neutral 2 43 6" xfId="27381" xr:uid="{00000000-0005-0000-0000-0000FA6A0000}"/>
    <cellStyle name="Neutral 2 43 7" xfId="27382" xr:uid="{00000000-0005-0000-0000-0000FB6A0000}"/>
    <cellStyle name="Neutral 2 43 8" xfId="27383" xr:uid="{00000000-0005-0000-0000-0000FC6A0000}"/>
    <cellStyle name="Neutral 2 43 9" xfId="27384" xr:uid="{00000000-0005-0000-0000-0000FD6A0000}"/>
    <cellStyle name="Neutral 2 44" xfId="27385" xr:uid="{00000000-0005-0000-0000-0000FE6A0000}"/>
    <cellStyle name="Neutral 2 44 2" xfId="27386" xr:uid="{00000000-0005-0000-0000-0000FF6A0000}"/>
    <cellStyle name="Neutral 2 45" xfId="27387" xr:uid="{00000000-0005-0000-0000-0000006B0000}"/>
    <cellStyle name="Neutral 2 46" xfId="27388" xr:uid="{00000000-0005-0000-0000-0000016B0000}"/>
    <cellStyle name="Neutral 2 47" xfId="27389" xr:uid="{00000000-0005-0000-0000-0000026B0000}"/>
    <cellStyle name="Neutral 2 48" xfId="27390" xr:uid="{00000000-0005-0000-0000-0000036B0000}"/>
    <cellStyle name="Neutral 2 49" xfId="27391" xr:uid="{00000000-0005-0000-0000-0000046B0000}"/>
    <cellStyle name="Neutral 2 5" xfId="27392" xr:uid="{00000000-0005-0000-0000-0000056B0000}"/>
    <cellStyle name="Neutral 2 50" xfId="27393" xr:uid="{00000000-0005-0000-0000-0000066B0000}"/>
    <cellStyle name="Neutral 2 51" xfId="27394" xr:uid="{00000000-0005-0000-0000-0000076B0000}"/>
    <cellStyle name="Neutral 2 52" xfId="27395" xr:uid="{00000000-0005-0000-0000-0000086B0000}"/>
    <cellStyle name="Neutral 2 53" xfId="27396" xr:uid="{00000000-0005-0000-0000-0000096B0000}"/>
    <cellStyle name="Neutral 2 54" xfId="27397" xr:uid="{00000000-0005-0000-0000-00000A6B0000}"/>
    <cellStyle name="Neutral 2 55" xfId="27398" xr:uid="{00000000-0005-0000-0000-00000B6B0000}"/>
    <cellStyle name="Neutral 2 56" xfId="27399" xr:uid="{00000000-0005-0000-0000-00000C6B0000}"/>
    <cellStyle name="Neutral 2 57" xfId="27400" xr:uid="{00000000-0005-0000-0000-00000D6B0000}"/>
    <cellStyle name="Neutral 2 58" xfId="27401" xr:uid="{00000000-0005-0000-0000-00000E6B0000}"/>
    <cellStyle name="Neutral 2 59" xfId="27402" xr:uid="{00000000-0005-0000-0000-00000F6B0000}"/>
    <cellStyle name="Neutral 2 6" xfId="27403" xr:uid="{00000000-0005-0000-0000-0000106B0000}"/>
    <cellStyle name="Neutral 2 60" xfId="27404" xr:uid="{00000000-0005-0000-0000-0000116B0000}"/>
    <cellStyle name="Neutral 2 61" xfId="27405" xr:uid="{00000000-0005-0000-0000-0000126B0000}"/>
    <cellStyle name="Neutral 2 62" xfId="27406" xr:uid="{00000000-0005-0000-0000-0000136B0000}"/>
    <cellStyle name="Neutral 2 63" xfId="27407" xr:uid="{00000000-0005-0000-0000-0000146B0000}"/>
    <cellStyle name="Neutral 2 64" xfId="27408" xr:uid="{00000000-0005-0000-0000-0000156B0000}"/>
    <cellStyle name="Neutral 2 65" xfId="27409" xr:uid="{00000000-0005-0000-0000-0000166B0000}"/>
    <cellStyle name="Neutral 2 66" xfId="27410" xr:uid="{00000000-0005-0000-0000-0000176B0000}"/>
    <cellStyle name="Neutral 2 67" xfId="27411" xr:uid="{00000000-0005-0000-0000-0000186B0000}"/>
    <cellStyle name="Neutral 2 68" xfId="27412" xr:uid="{00000000-0005-0000-0000-0000196B0000}"/>
    <cellStyle name="Neutral 2 69" xfId="27413" xr:uid="{00000000-0005-0000-0000-00001A6B0000}"/>
    <cellStyle name="Neutral 2 7" xfId="27414" xr:uid="{00000000-0005-0000-0000-00001B6B0000}"/>
    <cellStyle name="Neutral 2 7 2" xfId="27415" xr:uid="{00000000-0005-0000-0000-00001C6B0000}"/>
    <cellStyle name="Neutral 2 7 3" xfId="27416" xr:uid="{00000000-0005-0000-0000-00001D6B0000}"/>
    <cellStyle name="Neutral 2 70" xfId="27417" xr:uid="{00000000-0005-0000-0000-00001E6B0000}"/>
    <cellStyle name="Neutral 2 71" xfId="27418" xr:uid="{00000000-0005-0000-0000-00001F6B0000}"/>
    <cellStyle name="Neutral 2 71 2" xfId="27419" xr:uid="{00000000-0005-0000-0000-0000206B0000}"/>
    <cellStyle name="Neutral 2 8" xfId="27420" xr:uid="{00000000-0005-0000-0000-0000216B0000}"/>
    <cellStyle name="Neutral 2 9" xfId="27421" xr:uid="{00000000-0005-0000-0000-0000226B0000}"/>
    <cellStyle name="Neutral 20" xfId="27422" xr:uid="{00000000-0005-0000-0000-0000236B0000}"/>
    <cellStyle name="Neutral 20 2" xfId="27423" xr:uid="{00000000-0005-0000-0000-0000246B0000}"/>
    <cellStyle name="Neutral 20 2 2" xfId="27424" xr:uid="{00000000-0005-0000-0000-0000256B0000}"/>
    <cellStyle name="Neutral 20 2 3" xfId="27425" xr:uid="{00000000-0005-0000-0000-0000266B0000}"/>
    <cellStyle name="Neutral 20 2 4" xfId="27426" xr:uid="{00000000-0005-0000-0000-0000276B0000}"/>
    <cellStyle name="Neutral 20 2 5" xfId="27427" xr:uid="{00000000-0005-0000-0000-0000286B0000}"/>
    <cellStyle name="Neutral 20 2 6" xfId="27428" xr:uid="{00000000-0005-0000-0000-0000296B0000}"/>
    <cellStyle name="Neutral 21" xfId="27429" xr:uid="{00000000-0005-0000-0000-00002A6B0000}"/>
    <cellStyle name="Neutral 21 2" xfId="27430" xr:uid="{00000000-0005-0000-0000-00002B6B0000}"/>
    <cellStyle name="Neutral 21 2 2" xfId="27431" xr:uid="{00000000-0005-0000-0000-00002C6B0000}"/>
    <cellStyle name="Neutral 21 2 3" xfId="27432" xr:uid="{00000000-0005-0000-0000-00002D6B0000}"/>
    <cellStyle name="Neutral 21 2 4" xfId="27433" xr:uid="{00000000-0005-0000-0000-00002E6B0000}"/>
    <cellStyle name="Neutral 21 2 5" xfId="27434" xr:uid="{00000000-0005-0000-0000-00002F6B0000}"/>
    <cellStyle name="Neutral 21 2 6" xfId="27435" xr:uid="{00000000-0005-0000-0000-0000306B0000}"/>
    <cellStyle name="Neutral 22" xfId="27436" xr:uid="{00000000-0005-0000-0000-0000316B0000}"/>
    <cellStyle name="Neutral 22 2" xfId="27437" xr:uid="{00000000-0005-0000-0000-0000326B0000}"/>
    <cellStyle name="Neutral 22 2 2" xfId="27438" xr:uid="{00000000-0005-0000-0000-0000336B0000}"/>
    <cellStyle name="Neutral 22 2 3" xfId="27439" xr:uid="{00000000-0005-0000-0000-0000346B0000}"/>
    <cellStyle name="Neutral 22 2 4" xfId="27440" xr:uid="{00000000-0005-0000-0000-0000356B0000}"/>
    <cellStyle name="Neutral 22 2 5" xfId="27441" xr:uid="{00000000-0005-0000-0000-0000366B0000}"/>
    <cellStyle name="Neutral 22 2 6" xfId="27442" xr:uid="{00000000-0005-0000-0000-0000376B0000}"/>
    <cellStyle name="Neutral 23" xfId="27443" xr:uid="{00000000-0005-0000-0000-0000386B0000}"/>
    <cellStyle name="Neutral 23 2" xfId="27444" xr:uid="{00000000-0005-0000-0000-0000396B0000}"/>
    <cellStyle name="Neutral 23 2 2" xfId="27445" xr:uid="{00000000-0005-0000-0000-00003A6B0000}"/>
    <cellStyle name="Neutral 23 2 3" xfId="27446" xr:uid="{00000000-0005-0000-0000-00003B6B0000}"/>
    <cellStyle name="Neutral 23 2 4" xfId="27447" xr:uid="{00000000-0005-0000-0000-00003C6B0000}"/>
    <cellStyle name="Neutral 23 2 5" xfId="27448" xr:uid="{00000000-0005-0000-0000-00003D6B0000}"/>
    <cellStyle name="Neutral 23 2 6" xfId="27449" xr:uid="{00000000-0005-0000-0000-00003E6B0000}"/>
    <cellStyle name="Neutral 24" xfId="27450" xr:uid="{00000000-0005-0000-0000-00003F6B0000}"/>
    <cellStyle name="Neutral 24 2" xfId="27451" xr:uid="{00000000-0005-0000-0000-0000406B0000}"/>
    <cellStyle name="Neutral 24 2 2" xfId="27452" xr:uid="{00000000-0005-0000-0000-0000416B0000}"/>
    <cellStyle name="Neutral 24 2 3" xfId="27453" xr:uid="{00000000-0005-0000-0000-0000426B0000}"/>
    <cellStyle name="Neutral 24 2 4" xfId="27454" xr:uid="{00000000-0005-0000-0000-0000436B0000}"/>
    <cellStyle name="Neutral 24 2 5" xfId="27455" xr:uid="{00000000-0005-0000-0000-0000446B0000}"/>
    <cellStyle name="Neutral 24 2 6" xfId="27456" xr:uid="{00000000-0005-0000-0000-0000456B0000}"/>
    <cellStyle name="Neutral 25" xfId="27457" xr:uid="{00000000-0005-0000-0000-0000466B0000}"/>
    <cellStyle name="Neutral 25 2" xfId="27458" xr:uid="{00000000-0005-0000-0000-0000476B0000}"/>
    <cellStyle name="Neutral 25 2 2" xfId="27459" xr:uid="{00000000-0005-0000-0000-0000486B0000}"/>
    <cellStyle name="Neutral 25 2 3" xfId="27460" xr:uid="{00000000-0005-0000-0000-0000496B0000}"/>
    <cellStyle name="Neutral 25 2 4" xfId="27461" xr:uid="{00000000-0005-0000-0000-00004A6B0000}"/>
    <cellStyle name="Neutral 25 2 5" xfId="27462" xr:uid="{00000000-0005-0000-0000-00004B6B0000}"/>
    <cellStyle name="Neutral 25 2 6" xfId="27463" xr:uid="{00000000-0005-0000-0000-00004C6B0000}"/>
    <cellStyle name="Neutral 26" xfId="27464" xr:uid="{00000000-0005-0000-0000-00004D6B0000}"/>
    <cellStyle name="Neutral 26 2" xfId="27465" xr:uid="{00000000-0005-0000-0000-00004E6B0000}"/>
    <cellStyle name="Neutral 26 2 2" xfId="27466" xr:uid="{00000000-0005-0000-0000-00004F6B0000}"/>
    <cellStyle name="Neutral 26 2 3" xfId="27467" xr:uid="{00000000-0005-0000-0000-0000506B0000}"/>
    <cellStyle name="Neutral 26 2 4" xfId="27468" xr:uid="{00000000-0005-0000-0000-0000516B0000}"/>
    <cellStyle name="Neutral 26 2 5" xfId="27469" xr:uid="{00000000-0005-0000-0000-0000526B0000}"/>
    <cellStyle name="Neutral 26 2 6" xfId="27470" xr:uid="{00000000-0005-0000-0000-0000536B0000}"/>
    <cellStyle name="Neutral 27" xfId="27471" xr:uid="{00000000-0005-0000-0000-0000546B0000}"/>
    <cellStyle name="Neutral 28" xfId="27472" xr:uid="{00000000-0005-0000-0000-0000556B0000}"/>
    <cellStyle name="Neutral 29" xfId="27473" xr:uid="{00000000-0005-0000-0000-0000566B0000}"/>
    <cellStyle name="Neutral 3" xfId="27474" xr:uid="{00000000-0005-0000-0000-0000576B0000}"/>
    <cellStyle name="Neutral 3 2" xfId="27475" xr:uid="{00000000-0005-0000-0000-0000586B0000}"/>
    <cellStyle name="Neutral 3 2 2" xfId="27476" xr:uid="{00000000-0005-0000-0000-0000596B0000}"/>
    <cellStyle name="Neutral 3 2 3" xfId="27477" xr:uid="{00000000-0005-0000-0000-00005A6B0000}"/>
    <cellStyle name="Neutral 3 2 4" xfId="27478" xr:uid="{00000000-0005-0000-0000-00005B6B0000}"/>
    <cellStyle name="Neutral 3 2 5" xfId="27479" xr:uid="{00000000-0005-0000-0000-00005C6B0000}"/>
    <cellStyle name="Neutral 3 2 6" xfId="27480" xr:uid="{00000000-0005-0000-0000-00005D6B0000}"/>
    <cellStyle name="Neutral 3 2 7" xfId="27481" xr:uid="{00000000-0005-0000-0000-00005E6B0000}"/>
    <cellStyle name="Neutral 3 2 8" xfId="27482" xr:uid="{00000000-0005-0000-0000-00005F6B0000}"/>
    <cellStyle name="Neutral 3 2 9" xfId="27483" xr:uid="{00000000-0005-0000-0000-0000606B0000}"/>
    <cellStyle name="Neutral 3 3" xfId="27484" xr:uid="{00000000-0005-0000-0000-0000616B0000}"/>
    <cellStyle name="Neutral 3 4" xfId="27485" xr:uid="{00000000-0005-0000-0000-0000626B0000}"/>
    <cellStyle name="Neutral 3 5" xfId="27486" xr:uid="{00000000-0005-0000-0000-0000636B0000}"/>
    <cellStyle name="Neutral 30" xfId="27487" xr:uid="{00000000-0005-0000-0000-0000646B0000}"/>
    <cellStyle name="Neutral 31" xfId="27488" xr:uid="{00000000-0005-0000-0000-0000656B0000}"/>
    <cellStyle name="Neutral 32" xfId="27489" xr:uid="{00000000-0005-0000-0000-0000666B0000}"/>
    <cellStyle name="Neutral 33" xfId="27490" xr:uid="{00000000-0005-0000-0000-0000676B0000}"/>
    <cellStyle name="Neutral 34" xfId="27491" xr:uid="{00000000-0005-0000-0000-0000686B0000}"/>
    <cellStyle name="Neutral 35" xfId="27492" xr:uid="{00000000-0005-0000-0000-0000696B0000}"/>
    <cellStyle name="Neutral 36" xfId="27493" xr:uid="{00000000-0005-0000-0000-00006A6B0000}"/>
    <cellStyle name="Neutral 37" xfId="27494" xr:uid="{00000000-0005-0000-0000-00006B6B0000}"/>
    <cellStyle name="Neutral 38" xfId="27495" xr:uid="{00000000-0005-0000-0000-00006C6B0000}"/>
    <cellStyle name="Neutral 39" xfId="27496" xr:uid="{00000000-0005-0000-0000-00006D6B0000}"/>
    <cellStyle name="Neutral 4" xfId="27497" xr:uid="{00000000-0005-0000-0000-00006E6B0000}"/>
    <cellStyle name="Neutral 4 2" xfId="27498" xr:uid="{00000000-0005-0000-0000-00006F6B0000}"/>
    <cellStyle name="Neutral 4 2 2" xfId="27499" xr:uid="{00000000-0005-0000-0000-0000706B0000}"/>
    <cellStyle name="Neutral 4 2 3" xfId="27500" xr:uid="{00000000-0005-0000-0000-0000716B0000}"/>
    <cellStyle name="Neutral 4 2 4" xfId="27501" xr:uid="{00000000-0005-0000-0000-0000726B0000}"/>
    <cellStyle name="Neutral 4 2 5" xfId="27502" xr:uid="{00000000-0005-0000-0000-0000736B0000}"/>
    <cellStyle name="Neutral 4 2 6" xfId="27503" xr:uid="{00000000-0005-0000-0000-0000746B0000}"/>
    <cellStyle name="Neutral 4 3" xfId="27504" xr:uid="{00000000-0005-0000-0000-0000756B0000}"/>
    <cellStyle name="Neutral 4 4" xfId="27505" xr:uid="{00000000-0005-0000-0000-0000766B0000}"/>
    <cellStyle name="Neutral 4 5" xfId="27506" xr:uid="{00000000-0005-0000-0000-0000776B0000}"/>
    <cellStyle name="Neutral 40" xfId="27507" xr:uid="{00000000-0005-0000-0000-0000786B0000}"/>
    <cellStyle name="Neutral 41" xfId="27508" xr:uid="{00000000-0005-0000-0000-0000796B0000}"/>
    <cellStyle name="Neutral 42" xfId="27509" xr:uid="{00000000-0005-0000-0000-00007A6B0000}"/>
    <cellStyle name="Neutral 43" xfId="27510" xr:uid="{00000000-0005-0000-0000-00007B6B0000}"/>
    <cellStyle name="Neutral 44" xfId="27511" xr:uid="{00000000-0005-0000-0000-00007C6B0000}"/>
    <cellStyle name="Neutral 45" xfId="27512" xr:uid="{00000000-0005-0000-0000-00007D6B0000}"/>
    <cellStyle name="Neutral 46" xfId="27513" xr:uid="{00000000-0005-0000-0000-00007E6B0000}"/>
    <cellStyle name="Neutral 47" xfId="27514" xr:uid="{00000000-0005-0000-0000-00007F6B0000}"/>
    <cellStyle name="Neutral 48" xfId="27515" xr:uid="{00000000-0005-0000-0000-0000806B0000}"/>
    <cellStyle name="Neutral 49" xfId="27516" xr:uid="{00000000-0005-0000-0000-0000816B0000}"/>
    <cellStyle name="Neutral 5" xfId="27517" xr:uid="{00000000-0005-0000-0000-0000826B0000}"/>
    <cellStyle name="Neutral 5 2" xfId="27518" xr:uid="{00000000-0005-0000-0000-0000836B0000}"/>
    <cellStyle name="Neutral 5 2 2" xfId="27519" xr:uid="{00000000-0005-0000-0000-0000846B0000}"/>
    <cellStyle name="Neutral 5 2 3" xfId="27520" xr:uid="{00000000-0005-0000-0000-0000856B0000}"/>
    <cellStyle name="Neutral 5 2 4" xfId="27521" xr:uid="{00000000-0005-0000-0000-0000866B0000}"/>
    <cellStyle name="Neutral 5 2 5" xfId="27522" xr:uid="{00000000-0005-0000-0000-0000876B0000}"/>
    <cellStyle name="Neutral 5 2 6" xfId="27523" xr:uid="{00000000-0005-0000-0000-0000886B0000}"/>
    <cellStyle name="Neutral 5 3" xfId="27524" xr:uid="{00000000-0005-0000-0000-0000896B0000}"/>
    <cellStyle name="Neutral 5 4" xfId="27525" xr:uid="{00000000-0005-0000-0000-00008A6B0000}"/>
    <cellStyle name="Neutral 5 5" xfId="27526" xr:uid="{00000000-0005-0000-0000-00008B6B0000}"/>
    <cellStyle name="Neutral 50" xfId="27527" xr:uid="{00000000-0005-0000-0000-00008C6B0000}"/>
    <cellStyle name="Neutral 51" xfId="27528" xr:uid="{00000000-0005-0000-0000-00008D6B0000}"/>
    <cellStyle name="Neutral 52" xfId="27529" xr:uid="{00000000-0005-0000-0000-00008E6B0000}"/>
    <cellStyle name="Neutral 53" xfId="27530" xr:uid="{00000000-0005-0000-0000-00008F6B0000}"/>
    <cellStyle name="Neutral 54" xfId="27531" xr:uid="{00000000-0005-0000-0000-0000906B0000}"/>
    <cellStyle name="Neutral 55" xfId="27532" xr:uid="{00000000-0005-0000-0000-0000916B0000}"/>
    <cellStyle name="Neutral 56" xfId="27533" xr:uid="{00000000-0005-0000-0000-0000926B0000}"/>
    <cellStyle name="Neutral 57" xfId="27534" xr:uid="{00000000-0005-0000-0000-0000936B0000}"/>
    <cellStyle name="Neutral 58" xfId="27535" xr:uid="{00000000-0005-0000-0000-0000946B0000}"/>
    <cellStyle name="Neutral 59" xfId="27536" xr:uid="{00000000-0005-0000-0000-0000956B0000}"/>
    <cellStyle name="Neutral 6" xfId="27537" xr:uid="{00000000-0005-0000-0000-0000966B0000}"/>
    <cellStyle name="Neutral 6 2" xfId="27538" xr:uid="{00000000-0005-0000-0000-0000976B0000}"/>
    <cellStyle name="Neutral 6 2 2" xfId="27539" xr:uid="{00000000-0005-0000-0000-0000986B0000}"/>
    <cellStyle name="Neutral 6 2 3" xfId="27540" xr:uid="{00000000-0005-0000-0000-0000996B0000}"/>
    <cellStyle name="Neutral 6 2 4" xfId="27541" xr:uid="{00000000-0005-0000-0000-00009A6B0000}"/>
    <cellStyle name="Neutral 6 2 5" xfId="27542" xr:uid="{00000000-0005-0000-0000-00009B6B0000}"/>
    <cellStyle name="Neutral 6 2 6" xfId="27543" xr:uid="{00000000-0005-0000-0000-00009C6B0000}"/>
    <cellStyle name="Neutral 60" xfId="27544" xr:uid="{00000000-0005-0000-0000-00009D6B0000}"/>
    <cellStyle name="Neutral 61" xfId="27545" xr:uid="{00000000-0005-0000-0000-00009E6B0000}"/>
    <cellStyle name="Neutral 62" xfId="27546" xr:uid="{00000000-0005-0000-0000-00009F6B0000}"/>
    <cellStyle name="Neutral 63" xfId="27547" xr:uid="{00000000-0005-0000-0000-0000A06B0000}"/>
    <cellStyle name="Neutral 64" xfId="27548" xr:uid="{00000000-0005-0000-0000-0000A16B0000}"/>
    <cellStyle name="Neutral 7" xfId="27549" xr:uid="{00000000-0005-0000-0000-0000A26B0000}"/>
    <cellStyle name="Neutral 7 2" xfId="27550" xr:uid="{00000000-0005-0000-0000-0000A36B0000}"/>
    <cellStyle name="Neutral 7 2 2" xfId="27551" xr:uid="{00000000-0005-0000-0000-0000A46B0000}"/>
    <cellStyle name="Neutral 7 2 3" xfId="27552" xr:uid="{00000000-0005-0000-0000-0000A56B0000}"/>
    <cellStyle name="Neutral 7 2 4" xfId="27553" xr:uid="{00000000-0005-0000-0000-0000A66B0000}"/>
    <cellStyle name="Neutral 7 2 5" xfId="27554" xr:uid="{00000000-0005-0000-0000-0000A76B0000}"/>
    <cellStyle name="Neutral 7 2 6" xfId="27555" xr:uid="{00000000-0005-0000-0000-0000A86B0000}"/>
    <cellStyle name="Neutral 8" xfId="27556" xr:uid="{00000000-0005-0000-0000-0000A96B0000}"/>
    <cellStyle name="Neutral 8 2" xfId="27557" xr:uid="{00000000-0005-0000-0000-0000AA6B0000}"/>
    <cellStyle name="Neutral 8 2 2" xfId="27558" xr:uid="{00000000-0005-0000-0000-0000AB6B0000}"/>
    <cellStyle name="Neutral 8 2 3" xfId="27559" xr:uid="{00000000-0005-0000-0000-0000AC6B0000}"/>
    <cellStyle name="Neutral 8 2 4" xfId="27560" xr:uid="{00000000-0005-0000-0000-0000AD6B0000}"/>
    <cellStyle name="Neutral 8 2 5" xfId="27561" xr:uid="{00000000-0005-0000-0000-0000AE6B0000}"/>
    <cellStyle name="Neutral 8 2 6" xfId="27562" xr:uid="{00000000-0005-0000-0000-0000AF6B0000}"/>
    <cellStyle name="Neutral 9" xfId="27563" xr:uid="{00000000-0005-0000-0000-0000B06B0000}"/>
    <cellStyle name="Neutral 9 2" xfId="27564" xr:uid="{00000000-0005-0000-0000-0000B16B0000}"/>
    <cellStyle name="Neutral 9 2 2" xfId="27565" xr:uid="{00000000-0005-0000-0000-0000B26B0000}"/>
    <cellStyle name="Neutral 9 2 3" xfId="27566" xr:uid="{00000000-0005-0000-0000-0000B36B0000}"/>
    <cellStyle name="Neutral 9 2 4" xfId="27567" xr:uid="{00000000-0005-0000-0000-0000B46B0000}"/>
    <cellStyle name="Neutral 9 2 5" xfId="27568" xr:uid="{00000000-0005-0000-0000-0000B56B0000}"/>
    <cellStyle name="Neutral 9 2 6" xfId="27569" xr:uid="{00000000-0005-0000-0000-0000B66B0000}"/>
    <cellStyle name="Normal" xfId="0" builtinId="0"/>
    <cellStyle name="Normal 10" xfId="27570" xr:uid="{00000000-0005-0000-0000-0000B76B0000}"/>
    <cellStyle name="Normal 10 10" xfId="27571" xr:uid="{00000000-0005-0000-0000-0000B86B0000}"/>
    <cellStyle name="Normal 10 11" xfId="27572" xr:uid="{00000000-0005-0000-0000-0000B96B0000}"/>
    <cellStyle name="Normal 10 2" xfId="27573" xr:uid="{00000000-0005-0000-0000-0000BA6B0000}"/>
    <cellStyle name="Normal 10 2 2" xfId="27574" xr:uid="{00000000-0005-0000-0000-0000BB6B0000}"/>
    <cellStyle name="Normal 10 2 2 2" xfId="27575" xr:uid="{00000000-0005-0000-0000-0000BC6B0000}"/>
    <cellStyle name="Normal 10 2 2 2 2" xfId="27576" xr:uid="{00000000-0005-0000-0000-0000BD6B0000}"/>
    <cellStyle name="Normal 10 2 2 3" xfId="27577" xr:uid="{00000000-0005-0000-0000-0000BE6B0000}"/>
    <cellStyle name="Normal 10 2 3" xfId="27578" xr:uid="{00000000-0005-0000-0000-0000BF6B0000}"/>
    <cellStyle name="Normal 10 2 3 2" xfId="27579" xr:uid="{00000000-0005-0000-0000-0000C06B0000}"/>
    <cellStyle name="Normal 10 2 4" xfId="27580" xr:uid="{00000000-0005-0000-0000-0000C16B0000}"/>
    <cellStyle name="Normal 10 2 5" xfId="27581" xr:uid="{00000000-0005-0000-0000-0000C26B0000}"/>
    <cellStyle name="Normal 10 2 6" xfId="27582" xr:uid="{00000000-0005-0000-0000-0000C36B0000}"/>
    <cellStyle name="Normal 10 3" xfId="27583" xr:uid="{00000000-0005-0000-0000-0000C46B0000}"/>
    <cellStyle name="Normal 10 3 2" xfId="27584" xr:uid="{00000000-0005-0000-0000-0000C56B0000}"/>
    <cellStyle name="Normal 10 4" xfId="27585" xr:uid="{00000000-0005-0000-0000-0000C66B0000}"/>
    <cellStyle name="Normal 10 4 2" xfId="27586" xr:uid="{00000000-0005-0000-0000-0000C76B0000}"/>
    <cellStyle name="Normal 10 5" xfId="27587" xr:uid="{00000000-0005-0000-0000-0000C86B0000}"/>
    <cellStyle name="Normal 10 5 2" xfId="27588" xr:uid="{00000000-0005-0000-0000-0000C96B0000}"/>
    <cellStyle name="Normal 10 5 2 2" xfId="27589" xr:uid="{00000000-0005-0000-0000-0000CA6B0000}"/>
    <cellStyle name="Normal 10 5 3" xfId="27590" xr:uid="{00000000-0005-0000-0000-0000CB6B0000}"/>
    <cellStyle name="Normal 10 6" xfId="27591" xr:uid="{00000000-0005-0000-0000-0000CC6B0000}"/>
    <cellStyle name="Normal 10 6 2" xfId="27592" xr:uid="{00000000-0005-0000-0000-0000CD6B0000}"/>
    <cellStyle name="Normal 10 6 2 2" xfId="27593" xr:uid="{00000000-0005-0000-0000-0000CE6B0000}"/>
    <cellStyle name="Normal 10 6 3" xfId="27594" xr:uid="{00000000-0005-0000-0000-0000CF6B0000}"/>
    <cellStyle name="Normal 10 7" xfId="27595" xr:uid="{00000000-0005-0000-0000-0000D06B0000}"/>
    <cellStyle name="Normal 10 7 2" xfId="27596" xr:uid="{00000000-0005-0000-0000-0000D16B0000}"/>
    <cellStyle name="Normal 10 7 2 2" xfId="27597" xr:uid="{00000000-0005-0000-0000-0000D26B0000}"/>
    <cellStyle name="Normal 10 7 3" xfId="27598" xr:uid="{00000000-0005-0000-0000-0000D36B0000}"/>
    <cellStyle name="Normal 10 8" xfId="27599" xr:uid="{00000000-0005-0000-0000-0000D46B0000}"/>
    <cellStyle name="Normal 10 9" xfId="27600" xr:uid="{00000000-0005-0000-0000-0000D56B0000}"/>
    <cellStyle name="Normal 11" xfId="27601" xr:uid="{00000000-0005-0000-0000-0000D66B0000}"/>
    <cellStyle name="Normal 11 2" xfId="27602" xr:uid="{00000000-0005-0000-0000-0000D76B0000}"/>
    <cellStyle name="Normal 11 2 2" xfId="27603" xr:uid="{00000000-0005-0000-0000-0000D86B0000}"/>
    <cellStyle name="Normal 11 2 3" xfId="27604" xr:uid="{00000000-0005-0000-0000-0000D96B0000}"/>
    <cellStyle name="Normal 11 2 4" xfId="27605" xr:uid="{00000000-0005-0000-0000-0000DA6B0000}"/>
    <cellStyle name="Normal 11 2 5" xfId="27606" xr:uid="{00000000-0005-0000-0000-0000DB6B0000}"/>
    <cellStyle name="Normal 11 2 6" xfId="27607" xr:uid="{00000000-0005-0000-0000-0000DC6B0000}"/>
    <cellStyle name="Normal 11 3" xfId="27608" xr:uid="{00000000-0005-0000-0000-0000DD6B0000}"/>
    <cellStyle name="Normal 11 3 2" xfId="27609" xr:uid="{00000000-0005-0000-0000-0000DE6B0000}"/>
    <cellStyle name="Normal 11 3 2 2" xfId="27610" xr:uid="{00000000-0005-0000-0000-0000DF6B0000}"/>
    <cellStyle name="Normal 11 3 3" xfId="27611" xr:uid="{00000000-0005-0000-0000-0000E06B0000}"/>
    <cellStyle name="Normal 11 4" xfId="27612" xr:uid="{00000000-0005-0000-0000-0000E16B0000}"/>
    <cellStyle name="Normal 11 4 2" xfId="27613" xr:uid="{00000000-0005-0000-0000-0000E26B0000}"/>
    <cellStyle name="Normal 11 4 2 2" xfId="27614" xr:uid="{00000000-0005-0000-0000-0000E36B0000}"/>
    <cellStyle name="Normal 11 4 3" xfId="27615" xr:uid="{00000000-0005-0000-0000-0000E46B0000}"/>
    <cellStyle name="Normal 11 5" xfId="27616" xr:uid="{00000000-0005-0000-0000-0000E56B0000}"/>
    <cellStyle name="Normal 11 5 2" xfId="27617" xr:uid="{00000000-0005-0000-0000-0000E66B0000}"/>
    <cellStyle name="Normal 11 5 2 2" xfId="27618" xr:uid="{00000000-0005-0000-0000-0000E76B0000}"/>
    <cellStyle name="Normal 11 5 3" xfId="27619" xr:uid="{00000000-0005-0000-0000-0000E86B0000}"/>
    <cellStyle name="Normal 11 6" xfId="27620" xr:uid="{00000000-0005-0000-0000-0000E96B0000}"/>
    <cellStyle name="Normal 11 6 2" xfId="27621" xr:uid="{00000000-0005-0000-0000-0000EA6B0000}"/>
    <cellStyle name="Normal 11 6 2 2" xfId="27622" xr:uid="{00000000-0005-0000-0000-0000EB6B0000}"/>
    <cellStyle name="Normal 11 6 3" xfId="27623" xr:uid="{00000000-0005-0000-0000-0000EC6B0000}"/>
    <cellStyle name="Normal 11 7" xfId="27624" xr:uid="{00000000-0005-0000-0000-0000ED6B0000}"/>
    <cellStyle name="Normal 11 7 2" xfId="27625" xr:uid="{00000000-0005-0000-0000-0000EE6B0000}"/>
    <cellStyle name="Normal 11 7 2 2" xfId="27626" xr:uid="{00000000-0005-0000-0000-0000EF6B0000}"/>
    <cellStyle name="Normal 11 7 3" xfId="27627" xr:uid="{00000000-0005-0000-0000-0000F06B0000}"/>
    <cellStyle name="Normal 12" xfId="27628" xr:uid="{00000000-0005-0000-0000-0000F16B0000}"/>
    <cellStyle name="Normal 12 10" xfId="27629" xr:uid="{00000000-0005-0000-0000-0000F26B0000}"/>
    <cellStyle name="Normal 12 10 2" xfId="27630" xr:uid="{00000000-0005-0000-0000-0000F36B0000}"/>
    <cellStyle name="Normal 12 11" xfId="27631" xr:uid="{00000000-0005-0000-0000-0000F46B0000}"/>
    <cellStyle name="Normal 12 11 2" xfId="27632" xr:uid="{00000000-0005-0000-0000-0000F56B0000}"/>
    <cellStyle name="Normal 12 12" xfId="27633" xr:uid="{00000000-0005-0000-0000-0000F66B0000}"/>
    <cellStyle name="Normal 12 12 2" xfId="27634" xr:uid="{00000000-0005-0000-0000-0000F76B0000}"/>
    <cellStyle name="Normal 12 12 2 2" xfId="27635" xr:uid="{00000000-0005-0000-0000-0000F86B0000}"/>
    <cellStyle name="Normal 12 12 2 3" xfId="27636" xr:uid="{00000000-0005-0000-0000-0000F96B0000}"/>
    <cellStyle name="Normal 12 12 2 4" xfId="27637" xr:uid="{00000000-0005-0000-0000-0000FA6B0000}"/>
    <cellStyle name="Normal 12 12 2 5" xfId="27638" xr:uid="{00000000-0005-0000-0000-0000FB6B0000}"/>
    <cellStyle name="Normal 12 12 2 6" xfId="27639" xr:uid="{00000000-0005-0000-0000-0000FC6B0000}"/>
    <cellStyle name="Normal 12 12 2 7" xfId="27640" xr:uid="{00000000-0005-0000-0000-0000FD6B0000}"/>
    <cellStyle name="Normal 12 12 2 8" xfId="27641" xr:uid="{00000000-0005-0000-0000-0000FE6B0000}"/>
    <cellStyle name="Normal 12 12 3" xfId="27642" xr:uid="{00000000-0005-0000-0000-0000FF6B0000}"/>
    <cellStyle name="Normal 12 12 4" xfId="27643" xr:uid="{00000000-0005-0000-0000-0000006C0000}"/>
    <cellStyle name="Normal 12 12 5" xfId="27644" xr:uid="{00000000-0005-0000-0000-0000016C0000}"/>
    <cellStyle name="Normal 12 12 6" xfId="27645" xr:uid="{00000000-0005-0000-0000-0000026C0000}"/>
    <cellStyle name="Normal 12 12 7" xfId="27646" xr:uid="{00000000-0005-0000-0000-0000036C0000}"/>
    <cellStyle name="Normal 12 13" xfId="27647" xr:uid="{00000000-0005-0000-0000-0000046C0000}"/>
    <cellStyle name="Normal 12 13 2" xfId="27648" xr:uid="{00000000-0005-0000-0000-0000056C0000}"/>
    <cellStyle name="Normal 12 14" xfId="27649" xr:uid="{00000000-0005-0000-0000-0000066C0000}"/>
    <cellStyle name="Normal 12 15" xfId="27650" xr:uid="{00000000-0005-0000-0000-0000076C0000}"/>
    <cellStyle name="Normal 12 16" xfId="27651" xr:uid="{00000000-0005-0000-0000-0000086C0000}"/>
    <cellStyle name="Normal 12 17" xfId="27652" xr:uid="{00000000-0005-0000-0000-0000096C0000}"/>
    <cellStyle name="Normal 12 18" xfId="27653" xr:uid="{00000000-0005-0000-0000-00000A6C0000}"/>
    <cellStyle name="Normal 12 19" xfId="27654" xr:uid="{00000000-0005-0000-0000-00000B6C0000}"/>
    <cellStyle name="Normal 12 2" xfId="27655" xr:uid="{00000000-0005-0000-0000-00000C6C0000}"/>
    <cellStyle name="Normal 12 20" xfId="27656" xr:uid="{00000000-0005-0000-0000-00000D6C0000}"/>
    <cellStyle name="Normal 12 3" xfId="27657" xr:uid="{00000000-0005-0000-0000-00000E6C0000}"/>
    <cellStyle name="Normal 12 3 2" xfId="27658" xr:uid="{00000000-0005-0000-0000-00000F6C0000}"/>
    <cellStyle name="Normal 12 4" xfId="27659" xr:uid="{00000000-0005-0000-0000-0000106C0000}"/>
    <cellStyle name="Normal 12 5" xfId="27660" xr:uid="{00000000-0005-0000-0000-0000116C0000}"/>
    <cellStyle name="Normal 12 5 2" xfId="27661" xr:uid="{00000000-0005-0000-0000-0000126C0000}"/>
    <cellStyle name="Normal 12 5 3" xfId="27662" xr:uid="{00000000-0005-0000-0000-0000136C0000}"/>
    <cellStyle name="Normal 12 6" xfId="27663" xr:uid="{00000000-0005-0000-0000-0000146C0000}"/>
    <cellStyle name="Normal 12 6 2" xfId="27664" xr:uid="{00000000-0005-0000-0000-0000156C0000}"/>
    <cellStyle name="Normal 12 6 3" xfId="27665" xr:uid="{00000000-0005-0000-0000-0000166C0000}"/>
    <cellStyle name="Normal 12 7" xfId="27666" xr:uid="{00000000-0005-0000-0000-0000176C0000}"/>
    <cellStyle name="Normal 12 7 2" xfId="27667" xr:uid="{00000000-0005-0000-0000-0000186C0000}"/>
    <cellStyle name="Normal 12 8" xfId="27668" xr:uid="{00000000-0005-0000-0000-0000196C0000}"/>
    <cellStyle name="Normal 12 8 2" xfId="27669" xr:uid="{00000000-0005-0000-0000-00001A6C0000}"/>
    <cellStyle name="Normal 12 9" xfId="27670" xr:uid="{00000000-0005-0000-0000-00001B6C0000}"/>
    <cellStyle name="Normal 12 9 2" xfId="27671" xr:uid="{00000000-0005-0000-0000-00001C6C0000}"/>
    <cellStyle name="Normal 13" xfId="27672" xr:uid="{00000000-0005-0000-0000-00001D6C0000}"/>
    <cellStyle name="Normal 13 2" xfId="27673" xr:uid="{00000000-0005-0000-0000-00001E6C0000}"/>
    <cellStyle name="Normal 13 2 2" xfId="27674" xr:uid="{00000000-0005-0000-0000-00001F6C0000}"/>
    <cellStyle name="Normal 13 2 2 2" xfId="27675" xr:uid="{00000000-0005-0000-0000-0000206C0000}"/>
    <cellStyle name="Normal 13 2 3" xfId="27676" xr:uid="{00000000-0005-0000-0000-0000216C0000}"/>
    <cellStyle name="Normal 13 2 3 2" xfId="27677" xr:uid="{00000000-0005-0000-0000-0000226C0000}"/>
    <cellStyle name="Normal 13 2 4" xfId="27678" xr:uid="{00000000-0005-0000-0000-0000236C0000}"/>
    <cellStyle name="Normal 13 2 5" xfId="27679" xr:uid="{00000000-0005-0000-0000-0000246C0000}"/>
    <cellStyle name="Normal 13 2 6" xfId="27680" xr:uid="{00000000-0005-0000-0000-0000256C0000}"/>
    <cellStyle name="Normal 13 3" xfId="27681" xr:uid="{00000000-0005-0000-0000-0000266C0000}"/>
    <cellStyle name="Normal 13 3 2" xfId="27682" xr:uid="{00000000-0005-0000-0000-0000276C0000}"/>
    <cellStyle name="Normal 13 4" xfId="27683" xr:uid="{00000000-0005-0000-0000-0000286C0000}"/>
    <cellStyle name="Normal 13 4 2" xfId="27684" xr:uid="{00000000-0005-0000-0000-0000296C0000}"/>
    <cellStyle name="Normal 13 4 2 2" xfId="27685" xr:uid="{00000000-0005-0000-0000-00002A6C0000}"/>
    <cellStyle name="Normal 13 4 3" xfId="27686" xr:uid="{00000000-0005-0000-0000-00002B6C0000}"/>
    <cellStyle name="Normal 13 5" xfId="27687" xr:uid="{00000000-0005-0000-0000-00002C6C0000}"/>
    <cellStyle name="Normal 13 5 2" xfId="27688" xr:uid="{00000000-0005-0000-0000-00002D6C0000}"/>
    <cellStyle name="Normal 13 5 2 2" xfId="27689" xr:uid="{00000000-0005-0000-0000-00002E6C0000}"/>
    <cellStyle name="Normal 13 5 3" xfId="27690" xr:uid="{00000000-0005-0000-0000-00002F6C0000}"/>
    <cellStyle name="Normal 13 6" xfId="27691" xr:uid="{00000000-0005-0000-0000-0000306C0000}"/>
    <cellStyle name="Normal 13 6 2" xfId="27692" xr:uid="{00000000-0005-0000-0000-0000316C0000}"/>
    <cellStyle name="Normal 13 6 2 2" xfId="27693" xr:uid="{00000000-0005-0000-0000-0000326C0000}"/>
    <cellStyle name="Normal 13 6 3" xfId="27694" xr:uid="{00000000-0005-0000-0000-0000336C0000}"/>
    <cellStyle name="Normal 13 7" xfId="27695" xr:uid="{00000000-0005-0000-0000-0000346C0000}"/>
    <cellStyle name="Normal 13 7 2" xfId="27696" xr:uid="{00000000-0005-0000-0000-0000356C0000}"/>
    <cellStyle name="Normal 13 7 2 2" xfId="27697" xr:uid="{00000000-0005-0000-0000-0000366C0000}"/>
    <cellStyle name="Normal 13 7 3" xfId="27698" xr:uid="{00000000-0005-0000-0000-0000376C0000}"/>
    <cellStyle name="Normal 14" xfId="27699" xr:uid="{00000000-0005-0000-0000-0000386C0000}"/>
    <cellStyle name="Normal 14 2" xfId="27700" xr:uid="{00000000-0005-0000-0000-0000396C0000}"/>
    <cellStyle name="Normal 14 2 2" xfId="27701" xr:uid="{00000000-0005-0000-0000-00003A6C0000}"/>
    <cellStyle name="Normal 14 2 2 2" xfId="27702" xr:uid="{00000000-0005-0000-0000-00003B6C0000}"/>
    <cellStyle name="Normal 14 2 2 2 2" xfId="27703" xr:uid="{00000000-0005-0000-0000-00003C6C0000}"/>
    <cellStyle name="Normal 14 2 2 2 2 2" xfId="27704" xr:uid="{00000000-0005-0000-0000-00003D6C0000}"/>
    <cellStyle name="Normal 14 2 2 2 3" xfId="27705" xr:uid="{00000000-0005-0000-0000-00003E6C0000}"/>
    <cellStyle name="Normal 14 2 2 3" xfId="27706" xr:uid="{00000000-0005-0000-0000-00003F6C0000}"/>
    <cellStyle name="Normal 14 2 2 3 2" xfId="27707" xr:uid="{00000000-0005-0000-0000-0000406C0000}"/>
    <cellStyle name="Normal 14 2 2 3 2 2" xfId="27708" xr:uid="{00000000-0005-0000-0000-0000416C0000}"/>
    <cellStyle name="Normal 14 2 2 3 3" xfId="27709" xr:uid="{00000000-0005-0000-0000-0000426C0000}"/>
    <cellStyle name="Normal 14 2 2 4" xfId="27710" xr:uid="{00000000-0005-0000-0000-0000436C0000}"/>
    <cellStyle name="Normal 14 2 2 4 2" xfId="27711" xr:uid="{00000000-0005-0000-0000-0000446C0000}"/>
    <cellStyle name="Normal 14 2 2 5" xfId="27712" xr:uid="{00000000-0005-0000-0000-0000456C0000}"/>
    <cellStyle name="Normal 14 2 3" xfId="27713" xr:uid="{00000000-0005-0000-0000-0000466C0000}"/>
    <cellStyle name="Normal 14 2 3 2" xfId="27714" xr:uid="{00000000-0005-0000-0000-0000476C0000}"/>
    <cellStyle name="Normal 14 2 3 2 2" xfId="27715" xr:uid="{00000000-0005-0000-0000-0000486C0000}"/>
    <cellStyle name="Normal 14 2 3 3" xfId="27716" xr:uid="{00000000-0005-0000-0000-0000496C0000}"/>
    <cellStyle name="Normal 14 2 4" xfId="27717" xr:uid="{00000000-0005-0000-0000-00004A6C0000}"/>
    <cellStyle name="Normal 14 2 4 2" xfId="27718" xr:uid="{00000000-0005-0000-0000-00004B6C0000}"/>
    <cellStyle name="Normal 14 2 4 2 2" xfId="27719" xr:uid="{00000000-0005-0000-0000-00004C6C0000}"/>
    <cellStyle name="Normal 14 2 4 3" xfId="27720" xr:uid="{00000000-0005-0000-0000-00004D6C0000}"/>
    <cellStyle name="Normal 14 2 5" xfId="27721" xr:uid="{00000000-0005-0000-0000-00004E6C0000}"/>
    <cellStyle name="Normal 14 2 5 2" xfId="27722" xr:uid="{00000000-0005-0000-0000-00004F6C0000}"/>
    <cellStyle name="Normal 14 2 6" xfId="27723" xr:uid="{00000000-0005-0000-0000-0000506C0000}"/>
    <cellStyle name="Normal 14 2 7" xfId="27724" xr:uid="{00000000-0005-0000-0000-0000516C0000}"/>
    <cellStyle name="Normal 14 3" xfId="27725" xr:uid="{00000000-0005-0000-0000-0000526C0000}"/>
    <cellStyle name="Normal 14 3 2" xfId="27726" xr:uid="{00000000-0005-0000-0000-0000536C0000}"/>
    <cellStyle name="Normal 14 3 2 2" xfId="27727" xr:uid="{00000000-0005-0000-0000-0000546C0000}"/>
    <cellStyle name="Normal 14 3 2 2 2" xfId="27728" xr:uid="{00000000-0005-0000-0000-0000556C0000}"/>
    <cellStyle name="Normal 14 3 2 3" xfId="27729" xr:uid="{00000000-0005-0000-0000-0000566C0000}"/>
    <cellStyle name="Normal 14 3 3" xfId="27730" xr:uid="{00000000-0005-0000-0000-0000576C0000}"/>
    <cellStyle name="Normal 14 3 3 2" xfId="27731" xr:uid="{00000000-0005-0000-0000-0000586C0000}"/>
    <cellStyle name="Normal 14 3 3 2 2" xfId="27732" xr:uid="{00000000-0005-0000-0000-0000596C0000}"/>
    <cellStyle name="Normal 14 3 3 3" xfId="27733" xr:uid="{00000000-0005-0000-0000-00005A6C0000}"/>
    <cellStyle name="Normal 14 3 4" xfId="27734" xr:uid="{00000000-0005-0000-0000-00005B6C0000}"/>
    <cellStyle name="Normal 14 3 4 2" xfId="27735" xr:uid="{00000000-0005-0000-0000-00005C6C0000}"/>
    <cellStyle name="Normal 14 3 5" xfId="27736" xr:uid="{00000000-0005-0000-0000-00005D6C0000}"/>
    <cellStyle name="Normal 14 3 6" xfId="27737" xr:uid="{00000000-0005-0000-0000-00005E6C0000}"/>
    <cellStyle name="Normal 14 4" xfId="27738" xr:uid="{00000000-0005-0000-0000-00005F6C0000}"/>
    <cellStyle name="Normal 14 4 2" xfId="27739" xr:uid="{00000000-0005-0000-0000-0000606C0000}"/>
    <cellStyle name="Normal 14 4 2 2" xfId="27740" xr:uid="{00000000-0005-0000-0000-0000616C0000}"/>
    <cellStyle name="Normal 14 4 3" xfId="27741" xr:uid="{00000000-0005-0000-0000-0000626C0000}"/>
    <cellStyle name="Normal 14 4 4" xfId="27742" xr:uid="{00000000-0005-0000-0000-0000636C0000}"/>
    <cellStyle name="Normal 14 5" xfId="27743" xr:uid="{00000000-0005-0000-0000-0000646C0000}"/>
    <cellStyle name="Normal 14 5 2" xfId="27744" xr:uid="{00000000-0005-0000-0000-0000656C0000}"/>
    <cellStyle name="Normal 14 5 2 2" xfId="27745" xr:uid="{00000000-0005-0000-0000-0000666C0000}"/>
    <cellStyle name="Normal 14 5 3" xfId="27746" xr:uid="{00000000-0005-0000-0000-0000676C0000}"/>
    <cellStyle name="Normal 14 5 4" xfId="27747" xr:uid="{00000000-0005-0000-0000-0000686C0000}"/>
    <cellStyle name="Normal 14 6" xfId="27748" xr:uid="{00000000-0005-0000-0000-0000696C0000}"/>
    <cellStyle name="Normal 14 6 2" xfId="27749" xr:uid="{00000000-0005-0000-0000-00006A6C0000}"/>
    <cellStyle name="Normal 14 6 2 2" xfId="27750" xr:uid="{00000000-0005-0000-0000-00006B6C0000}"/>
    <cellStyle name="Normal 14 6 3" xfId="27751" xr:uid="{00000000-0005-0000-0000-00006C6C0000}"/>
    <cellStyle name="Normal 14 6 4" xfId="27752" xr:uid="{00000000-0005-0000-0000-00006D6C0000}"/>
    <cellStyle name="Normal 14 7" xfId="27753" xr:uid="{00000000-0005-0000-0000-00006E6C0000}"/>
    <cellStyle name="Normal 14 7 2" xfId="27754" xr:uid="{00000000-0005-0000-0000-00006F6C0000}"/>
    <cellStyle name="Normal 14 7 3" xfId="27755" xr:uid="{00000000-0005-0000-0000-0000706C0000}"/>
    <cellStyle name="Normal 14 8" xfId="27756" xr:uid="{00000000-0005-0000-0000-0000716C0000}"/>
    <cellStyle name="Normal 14 8 2" xfId="27757" xr:uid="{00000000-0005-0000-0000-0000726C0000}"/>
    <cellStyle name="Normal 14 9" xfId="27758" xr:uid="{00000000-0005-0000-0000-0000736C0000}"/>
    <cellStyle name="Normal 15" xfId="27759" xr:uid="{00000000-0005-0000-0000-0000746C0000}"/>
    <cellStyle name="Normal 15 10" xfId="27760" xr:uid="{00000000-0005-0000-0000-0000756C0000}"/>
    <cellStyle name="Normal 15 2" xfId="27761" xr:uid="{00000000-0005-0000-0000-0000766C0000}"/>
    <cellStyle name="Normal 15 2 2" xfId="27762" xr:uid="{00000000-0005-0000-0000-0000776C0000}"/>
    <cellStyle name="Normal 15 2 3" xfId="27763" xr:uid="{00000000-0005-0000-0000-0000786C0000}"/>
    <cellStyle name="Normal 15 2 4" xfId="27764" xr:uid="{00000000-0005-0000-0000-0000796C0000}"/>
    <cellStyle name="Normal 15 2 5" xfId="27765" xr:uid="{00000000-0005-0000-0000-00007A6C0000}"/>
    <cellStyle name="Normal 15 2 6" xfId="27766" xr:uid="{00000000-0005-0000-0000-00007B6C0000}"/>
    <cellStyle name="Normal 15 3" xfId="27767" xr:uid="{00000000-0005-0000-0000-00007C6C0000}"/>
    <cellStyle name="Normal 15 3 2" xfId="27768" xr:uid="{00000000-0005-0000-0000-00007D6C0000}"/>
    <cellStyle name="Normal 15 4" xfId="27769" xr:uid="{00000000-0005-0000-0000-00007E6C0000}"/>
    <cellStyle name="Normal 15 4 2" xfId="27770" xr:uid="{00000000-0005-0000-0000-00007F6C0000}"/>
    <cellStyle name="Normal 15 4 2 2" xfId="27771" xr:uid="{00000000-0005-0000-0000-0000806C0000}"/>
    <cellStyle name="Normal 15 4 3" xfId="27772" xr:uid="{00000000-0005-0000-0000-0000816C0000}"/>
    <cellStyle name="Normal 15 4 4" xfId="27773" xr:uid="{00000000-0005-0000-0000-0000826C0000}"/>
    <cellStyle name="Normal 15 5" xfId="27774" xr:uid="{00000000-0005-0000-0000-0000836C0000}"/>
    <cellStyle name="Normal 15 5 2" xfId="27775" xr:uid="{00000000-0005-0000-0000-0000846C0000}"/>
    <cellStyle name="Normal 15 5 2 2" xfId="27776" xr:uid="{00000000-0005-0000-0000-0000856C0000}"/>
    <cellStyle name="Normal 15 5 3" xfId="27777" xr:uid="{00000000-0005-0000-0000-0000866C0000}"/>
    <cellStyle name="Normal 15 5 4" xfId="27778" xr:uid="{00000000-0005-0000-0000-0000876C0000}"/>
    <cellStyle name="Normal 15 6" xfId="27779" xr:uid="{00000000-0005-0000-0000-0000886C0000}"/>
    <cellStyle name="Normal 15 6 2" xfId="27780" xr:uid="{00000000-0005-0000-0000-0000896C0000}"/>
    <cellStyle name="Normal 15 6 2 2" xfId="27781" xr:uid="{00000000-0005-0000-0000-00008A6C0000}"/>
    <cellStyle name="Normal 15 6 3" xfId="27782" xr:uid="{00000000-0005-0000-0000-00008B6C0000}"/>
    <cellStyle name="Normal 15 6 4" xfId="27783" xr:uid="{00000000-0005-0000-0000-00008C6C0000}"/>
    <cellStyle name="Normal 15 7" xfId="27784" xr:uid="{00000000-0005-0000-0000-00008D6C0000}"/>
    <cellStyle name="Normal 15 7 2" xfId="27785" xr:uid="{00000000-0005-0000-0000-00008E6C0000}"/>
    <cellStyle name="Normal 15 7 3" xfId="27786" xr:uid="{00000000-0005-0000-0000-00008F6C0000}"/>
    <cellStyle name="Normal 15 8" xfId="27787" xr:uid="{00000000-0005-0000-0000-0000906C0000}"/>
    <cellStyle name="Normal 15 8 2" xfId="27788" xr:uid="{00000000-0005-0000-0000-0000916C0000}"/>
    <cellStyle name="Normal 15 9" xfId="27789" xr:uid="{00000000-0005-0000-0000-0000926C0000}"/>
    <cellStyle name="Normal 15 9 2" xfId="27790" xr:uid="{00000000-0005-0000-0000-0000936C0000}"/>
    <cellStyle name="Normal 150" xfId="27791" xr:uid="{00000000-0005-0000-0000-0000946C0000}"/>
    <cellStyle name="Normal 153" xfId="27792" xr:uid="{00000000-0005-0000-0000-0000956C0000}"/>
    <cellStyle name="Normal 16" xfId="27793" xr:uid="{00000000-0005-0000-0000-0000966C0000}"/>
    <cellStyle name="Normal 16 10" xfId="27794" xr:uid="{00000000-0005-0000-0000-0000976C0000}"/>
    <cellStyle name="Normal 16 2" xfId="27795" xr:uid="{00000000-0005-0000-0000-0000986C0000}"/>
    <cellStyle name="Normal 16 2 2" xfId="27796" xr:uid="{00000000-0005-0000-0000-0000996C0000}"/>
    <cellStyle name="Normal 16 2 3" xfId="27797" xr:uid="{00000000-0005-0000-0000-00009A6C0000}"/>
    <cellStyle name="Normal 16 2 4" xfId="27798" xr:uid="{00000000-0005-0000-0000-00009B6C0000}"/>
    <cellStyle name="Normal 16 2 5" xfId="27799" xr:uid="{00000000-0005-0000-0000-00009C6C0000}"/>
    <cellStyle name="Normal 16 2 6" xfId="27800" xr:uid="{00000000-0005-0000-0000-00009D6C0000}"/>
    <cellStyle name="Normal 16 3" xfId="27801" xr:uid="{00000000-0005-0000-0000-00009E6C0000}"/>
    <cellStyle name="Normal 16 3 2" xfId="27802" xr:uid="{00000000-0005-0000-0000-00009F6C0000}"/>
    <cellStyle name="Normal 16 4" xfId="27803" xr:uid="{00000000-0005-0000-0000-0000A06C0000}"/>
    <cellStyle name="Normal 16 4 2" xfId="27804" xr:uid="{00000000-0005-0000-0000-0000A16C0000}"/>
    <cellStyle name="Normal 16 5" xfId="27805" xr:uid="{00000000-0005-0000-0000-0000A26C0000}"/>
    <cellStyle name="Normal 16 6" xfId="27806" xr:uid="{00000000-0005-0000-0000-0000A36C0000}"/>
    <cellStyle name="Normal 16 7" xfId="27807" xr:uid="{00000000-0005-0000-0000-0000A46C0000}"/>
    <cellStyle name="Normal 16 8" xfId="27808" xr:uid="{00000000-0005-0000-0000-0000A56C0000}"/>
    <cellStyle name="Normal 16 9" xfId="27809" xr:uid="{00000000-0005-0000-0000-0000A66C0000}"/>
    <cellStyle name="Normal 17" xfId="27810" xr:uid="{00000000-0005-0000-0000-0000A76C0000}"/>
    <cellStyle name="Normal 17 2" xfId="27811" xr:uid="{00000000-0005-0000-0000-0000A86C0000}"/>
    <cellStyle name="Normal 17 2 2" xfId="27812" xr:uid="{00000000-0005-0000-0000-0000A96C0000}"/>
    <cellStyle name="Normal 17 2 2 2" xfId="27813" xr:uid="{00000000-0005-0000-0000-0000AA6C0000}"/>
    <cellStyle name="Normal 17 2 3" xfId="27814" xr:uid="{00000000-0005-0000-0000-0000AB6C0000}"/>
    <cellStyle name="Normal 17 3" xfId="27815" xr:uid="{00000000-0005-0000-0000-0000AC6C0000}"/>
    <cellStyle name="Normal 17 3 2" xfId="27816" xr:uid="{00000000-0005-0000-0000-0000AD6C0000}"/>
    <cellStyle name="Normal 17 3 2 2" xfId="27817" xr:uid="{00000000-0005-0000-0000-0000AE6C0000}"/>
    <cellStyle name="Normal 17 3 3" xfId="27818" xr:uid="{00000000-0005-0000-0000-0000AF6C0000}"/>
    <cellStyle name="Normal 17 4" xfId="27819" xr:uid="{00000000-0005-0000-0000-0000B06C0000}"/>
    <cellStyle name="Normal 17 4 2" xfId="27820" xr:uid="{00000000-0005-0000-0000-0000B16C0000}"/>
    <cellStyle name="Normal 17 4 2 2" xfId="27821" xr:uid="{00000000-0005-0000-0000-0000B26C0000}"/>
    <cellStyle name="Normal 17 4 3" xfId="27822" xr:uid="{00000000-0005-0000-0000-0000B36C0000}"/>
    <cellStyle name="Normal 17 5" xfId="27823" xr:uid="{00000000-0005-0000-0000-0000B46C0000}"/>
    <cellStyle name="Normal 17 5 2" xfId="27824" xr:uid="{00000000-0005-0000-0000-0000B56C0000}"/>
    <cellStyle name="Normal 17 6" xfId="27825" xr:uid="{00000000-0005-0000-0000-0000B66C0000}"/>
    <cellStyle name="Normal 17 7" xfId="27826" xr:uid="{00000000-0005-0000-0000-0000B76C0000}"/>
    <cellStyle name="Normal 18" xfId="27827" xr:uid="{00000000-0005-0000-0000-0000B86C0000}"/>
    <cellStyle name="Normal 18 10" xfId="27828" xr:uid="{00000000-0005-0000-0000-0000B96C0000}"/>
    <cellStyle name="Normal 18 2" xfId="27829" xr:uid="{00000000-0005-0000-0000-0000BA6C0000}"/>
    <cellStyle name="Normal 18 2 2" xfId="27830" xr:uid="{00000000-0005-0000-0000-0000BB6C0000}"/>
    <cellStyle name="Normal 18 2 2 2" xfId="27831" xr:uid="{00000000-0005-0000-0000-0000BC6C0000}"/>
    <cellStyle name="Normal 18 2 3" xfId="27832" xr:uid="{00000000-0005-0000-0000-0000BD6C0000}"/>
    <cellStyle name="Normal 18 2 4" xfId="27833" xr:uid="{00000000-0005-0000-0000-0000BE6C0000}"/>
    <cellStyle name="Normal 18 3" xfId="27834" xr:uid="{00000000-0005-0000-0000-0000BF6C0000}"/>
    <cellStyle name="Normal 18 3 2" xfId="27835" xr:uid="{00000000-0005-0000-0000-0000C06C0000}"/>
    <cellStyle name="Normal 18 3 2 2" xfId="27836" xr:uid="{00000000-0005-0000-0000-0000C16C0000}"/>
    <cellStyle name="Normal 18 3 3" xfId="27837" xr:uid="{00000000-0005-0000-0000-0000C26C0000}"/>
    <cellStyle name="Normal 18 3 4" xfId="27838" xr:uid="{00000000-0005-0000-0000-0000C36C0000}"/>
    <cellStyle name="Normal 18 4" xfId="27839" xr:uid="{00000000-0005-0000-0000-0000C46C0000}"/>
    <cellStyle name="Normal 18 4 2" xfId="27840" xr:uid="{00000000-0005-0000-0000-0000C56C0000}"/>
    <cellStyle name="Normal 18 4 2 2" xfId="27841" xr:uid="{00000000-0005-0000-0000-0000C66C0000}"/>
    <cellStyle name="Normal 18 4 3" xfId="27842" xr:uid="{00000000-0005-0000-0000-0000C76C0000}"/>
    <cellStyle name="Normal 18 4 4" xfId="27843" xr:uid="{00000000-0005-0000-0000-0000C86C0000}"/>
    <cellStyle name="Normal 18 5" xfId="27844" xr:uid="{00000000-0005-0000-0000-0000C96C0000}"/>
    <cellStyle name="Normal 18 5 2" xfId="27845" xr:uid="{00000000-0005-0000-0000-0000CA6C0000}"/>
    <cellStyle name="Normal 18 5 3" xfId="27846" xr:uid="{00000000-0005-0000-0000-0000CB6C0000}"/>
    <cellStyle name="Normal 18 6" xfId="27847" xr:uid="{00000000-0005-0000-0000-0000CC6C0000}"/>
    <cellStyle name="Normal 18 6 2" xfId="27848" xr:uid="{00000000-0005-0000-0000-0000CD6C0000}"/>
    <cellStyle name="Normal 18 7" xfId="27849" xr:uid="{00000000-0005-0000-0000-0000CE6C0000}"/>
    <cellStyle name="Normal 18 7 2" xfId="27850" xr:uid="{00000000-0005-0000-0000-0000CF6C0000}"/>
    <cellStyle name="Normal 18 8" xfId="27851" xr:uid="{00000000-0005-0000-0000-0000D06C0000}"/>
    <cellStyle name="Normal 18 9" xfId="27852" xr:uid="{00000000-0005-0000-0000-0000D16C0000}"/>
    <cellStyle name="Normal 19" xfId="27853" xr:uid="{00000000-0005-0000-0000-0000D26C0000}"/>
    <cellStyle name="Normal 19 10" xfId="27854" xr:uid="{00000000-0005-0000-0000-0000D36C0000}"/>
    <cellStyle name="Normal 19 2" xfId="27855" xr:uid="{00000000-0005-0000-0000-0000D46C0000}"/>
    <cellStyle name="Normal 19 2 2" xfId="27856" xr:uid="{00000000-0005-0000-0000-0000D56C0000}"/>
    <cellStyle name="Normal 19 2 3" xfId="27857" xr:uid="{00000000-0005-0000-0000-0000D66C0000}"/>
    <cellStyle name="Normal 19 2 4" xfId="27858" xr:uid="{00000000-0005-0000-0000-0000D76C0000}"/>
    <cellStyle name="Normal 19 3" xfId="27859" xr:uid="{00000000-0005-0000-0000-0000D86C0000}"/>
    <cellStyle name="Normal 19 3 2" xfId="27860" xr:uid="{00000000-0005-0000-0000-0000D96C0000}"/>
    <cellStyle name="Normal 19 4" xfId="27861" xr:uid="{00000000-0005-0000-0000-0000DA6C0000}"/>
    <cellStyle name="Normal 19 4 2" xfId="27862" xr:uid="{00000000-0005-0000-0000-0000DB6C0000}"/>
    <cellStyle name="Normal 19 5" xfId="27863" xr:uid="{00000000-0005-0000-0000-0000DC6C0000}"/>
    <cellStyle name="Normal 19 6" xfId="27864" xr:uid="{00000000-0005-0000-0000-0000DD6C0000}"/>
    <cellStyle name="Normal 19 7" xfId="27865" xr:uid="{00000000-0005-0000-0000-0000DE6C0000}"/>
    <cellStyle name="Normal 19 8" xfId="27866" xr:uid="{00000000-0005-0000-0000-0000DF6C0000}"/>
    <cellStyle name="Normal 19 9" xfId="27867" xr:uid="{00000000-0005-0000-0000-0000E06C0000}"/>
    <cellStyle name="Normal 2" xfId="27868" xr:uid="{00000000-0005-0000-0000-0000E16C0000}"/>
    <cellStyle name="Normal 2 10" xfId="27869" xr:uid="{00000000-0005-0000-0000-0000E26C0000}"/>
    <cellStyle name="Normal 2 10 2" xfId="27870" xr:uid="{00000000-0005-0000-0000-0000E36C0000}"/>
    <cellStyle name="Normal 2 10 3" xfId="27871" xr:uid="{00000000-0005-0000-0000-0000E46C0000}"/>
    <cellStyle name="Normal 2 10 4" xfId="27872" xr:uid="{00000000-0005-0000-0000-0000E56C0000}"/>
    <cellStyle name="Normal 2 10 5" xfId="27873" xr:uid="{00000000-0005-0000-0000-0000E66C0000}"/>
    <cellStyle name="Normal 2 10 6" xfId="27874" xr:uid="{00000000-0005-0000-0000-0000E76C0000}"/>
    <cellStyle name="Normal 2 11" xfId="27875" xr:uid="{00000000-0005-0000-0000-0000E86C0000}"/>
    <cellStyle name="Normal 2 11 2" xfId="27876" xr:uid="{00000000-0005-0000-0000-0000E96C0000}"/>
    <cellStyle name="Normal 2 11 3" xfId="27877" xr:uid="{00000000-0005-0000-0000-0000EA6C0000}"/>
    <cellStyle name="Normal 2 11 4" xfId="27878" xr:uid="{00000000-0005-0000-0000-0000EB6C0000}"/>
    <cellStyle name="Normal 2 11 5" xfId="27879" xr:uid="{00000000-0005-0000-0000-0000EC6C0000}"/>
    <cellStyle name="Normal 2 11 6" xfId="27880" xr:uid="{00000000-0005-0000-0000-0000ED6C0000}"/>
    <cellStyle name="Normal 2 12" xfId="27881" xr:uid="{00000000-0005-0000-0000-0000EE6C0000}"/>
    <cellStyle name="Normal 2 12 2" xfId="27882" xr:uid="{00000000-0005-0000-0000-0000EF6C0000}"/>
    <cellStyle name="Normal 2 12 3" xfId="27883" xr:uid="{00000000-0005-0000-0000-0000F06C0000}"/>
    <cellStyle name="Normal 2 12 4" xfId="27884" xr:uid="{00000000-0005-0000-0000-0000F16C0000}"/>
    <cellStyle name="Normal 2 12 5" xfId="27885" xr:uid="{00000000-0005-0000-0000-0000F26C0000}"/>
    <cellStyle name="Normal 2 12 6" xfId="27886" xr:uid="{00000000-0005-0000-0000-0000F36C0000}"/>
    <cellStyle name="Normal 2 13" xfId="27887" xr:uid="{00000000-0005-0000-0000-0000F46C0000}"/>
    <cellStyle name="Normal 2 13 2" xfId="27888" xr:uid="{00000000-0005-0000-0000-0000F56C0000}"/>
    <cellStyle name="Normal 2 13 3" xfId="27889" xr:uid="{00000000-0005-0000-0000-0000F66C0000}"/>
    <cellStyle name="Normal 2 13 4" xfId="27890" xr:uid="{00000000-0005-0000-0000-0000F76C0000}"/>
    <cellStyle name="Normal 2 13 5" xfId="27891" xr:uid="{00000000-0005-0000-0000-0000F86C0000}"/>
    <cellStyle name="Normal 2 13 6" xfId="27892" xr:uid="{00000000-0005-0000-0000-0000F96C0000}"/>
    <cellStyle name="Normal 2 14" xfId="27893" xr:uid="{00000000-0005-0000-0000-0000FA6C0000}"/>
    <cellStyle name="Normal 2 14 2" xfId="27894" xr:uid="{00000000-0005-0000-0000-0000FB6C0000}"/>
    <cellStyle name="Normal 2 14 3" xfId="27895" xr:uid="{00000000-0005-0000-0000-0000FC6C0000}"/>
    <cellStyle name="Normal 2 14 4" xfId="27896" xr:uid="{00000000-0005-0000-0000-0000FD6C0000}"/>
    <cellStyle name="Normal 2 14 5" xfId="27897" xr:uid="{00000000-0005-0000-0000-0000FE6C0000}"/>
    <cellStyle name="Normal 2 14 6" xfId="27898" xr:uid="{00000000-0005-0000-0000-0000FF6C0000}"/>
    <cellStyle name="Normal 2 15" xfId="27899" xr:uid="{00000000-0005-0000-0000-0000006D0000}"/>
    <cellStyle name="Normal 2 15 2" xfId="27900" xr:uid="{00000000-0005-0000-0000-0000016D0000}"/>
    <cellStyle name="Normal 2 15 3" xfId="27901" xr:uid="{00000000-0005-0000-0000-0000026D0000}"/>
    <cellStyle name="Normal 2 15 4" xfId="27902" xr:uid="{00000000-0005-0000-0000-0000036D0000}"/>
    <cellStyle name="Normal 2 15 5" xfId="27903" xr:uid="{00000000-0005-0000-0000-0000046D0000}"/>
    <cellStyle name="Normal 2 15 6" xfId="27904" xr:uid="{00000000-0005-0000-0000-0000056D0000}"/>
    <cellStyle name="Normal 2 16" xfId="27905" xr:uid="{00000000-0005-0000-0000-0000066D0000}"/>
    <cellStyle name="Normal 2 16 2" xfId="27906" xr:uid="{00000000-0005-0000-0000-0000076D0000}"/>
    <cellStyle name="Normal 2 16 3" xfId="27907" xr:uid="{00000000-0005-0000-0000-0000086D0000}"/>
    <cellStyle name="Normal 2 16 4" xfId="27908" xr:uid="{00000000-0005-0000-0000-0000096D0000}"/>
    <cellStyle name="Normal 2 16 5" xfId="27909" xr:uid="{00000000-0005-0000-0000-00000A6D0000}"/>
    <cellStyle name="Normal 2 16 6" xfId="27910" xr:uid="{00000000-0005-0000-0000-00000B6D0000}"/>
    <cellStyle name="Normal 2 17" xfId="27911" xr:uid="{00000000-0005-0000-0000-00000C6D0000}"/>
    <cellStyle name="Normal 2 17 2" xfId="27912" xr:uid="{00000000-0005-0000-0000-00000D6D0000}"/>
    <cellStyle name="Normal 2 17 3" xfId="27913" xr:uid="{00000000-0005-0000-0000-00000E6D0000}"/>
    <cellStyle name="Normal 2 17 4" xfId="27914" xr:uid="{00000000-0005-0000-0000-00000F6D0000}"/>
    <cellStyle name="Normal 2 17 5" xfId="27915" xr:uid="{00000000-0005-0000-0000-0000106D0000}"/>
    <cellStyle name="Normal 2 17 6" xfId="27916" xr:uid="{00000000-0005-0000-0000-0000116D0000}"/>
    <cellStyle name="Normal 2 18" xfId="27917" xr:uid="{00000000-0005-0000-0000-0000126D0000}"/>
    <cellStyle name="Normal 2 18 2" xfId="27918" xr:uid="{00000000-0005-0000-0000-0000136D0000}"/>
    <cellStyle name="Normal 2 18 3" xfId="27919" xr:uid="{00000000-0005-0000-0000-0000146D0000}"/>
    <cellStyle name="Normal 2 18 4" xfId="27920" xr:uid="{00000000-0005-0000-0000-0000156D0000}"/>
    <cellStyle name="Normal 2 18 5" xfId="27921" xr:uid="{00000000-0005-0000-0000-0000166D0000}"/>
    <cellStyle name="Normal 2 18 6" xfId="27922" xr:uid="{00000000-0005-0000-0000-0000176D0000}"/>
    <cellStyle name="Normal 2 19" xfId="27923" xr:uid="{00000000-0005-0000-0000-0000186D0000}"/>
    <cellStyle name="Normal 2 19 2" xfId="27924" xr:uid="{00000000-0005-0000-0000-0000196D0000}"/>
    <cellStyle name="Normal 2 19 3" xfId="27925" xr:uid="{00000000-0005-0000-0000-00001A6D0000}"/>
    <cellStyle name="Normal 2 19 4" xfId="27926" xr:uid="{00000000-0005-0000-0000-00001B6D0000}"/>
    <cellStyle name="Normal 2 19 5" xfId="27927" xr:uid="{00000000-0005-0000-0000-00001C6D0000}"/>
    <cellStyle name="Normal 2 19 6" xfId="27928" xr:uid="{00000000-0005-0000-0000-00001D6D0000}"/>
    <cellStyle name="Normal 2 2" xfId="27929" xr:uid="{00000000-0005-0000-0000-00001E6D0000}"/>
    <cellStyle name="Normal 2 2 10" xfId="27930" xr:uid="{00000000-0005-0000-0000-00001F6D0000}"/>
    <cellStyle name="Normal 2 2 10 2" xfId="27931" xr:uid="{00000000-0005-0000-0000-0000206D0000}"/>
    <cellStyle name="Normal 2 2 10 3" xfId="27932" xr:uid="{00000000-0005-0000-0000-0000216D0000}"/>
    <cellStyle name="Normal 2 2 10 4" xfId="27933" xr:uid="{00000000-0005-0000-0000-0000226D0000}"/>
    <cellStyle name="Normal 2 2 10 5" xfId="27934" xr:uid="{00000000-0005-0000-0000-0000236D0000}"/>
    <cellStyle name="Normal 2 2 10 6" xfId="27935" xr:uid="{00000000-0005-0000-0000-0000246D0000}"/>
    <cellStyle name="Normal 2 2 11" xfId="27936" xr:uid="{00000000-0005-0000-0000-0000256D0000}"/>
    <cellStyle name="Normal 2 2 11 2" xfId="27937" xr:uid="{00000000-0005-0000-0000-0000266D0000}"/>
    <cellStyle name="Normal 2 2 11 3" xfId="27938" xr:uid="{00000000-0005-0000-0000-0000276D0000}"/>
    <cellStyle name="Normal 2 2 11 4" xfId="27939" xr:uid="{00000000-0005-0000-0000-0000286D0000}"/>
    <cellStyle name="Normal 2 2 11 5" xfId="27940" xr:uid="{00000000-0005-0000-0000-0000296D0000}"/>
    <cellStyle name="Normal 2 2 11 6" xfId="27941" xr:uid="{00000000-0005-0000-0000-00002A6D0000}"/>
    <cellStyle name="Normal 2 2 12" xfId="27942" xr:uid="{00000000-0005-0000-0000-00002B6D0000}"/>
    <cellStyle name="Normal 2 2 12 2" xfId="27943" xr:uid="{00000000-0005-0000-0000-00002C6D0000}"/>
    <cellStyle name="Normal 2 2 12 3" xfId="27944" xr:uid="{00000000-0005-0000-0000-00002D6D0000}"/>
    <cellStyle name="Normal 2 2 12 4" xfId="27945" xr:uid="{00000000-0005-0000-0000-00002E6D0000}"/>
    <cellStyle name="Normal 2 2 12 5" xfId="27946" xr:uid="{00000000-0005-0000-0000-00002F6D0000}"/>
    <cellStyle name="Normal 2 2 12 6" xfId="27947" xr:uid="{00000000-0005-0000-0000-0000306D0000}"/>
    <cellStyle name="Normal 2 2 13" xfId="27948" xr:uid="{00000000-0005-0000-0000-0000316D0000}"/>
    <cellStyle name="Normal 2 2 13 2" xfId="27949" xr:uid="{00000000-0005-0000-0000-0000326D0000}"/>
    <cellStyle name="Normal 2 2 13 3" xfId="27950" xr:uid="{00000000-0005-0000-0000-0000336D0000}"/>
    <cellStyle name="Normal 2 2 13 4" xfId="27951" xr:uid="{00000000-0005-0000-0000-0000346D0000}"/>
    <cellStyle name="Normal 2 2 13 5" xfId="27952" xr:uid="{00000000-0005-0000-0000-0000356D0000}"/>
    <cellStyle name="Normal 2 2 13 6" xfId="27953" xr:uid="{00000000-0005-0000-0000-0000366D0000}"/>
    <cellStyle name="Normal 2 2 14" xfId="27954" xr:uid="{00000000-0005-0000-0000-0000376D0000}"/>
    <cellStyle name="Normal 2 2 14 2" xfId="27955" xr:uid="{00000000-0005-0000-0000-0000386D0000}"/>
    <cellStyle name="Normal 2 2 14 2 2" xfId="27956" xr:uid="{00000000-0005-0000-0000-0000396D0000}"/>
    <cellStyle name="Normal 2 2 14 2 2 2" xfId="27957" xr:uid="{00000000-0005-0000-0000-00003A6D0000}"/>
    <cellStyle name="Normal 2 2 14 2 3" xfId="27958" xr:uid="{00000000-0005-0000-0000-00003B6D0000}"/>
    <cellStyle name="Normal 2 2 14 3" xfId="27959" xr:uid="{00000000-0005-0000-0000-00003C6D0000}"/>
    <cellStyle name="Normal 2 2 14 3 2" xfId="27960" xr:uid="{00000000-0005-0000-0000-00003D6D0000}"/>
    <cellStyle name="Normal 2 2 14 4" xfId="27961" xr:uid="{00000000-0005-0000-0000-00003E6D0000}"/>
    <cellStyle name="Normal 2 2 14 5" xfId="27962" xr:uid="{00000000-0005-0000-0000-00003F6D0000}"/>
    <cellStyle name="Normal 2 2 14 6" xfId="27963" xr:uid="{00000000-0005-0000-0000-0000406D0000}"/>
    <cellStyle name="Normal 2 2 14 7" xfId="27964" xr:uid="{00000000-0005-0000-0000-0000416D0000}"/>
    <cellStyle name="Normal 2 2 14 8" xfId="27965" xr:uid="{00000000-0005-0000-0000-0000426D0000}"/>
    <cellStyle name="Normal 2 2 15" xfId="27966" xr:uid="{00000000-0005-0000-0000-0000436D0000}"/>
    <cellStyle name="Normal 2 2 15 2" xfId="27967" xr:uid="{00000000-0005-0000-0000-0000446D0000}"/>
    <cellStyle name="Normal 2 2 15 3" xfId="27968" xr:uid="{00000000-0005-0000-0000-0000456D0000}"/>
    <cellStyle name="Normal 2 2 15 4" xfId="27969" xr:uid="{00000000-0005-0000-0000-0000466D0000}"/>
    <cellStyle name="Normal 2 2 15 5" xfId="27970" xr:uid="{00000000-0005-0000-0000-0000476D0000}"/>
    <cellStyle name="Normal 2 2 15 6" xfId="27971" xr:uid="{00000000-0005-0000-0000-0000486D0000}"/>
    <cellStyle name="Normal 2 2 15 7" xfId="27972" xr:uid="{00000000-0005-0000-0000-0000496D0000}"/>
    <cellStyle name="Normal 2 2 15 8" xfId="27973" xr:uid="{00000000-0005-0000-0000-00004A6D0000}"/>
    <cellStyle name="Normal 2 2 16" xfId="27974" xr:uid="{00000000-0005-0000-0000-00004B6D0000}"/>
    <cellStyle name="Normal 2 2 16 2" xfId="27975" xr:uid="{00000000-0005-0000-0000-00004C6D0000}"/>
    <cellStyle name="Normal 2 2 16 3" xfId="27976" xr:uid="{00000000-0005-0000-0000-00004D6D0000}"/>
    <cellStyle name="Normal 2 2 16 4" xfId="27977" xr:uid="{00000000-0005-0000-0000-00004E6D0000}"/>
    <cellStyle name="Normal 2 2 16 5" xfId="27978" xr:uid="{00000000-0005-0000-0000-00004F6D0000}"/>
    <cellStyle name="Normal 2 2 16 6" xfId="27979" xr:uid="{00000000-0005-0000-0000-0000506D0000}"/>
    <cellStyle name="Normal 2 2 16 7" xfId="27980" xr:uid="{00000000-0005-0000-0000-0000516D0000}"/>
    <cellStyle name="Normal 2 2 16 8" xfId="27981" xr:uid="{00000000-0005-0000-0000-0000526D0000}"/>
    <cellStyle name="Normal 2 2 17" xfId="27982" xr:uid="{00000000-0005-0000-0000-0000536D0000}"/>
    <cellStyle name="Normal 2 2 18" xfId="27983" xr:uid="{00000000-0005-0000-0000-0000546D0000}"/>
    <cellStyle name="Normal 2 2 18 2" xfId="27984" xr:uid="{00000000-0005-0000-0000-0000556D0000}"/>
    <cellStyle name="Normal 2 2 18 3" xfId="27985" xr:uid="{00000000-0005-0000-0000-0000566D0000}"/>
    <cellStyle name="Normal 2 2 19" xfId="27986" xr:uid="{00000000-0005-0000-0000-0000576D0000}"/>
    <cellStyle name="Normal 2 2 2" xfId="27987" xr:uid="{00000000-0005-0000-0000-0000586D0000}"/>
    <cellStyle name="Normal 2 2 2 2" xfId="27988" xr:uid="{00000000-0005-0000-0000-0000596D0000}"/>
    <cellStyle name="Normal 2 2 2 2 2" xfId="27989" xr:uid="{00000000-0005-0000-0000-00005A6D0000}"/>
    <cellStyle name="Normal 2 2 2 2 2 2" xfId="27990" xr:uid="{00000000-0005-0000-0000-00005B6D0000}"/>
    <cellStyle name="Normal 2 2 2 2 2 2 2" xfId="27991" xr:uid="{00000000-0005-0000-0000-00005C6D0000}"/>
    <cellStyle name="Normal 2 2 2 2 2 3" xfId="27992" xr:uid="{00000000-0005-0000-0000-00005D6D0000}"/>
    <cellStyle name="Normal 2 2 2 2 2 4" xfId="27993" xr:uid="{00000000-0005-0000-0000-00005E6D0000}"/>
    <cellStyle name="Normal 2 2 2 2 3" xfId="27994" xr:uid="{00000000-0005-0000-0000-00005F6D0000}"/>
    <cellStyle name="Normal 2 2 2 2 3 2" xfId="27995" xr:uid="{00000000-0005-0000-0000-0000606D0000}"/>
    <cellStyle name="Normal 2 2 2 2 4" xfId="27996" xr:uid="{00000000-0005-0000-0000-0000616D0000}"/>
    <cellStyle name="Normal 2 2 2 2 5" xfId="27997" xr:uid="{00000000-0005-0000-0000-0000626D0000}"/>
    <cellStyle name="Normal 2 2 2 2 6" xfId="27998" xr:uid="{00000000-0005-0000-0000-0000636D0000}"/>
    <cellStyle name="Normal 2 2 2 2 7" xfId="27999" xr:uid="{00000000-0005-0000-0000-0000646D0000}"/>
    <cellStyle name="Normal 2 2 2 3" xfId="28000" xr:uid="{00000000-0005-0000-0000-0000656D0000}"/>
    <cellStyle name="Normal 2 2 2 3 2" xfId="28001" xr:uid="{00000000-0005-0000-0000-0000666D0000}"/>
    <cellStyle name="Normal 2 2 2 3 2 2" xfId="28002" xr:uid="{00000000-0005-0000-0000-0000676D0000}"/>
    <cellStyle name="Normal 2 2 2 3 3" xfId="28003" xr:uid="{00000000-0005-0000-0000-0000686D0000}"/>
    <cellStyle name="Normal 2 2 2 4" xfId="28004" xr:uid="{00000000-0005-0000-0000-0000696D0000}"/>
    <cellStyle name="Normal 2 2 2 5" xfId="28005" xr:uid="{00000000-0005-0000-0000-00006A6D0000}"/>
    <cellStyle name="Normal 2 2 20" xfId="28006" xr:uid="{00000000-0005-0000-0000-00006B6D0000}"/>
    <cellStyle name="Normal 2 2 21" xfId="28007" xr:uid="{00000000-0005-0000-0000-00006C6D0000}"/>
    <cellStyle name="Normal 2 2 22" xfId="28008" xr:uid="{00000000-0005-0000-0000-00006D6D0000}"/>
    <cellStyle name="Normal 2 2 3" xfId="28009" xr:uid="{00000000-0005-0000-0000-00006E6D0000}"/>
    <cellStyle name="Normal 2 2 3 2" xfId="28010" xr:uid="{00000000-0005-0000-0000-00006F6D0000}"/>
    <cellStyle name="Normal 2 2 3 3" xfId="28011" xr:uid="{00000000-0005-0000-0000-0000706D0000}"/>
    <cellStyle name="Normal 2 2 3 4" xfId="28012" xr:uid="{00000000-0005-0000-0000-0000716D0000}"/>
    <cellStyle name="Normal 2 2 3 5" xfId="28013" xr:uid="{00000000-0005-0000-0000-0000726D0000}"/>
    <cellStyle name="Normal 2 2 3 6" xfId="28014" xr:uid="{00000000-0005-0000-0000-0000736D0000}"/>
    <cellStyle name="Normal 2 2 4" xfId="28015" xr:uid="{00000000-0005-0000-0000-0000746D0000}"/>
    <cellStyle name="Normal 2 2 4 2" xfId="28016" xr:uid="{00000000-0005-0000-0000-0000756D0000}"/>
    <cellStyle name="Normal 2 2 4 3" xfId="28017" xr:uid="{00000000-0005-0000-0000-0000766D0000}"/>
    <cellStyle name="Normal 2 2 4 4" xfId="28018" xr:uid="{00000000-0005-0000-0000-0000776D0000}"/>
    <cellStyle name="Normal 2 2 4 5" xfId="28019" xr:uid="{00000000-0005-0000-0000-0000786D0000}"/>
    <cellStyle name="Normal 2 2 4 6" xfId="28020" xr:uid="{00000000-0005-0000-0000-0000796D0000}"/>
    <cellStyle name="Normal 2 2 5" xfId="28021" xr:uid="{00000000-0005-0000-0000-00007A6D0000}"/>
    <cellStyle name="Normal 2 2 5 2" xfId="28022" xr:uid="{00000000-0005-0000-0000-00007B6D0000}"/>
    <cellStyle name="Normal 2 2 5 3" xfId="28023" xr:uid="{00000000-0005-0000-0000-00007C6D0000}"/>
    <cellStyle name="Normal 2 2 5 4" xfId="28024" xr:uid="{00000000-0005-0000-0000-00007D6D0000}"/>
    <cellStyle name="Normal 2 2 5 5" xfId="28025" xr:uid="{00000000-0005-0000-0000-00007E6D0000}"/>
    <cellStyle name="Normal 2 2 5 6" xfId="28026" xr:uid="{00000000-0005-0000-0000-00007F6D0000}"/>
    <cellStyle name="Normal 2 2 6" xfId="28027" xr:uid="{00000000-0005-0000-0000-0000806D0000}"/>
    <cellStyle name="Normal 2 2 6 2" xfId="28028" xr:uid="{00000000-0005-0000-0000-0000816D0000}"/>
    <cellStyle name="Normal 2 2 6 3" xfId="28029" xr:uid="{00000000-0005-0000-0000-0000826D0000}"/>
    <cellStyle name="Normal 2 2 6 4" xfId="28030" xr:uid="{00000000-0005-0000-0000-0000836D0000}"/>
    <cellStyle name="Normal 2 2 6 5" xfId="28031" xr:uid="{00000000-0005-0000-0000-0000846D0000}"/>
    <cellStyle name="Normal 2 2 6 6" xfId="28032" xr:uid="{00000000-0005-0000-0000-0000856D0000}"/>
    <cellStyle name="Normal 2 2 7" xfId="28033" xr:uid="{00000000-0005-0000-0000-0000866D0000}"/>
    <cellStyle name="Normal 2 2 7 2" xfId="28034" xr:uid="{00000000-0005-0000-0000-0000876D0000}"/>
    <cellStyle name="Normal 2 2 7 3" xfId="28035" xr:uid="{00000000-0005-0000-0000-0000886D0000}"/>
    <cellStyle name="Normal 2 2 7 4" xfId="28036" xr:uid="{00000000-0005-0000-0000-0000896D0000}"/>
    <cellStyle name="Normal 2 2 7 5" xfId="28037" xr:uid="{00000000-0005-0000-0000-00008A6D0000}"/>
    <cellStyle name="Normal 2 2 7 6" xfId="28038" xr:uid="{00000000-0005-0000-0000-00008B6D0000}"/>
    <cellStyle name="Normal 2 2 8" xfId="28039" xr:uid="{00000000-0005-0000-0000-00008C6D0000}"/>
    <cellStyle name="Normal 2 2 8 2" xfId="28040" xr:uid="{00000000-0005-0000-0000-00008D6D0000}"/>
    <cellStyle name="Normal 2 2 8 3" xfId="28041" xr:uid="{00000000-0005-0000-0000-00008E6D0000}"/>
    <cellStyle name="Normal 2 2 8 4" xfId="28042" xr:uid="{00000000-0005-0000-0000-00008F6D0000}"/>
    <cellStyle name="Normal 2 2 8 5" xfId="28043" xr:uid="{00000000-0005-0000-0000-0000906D0000}"/>
    <cellStyle name="Normal 2 2 8 6" xfId="28044" xr:uid="{00000000-0005-0000-0000-0000916D0000}"/>
    <cellStyle name="Normal 2 2 9" xfId="28045" xr:uid="{00000000-0005-0000-0000-0000926D0000}"/>
    <cellStyle name="Normal 2 2 9 2" xfId="28046" xr:uid="{00000000-0005-0000-0000-0000936D0000}"/>
    <cellStyle name="Normal 2 2 9 3" xfId="28047" xr:uid="{00000000-0005-0000-0000-0000946D0000}"/>
    <cellStyle name="Normal 2 2 9 4" xfId="28048" xr:uid="{00000000-0005-0000-0000-0000956D0000}"/>
    <cellStyle name="Normal 2 2 9 5" xfId="28049" xr:uid="{00000000-0005-0000-0000-0000966D0000}"/>
    <cellStyle name="Normal 2 2 9 6" xfId="28050" xr:uid="{00000000-0005-0000-0000-0000976D0000}"/>
    <cellStyle name="Normal 2 20" xfId="28051" xr:uid="{00000000-0005-0000-0000-0000986D0000}"/>
    <cellStyle name="Normal 2 20 2" xfId="28052" xr:uid="{00000000-0005-0000-0000-0000996D0000}"/>
    <cellStyle name="Normal 2 20 3" xfId="28053" xr:uid="{00000000-0005-0000-0000-00009A6D0000}"/>
    <cellStyle name="Normal 2 20 4" xfId="28054" xr:uid="{00000000-0005-0000-0000-00009B6D0000}"/>
    <cellStyle name="Normal 2 20 5" xfId="28055" xr:uid="{00000000-0005-0000-0000-00009C6D0000}"/>
    <cellStyle name="Normal 2 20 6" xfId="28056" xr:uid="{00000000-0005-0000-0000-00009D6D0000}"/>
    <cellStyle name="Normal 2 21" xfId="28057" xr:uid="{00000000-0005-0000-0000-00009E6D0000}"/>
    <cellStyle name="Normal 2 21 2" xfId="28058" xr:uid="{00000000-0005-0000-0000-00009F6D0000}"/>
    <cellStyle name="Normal 2 21 3" xfId="28059" xr:uid="{00000000-0005-0000-0000-0000A06D0000}"/>
    <cellStyle name="Normal 2 21 4" xfId="28060" xr:uid="{00000000-0005-0000-0000-0000A16D0000}"/>
    <cellStyle name="Normal 2 21 5" xfId="28061" xr:uid="{00000000-0005-0000-0000-0000A26D0000}"/>
    <cellStyle name="Normal 2 21 6" xfId="28062" xr:uid="{00000000-0005-0000-0000-0000A36D0000}"/>
    <cellStyle name="Normal 2 22" xfId="28063" xr:uid="{00000000-0005-0000-0000-0000A46D0000}"/>
    <cellStyle name="Normal 2 22 2" xfId="28064" xr:uid="{00000000-0005-0000-0000-0000A56D0000}"/>
    <cellStyle name="Normal 2 22 3" xfId="28065" xr:uid="{00000000-0005-0000-0000-0000A66D0000}"/>
    <cellStyle name="Normal 2 22 4" xfId="28066" xr:uid="{00000000-0005-0000-0000-0000A76D0000}"/>
    <cellStyle name="Normal 2 22 5" xfId="28067" xr:uid="{00000000-0005-0000-0000-0000A86D0000}"/>
    <cellStyle name="Normal 2 22 6" xfId="28068" xr:uid="{00000000-0005-0000-0000-0000A96D0000}"/>
    <cellStyle name="Normal 2 23" xfId="28069" xr:uid="{00000000-0005-0000-0000-0000AA6D0000}"/>
    <cellStyle name="Normal 2 23 2" xfId="28070" xr:uid="{00000000-0005-0000-0000-0000AB6D0000}"/>
    <cellStyle name="Normal 2 23 3" xfId="28071" xr:uid="{00000000-0005-0000-0000-0000AC6D0000}"/>
    <cellStyle name="Normal 2 23 4" xfId="28072" xr:uid="{00000000-0005-0000-0000-0000AD6D0000}"/>
    <cellStyle name="Normal 2 23 5" xfId="28073" xr:uid="{00000000-0005-0000-0000-0000AE6D0000}"/>
    <cellStyle name="Normal 2 23 6" xfId="28074" xr:uid="{00000000-0005-0000-0000-0000AF6D0000}"/>
    <cellStyle name="Normal 2 24" xfId="28075" xr:uid="{00000000-0005-0000-0000-0000B06D0000}"/>
    <cellStyle name="Normal 2 24 2" xfId="28076" xr:uid="{00000000-0005-0000-0000-0000B16D0000}"/>
    <cellStyle name="Normal 2 24 3" xfId="28077" xr:uid="{00000000-0005-0000-0000-0000B26D0000}"/>
    <cellStyle name="Normal 2 24 4" xfId="28078" xr:uid="{00000000-0005-0000-0000-0000B36D0000}"/>
    <cellStyle name="Normal 2 24 5" xfId="28079" xr:uid="{00000000-0005-0000-0000-0000B46D0000}"/>
    <cellStyle name="Normal 2 24 6" xfId="28080" xr:uid="{00000000-0005-0000-0000-0000B56D0000}"/>
    <cellStyle name="Normal 2 25" xfId="28081" xr:uid="{00000000-0005-0000-0000-0000B66D0000}"/>
    <cellStyle name="Normal 2 25 2" xfId="28082" xr:uid="{00000000-0005-0000-0000-0000B76D0000}"/>
    <cellStyle name="Normal 2 25 3" xfId="28083" xr:uid="{00000000-0005-0000-0000-0000B86D0000}"/>
    <cellStyle name="Normal 2 25 4" xfId="28084" xr:uid="{00000000-0005-0000-0000-0000B96D0000}"/>
    <cellStyle name="Normal 2 25 5" xfId="28085" xr:uid="{00000000-0005-0000-0000-0000BA6D0000}"/>
    <cellStyle name="Normal 2 25 6" xfId="28086" xr:uid="{00000000-0005-0000-0000-0000BB6D0000}"/>
    <cellStyle name="Normal 2 26" xfId="28087" xr:uid="{00000000-0005-0000-0000-0000BC6D0000}"/>
    <cellStyle name="Normal 2 26 2" xfId="28088" xr:uid="{00000000-0005-0000-0000-0000BD6D0000}"/>
    <cellStyle name="Normal 2 26 3" xfId="28089" xr:uid="{00000000-0005-0000-0000-0000BE6D0000}"/>
    <cellStyle name="Normal 2 26 4" xfId="28090" xr:uid="{00000000-0005-0000-0000-0000BF6D0000}"/>
    <cellStyle name="Normal 2 26 5" xfId="28091" xr:uid="{00000000-0005-0000-0000-0000C06D0000}"/>
    <cellStyle name="Normal 2 26 6" xfId="28092" xr:uid="{00000000-0005-0000-0000-0000C16D0000}"/>
    <cellStyle name="Normal 2 27" xfId="28093" xr:uid="{00000000-0005-0000-0000-0000C26D0000}"/>
    <cellStyle name="Normal 2 27 2" xfId="28094" xr:uid="{00000000-0005-0000-0000-0000C36D0000}"/>
    <cellStyle name="Normal 2 27 3" xfId="28095" xr:uid="{00000000-0005-0000-0000-0000C46D0000}"/>
    <cellStyle name="Normal 2 27 4" xfId="28096" xr:uid="{00000000-0005-0000-0000-0000C56D0000}"/>
    <cellStyle name="Normal 2 27 5" xfId="28097" xr:uid="{00000000-0005-0000-0000-0000C66D0000}"/>
    <cellStyle name="Normal 2 27 6" xfId="28098" xr:uid="{00000000-0005-0000-0000-0000C76D0000}"/>
    <cellStyle name="Normal 2 28" xfId="28099" xr:uid="{00000000-0005-0000-0000-0000C86D0000}"/>
    <cellStyle name="Normal 2 28 2" xfId="28100" xr:uid="{00000000-0005-0000-0000-0000C96D0000}"/>
    <cellStyle name="Normal 2 28 3" xfId="28101" xr:uid="{00000000-0005-0000-0000-0000CA6D0000}"/>
    <cellStyle name="Normal 2 28 4" xfId="28102" xr:uid="{00000000-0005-0000-0000-0000CB6D0000}"/>
    <cellStyle name="Normal 2 28 5" xfId="28103" xr:uid="{00000000-0005-0000-0000-0000CC6D0000}"/>
    <cellStyle name="Normal 2 28 6" xfId="28104" xr:uid="{00000000-0005-0000-0000-0000CD6D0000}"/>
    <cellStyle name="Normal 2 29" xfId="28105" xr:uid="{00000000-0005-0000-0000-0000CE6D0000}"/>
    <cellStyle name="Normal 2 29 2" xfId="28106" xr:uid="{00000000-0005-0000-0000-0000CF6D0000}"/>
    <cellStyle name="Normal 2 29 3" xfId="28107" xr:uid="{00000000-0005-0000-0000-0000D06D0000}"/>
    <cellStyle name="Normal 2 29 4" xfId="28108" xr:uid="{00000000-0005-0000-0000-0000D16D0000}"/>
    <cellStyle name="Normal 2 29 5" xfId="28109" xr:uid="{00000000-0005-0000-0000-0000D26D0000}"/>
    <cellStyle name="Normal 2 29 6" xfId="28110" xr:uid="{00000000-0005-0000-0000-0000D36D0000}"/>
    <cellStyle name="Normal 2 3" xfId="28111" xr:uid="{00000000-0005-0000-0000-0000D46D0000}"/>
    <cellStyle name="Normal 2 3 2" xfId="28112" xr:uid="{00000000-0005-0000-0000-0000D56D0000}"/>
    <cellStyle name="Normal 2 3 2 2" xfId="28113" xr:uid="{00000000-0005-0000-0000-0000D66D0000}"/>
    <cellStyle name="Normal 2 3 2 3" xfId="28114" xr:uid="{00000000-0005-0000-0000-0000D76D0000}"/>
    <cellStyle name="Normal 2 3 3" xfId="28115" xr:uid="{00000000-0005-0000-0000-0000D86D0000}"/>
    <cellStyle name="Normal 2 3 3 2" xfId="28116" xr:uid="{00000000-0005-0000-0000-0000D96D0000}"/>
    <cellStyle name="Normal 2 3 4" xfId="28117" xr:uid="{00000000-0005-0000-0000-0000DA6D0000}"/>
    <cellStyle name="Normal 2 3 4 2" xfId="28118" xr:uid="{00000000-0005-0000-0000-0000DB6D0000}"/>
    <cellStyle name="Normal 2 3 5" xfId="28119" xr:uid="{00000000-0005-0000-0000-0000DC6D0000}"/>
    <cellStyle name="Normal 2 3 5 2" xfId="28120" xr:uid="{00000000-0005-0000-0000-0000DD6D0000}"/>
    <cellStyle name="Normal 2 3 6" xfId="28121" xr:uid="{00000000-0005-0000-0000-0000DE6D0000}"/>
    <cellStyle name="Normal 2 3 7" xfId="28122" xr:uid="{00000000-0005-0000-0000-0000DF6D0000}"/>
    <cellStyle name="Normal 2 3 7 2" xfId="28123" xr:uid="{00000000-0005-0000-0000-0000E06D0000}"/>
    <cellStyle name="Normal 2 3 8" xfId="28124" xr:uid="{00000000-0005-0000-0000-0000E16D0000}"/>
    <cellStyle name="Normal 2 30" xfId="28125" xr:uid="{00000000-0005-0000-0000-0000E26D0000}"/>
    <cellStyle name="Normal 2 30 2" xfId="28126" xr:uid="{00000000-0005-0000-0000-0000E36D0000}"/>
    <cellStyle name="Normal 2 30 3" xfId="28127" xr:uid="{00000000-0005-0000-0000-0000E46D0000}"/>
    <cellStyle name="Normal 2 30 4" xfId="28128" xr:uid="{00000000-0005-0000-0000-0000E56D0000}"/>
    <cellStyle name="Normal 2 30 5" xfId="28129" xr:uid="{00000000-0005-0000-0000-0000E66D0000}"/>
    <cellStyle name="Normal 2 30 6" xfId="28130" xr:uid="{00000000-0005-0000-0000-0000E76D0000}"/>
    <cellStyle name="Normal 2 31" xfId="28131" xr:uid="{00000000-0005-0000-0000-0000E86D0000}"/>
    <cellStyle name="Normal 2 31 2" xfId="28132" xr:uid="{00000000-0005-0000-0000-0000E96D0000}"/>
    <cellStyle name="Normal 2 31 3" xfId="28133" xr:uid="{00000000-0005-0000-0000-0000EA6D0000}"/>
    <cellStyle name="Normal 2 31 4" xfId="28134" xr:uid="{00000000-0005-0000-0000-0000EB6D0000}"/>
    <cellStyle name="Normal 2 31 5" xfId="28135" xr:uid="{00000000-0005-0000-0000-0000EC6D0000}"/>
    <cellStyle name="Normal 2 31 6" xfId="28136" xr:uid="{00000000-0005-0000-0000-0000ED6D0000}"/>
    <cellStyle name="Normal 2 32" xfId="28137" xr:uid="{00000000-0005-0000-0000-0000EE6D0000}"/>
    <cellStyle name="Normal 2 32 2" xfId="28138" xr:uid="{00000000-0005-0000-0000-0000EF6D0000}"/>
    <cellStyle name="Normal 2 32 3" xfId="28139" xr:uid="{00000000-0005-0000-0000-0000F06D0000}"/>
    <cellStyle name="Normal 2 32 4" xfId="28140" xr:uid="{00000000-0005-0000-0000-0000F16D0000}"/>
    <cellStyle name="Normal 2 32 5" xfId="28141" xr:uid="{00000000-0005-0000-0000-0000F26D0000}"/>
    <cellStyle name="Normal 2 32 6" xfId="28142" xr:uid="{00000000-0005-0000-0000-0000F36D0000}"/>
    <cellStyle name="Normal 2 33" xfId="28143" xr:uid="{00000000-0005-0000-0000-0000F46D0000}"/>
    <cellStyle name="Normal 2 33 2" xfId="28144" xr:uid="{00000000-0005-0000-0000-0000F56D0000}"/>
    <cellStyle name="Normal 2 33 3" xfId="28145" xr:uid="{00000000-0005-0000-0000-0000F66D0000}"/>
    <cellStyle name="Normal 2 33 4" xfId="28146" xr:uid="{00000000-0005-0000-0000-0000F76D0000}"/>
    <cellStyle name="Normal 2 33 5" xfId="28147" xr:uid="{00000000-0005-0000-0000-0000F86D0000}"/>
    <cellStyle name="Normal 2 33 6" xfId="28148" xr:uid="{00000000-0005-0000-0000-0000F96D0000}"/>
    <cellStyle name="Normal 2 34" xfId="28149" xr:uid="{00000000-0005-0000-0000-0000FA6D0000}"/>
    <cellStyle name="Normal 2 34 2" xfId="28150" xr:uid="{00000000-0005-0000-0000-0000FB6D0000}"/>
    <cellStyle name="Normal 2 34 3" xfId="28151" xr:uid="{00000000-0005-0000-0000-0000FC6D0000}"/>
    <cellStyle name="Normal 2 34 4" xfId="28152" xr:uid="{00000000-0005-0000-0000-0000FD6D0000}"/>
    <cellStyle name="Normal 2 34 5" xfId="28153" xr:uid="{00000000-0005-0000-0000-0000FE6D0000}"/>
    <cellStyle name="Normal 2 34 6" xfId="28154" xr:uid="{00000000-0005-0000-0000-0000FF6D0000}"/>
    <cellStyle name="Normal 2 35" xfId="28155" xr:uid="{00000000-0005-0000-0000-0000006E0000}"/>
    <cellStyle name="Normal 2 35 10" xfId="28156" xr:uid="{00000000-0005-0000-0000-0000016E0000}"/>
    <cellStyle name="Normal 2 35 11" xfId="28157" xr:uid="{00000000-0005-0000-0000-0000026E0000}"/>
    <cellStyle name="Normal 2 35 12" xfId="28158" xr:uid="{00000000-0005-0000-0000-0000036E0000}"/>
    <cellStyle name="Normal 2 35 13" xfId="28159" xr:uid="{00000000-0005-0000-0000-0000046E0000}"/>
    <cellStyle name="Normal 2 35 14" xfId="28160" xr:uid="{00000000-0005-0000-0000-0000056E0000}"/>
    <cellStyle name="Normal 2 35 15" xfId="28161" xr:uid="{00000000-0005-0000-0000-0000066E0000}"/>
    <cellStyle name="Normal 2 35 16" xfId="28162" xr:uid="{00000000-0005-0000-0000-0000076E0000}"/>
    <cellStyle name="Normal 2 35 17" xfId="28163" xr:uid="{00000000-0005-0000-0000-0000086E0000}"/>
    <cellStyle name="Normal 2 35 2" xfId="28164" xr:uid="{00000000-0005-0000-0000-0000096E0000}"/>
    <cellStyle name="Normal 2 35 3" xfId="28165" xr:uid="{00000000-0005-0000-0000-00000A6E0000}"/>
    <cellStyle name="Normal 2 35 4" xfId="28166" xr:uid="{00000000-0005-0000-0000-00000B6E0000}"/>
    <cellStyle name="Normal 2 35 5" xfId="28167" xr:uid="{00000000-0005-0000-0000-00000C6E0000}"/>
    <cellStyle name="Normal 2 35 6" xfId="28168" xr:uid="{00000000-0005-0000-0000-00000D6E0000}"/>
    <cellStyle name="Normal 2 35 7" xfId="28169" xr:uid="{00000000-0005-0000-0000-00000E6E0000}"/>
    <cellStyle name="Normal 2 35 8" xfId="28170" xr:uid="{00000000-0005-0000-0000-00000F6E0000}"/>
    <cellStyle name="Normal 2 35 9" xfId="28171" xr:uid="{00000000-0005-0000-0000-0000106E0000}"/>
    <cellStyle name="Normal 2 36" xfId="28172" xr:uid="{00000000-0005-0000-0000-0000116E0000}"/>
    <cellStyle name="Normal 2 37" xfId="28173" xr:uid="{00000000-0005-0000-0000-0000126E0000}"/>
    <cellStyle name="Normal 2 37 2" xfId="28174" xr:uid="{00000000-0005-0000-0000-0000136E0000}"/>
    <cellStyle name="Normal 2 37 3" xfId="28175" xr:uid="{00000000-0005-0000-0000-0000146E0000}"/>
    <cellStyle name="Normal 2 37 4" xfId="28176" xr:uid="{00000000-0005-0000-0000-0000156E0000}"/>
    <cellStyle name="Normal 2 37 5" xfId="28177" xr:uid="{00000000-0005-0000-0000-0000166E0000}"/>
    <cellStyle name="Normal 2 37 6" xfId="28178" xr:uid="{00000000-0005-0000-0000-0000176E0000}"/>
    <cellStyle name="Normal 2 37 7" xfId="28179" xr:uid="{00000000-0005-0000-0000-0000186E0000}"/>
    <cellStyle name="Normal 2 37 8" xfId="28180" xr:uid="{00000000-0005-0000-0000-0000196E0000}"/>
    <cellStyle name="Normal 2 38" xfId="28181" xr:uid="{00000000-0005-0000-0000-00001A6E0000}"/>
    <cellStyle name="Normal 2 38 2" xfId="28182" xr:uid="{00000000-0005-0000-0000-00001B6E0000}"/>
    <cellStyle name="Normal 2 38 3" xfId="28183" xr:uid="{00000000-0005-0000-0000-00001C6E0000}"/>
    <cellStyle name="Normal 2 38 4" xfId="28184" xr:uid="{00000000-0005-0000-0000-00001D6E0000}"/>
    <cellStyle name="Normal 2 38 5" xfId="28185" xr:uid="{00000000-0005-0000-0000-00001E6E0000}"/>
    <cellStyle name="Normal 2 38 6" xfId="28186" xr:uid="{00000000-0005-0000-0000-00001F6E0000}"/>
    <cellStyle name="Normal 2 39" xfId="28187" xr:uid="{00000000-0005-0000-0000-0000206E0000}"/>
    <cellStyle name="Normal 2 39 2" xfId="28188" xr:uid="{00000000-0005-0000-0000-0000216E0000}"/>
    <cellStyle name="Normal 2 39 3" xfId="28189" xr:uid="{00000000-0005-0000-0000-0000226E0000}"/>
    <cellStyle name="Normal 2 39 4" xfId="28190" xr:uid="{00000000-0005-0000-0000-0000236E0000}"/>
    <cellStyle name="Normal 2 39 5" xfId="28191" xr:uid="{00000000-0005-0000-0000-0000246E0000}"/>
    <cellStyle name="Normal 2 39 6" xfId="28192" xr:uid="{00000000-0005-0000-0000-0000256E0000}"/>
    <cellStyle name="Normal 2 4" xfId="28193" xr:uid="{00000000-0005-0000-0000-0000266E0000}"/>
    <cellStyle name="Normal 2 4 10" xfId="28194" xr:uid="{00000000-0005-0000-0000-0000276E0000}"/>
    <cellStyle name="Normal 2 4 11" xfId="28195" xr:uid="{00000000-0005-0000-0000-0000286E0000}"/>
    <cellStyle name="Normal 2 4 12" xfId="28196" xr:uid="{00000000-0005-0000-0000-0000296E0000}"/>
    <cellStyle name="Normal 2 4 13" xfId="28197" xr:uid="{00000000-0005-0000-0000-00002A6E0000}"/>
    <cellStyle name="Normal 2 4 14" xfId="28198" xr:uid="{00000000-0005-0000-0000-00002B6E0000}"/>
    <cellStyle name="Normal 2 4 15" xfId="28199" xr:uid="{00000000-0005-0000-0000-00002C6E0000}"/>
    <cellStyle name="Normal 2 4 16" xfId="28200" xr:uid="{00000000-0005-0000-0000-00002D6E0000}"/>
    <cellStyle name="Normal 2 4 17" xfId="28201" xr:uid="{00000000-0005-0000-0000-00002E6E0000}"/>
    <cellStyle name="Normal 2 4 18" xfId="28202" xr:uid="{00000000-0005-0000-0000-00002F6E0000}"/>
    <cellStyle name="Normal 2 4 19" xfId="28203" xr:uid="{00000000-0005-0000-0000-0000306E0000}"/>
    <cellStyle name="Normal 2 4 2" xfId="28204" xr:uid="{00000000-0005-0000-0000-0000316E0000}"/>
    <cellStyle name="Normal 2 4 20" xfId="28205" xr:uid="{00000000-0005-0000-0000-0000326E0000}"/>
    <cellStyle name="Normal 2 4 21" xfId="28206" xr:uid="{00000000-0005-0000-0000-0000336E0000}"/>
    <cellStyle name="Normal 2 4 22" xfId="28207" xr:uid="{00000000-0005-0000-0000-0000346E0000}"/>
    <cellStyle name="Normal 2 4 23" xfId="28208" xr:uid="{00000000-0005-0000-0000-0000356E0000}"/>
    <cellStyle name="Normal 2 4 24" xfId="28209" xr:uid="{00000000-0005-0000-0000-0000366E0000}"/>
    <cellStyle name="Normal 2 4 25" xfId="28210" xr:uid="{00000000-0005-0000-0000-0000376E0000}"/>
    <cellStyle name="Normal 2 4 26" xfId="28211" xr:uid="{00000000-0005-0000-0000-0000386E0000}"/>
    <cellStyle name="Normal 2 4 27" xfId="28212" xr:uid="{00000000-0005-0000-0000-0000396E0000}"/>
    <cellStyle name="Normal 2 4 28" xfId="28213" xr:uid="{00000000-0005-0000-0000-00003A6E0000}"/>
    <cellStyle name="Normal 2 4 29" xfId="28214" xr:uid="{00000000-0005-0000-0000-00003B6E0000}"/>
    <cellStyle name="Normal 2 4 3" xfId="28215" xr:uid="{00000000-0005-0000-0000-00003C6E0000}"/>
    <cellStyle name="Normal 2 4 30" xfId="28216" xr:uid="{00000000-0005-0000-0000-00003D6E0000}"/>
    <cellStyle name="Normal 2 4 31" xfId="28217" xr:uid="{00000000-0005-0000-0000-00003E6E0000}"/>
    <cellStyle name="Normal 2 4 31 2" xfId="28218" xr:uid="{00000000-0005-0000-0000-00003F6E0000}"/>
    <cellStyle name="Normal 2 4 31 2 10" xfId="28219" xr:uid="{00000000-0005-0000-0000-0000406E0000}"/>
    <cellStyle name="Normal 2 4 31 2 11" xfId="28220" xr:uid="{00000000-0005-0000-0000-0000416E0000}"/>
    <cellStyle name="Normal 2 4 31 2 12" xfId="28221" xr:uid="{00000000-0005-0000-0000-0000426E0000}"/>
    <cellStyle name="Normal 2 4 31 2 13" xfId="28222" xr:uid="{00000000-0005-0000-0000-0000436E0000}"/>
    <cellStyle name="Normal 2 4 31 2 14" xfId="28223" xr:uid="{00000000-0005-0000-0000-0000446E0000}"/>
    <cellStyle name="Normal 2 4 31 2 15" xfId="28224" xr:uid="{00000000-0005-0000-0000-0000456E0000}"/>
    <cellStyle name="Normal 2 4 31 2 16" xfId="28225" xr:uid="{00000000-0005-0000-0000-0000466E0000}"/>
    <cellStyle name="Normal 2 4 31 2 17" xfId="28226" xr:uid="{00000000-0005-0000-0000-0000476E0000}"/>
    <cellStyle name="Normal 2 4 31 2 18" xfId="28227" xr:uid="{00000000-0005-0000-0000-0000486E0000}"/>
    <cellStyle name="Normal 2 4 31 2 19" xfId="28228" xr:uid="{00000000-0005-0000-0000-0000496E0000}"/>
    <cellStyle name="Normal 2 4 31 2 2" xfId="28229" xr:uid="{00000000-0005-0000-0000-00004A6E0000}"/>
    <cellStyle name="Normal 2 4 31 2 20" xfId="28230" xr:uid="{00000000-0005-0000-0000-00004B6E0000}"/>
    <cellStyle name="Normal 2 4 31 2 21" xfId="28231" xr:uid="{00000000-0005-0000-0000-00004C6E0000}"/>
    <cellStyle name="Normal 2 4 31 2 22" xfId="28232" xr:uid="{00000000-0005-0000-0000-00004D6E0000}"/>
    <cellStyle name="Normal 2 4 31 2 23" xfId="28233" xr:uid="{00000000-0005-0000-0000-00004E6E0000}"/>
    <cellStyle name="Normal 2 4 31 2 24" xfId="28234" xr:uid="{00000000-0005-0000-0000-00004F6E0000}"/>
    <cellStyle name="Normal 2 4 31 2 25" xfId="28235" xr:uid="{00000000-0005-0000-0000-0000506E0000}"/>
    <cellStyle name="Normal 2 4 31 2 26" xfId="28236" xr:uid="{00000000-0005-0000-0000-0000516E0000}"/>
    <cellStyle name="Normal 2 4 31 2 27" xfId="28237" xr:uid="{00000000-0005-0000-0000-0000526E0000}"/>
    <cellStyle name="Normal 2 4 31 2 28" xfId="28238" xr:uid="{00000000-0005-0000-0000-0000536E0000}"/>
    <cellStyle name="Normal 2 4 31 2 29" xfId="28239" xr:uid="{00000000-0005-0000-0000-0000546E0000}"/>
    <cellStyle name="Normal 2 4 31 2 3" xfId="28240" xr:uid="{00000000-0005-0000-0000-0000556E0000}"/>
    <cellStyle name="Normal 2 4 31 2 30" xfId="28241" xr:uid="{00000000-0005-0000-0000-0000566E0000}"/>
    <cellStyle name="Normal 2 4 31 2 31" xfId="28242" xr:uid="{00000000-0005-0000-0000-0000576E0000}"/>
    <cellStyle name="Normal 2 4 31 2 32" xfId="28243" xr:uid="{00000000-0005-0000-0000-0000586E0000}"/>
    <cellStyle name="Normal 2 4 31 2 33" xfId="28244" xr:uid="{00000000-0005-0000-0000-0000596E0000}"/>
    <cellStyle name="Normal 2 4 31 2 4" xfId="28245" xr:uid="{00000000-0005-0000-0000-00005A6E0000}"/>
    <cellStyle name="Normal 2 4 31 2 5" xfId="28246" xr:uid="{00000000-0005-0000-0000-00005B6E0000}"/>
    <cellStyle name="Normal 2 4 31 2 6" xfId="28247" xr:uid="{00000000-0005-0000-0000-00005C6E0000}"/>
    <cellStyle name="Normal 2 4 31 2 7" xfId="28248" xr:uid="{00000000-0005-0000-0000-00005D6E0000}"/>
    <cellStyle name="Normal 2 4 31 2 8" xfId="28249" xr:uid="{00000000-0005-0000-0000-00005E6E0000}"/>
    <cellStyle name="Normal 2 4 31 2 9" xfId="28250" xr:uid="{00000000-0005-0000-0000-00005F6E0000}"/>
    <cellStyle name="Normal 2 4 31 3" xfId="28251" xr:uid="{00000000-0005-0000-0000-0000606E0000}"/>
    <cellStyle name="Normal 2 4 31 3 10" xfId="28252" xr:uid="{00000000-0005-0000-0000-0000616E0000}"/>
    <cellStyle name="Normal 2 4 31 3 11" xfId="28253" xr:uid="{00000000-0005-0000-0000-0000626E0000}"/>
    <cellStyle name="Normal 2 4 31 3 12" xfId="28254" xr:uid="{00000000-0005-0000-0000-0000636E0000}"/>
    <cellStyle name="Normal 2 4 31 3 13" xfId="28255" xr:uid="{00000000-0005-0000-0000-0000646E0000}"/>
    <cellStyle name="Normal 2 4 31 3 14" xfId="28256" xr:uid="{00000000-0005-0000-0000-0000656E0000}"/>
    <cellStyle name="Normal 2 4 31 3 15" xfId="28257" xr:uid="{00000000-0005-0000-0000-0000666E0000}"/>
    <cellStyle name="Normal 2 4 31 3 16" xfId="28258" xr:uid="{00000000-0005-0000-0000-0000676E0000}"/>
    <cellStyle name="Normal 2 4 31 3 17" xfId="28259" xr:uid="{00000000-0005-0000-0000-0000686E0000}"/>
    <cellStyle name="Normal 2 4 31 3 18" xfId="28260" xr:uid="{00000000-0005-0000-0000-0000696E0000}"/>
    <cellStyle name="Normal 2 4 31 3 19" xfId="28261" xr:uid="{00000000-0005-0000-0000-00006A6E0000}"/>
    <cellStyle name="Normal 2 4 31 3 2" xfId="28262" xr:uid="{00000000-0005-0000-0000-00006B6E0000}"/>
    <cellStyle name="Normal 2 4 31 3 20" xfId="28263" xr:uid="{00000000-0005-0000-0000-00006C6E0000}"/>
    <cellStyle name="Normal 2 4 31 3 21" xfId="28264" xr:uid="{00000000-0005-0000-0000-00006D6E0000}"/>
    <cellStyle name="Normal 2 4 31 3 22" xfId="28265" xr:uid="{00000000-0005-0000-0000-00006E6E0000}"/>
    <cellStyle name="Normal 2 4 31 3 23" xfId="28266" xr:uid="{00000000-0005-0000-0000-00006F6E0000}"/>
    <cellStyle name="Normal 2 4 31 3 24" xfId="28267" xr:uid="{00000000-0005-0000-0000-0000706E0000}"/>
    <cellStyle name="Normal 2 4 31 3 25" xfId="28268" xr:uid="{00000000-0005-0000-0000-0000716E0000}"/>
    <cellStyle name="Normal 2 4 31 3 26" xfId="28269" xr:uid="{00000000-0005-0000-0000-0000726E0000}"/>
    <cellStyle name="Normal 2 4 31 3 27" xfId="28270" xr:uid="{00000000-0005-0000-0000-0000736E0000}"/>
    <cellStyle name="Normal 2 4 31 3 28" xfId="28271" xr:uid="{00000000-0005-0000-0000-0000746E0000}"/>
    <cellStyle name="Normal 2 4 31 3 29" xfId="28272" xr:uid="{00000000-0005-0000-0000-0000756E0000}"/>
    <cellStyle name="Normal 2 4 31 3 3" xfId="28273" xr:uid="{00000000-0005-0000-0000-0000766E0000}"/>
    <cellStyle name="Normal 2 4 31 3 30" xfId="28274" xr:uid="{00000000-0005-0000-0000-0000776E0000}"/>
    <cellStyle name="Normal 2 4 31 3 4" xfId="28275" xr:uid="{00000000-0005-0000-0000-0000786E0000}"/>
    <cellStyle name="Normal 2 4 31 3 5" xfId="28276" xr:uid="{00000000-0005-0000-0000-0000796E0000}"/>
    <cellStyle name="Normal 2 4 31 3 6" xfId="28277" xr:uid="{00000000-0005-0000-0000-00007A6E0000}"/>
    <cellStyle name="Normal 2 4 31 3 7" xfId="28278" xr:uid="{00000000-0005-0000-0000-00007B6E0000}"/>
    <cellStyle name="Normal 2 4 31 3 8" xfId="28279" xr:uid="{00000000-0005-0000-0000-00007C6E0000}"/>
    <cellStyle name="Normal 2 4 31 3 9" xfId="28280" xr:uid="{00000000-0005-0000-0000-00007D6E0000}"/>
    <cellStyle name="Normal 2 4 31 4" xfId="28281" xr:uid="{00000000-0005-0000-0000-00007E6E0000}"/>
    <cellStyle name="Normal 2 4 31 4 10" xfId="28282" xr:uid="{00000000-0005-0000-0000-00007F6E0000}"/>
    <cellStyle name="Normal 2 4 31 4 11" xfId="28283" xr:uid="{00000000-0005-0000-0000-0000806E0000}"/>
    <cellStyle name="Normal 2 4 31 4 12" xfId="28284" xr:uid="{00000000-0005-0000-0000-0000816E0000}"/>
    <cellStyle name="Normal 2 4 31 4 13" xfId="28285" xr:uid="{00000000-0005-0000-0000-0000826E0000}"/>
    <cellStyle name="Normal 2 4 31 4 14" xfId="28286" xr:uid="{00000000-0005-0000-0000-0000836E0000}"/>
    <cellStyle name="Normal 2 4 31 4 15" xfId="28287" xr:uid="{00000000-0005-0000-0000-0000846E0000}"/>
    <cellStyle name="Normal 2 4 31 4 16" xfId="28288" xr:uid="{00000000-0005-0000-0000-0000856E0000}"/>
    <cellStyle name="Normal 2 4 31 4 17" xfId="28289" xr:uid="{00000000-0005-0000-0000-0000866E0000}"/>
    <cellStyle name="Normal 2 4 31 4 18" xfId="28290" xr:uid="{00000000-0005-0000-0000-0000876E0000}"/>
    <cellStyle name="Normal 2 4 31 4 19" xfId="28291" xr:uid="{00000000-0005-0000-0000-0000886E0000}"/>
    <cellStyle name="Normal 2 4 31 4 2" xfId="28292" xr:uid="{00000000-0005-0000-0000-0000896E0000}"/>
    <cellStyle name="Normal 2 4 31 4 20" xfId="28293" xr:uid="{00000000-0005-0000-0000-00008A6E0000}"/>
    <cellStyle name="Normal 2 4 31 4 21" xfId="28294" xr:uid="{00000000-0005-0000-0000-00008B6E0000}"/>
    <cellStyle name="Normal 2 4 31 4 22" xfId="28295" xr:uid="{00000000-0005-0000-0000-00008C6E0000}"/>
    <cellStyle name="Normal 2 4 31 4 23" xfId="28296" xr:uid="{00000000-0005-0000-0000-00008D6E0000}"/>
    <cellStyle name="Normal 2 4 31 4 24" xfId="28297" xr:uid="{00000000-0005-0000-0000-00008E6E0000}"/>
    <cellStyle name="Normal 2 4 31 4 25" xfId="28298" xr:uid="{00000000-0005-0000-0000-00008F6E0000}"/>
    <cellStyle name="Normal 2 4 31 4 26" xfId="28299" xr:uid="{00000000-0005-0000-0000-0000906E0000}"/>
    <cellStyle name="Normal 2 4 31 4 27" xfId="28300" xr:uid="{00000000-0005-0000-0000-0000916E0000}"/>
    <cellStyle name="Normal 2 4 31 4 28" xfId="28301" xr:uid="{00000000-0005-0000-0000-0000926E0000}"/>
    <cellStyle name="Normal 2 4 31 4 29" xfId="28302" xr:uid="{00000000-0005-0000-0000-0000936E0000}"/>
    <cellStyle name="Normal 2 4 31 4 3" xfId="28303" xr:uid="{00000000-0005-0000-0000-0000946E0000}"/>
    <cellStyle name="Normal 2 4 31 4 30" xfId="28304" xr:uid="{00000000-0005-0000-0000-0000956E0000}"/>
    <cellStyle name="Normal 2 4 31 4 4" xfId="28305" xr:uid="{00000000-0005-0000-0000-0000966E0000}"/>
    <cellStyle name="Normal 2 4 31 4 5" xfId="28306" xr:uid="{00000000-0005-0000-0000-0000976E0000}"/>
    <cellStyle name="Normal 2 4 31 4 6" xfId="28307" xr:uid="{00000000-0005-0000-0000-0000986E0000}"/>
    <cellStyle name="Normal 2 4 31 4 7" xfId="28308" xr:uid="{00000000-0005-0000-0000-0000996E0000}"/>
    <cellStyle name="Normal 2 4 31 4 8" xfId="28309" xr:uid="{00000000-0005-0000-0000-00009A6E0000}"/>
    <cellStyle name="Normal 2 4 31 4 9" xfId="28310" xr:uid="{00000000-0005-0000-0000-00009B6E0000}"/>
    <cellStyle name="Normal 2 4 32" xfId="28311" xr:uid="{00000000-0005-0000-0000-00009C6E0000}"/>
    <cellStyle name="Normal 2 4 33" xfId="28312" xr:uid="{00000000-0005-0000-0000-00009D6E0000}"/>
    <cellStyle name="Normal 2 4 34" xfId="28313" xr:uid="{00000000-0005-0000-0000-00009E6E0000}"/>
    <cellStyle name="Normal 2 4 35" xfId="28314" xr:uid="{00000000-0005-0000-0000-00009F6E0000}"/>
    <cellStyle name="Normal 2 4 36" xfId="28315" xr:uid="{00000000-0005-0000-0000-0000A06E0000}"/>
    <cellStyle name="Normal 2 4 37" xfId="28316" xr:uid="{00000000-0005-0000-0000-0000A16E0000}"/>
    <cellStyle name="Normal 2 4 38" xfId="28317" xr:uid="{00000000-0005-0000-0000-0000A26E0000}"/>
    <cellStyle name="Normal 2 4 39" xfId="28318" xr:uid="{00000000-0005-0000-0000-0000A36E0000}"/>
    <cellStyle name="Normal 2 4 4" xfId="28319" xr:uid="{00000000-0005-0000-0000-0000A46E0000}"/>
    <cellStyle name="Normal 2 4 40" xfId="28320" xr:uid="{00000000-0005-0000-0000-0000A56E0000}"/>
    <cellStyle name="Normal 2 4 41" xfId="28321" xr:uid="{00000000-0005-0000-0000-0000A66E0000}"/>
    <cellStyle name="Normal 2 4 42" xfId="28322" xr:uid="{00000000-0005-0000-0000-0000A76E0000}"/>
    <cellStyle name="Normal 2 4 43" xfId="28323" xr:uid="{00000000-0005-0000-0000-0000A86E0000}"/>
    <cellStyle name="Normal 2 4 44" xfId="28324" xr:uid="{00000000-0005-0000-0000-0000A96E0000}"/>
    <cellStyle name="Normal 2 4 45" xfId="28325" xr:uid="{00000000-0005-0000-0000-0000AA6E0000}"/>
    <cellStyle name="Normal 2 4 46" xfId="28326" xr:uid="{00000000-0005-0000-0000-0000AB6E0000}"/>
    <cellStyle name="Normal 2 4 47" xfId="28327" xr:uid="{00000000-0005-0000-0000-0000AC6E0000}"/>
    <cellStyle name="Normal 2 4 48" xfId="28328" xr:uid="{00000000-0005-0000-0000-0000AD6E0000}"/>
    <cellStyle name="Normal 2 4 49" xfId="28329" xr:uid="{00000000-0005-0000-0000-0000AE6E0000}"/>
    <cellStyle name="Normal 2 4 5" xfId="28330" xr:uid="{00000000-0005-0000-0000-0000AF6E0000}"/>
    <cellStyle name="Normal 2 4 50" xfId="28331" xr:uid="{00000000-0005-0000-0000-0000B06E0000}"/>
    <cellStyle name="Normal 2 4 51" xfId="28332" xr:uid="{00000000-0005-0000-0000-0000B16E0000}"/>
    <cellStyle name="Normal 2 4 52" xfId="28333" xr:uid="{00000000-0005-0000-0000-0000B26E0000}"/>
    <cellStyle name="Normal 2 4 53" xfId="28334" xr:uid="{00000000-0005-0000-0000-0000B36E0000}"/>
    <cellStyle name="Normal 2 4 54" xfId="28335" xr:uid="{00000000-0005-0000-0000-0000B46E0000}"/>
    <cellStyle name="Normal 2 4 55" xfId="28336" xr:uid="{00000000-0005-0000-0000-0000B56E0000}"/>
    <cellStyle name="Normal 2 4 56" xfId="28337" xr:uid="{00000000-0005-0000-0000-0000B66E0000}"/>
    <cellStyle name="Normal 2 4 57" xfId="28338" xr:uid="{00000000-0005-0000-0000-0000B76E0000}"/>
    <cellStyle name="Normal 2 4 58" xfId="28339" xr:uid="{00000000-0005-0000-0000-0000B86E0000}"/>
    <cellStyle name="Normal 2 4 59" xfId="28340" xr:uid="{00000000-0005-0000-0000-0000B96E0000}"/>
    <cellStyle name="Normal 2 4 6" xfId="28341" xr:uid="{00000000-0005-0000-0000-0000BA6E0000}"/>
    <cellStyle name="Normal 2 4 60" xfId="28342" xr:uid="{00000000-0005-0000-0000-0000BB6E0000}"/>
    <cellStyle name="Normal 2 4 61" xfId="28343" xr:uid="{00000000-0005-0000-0000-0000BC6E0000}"/>
    <cellStyle name="Normal 2 4 62" xfId="28344" xr:uid="{00000000-0005-0000-0000-0000BD6E0000}"/>
    <cellStyle name="Normal 2 4 63" xfId="28345" xr:uid="{00000000-0005-0000-0000-0000BE6E0000}"/>
    <cellStyle name="Normal 2 4 64" xfId="28346" xr:uid="{00000000-0005-0000-0000-0000BF6E0000}"/>
    <cellStyle name="Normal 2 4 64 2" xfId="28347" xr:uid="{00000000-0005-0000-0000-0000C06E0000}"/>
    <cellStyle name="Normal 2 4 65" xfId="28348" xr:uid="{00000000-0005-0000-0000-0000C16E0000}"/>
    <cellStyle name="Normal 2 4 7" xfId="28349" xr:uid="{00000000-0005-0000-0000-0000C26E0000}"/>
    <cellStyle name="Normal 2 4 8" xfId="28350" xr:uid="{00000000-0005-0000-0000-0000C36E0000}"/>
    <cellStyle name="Normal 2 4 9" xfId="28351" xr:uid="{00000000-0005-0000-0000-0000C46E0000}"/>
    <cellStyle name="Normal 2 40" xfId="28352" xr:uid="{00000000-0005-0000-0000-0000C56E0000}"/>
    <cellStyle name="Normal 2 40 2" xfId="28353" xr:uid="{00000000-0005-0000-0000-0000C66E0000}"/>
    <cellStyle name="Normal 2 40 3" xfId="28354" xr:uid="{00000000-0005-0000-0000-0000C76E0000}"/>
    <cellStyle name="Normal 2 40 4" xfId="28355" xr:uid="{00000000-0005-0000-0000-0000C86E0000}"/>
    <cellStyle name="Normal 2 40 5" xfId="28356" xr:uid="{00000000-0005-0000-0000-0000C96E0000}"/>
    <cellStyle name="Normal 2 40 6" xfId="28357" xr:uid="{00000000-0005-0000-0000-0000CA6E0000}"/>
    <cellStyle name="Normal 2 41" xfId="28358" xr:uid="{00000000-0005-0000-0000-0000CB6E0000}"/>
    <cellStyle name="Normal 2 41 2" xfId="28359" xr:uid="{00000000-0005-0000-0000-0000CC6E0000}"/>
    <cellStyle name="Normal 2 41 3" xfId="28360" xr:uid="{00000000-0005-0000-0000-0000CD6E0000}"/>
    <cellStyle name="Normal 2 41 4" xfId="28361" xr:uid="{00000000-0005-0000-0000-0000CE6E0000}"/>
    <cellStyle name="Normal 2 41 5" xfId="28362" xr:uid="{00000000-0005-0000-0000-0000CF6E0000}"/>
    <cellStyle name="Normal 2 41 6" xfId="28363" xr:uid="{00000000-0005-0000-0000-0000D06E0000}"/>
    <cellStyle name="Normal 2 42" xfId="28364" xr:uid="{00000000-0005-0000-0000-0000D16E0000}"/>
    <cellStyle name="Normal 2 42 2" xfId="28365" xr:uid="{00000000-0005-0000-0000-0000D26E0000}"/>
    <cellStyle name="Normal 2 42 3" xfId="28366" xr:uid="{00000000-0005-0000-0000-0000D36E0000}"/>
    <cellStyle name="Normal 2 42 4" xfId="28367" xr:uid="{00000000-0005-0000-0000-0000D46E0000}"/>
    <cellStyle name="Normal 2 42 5" xfId="28368" xr:uid="{00000000-0005-0000-0000-0000D56E0000}"/>
    <cellStyle name="Normal 2 42 6" xfId="28369" xr:uid="{00000000-0005-0000-0000-0000D66E0000}"/>
    <cellStyle name="Normal 2 43" xfId="28370" xr:uid="{00000000-0005-0000-0000-0000D76E0000}"/>
    <cellStyle name="Normal 2 43 2" xfId="28371" xr:uid="{00000000-0005-0000-0000-0000D86E0000}"/>
    <cellStyle name="Normal 2 43 3" xfId="28372" xr:uid="{00000000-0005-0000-0000-0000D96E0000}"/>
    <cellStyle name="Normal 2 43 4" xfId="28373" xr:uid="{00000000-0005-0000-0000-0000DA6E0000}"/>
    <cellStyle name="Normal 2 43 5" xfId="28374" xr:uid="{00000000-0005-0000-0000-0000DB6E0000}"/>
    <cellStyle name="Normal 2 43 6" xfId="28375" xr:uid="{00000000-0005-0000-0000-0000DC6E0000}"/>
    <cellStyle name="Normal 2 44" xfId="28376" xr:uid="{00000000-0005-0000-0000-0000DD6E0000}"/>
    <cellStyle name="Normal 2 44 2" xfId="28377" xr:uid="{00000000-0005-0000-0000-0000DE6E0000}"/>
    <cellStyle name="Normal 2 44 3" xfId="28378" xr:uid="{00000000-0005-0000-0000-0000DF6E0000}"/>
    <cellStyle name="Normal 2 44 4" xfId="28379" xr:uid="{00000000-0005-0000-0000-0000E06E0000}"/>
    <cellStyle name="Normal 2 44 5" xfId="28380" xr:uid="{00000000-0005-0000-0000-0000E16E0000}"/>
    <cellStyle name="Normal 2 44 6" xfId="28381" xr:uid="{00000000-0005-0000-0000-0000E26E0000}"/>
    <cellStyle name="Normal 2 45" xfId="28382" xr:uid="{00000000-0005-0000-0000-0000E36E0000}"/>
    <cellStyle name="Normal 2 45 2" xfId="28383" xr:uid="{00000000-0005-0000-0000-0000E46E0000}"/>
    <cellStyle name="Normal 2 45 3" xfId="28384" xr:uid="{00000000-0005-0000-0000-0000E56E0000}"/>
    <cellStyle name="Normal 2 45 4" xfId="28385" xr:uid="{00000000-0005-0000-0000-0000E66E0000}"/>
    <cellStyle name="Normal 2 45 5" xfId="28386" xr:uid="{00000000-0005-0000-0000-0000E76E0000}"/>
    <cellStyle name="Normal 2 45 6" xfId="28387" xr:uid="{00000000-0005-0000-0000-0000E86E0000}"/>
    <cellStyle name="Normal 2 46" xfId="28388" xr:uid="{00000000-0005-0000-0000-0000E96E0000}"/>
    <cellStyle name="Normal 2 46 2" xfId="28389" xr:uid="{00000000-0005-0000-0000-0000EA6E0000}"/>
    <cellStyle name="Normal 2 46 3" xfId="28390" xr:uid="{00000000-0005-0000-0000-0000EB6E0000}"/>
    <cellStyle name="Normal 2 46 4" xfId="28391" xr:uid="{00000000-0005-0000-0000-0000EC6E0000}"/>
    <cellStyle name="Normal 2 46 5" xfId="28392" xr:uid="{00000000-0005-0000-0000-0000ED6E0000}"/>
    <cellStyle name="Normal 2 46 6" xfId="28393" xr:uid="{00000000-0005-0000-0000-0000EE6E0000}"/>
    <cellStyle name="Normal 2 47" xfId="28394" xr:uid="{00000000-0005-0000-0000-0000EF6E0000}"/>
    <cellStyle name="Normal 2 48" xfId="28395" xr:uid="{00000000-0005-0000-0000-0000F06E0000}"/>
    <cellStyle name="Normal 2 49" xfId="28396" xr:uid="{00000000-0005-0000-0000-0000F16E0000}"/>
    <cellStyle name="Normal 2 5" xfId="28397" xr:uid="{00000000-0005-0000-0000-0000F26E0000}"/>
    <cellStyle name="Normal 2 5 2" xfId="28398" xr:uid="{00000000-0005-0000-0000-0000F36E0000}"/>
    <cellStyle name="Normal 2 5 2 2" xfId="28399" xr:uid="{00000000-0005-0000-0000-0000F46E0000}"/>
    <cellStyle name="Normal 2 5 2 2 2" xfId="28400" xr:uid="{00000000-0005-0000-0000-0000F56E0000}"/>
    <cellStyle name="Normal 2 5 2 2 2 2" xfId="28401" xr:uid="{00000000-0005-0000-0000-0000F66E0000}"/>
    <cellStyle name="Normal 2 5 2 2 2 3" xfId="28402" xr:uid="{00000000-0005-0000-0000-0000F76E0000}"/>
    <cellStyle name="Normal 2 5 2 2 2 4" xfId="28403" xr:uid="{00000000-0005-0000-0000-0000F86E0000}"/>
    <cellStyle name="Normal 2 5 2 2 2 5" xfId="28404" xr:uid="{00000000-0005-0000-0000-0000F96E0000}"/>
    <cellStyle name="Normal 2 5 2 2 2 6" xfId="28405" xr:uid="{00000000-0005-0000-0000-0000FA6E0000}"/>
    <cellStyle name="Normal 2 5 2 2 2 7" xfId="28406" xr:uid="{00000000-0005-0000-0000-0000FB6E0000}"/>
    <cellStyle name="Normal 2 5 2 2 3" xfId="28407" xr:uid="{00000000-0005-0000-0000-0000FC6E0000}"/>
    <cellStyle name="Normal 2 5 2 2 4" xfId="28408" xr:uid="{00000000-0005-0000-0000-0000FD6E0000}"/>
    <cellStyle name="Normal 2 5 2 2 5" xfId="28409" xr:uid="{00000000-0005-0000-0000-0000FE6E0000}"/>
    <cellStyle name="Normal 2 5 2 2 6" xfId="28410" xr:uid="{00000000-0005-0000-0000-0000FF6E0000}"/>
    <cellStyle name="Normal 2 5 2 2 7" xfId="28411" xr:uid="{00000000-0005-0000-0000-0000006F0000}"/>
    <cellStyle name="Normal 2 5 2 3" xfId="28412" xr:uid="{00000000-0005-0000-0000-0000016F0000}"/>
    <cellStyle name="Normal 2 5 2 4" xfId="28413" xr:uid="{00000000-0005-0000-0000-0000026F0000}"/>
    <cellStyle name="Normal 2 5 2 5" xfId="28414" xr:uid="{00000000-0005-0000-0000-0000036F0000}"/>
    <cellStyle name="Normal 2 5 2 6" xfId="28415" xr:uid="{00000000-0005-0000-0000-0000046F0000}"/>
    <cellStyle name="Normal 2 5 2 7" xfId="28416" xr:uid="{00000000-0005-0000-0000-0000056F0000}"/>
    <cellStyle name="Normal 2 5 2 8" xfId="28417" xr:uid="{00000000-0005-0000-0000-0000066F0000}"/>
    <cellStyle name="Normal 2 5 2 9" xfId="28418" xr:uid="{00000000-0005-0000-0000-0000076F0000}"/>
    <cellStyle name="Normal 2 5 3" xfId="28419" xr:uid="{00000000-0005-0000-0000-0000086F0000}"/>
    <cellStyle name="Normal 2 5 3 2" xfId="28420" xr:uid="{00000000-0005-0000-0000-0000096F0000}"/>
    <cellStyle name="Normal 2 5 3 2 2" xfId="28421" xr:uid="{00000000-0005-0000-0000-00000A6F0000}"/>
    <cellStyle name="Normal 2 5 3 2 3" xfId="28422" xr:uid="{00000000-0005-0000-0000-00000B6F0000}"/>
    <cellStyle name="Normal 2 5 3 2 4" xfId="28423" xr:uid="{00000000-0005-0000-0000-00000C6F0000}"/>
    <cellStyle name="Normal 2 5 3 2 5" xfId="28424" xr:uid="{00000000-0005-0000-0000-00000D6F0000}"/>
    <cellStyle name="Normal 2 5 3 2 6" xfId="28425" xr:uid="{00000000-0005-0000-0000-00000E6F0000}"/>
    <cellStyle name="Normal 2 5 3 2 7" xfId="28426" xr:uid="{00000000-0005-0000-0000-00000F6F0000}"/>
    <cellStyle name="Normal 2 5 3 3" xfId="28427" xr:uid="{00000000-0005-0000-0000-0000106F0000}"/>
    <cellStyle name="Normal 2 5 3 4" xfId="28428" xr:uid="{00000000-0005-0000-0000-0000116F0000}"/>
    <cellStyle name="Normal 2 5 3 5" xfId="28429" xr:uid="{00000000-0005-0000-0000-0000126F0000}"/>
    <cellStyle name="Normal 2 5 3 6" xfId="28430" xr:uid="{00000000-0005-0000-0000-0000136F0000}"/>
    <cellStyle name="Normal 2 5 3 7" xfId="28431" xr:uid="{00000000-0005-0000-0000-0000146F0000}"/>
    <cellStyle name="Normal 2 5 3 8" xfId="28432" xr:uid="{00000000-0005-0000-0000-0000156F0000}"/>
    <cellStyle name="Normal 2 5 4" xfId="28433" xr:uid="{00000000-0005-0000-0000-0000166F0000}"/>
    <cellStyle name="Normal 2 5 4 2" xfId="28434" xr:uid="{00000000-0005-0000-0000-0000176F0000}"/>
    <cellStyle name="Normal 2 5 4 3" xfId="28435" xr:uid="{00000000-0005-0000-0000-0000186F0000}"/>
    <cellStyle name="Normal 2 5 4 4" xfId="28436" xr:uid="{00000000-0005-0000-0000-0000196F0000}"/>
    <cellStyle name="Normal 2 5 4 5" xfId="28437" xr:uid="{00000000-0005-0000-0000-00001A6F0000}"/>
    <cellStyle name="Normal 2 5 4 6" xfId="28438" xr:uid="{00000000-0005-0000-0000-00001B6F0000}"/>
    <cellStyle name="Normal 2 5 5" xfId="28439" xr:uid="{00000000-0005-0000-0000-00001C6F0000}"/>
    <cellStyle name="Normal 2 5 5 2" xfId="28440" xr:uid="{00000000-0005-0000-0000-00001D6F0000}"/>
    <cellStyle name="Normal 2 5 5 3" xfId="28441" xr:uid="{00000000-0005-0000-0000-00001E6F0000}"/>
    <cellStyle name="Normal 2 5 5 4" xfId="28442" xr:uid="{00000000-0005-0000-0000-00001F6F0000}"/>
    <cellStyle name="Normal 2 5 5 5" xfId="28443" xr:uid="{00000000-0005-0000-0000-0000206F0000}"/>
    <cellStyle name="Normal 2 5 5 6" xfId="28444" xr:uid="{00000000-0005-0000-0000-0000216F0000}"/>
    <cellStyle name="Normal 2 5 6" xfId="28445" xr:uid="{00000000-0005-0000-0000-0000226F0000}"/>
    <cellStyle name="Normal 2 5 7" xfId="28446" xr:uid="{00000000-0005-0000-0000-0000236F0000}"/>
    <cellStyle name="Normal 2 5 8" xfId="28447" xr:uid="{00000000-0005-0000-0000-0000246F0000}"/>
    <cellStyle name="Normal 2 5 9" xfId="28448" xr:uid="{00000000-0005-0000-0000-0000256F0000}"/>
    <cellStyle name="Normal 2 50" xfId="28449" xr:uid="{00000000-0005-0000-0000-0000266F0000}"/>
    <cellStyle name="Normal 2 51" xfId="28450" xr:uid="{00000000-0005-0000-0000-0000276F0000}"/>
    <cellStyle name="Normal 2 52" xfId="28451" xr:uid="{00000000-0005-0000-0000-0000286F0000}"/>
    <cellStyle name="Normal 2 53" xfId="28452" xr:uid="{00000000-0005-0000-0000-0000296F0000}"/>
    <cellStyle name="Normal 2 54" xfId="28453" xr:uid="{00000000-0005-0000-0000-00002A6F0000}"/>
    <cellStyle name="Normal 2 55" xfId="28454" xr:uid="{00000000-0005-0000-0000-00002B6F0000}"/>
    <cellStyle name="Normal 2 56" xfId="28455" xr:uid="{00000000-0005-0000-0000-00002C6F0000}"/>
    <cellStyle name="Normal 2 57" xfId="28456" xr:uid="{00000000-0005-0000-0000-00002D6F0000}"/>
    <cellStyle name="Normal 2 58" xfId="28457" xr:uid="{00000000-0005-0000-0000-00002E6F0000}"/>
    <cellStyle name="Normal 2 59" xfId="28458" xr:uid="{00000000-0005-0000-0000-00002F6F0000}"/>
    <cellStyle name="Normal 2 6" xfId="28459" xr:uid="{00000000-0005-0000-0000-0000306F0000}"/>
    <cellStyle name="Normal 2 6 2" xfId="28460" xr:uid="{00000000-0005-0000-0000-0000316F0000}"/>
    <cellStyle name="Normal 2 6 3" xfId="28461" xr:uid="{00000000-0005-0000-0000-0000326F0000}"/>
    <cellStyle name="Normal 2 6 4" xfId="28462" xr:uid="{00000000-0005-0000-0000-0000336F0000}"/>
    <cellStyle name="Normal 2 6 5" xfId="28463" xr:uid="{00000000-0005-0000-0000-0000346F0000}"/>
    <cellStyle name="Normal 2 6 6" xfId="28464" xr:uid="{00000000-0005-0000-0000-0000356F0000}"/>
    <cellStyle name="Normal 2 60" xfId="28465" xr:uid="{00000000-0005-0000-0000-0000366F0000}"/>
    <cellStyle name="Normal 2 61" xfId="28466" xr:uid="{00000000-0005-0000-0000-0000376F0000}"/>
    <cellStyle name="Normal 2 62" xfId="28467" xr:uid="{00000000-0005-0000-0000-0000386F0000}"/>
    <cellStyle name="Normal 2 63" xfId="28468" xr:uid="{00000000-0005-0000-0000-0000396F0000}"/>
    <cellStyle name="Normal 2 64" xfId="28469" xr:uid="{00000000-0005-0000-0000-00003A6F0000}"/>
    <cellStyle name="Normal 2 65" xfId="28470" xr:uid="{00000000-0005-0000-0000-00003B6F0000}"/>
    <cellStyle name="Normal 2 66" xfId="28471" xr:uid="{00000000-0005-0000-0000-00003C6F0000}"/>
    <cellStyle name="Normal 2 67" xfId="28472" xr:uid="{00000000-0005-0000-0000-00003D6F0000}"/>
    <cellStyle name="Normal 2 68" xfId="28473" xr:uid="{00000000-0005-0000-0000-00003E6F0000}"/>
    <cellStyle name="Normal 2 69" xfId="28474" xr:uid="{00000000-0005-0000-0000-00003F6F0000}"/>
    <cellStyle name="Normal 2 7" xfId="28475" xr:uid="{00000000-0005-0000-0000-0000406F0000}"/>
    <cellStyle name="Normal 2 7 2" xfId="28476" xr:uid="{00000000-0005-0000-0000-0000416F0000}"/>
    <cellStyle name="Normal 2 7 3" xfId="28477" xr:uid="{00000000-0005-0000-0000-0000426F0000}"/>
    <cellStyle name="Normal 2 7 4" xfId="28478" xr:uid="{00000000-0005-0000-0000-0000436F0000}"/>
    <cellStyle name="Normal 2 7 5" xfId="28479" xr:uid="{00000000-0005-0000-0000-0000446F0000}"/>
    <cellStyle name="Normal 2 7 6" xfId="28480" xr:uid="{00000000-0005-0000-0000-0000456F0000}"/>
    <cellStyle name="Normal 2 70" xfId="28481" xr:uid="{00000000-0005-0000-0000-0000466F0000}"/>
    <cellStyle name="Normal 2 71" xfId="28482" xr:uid="{00000000-0005-0000-0000-0000476F0000}"/>
    <cellStyle name="Normal 2 72" xfId="28483" xr:uid="{00000000-0005-0000-0000-0000486F0000}"/>
    <cellStyle name="Normal 2 73" xfId="28484" xr:uid="{00000000-0005-0000-0000-0000496F0000}"/>
    <cellStyle name="Normal 2 74" xfId="28485" xr:uid="{00000000-0005-0000-0000-00004A6F0000}"/>
    <cellStyle name="Normal 2 75" xfId="28486" xr:uid="{00000000-0005-0000-0000-00004B6F0000}"/>
    <cellStyle name="Normal 2 76" xfId="28487" xr:uid="{00000000-0005-0000-0000-00004C6F0000}"/>
    <cellStyle name="Normal 2 8" xfId="28488" xr:uid="{00000000-0005-0000-0000-00004D6F0000}"/>
    <cellStyle name="Normal 2 8 2" xfId="28489" xr:uid="{00000000-0005-0000-0000-00004E6F0000}"/>
    <cellStyle name="Normal 2 8 3" xfId="28490" xr:uid="{00000000-0005-0000-0000-00004F6F0000}"/>
    <cellStyle name="Normal 2 8 4" xfId="28491" xr:uid="{00000000-0005-0000-0000-0000506F0000}"/>
    <cellStyle name="Normal 2 8 5" xfId="28492" xr:uid="{00000000-0005-0000-0000-0000516F0000}"/>
    <cellStyle name="Normal 2 8 6" xfId="28493" xr:uid="{00000000-0005-0000-0000-0000526F0000}"/>
    <cellStyle name="Normal 2 9" xfId="28494" xr:uid="{00000000-0005-0000-0000-0000536F0000}"/>
    <cellStyle name="Normal 2 9 2" xfId="28495" xr:uid="{00000000-0005-0000-0000-0000546F0000}"/>
    <cellStyle name="Normal 2 9 3" xfId="28496" xr:uid="{00000000-0005-0000-0000-0000556F0000}"/>
    <cellStyle name="Normal 2 9 4" xfId="28497" xr:uid="{00000000-0005-0000-0000-0000566F0000}"/>
    <cellStyle name="Normal 2 9 5" xfId="28498" xr:uid="{00000000-0005-0000-0000-0000576F0000}"/>
    <cellStyle name="Normal 2 9 6" xfId="28499" xr:uid="{00000000-0005-0000-0000-0000586F0000}"/>
    <cellStyle name="Normal 2_NEF_SS_2009-09-08_ST Forecast v2 Original Version - China 1" xfId="28589" xr:uid="{00000000-0005-0000-0000-0000B26F0000}"/>
    <cellStyle name="Normal 20" xfId="28500" xr:uid="{00000000-0005-0000-0000-0000596F0000}"/>
    <cellStyle name="Normal 20 10" xfId="28501" xr:uid="{00000000-0005-0000-0000-00005A6F0000}"/>
    <cellStyle name="Normal 20 2" xfId="28502" xr:uid="{00000000-0005-0000-0000-00005B6F0000}"/>
    <cellStyle name="Normal 20 2 2" xfId="28503" xr:uid="{00000000-0005-0000-0000-00005C6F0000}"/>
    <cellStyle name="Normal 20 2 3" xfId="28504" xr:uid="{00000000-0005-0000-0000-00005D6F0000}"/>
    <cellStyle name="Normal 20 3" xfId="28505" xr:uid="{00000000-0005-0000-0000-00005E6F0000}"/>
    <cellStyle name="Normal 20 3 2" xfId="28506" xr:uid="{00000000-0005-0000-0000-00005F6F0000}"/>
    <cellStyle name="Normal 20 4" xfId="28507" xr:uid="{00000000-0005-0000-0000-0000606F0000}"/>
    <cellStyle name="Normal 20 4 2" xfId="28508" xr:uid="{00000000-0005-0000-0000-0000616F0000}"/>
    <cellStyle name="Normal 20 5" xfId="28509" xr:uid="{00000000-0005-0000-0000-0000626F0000}"/>
    <cellStyle name="Normal 20 6" xfId="28510" xr:uid="{00000000-0005-0000-0000-0000636F0000}"/>
    <cellStyle name="Normal 20 7" xfId="28511" xr:uid="{00000000-0005-0000-0000-0000646F0000}"/>
    <cellStyle name="Normal 20 8" xfId="28512" xr:uid="{00000000-0005-0000-0000-0000656F0000}"/>
    <cellStyle name="Normal 20 9" xfId="28513" xr:uid="{00000000-0005-0000-0000-0000666F0000}"/>
    <cellStyle name="Normal 21" xfId="28514" xr:uid="{00000000-0005-0000-0000-0000676F0000}"/>
    <cellStyle name="Normal 21 10" xfId="28515" xr:uid="{00000000-0005-0000-0000-0000686F0000}"/>
    <cellStyle name="Normal 21 2" xfId="28516" xr:uid="{00000000-0005-0000-0000-0000696F0000}"/>
    <cellStyle name="Normal 21 2 2" xfId="28517" xr:uid="{00000000-0005-0000-0000-00006A6F0000}"/>
    <cellStyle name="Normal 21 3" xfId="28518" xr:uid="{00000000-0005-0000-0000-00006B6F0000}"/>
    <cellStyle name="Normal 21 4" xfId="28519" xr:uid="{00000000-0005-0000-0000-00006C6F0000}"/>
    <cellStyle name="Normal 21 5" xfId="28520" xr:uid="{00000000-0005-0000-0000-00006D6F0000}"/>
    <cellStyle name="Normal 21 6" xfId="28521" xr:uid="{00000000-0005-0000-0000-00006E6F0000}"/>
    <cellStyle name="Normal 21 7" xfId="28522" xr:uid="{00000000-0005-0000-0000-00006F6F0000}"/>
    <cellStyle name="Normal 21 8" xfId="28523" xr:uid="{00000000-0005-0000-0000-0000706F0000}"/>
    <cellStyle name="Normal 21 9" xfId="28524" xr:uid="{00000000-0005-0000-0000-0000716F0000}"/>
    <cellStyle name="Normal 22" xfId="28525" xr:uid="{00000000-0005-0000-0000-0000726F0000}"/>
    <cellStyle name="Normal 22 2" xfId="28526" xr:uid="{00000000-0005-0000-0000-0000736F0000}"/>
    <cellStyle name="Normal 23" xfId="28527" xr:uid="{00000000-0005-0000-0000-0000746F0000}"/>
    <cellStyle name="Normal 23 2" xfId="28528" xr:uid="{00000000-0005-0000-0000-0000756F0000}"/>
    <cellStyle name="Normal 23 3" xfId="28529" xr:uid="{00000000-0005-0000-0000-0000766F0000}"/>
    <cellStyle name="Normal 23 4" xfId="28530" xr:uid="{00000000-0005-0000-0000-0000776F0000}"/>
    <cellStyle name="Normal 23 5" xfId="28531" xr:uid="{00000000-0005-0000-0000-0000786F0000}"/>
    <cellStyle name="Normal 23 6" xfId="28532" xr:uid="{00000000-0005-0000-0000-0000796F0000}"/>
    <cellStyle name="Normal 23 7" xfId="28533" xr:uid="{00000000-0005-0000-0000-00007A6F0000}"/>
    <cellStyle name="Normal 23 8" xfId="28534" xr:uid="{00000000-0005-0000-0000-00007B6F0000}"/>
    <cellStyle name="Normal 24" xfId="28535" xr:uid="{00000000-0005-0000-0000-00007C6F0000}"/>
    <cellStyle name="Normal 24 2" xfId="28536" xr:uid="{00000000-0005-0000-0000-00007D6F0000}"/>
    <cellStyle name="Normal 24 2 2" xfId="28537" xr:uid="{00000000-0005-0000-0000-00007E6F0000}"/>
    <cellStyle name="Normal 24 3" xfId="28538" xr:uid="{00000000-0005-0000-0000-00007F6F0000}"/>
    <cellStyle name="Normal 24 4" xfId="28539" xr:uid="{00000000-0005-0000-0000-0000806F0000}"/>
    <cellStyle name="Normal 24 5" xfId="28540" xr:uid="{00000000-0005-0000-0000-0000816F0000}"/>
    <cellStyle name="Normal 24 6" xfId="28541" xr:uid="{00000000-0005-0000-0000-0000826F0000}"/>
    <cellStyle name="Normal 25" xfId="28542" xr:uid="{00000000-0005-0000-0000-0000836F0000}"/>
    <cellStyle name="Normal 25 2" xfId="28543" xr:uid="{00000000-0005-0000-0000-0000846F0000}"/>
    <cellStyle name="Normal 25 2 2" xfId="28544" xr:uid="{00000000-0005-0000-0000-0000856F0000}"/>
    <cellStyle name="Normal 25 3" xfId="28545" xr:uid="{00000000-0005-0000-0000-0000866F0000}"/>
    <cellStyle name="Normal 25 4" xfId="28546" xr:uid="{00000000-0005-0000-0000-0000876F0000}"/>
    <cellStyle name="Normal 25 5" xfId="28547" xr:uid="{00000000-0005-0000-0000-0000886F0000}"/>
    <cellStyle name="Normal 25 6" xfId="28548" xr:uid="{00000000-0005-0000-0000-0000896F0000}"/>
    <cellStyle name="Normal 26" xfId="28549" xr:uid="{00000000-0005-0000-0000-00008A6F0000}"/>
    <cellStyle name="Normal 26 2" xfId="28550" xr:uid="{00000000-0005-0000-0000-00008B6F0000}"/>
    <cellStyle name="Normal 26 3" xfId="28551" xr:uid="{00000000-0005-0000-0000-00008C6F0000}"/>
    <cellStyle name="Normal 27" xfId="28552" xr:uid="{00000000-0005-0000-0000-00008D6F0000}"/>
    <cellStyle name="Normal 27 10" xfId="28553" xr:uid="{00000000-0005-0000-0000-00008E6F0000}"/>
    <cellStyle name="Normal 27 11" xfId="28554" xr:uid="{00000000-0005-0000-0000-00008F6F0000}"/>
    <cellStyle name="Normal 27 12" xfId="28555" xr:uid="{00000000-0005-0000-0000-0000906F0000}"/>
    <cellStyle name="Normal 27 13" xfId="28556" xr:uid="{00000000-0005-0000-0000-0000916F0000}"/>
    <cellStyle name="Normal 27 14" xfId="28557" xr:uid="{00000000-0005-0000-0000-0000926F0000}"/>
    <cellStyle name="Normal 27 15" xfId="28558" xr:uid="{00000000-0005-0000-0000-0000936F0000}"/>
    <cellStyle name="Normal 27 16" xfId="28559" xr:uid="{00000000-0005-0000-0000-0000946F0000}"/>
    <cellStyle name="Normal 27 17" xfId="28560" xr:uid="{00000000-0005-0000-0000-0000956F0000}"/>
    <cellStyle name="Normal 27 18" xfId="28561" xr:uid="{00000000-0005-0000-0000-0000966F0000}"/>
    <cellStyle name="Normal 27 19" xfId="28562" xr:uid="{00000000-0005-0000-0000-0000976F0000}"/>
    <cellStyle name="Normal 27 2" xfId="28563" xr:uid="{00000000-0005-0000-0000-0000986F0000}"/>
    <cellStyle name="Normal 27 2 2" xfId="28564" xr:uid="{00000000-0005-0000-0000-0000996F0000}"/>
    <cellStyle name="Normal 27 20" xfId="28565" xr:uid="{00000000-0005-0000-0000-00009A6F0000}"/>
    <cellStyle name="Normal 27 21" xfId="28566" xr:uid="{00000000-0005-0000-0000-00009B6F0000}"/>
    <cellStyle name="Normal 27 22" xfId="28567" xr:uid="{00000000-0005-0000-0000-00009C6F0000}"/>
    <cellStyle name="Normal 27 23" xfId="28568" xr:uid="{00000000-0005-0000-0000-00009D6F0000}"/>
    <cellStyle name="Normal 27 24" xfId="28569" xr:uid="{00000000-0005-0000-0000-00009E6F0000}"/>
    <cellStyle name="Normal 27 25" xfId="28570" xr:uid="{00000000-0005-0000-0000-00009F6F0000}"/>
    <cellStyle name="Normal 27 26" xfId="28571" xr:uid="{00000000-0005-0000-0000-0000A06F0000}"/>
    <cellStyle name="Normal 27 27" xfId="28572" xr:uid="{00000000-0005-0000-0000-0000A16F0000}"/>
    <cellStyle name="Normal 27 28" xfId="28573" xr:uid="{00000000-0005-0000-0000-0000A26F0000}"/>
    <cellStyle name="Normal 27 29" xfId="28574" xr:uid="{00000000-0005-0000-0000-0000A36F0000}"/>
    <cellStyle name="Normal 27 3" xfId="28575" xr:uid="{00000000-0005-0000-0000-0000A46F0000}"/>
    <cellStyle name="Normal 27 30" xfId="28576" xr:uid="{00000000-0005-0000-0000-0000A56F0000}"/>
    <cellStyle name="Normal 27 31" xfId="28577" xr:uid="{00000000-0005-0000-0000-0000A66F0000}"/>
    <cellStyle name="Normal 27 4" xfId="28578" xr:uid="{00000000-0005-0000-0000-0000A76F0000}"/>
    <cellStyle name="Normal 27 5" xfId="28579" xr:uid="{00000000-0005-0000-0000-0000A86F0000}"/>
    <cellStyle name="Normal 27 6" xfId="28580" xr:uid="{00000000-0005-0000-0000-0000A96F0000}"/>
    <cellStyle name="Normal 27 7" xfId="28581" xr:uid="{00000000-0005-0000-0000-0000AA6F0000}"/>
    <cellStyle name="Normal 27 8" xfId="28582" xr:uid="{00000000-0005-0000-0000-0000AB6F0000}"/>
    <cellStyle name="Normal 27 9" xfId="28583" xr:uid="{00000000-0005-0000-0000-0000AC6F0000}"/>
    <cellStyle name="Normal 28" xfId="28584" xr:uid="{00000000-0005-0000-0000-0000AD6F0000}"/>
    <cellStyle name="Normal 28 2" xfId="28585" xr:uid="{00000000-0005-0000-0000-0000AE6F0000}"/>
    <cellStyle name="Normal 28 3" xfId="28586" xr:uid="{00000000-0005-0000-0000-0000AF6F0000}"/>
    <cellStyle name="Normal 29" xfId="28587" xr:uid="{00000000-0005-0000-0000-0000B06F0000}"/>
    <cellStyle name="Normal 29 2" xfId="28588" xr:uid="{00000000-0005-0000-0000-0000B16F0000}"/>
    <cellStyle name="Normal 3" xfId="28590" xr:uid="{00000000-0005-0000-0000-0000B36F0000}"/>
    <cellStyle name="Normal 3 10" xfId="28591" xr:uid="{00000000-0005-0000-0000-0000B46F0000}"/>
    <cellStyle name="Normal 3 10 2" xfId="28592" xr:uid="{00000000-0005-0000-0000-0000B56F0000}"/>
    <cellStyle name="Normal 3 10 3" xfId="28593" xr:uid="{00000000-0005-0000-0000-0000B66F0000}"/>
    <cellStyle name="Normal 3 10 4" xfId="28594" xr:uid="{00000000-0005-0000-0000-0000B76F0000}"/>
    <cellStyle name="Normal 3 10 5" xfId="28595" xr:uid="{00000000-0005-0000-0000-0000B86F0000}"/>
    <cellStyle name="Normal 3 10 6" xfId="28596" xr:uid="{00000000-0005-0000-0000-0000B96F0000}"/>
    <cellStyle name="Normal 3 11" xfId="28597" xr:uid="{00000000-0005-0000-0000-0000BA6F0000}"/>
    <cellStyle name="Normal 3 11 2" xfId="28598" xr:uid="{00000000-0005-0000-0000-0000BB6F0000}"/>
    <cellStyle name="Normal 3 11 3" xfId="28599" xr:uid="{00000000-0005-0000-0000-0000BC6F0000}"/>
    <cellStyle name="Normal 3 11 4" xfId="28600" xr:uid="{00000000-0005-0000-0000-0000BD6F0000}"/>
    <cellStyle name="Normal 3 11 5" xfId="28601" xr:uid="{00000000-0005-0000-0000-0000BE6F0000}"/>
    <cellStyle name="Normal 3 11 6" xfId="28602" xr:uid="{00000000-0005-0000-0000-0000BF6F0000}"/>
    <cellStyle name="Normal 3 12" xfId="28603" xr:uid="{00000000-0005-0000-0000-0000C06F0000}"/>
    <cellStyle name="Normal 3 12 2" xfId="28604" xr:uid="{00000000-0005-0000-0000-0000C16F0000}"/>
    <cellStyle name="Normal 3 12 3" xfId="28605" xr:uid="{00000000-0005-0000-0000-0000C26F0000}"/>
    <cellStyle name="Normal 3 12 4" xfId="28606" xr:uid="{00000000-0005-0000-0000-0000C36F0000}"/>
    <cellStyle name="Normal 3 12 5" xfId="28607" xr:uid="{00000000-0005-0000-0000-0000C46F0000}"/>
    <cellStyle name="Normal 3 12 6" xfId="28608" xr:uid="{00000000-0005-0000-0000-0000C56F0000}"/>
    <cellStyle name="Normal 3 13" xfId="28609" xr:uid="{00000000-0005-0000-0000-0000C66F0000}"/>
    <cellStyle name="Normal 3 13 2" xfId="28610" xr:uid="{00000000-0005-0000-0000-0000C76F0000}"/>
    <cellStyle name="Normal 3 13 3" xfId="28611" xr:uid="{00000000-0005-0000-0000-0000C86F0000}"/>
    <cellStyle name="Normal 3 13 4" xfId="28612" xr:uid="{00000000-0005-0000-0000-0000C96F0000}"/>
    <cellStyle name="Normal 3 13 5" xfId="28613" xr:uid="{00000000-0005-0000-0000-0000CA6F0000}"/>
    <cellStyle name="Normal 3 13 6" xfId="28614" xr:uid="{00000000-0005-0000-0000-0000CB6F0000}"/>
    <cellStyle name="Normal 3 14" xfId="28615" xr:uid="{00000000-0005-0000-0000-0000CC6F0000}"/>
    <cellStyle name="Normal 3 15" xfId="28616" xr:uid="{00000000-0005-0000-0000-0000CD6F0000}"/>
    <cellStyle name="Normal 3 16" xfId="28617" xr:uid="{00000000-0005-0000-0000-0000CE6F0000}"/>
    <cellStyle name="Normal 3 17" xfId="28618" xr:uid="{00000000-0005-0000-0000-0000CF6F0000}"/>
    <cellStyle name="Normal 3 18" xfId="28619" xr:uid="{00000000-0005-0000-0000-0000D06F0000}"/>
    <cellStyle name="Normal 3 19" xfId="28620" xr:uid="{00000000-0005-0000-0000-0000D16F0000}"/>
    <cellStyle name="Normal 3 2" xfId="28621" xr:uid="{00000000-0005-0000-0000-0000D26F0000}"/>
    <cellStyle name="Normal 3 2 2" xfId="28622" xr:uid="{00000000-0005-0000-0000-0000D36F0000}"/>
    <cellStyle name="Normal 3 2 3" xfId="28623" xr:uid="{00000000-0005-0000-0000-0000D46F0000}"/>
    <cellStyle name="Normal 3 2 4" xfId="28624" xr:uid="{00000000-0005-0000-0000-0000D56F0000}"/>
    <cellStyle name="Normal 3 2 5" xfId="28625" xr:uid="{00000000-0005-0000-0000-0000D66F0000}"/>
    <cellStyle name="Normal 3 2 6" xfId="28626" xr:uid="{00000000-0005-0000-0000-0000D76F0000}"/>
    <cellStyle name="Normal 3 2 7" xfId="28627" xr:uid="{00000000-0005-0000-0000-0000D86F0000}"/>
    <cellStyle name="Normal 3 20" xfId="28628" xr:uid="{00000000-0005-0000-0000-0000D96F0000}"/>
    <cellStyle name="Normal 3 21" xfId="28629" xr:uid="{00000000-0005-0000-0000-0000DA6F0000}"/>
    <cellStyle name="Normal 3 22" xfId="28630" xr:uid="{00000000-0005-0000-0000-0000DB6F0000}"/>
    <cellStyle name="Normal 3 23" xfId="28631" xr:uid="{00000000-0005-0000-0000-0000DC6F0000}"/>
    <cellStyle name="Normal 3 24" xfId="28632" xr:uid="{00000000-0005-0000-0000-0000DD6F0000}"/>
    <cellStyle name="Normal 3 25" xfId="28633" xr:uid="{00000000-0005-0000-0000-0000DE6F0000}"/>
    <cellStyle name="Normal 3 26" xfId="28634" xr:uid="{00000000-0005-0000-0000-0000DF6F0000}"/>
    <cellStyle name="Normal 3 3" xfId="28635" xr:uid="{00000000-0005-0000-0000-0000E06F0000}"/>
    <cellStyle name="Normal 3 3 2" xfId="28636" xr:uid="{00000000-0005-0000-0000-0000E16F0000}"/>
    <cellStyle name="Normal 3 3 3" xfId="28637" xr:uid="{00000000-0005-0000-0000-0000E26F0000}"/>
    <cellStyle name="Normal 3 3 4" xfId="28638" xr:uid="{00000000-0005-0000-0000-0000E36F0000}"/>
    <cellStyle name="Normal 3 3 5" xfId="28639" xr:uid="{00000000-0005-0000-0000-0000E46F0000}"/>
    <cellStyle name="Normal 3 3 6" xfId="28640" xr:uid="{00000000-0005-0000-0000-0000E56F0000}"/>
    <cellStyle name="Normal 3 4" xfId="28641" xr:uid="{00000000-0005-0000-0000-0000E66F0000}"/>
    <cellStyle name="Normal 3 4 2" xfId="28642" xr:uid="{00000000-0005-0000-0000-0000E76F0000}"/>
    <cellStyle name="Normal 3 4 3" xfId="28643" xr:uid="{00000000-0005-0000-0000-0000E86F0000}"/>
    <cellStyle name="Normal 3 4 4" xfId="28644" xr:uid="{00000000-0005-0000-0000-0000E96F0000}"/>
    <cellStyle name="Normal 3 4 5" xfId="28645" xr:uid="{00000000-0005-0000-0000-0000EA6F0000}"/>
    <cellStyle name="Normal 3 4 6" xfId="28646" xr:uid="{00000000-0005-0000-0000-0000EB6F0000}"/>
    <cellStyle name="Normal 3 5" xfId="28647" xr:uid="{00000000-0005-0000-0000-0000EC6F0000}"/>
    <cellStyle name="Normal 3 5 2" xfId="28648" xr:uid="{00000000-0005-0000-0000-0000ED6F0000}"/>
    <cellStyle name="Normal 3 5 3" xfId="28649" xr:uid="{00000000-0005-0000-0000-0000EE6F0000}"/>
    <cellStyle name="Normal 3 5 4" xfId="28650" xr:uid="{00000000-0005-0000-0000-0000EF6F0000}"/>
    <cellStyle name="Normal 3 5 5" xfId="28651" xr:uid="{00000000-0005-0000-0000-0000F06F0000}"/>
    <cellStyle name="Normal 3 5 6" xfId="28652" xr:uid="{00000000-0005-0000-0000-0000F16F0000}"/>
    <cellStyle name="Normal 3 6" xfId="28653" xr:uid="{00000000-0005-0000-0000-0000F26F0000}"/>
    <cellStyle name="Normal 3 6 2" xfId="28654" xr:uid="{00000000-0005-0000-0000-0000F36F0000}"/>
    <cellStyle name="Normal 3 6 3" xfId="28655" xr:uid="{00000000-0005-0000-0000-0000F46F0000}"/>
    <cellStyle name="Normal 3 6 4" xfId="28656" xr:uid="{00000000-0005-0000-0000-0000F56F0000}"/>
    <cellStyle name="Normal 3 6 5" xfId="28657" xr:uid="{00000000-0005-0000-0000-0000F66F0000}"/>
    <cellStyle name="Normal 3 6 6" xfId="28658" xr:uid="{00000000-0005-0000-0000-0000F76F0000}"/>
    <cellStyle name="Normal 3 7" xfId="28659" xr:uid="{00000000-0005-0000-0000-0000F86F0000}"/>
    <cellStyle name="Normal 3 7 2" xfId="28660" xr:uid="{00000000-0005-0000-0000-0000F96F0000}"/>
    <cellStyle name="Normal 3 7 3" xfId="28661" xr:uid="{00000000-0005-0000-0000-0000FA6F0000}"/>
    <cellStyle name="Normal 3 7 4" xfId="28662" xr:uid="{00000000-0005-0000-0000-0000FB6F0000}"/>
    <cellStyle name="Normal 3 7 5" xfId="28663" xr:uid="{00000000-0005-0000-0000-0000FC6F0000}"/>
    <cellStyle name="Normal 3 7 6" xfId="28664" xr:uid="{00000000-0005-0000-0000-0000FD6F0000}"/>
    <cellStyle name="Normal 3 8" xfId="28665" xr:uid="{00000000-0005-0000-0000-0000FE6F0000}"/>
    <cellStyle name="Normal 3 8 2" xfId="28666" xr:uid="{00000000-0005-0000-0000-0000FF6F0000}"/>
    <cellStyle name="Normal 3 8 3" xfId="28667" xr:uid="{00000000-0005-0000-0000-000000700000}"/>
    <cellStyle name="Normal 3 8 4" xfId="28668" xr:uid="{00000000-0005-0000-0000-000001700000}"/>
    <cellStyle name="Normal 3 8 5" xfId="28669" xr:uid="{00000000-0005-0000-0000-000002700000}"/>
    <cellStyle name="Normal 3 8 6" xfId="28670" xr:uid="{00000000-0005-0000-0000-000003700000}"/>
    <cellStyle name="Normal 3 9" xfId="28671" xr:uid="{00000000-0005-0000-0000-000004700000}"/>
    <cellStyle name="Normal 3 9 2" xfId="28672" xr:uid="{00000000-0005-0000-0000-000005700000}"/>
    <cellStyle name="Normal 3 9 3" xfId="28673" xr:uid="{00000000-0005-0000-0000-000006700000}"/>
    <cellStyle name="Normal 3 9 4" xfId="28674" xr:uid="{00000000-0005-0000-0000-000007700000}"/>
    <cellStyle name="Normal 3 9 5" xfId="28675" xr:uid="{00000000-0005-0000-0000-000008700000}"/>
    <cellStyle name="Normal 3 9 6" xfId="28676" xr:uid="{00000000-0005-0000-0000-000009700000}"/>
    <cellStyle name="Normal 30" xfId="28677" xr:uid="{00000000-0005-0000-0000-00000A700000}"/>
    <cellStyle name="Normal 30 2" xfId="28678" xr:uid="{00000000-0005-0000-0000-00000B700000}"/>
    <cellStyle name="Normal 31" xfId="28679" xr:uid="{00000000-0005-0000-0000-00000C700000}"/>
    <cellStyle name="Normal 32" xfId="28680" xr:uid="{00000000-0005-0000-0000-00000D700000}"/>
    <cellStyle name="Normal 33" xfId="28681" xr:uid="{00000000-0005-0000-0000-00000E700000}"/>
    <cellStyle name="Normal 33 2" xfId="28682" xr:uid="{00000000-0005-0000-0000-00000F700000}"/>
    <cellStyle name="Normal 34" xfId="28683" xr:uid="{00000000-0005-0000-0000-000010700000}"/>
    <cellStyle name="Normal 35" xfId="28684" xr:uid="{00000000-0005-0000-0000-000011700000}"/>
    <cellStyle name="Normal 36" xfId="28685" xr:uid="{00000000-0005-0000-0000-000012700000}"/>
    <cellStyle name="Normal 37" xfId="28686" xr:uid="{00000000-0005-0000-0000-000013700000}"/>
    <cellStyle name="Normal 38" xfId="28687" xr:uid="{00000000-0005-0000-0000-000014700000}"/>
    <cellStyle name="Normal 39" xfId="28688" xr:uid="{00000000-0005-0000-0000-000015700000}"/>
    <cellStyle name="Normal 4" xfId="28689" xr:uid="{00000000-0005-0000-0000-000016700000}"/>
    <cellStyle name="Normal 4 10" xfId="28690" xr:uid="{00000000-0005-0000-0000-000017700000}"/>
    <cellStyle name="Normal 4 10 2" xfId="28691" xr:uid="{00000000-0005-0000-0000-000018700000}"/>
    <cellStyle name="Normal 4 10 3" xfId="28692" xr:uid="{00000000-0005-0000-0000-000019700000}"/>
    <cellStyle name="Normal 4 11" xfId="28693" xr:uid="{00000000-0005-0000-0000-00001A700000}"/>
    <cellStyle name="Normal 4 11 2" xfId="28694" xr:uid="{00000000-0005-0000-0000-00001B700000}"/>
    <cellStyle name="Normal 4 11 3" xfId="28695" xr:uid="{00000000-0005-0000-0000-00001C700000}"/>
    <cellStyle name="Normal 4 12" xfId="28696" xr:uid="{00000000-0005-0000-0000-00001D700000}"/>
    <cellStyle name="Normal 4 12 2" xfId="28697" xr:uid="{00000000-0005-0000-0000-00001E700000}"/>
    <cellStyle name="Normal 4 12 3" xfId="28698" xr:uid="{00000000-0005-0000-0000-00001F700000}"/>
    <cellStyle name="Normal 4 13" xfId="28699" xr:uid="{00000000-0005-0000-0000-000020700000}"/>
    <cellStyle name="Normal 4 13 2" xfId="28700" xr:uid="{00000000-0005-0000-0000-000021700000}"/>
    <cellStyle name="Normal 4 13 3" xfId="28701" xr:uid="{00000000-0005-0000-0000-000022700000}"/>
    <cellStyle name="Normal 4 14" xfId="28702" xr:uid="{00000000-0005-0000-0000-000023700000}"/>
    <cellStyle name="Normal 4 14 2" xfId="28703" xr:uid="{00000000-0005-0000-0000-000024700000}"/>
    <cellStyle name="Normal 4 14 2 2" xfId="28704" xr:uid="{00000000-0005-0000-0000-000025700000}"/>
    <cellStyle name="Normal 4 14 2 3" xfId="28705" xr:uid="{00000000-0005-0000-0000-000026700000}"/>
    <cellStyle name="Normal 4 14 2 4" xfId="28706" xr:uid="{00000000-0005-0000-0000-000027700000}"/>
    <cellStyle name="Normal 4 14 2 5" xfId="28707" xr:uid="{00000000-0005-0000-0000-000028700000}"/>
    <cellStyle name="Normal 4 14 2 6" xfId="28708" xr:uid="{00000000-0005-0000-0000-000029700000}"/>
    <cellStyle name="Normal 4 14 2 7" xfId="28709" xr:uid="{00000000-0005-0000-0000-00002A700000}"/>
    <cellStyle name="Normal 4 14 2 8" xfId="28710" xr:uid="{00000000-0005-0000-0000-00002B700000}"/>
    <cellStyle name="Normal 4 14 3" xfId="28711" xr:uid="{00000000-0005-0000-0000-00002C700000}"/>
    <cellStyle name="Normal 4 14 4" xfId="28712" xr:uid="{00000000-0005-0000-0000-00002D700000}"/>
    <cellStyle name="Normal 4 14 5" xfId="28713" xr:uid="{00000000-0005-0000-0000-00002E700000}"/>
    <cellStyle name="Normal 4 14 6" xfId="28714" xr:uid="{00000000-0005-0000-0000-00002F700000}"/>
    <cellStyle name="Normal 4 14 7" xfId="28715" xr:uid="{00000000-0005-0000-0000-000030700000}"/>
    <cellStyle name="Normal 4 15" xfId="28716" xr:uid="{00000000-0005-0000-0000-000031700000}"/>
    <cellStyle name="Normal 4 15 2" xfId="28717" xr:uid="{00000000-0005-0000-0000-000032700000}"/>
    <cellStyle name="Normal 4 16" xfId="28718" xr:uid="{00000000-0005-0000-0000-000033700000}"/>
    <cellStyle name="Normal 4 17" xfId="28719" xr:uid="{00000000-0005-0000-0000-000034700000}"/>
    <cellStyle name="Normal 4 18" xfId="28720" xr:uid="{00000000-0005-0000-0000-000035700000}"/>
    <cellStyle name="Normal 4 19" xfId="28721" xr:uid="{00000000-0005-0000-0000-000036700000}"/>
    <cellStyle name="Normal 4 2" xfId="28722" xr:uid="{00000000-0005-0000-0000-000037700000}"/>
    <cellStyle name="Normal 4 2 10" xfId="28723" xr:uid="{00000000-0005-0000-0000-000038700000}"/>
    <cellStyle name="Normal 4 2 10 2" xfId="28724" xr:uid="{00000000-0005-0000-0000-000039700000}"/>
    <cellStyle name="Normal 4 2 11" xfId="28725" xr:uid="{00000000-0005-0000-0000-00003A700000}"/>
    <cellStyle name="Normal 4 2 11 2" xfId="28726" xr:uid="{00000000-0005-0000-0000-00003B700000}"/>
    <cellStyle name="Normal 4 2 12" xfId="28727" xr:uid="{00000000-0005-0000-0000-00003C700000}"/>
    <cellStyle name="Normal 4 2 12 2" xfId="28728" xr:uid="{00000000-0005-0000-0000-00003D700000}"/>
    <cellStyle name="Normal 4 2 13" xfId="28729" xr:uid="{00000000-0005-0000-0000-00003E700000}"/>
    <cellStyle name="Normal 4 2 13 2" xfId="28730" xr:uid="{00000000-0005-0000-0000-00003F700000}"/>
    <cellStyle name="Normal 4 2 14" xfId="28731" xr:uid="{00000000-0005-0000-0000-000040700000}"/>
    <cellStyle name="Normal 4 2 14 2" xfId="28732" xr:uid="{00000000-0005-0000-0000-000041700000}"/>
    <cellStyle name="Normal 4 2 15" xfId="28733" xr:uid="{00000000-0005-0000-0000-000042700000}"/>
    <cellStyle name="Normal 4 2 15 2" xfId="28734" xr:uid="{00000000-0005-0000-0000-000043700000}"/>
    <cellStyle name="Normal 4 2 15 2 2" xfId="28735" xr:uid="{00000000-0005-0000-0000-000044700000}"/>
    <cellStyle name="Normal 4 2 15 2 3" xfId="28736" xr:uid="{00000000-0005-0000-0000-000045700000}"/>
    <cellStyle name="Normal 4 2 15 2 4" xfId="28737" xr:uid="{00000000-0005-0000-0000-000046700000}"/>
    <cellStyle name="Normal 4 2 15 2 5" xfId="28738" xr:uid="{00000000-0005-0000-0000-000047700000}"/>
    <cellStyle name="Normal 4 2 15 2 6" xfId="28739" xr:uid="{00000000-0005-0000-0000-000048700000}"/>
    <cellStyle name="Normal 4 2 15 2 7" xfId="28740" xr:uid="{00000000-0005-0000-0000-000049700000}"/>
    <cellStyle name="Normal 4 2 15 2 8" xfId="28741" xr:uid="{00000000-0005-0000-0000-00004A700000}"/>
    <cellStyle name="Normal 4 2 15 3" xfId="28742" xr:uid="{00000000-0005-0000-0000-00004B700000}"/>
    <cellStyle name="Normal 4 2 15 4" xfId="28743" xr:uid="{00000000-0005-0000-0000-00004C700000}"/>
    <cellStyle name="Normal 4 2 15 5" xfId="28744" xr:uid="{00000000-0005-0000-0000-00004D700000}"/>
    <cellStyle name="Normal 4 2 15 6" xfId="28745" xr:uid="{00000000-0005-0000-0000-00004E700000}"/>
    <cellStyle name="Normal 4 2 15 7" xfId="28746" xr:uid="{00000000-0005-0000-0000-00004F700000}"/>
    <cellStyle name="Normal 4 2 16" xfId="28747" xr:uid="{00000000-0005-0000-0000-000050700000}"/>
    <cellStyle name="Normal 4 2 16 2" xfId="28748" xr:uid="{00000000-0005-0000-0000-000051700000}"/>
    <cellStyle name="Normal 4 2 17" xfId="28749" xr:uid="{00000000-0005-0000-0000-000052700000}"/>
    <cellStyle name="Normal 4 2 18" xfId="28750" xr:uid="{00000000-0005-0000-0000-000053700000}"/>
    <cellStyle name="Normal 4 2 19" xfId="28751" xr:uid="{00000000-0005-0000-0000-000054700000}"/>
    <cellStyle name="Normal 4 2 2" xfId="28752" xr:uid="{00000000-0005-0000-0000-000055700000}"/>
    <cellStyle name="Normal 4 2 2 2" xfId="28753" xr:uid="{00000000-0005-0000-0000-000056700000}"/>
    <cellStyle name="Normal 4 2 2 3" xfId="28754" xr:uid="{00000000-0005-0000-0000-000057700000}"/>
    <cellStyle name="Normal 4 2 2 3 2" xfId="28755" xr:uid="{00000000-0005-0000-0000-000058700000}"/>
    <cellStyle name="Normal 4 2 2 4" xfId="28756" xr:uid="{00000000-0005-0000-0000-000059700000}"/>
    <cellStyle name="Normal 4 2 2 5" xfId="28757" xr:uid="{00000000-0005-0000-0000-00005A700000}"/>
    <cellStyle name="Normal 4 2 2 6" xfId="28758" xr:uid="{00000000-0005-0000-0000-00005B700000}"/>
    <cellStyle name="Normal 4 2 20" xfId="28759" xr:uid="{00000000-0005-0000-0000-00005C700000}"/>
    <cellStyle name="Normal 4 2 21" xfId="28760" xr:uid="{00000000-0005-0000-0000-00005D700000}"/>
    <cellStyle name="Normal 4 2 22" xfId="28761" xr:uid="{00000000-0005-0000-0000-00005E700000}"/>
    <cellStyle name="Normal 4 2 23" xfId="28762" xr:uid="{00000000-0005-0000-0000-00005F700000}"/>
    <cellStyle name="Normal 4 2 3" xfId="28763" xr:uid="{00000000-0005-0000-0000-000060700000}"/>
    <cellStyle name="Normal 4 2 3 2" xfId="28764" xr:uid="{00000000-0005-0000-0000-000061700000}"/>
    <cellStyle name="Normal 4 2 3 3" xfId="28765" xr:uid="{00000000-0005-0000-0000-000062700000}"/>
    <cellStyle name="Normal 4 2 3 3 2" xfId="28766" xr:uid="{00000000-0005-0000-0000-000063700000}"/>
    <cellStyle name="Normal 4 2 3 4" xfId="28767" xr:uid="{00000000-0005-0000-0000-000064700000}"/>
    <cellStyle name="Normal 4 2 3 5" xfId="28768" xr:uid="{00000000-0005-0000-0000-000065700000}"/>
    <cellStyle name="Normal 4 2 3 6" xfId="28769" xr:uid="{00000000-0005-0000-0000-000066700000}"/>
    <cellStyle name="Normal 4 2 4" xfId="28770" xr:uid="{00000000-0005-0000-0000-000067700000}"/>
    <cellStyle name="Normal 4 2 4 2" xfId="28771" xr:uid="{00000000-0005-0000-0000-000068700000}"/>
    <cellStyle name="Normal 4 2 4 3" xfId="28772" xr:uid="{00000000-0005-0000-0000-000069700000}"/>
    <cellStyle name="Normal 4 2 4 3 2" xfId="28773" xr:uid="{00000000-0005-0000-0000-00006A700000}"/>
    <cellStyle name="Normal 4 2 4 4" xfId="28774" xr:uid="{00000000-0005-0000-0000-00006B700000}"/>
    <cellStyle name="Normal 4 2 4 5" xfId="28775" xr:uid="{00000000-0005-0000-0000-00006C700000}"/>
    <cellStyle name="Normal 4 2 4 6" xfId="28776" xr:uid="{00000000-0005-0000-0000-00006D700000}"/>
    <cellStyle name="Normal 4 2 5" xfId="28777" xr:uid="{00000000-0005-0000-0000-00006E700000}"/>
    <cellStyle name="Normal 4 2 6" xfId="28778" xr:uid="{00000000-0005-0000-0000-00006F700000}"/>
    <cellStyle name="Normal 4 2 6 2" xfId="28779" xr:uid="{00000000-0005-0000-0000-000070700000}"/>
    <cellStyle name="Normal 4 2 7" xfId="28780" xr:uid="{00000000-0005-0000-0000-000071700000}"/>
    <cellStyle name="Normal 4 2 8" xfId="28781" xr:uid="{00000000-0005-0000-0000-000072700000}"/>
    <cellStyle name="Normal 4 2 8 2" xfId="28782" xr:uid="{00000000-0005-0000-0000-000073700000}"/>
    <cellStyle name="Normal 4 2 8 3" xfId="28783" xr:uid="{00000000-0005-0000-0000-000074700000}"/>
    <cellStyle name="Normal 4 2 9" xfId="28784" xr:uid="{00000000-0005-0000-0000-000075700000}"/>
    <cellStyle name="Normal 4 2 9 2" xfId="28785" xr:uid="{00000000-0005-0000-0000-000076700000}"/>
    <cellStyle name="Normal 4 2 9 3" xfId="28786" xr:uid="{00000000-0005-0000-0000-000077700000}"/>
    <cellStyle name="Normal 4 2_Assumptions" xfId="28797" xr:uid="{00000000-0005-0000-0000-000082700000}"/>
    <cellStyle name="Normal 4 20" xfId="28787" xr:uid="{00000000-0005-0000-0000-000078700000}"/>
    <cellStyle name="Normal 4 21" xfId="28788" xr:uid="{00000000-0005-0000-0000-000079700000}"/>
    <cellStyle name="Normal 4 22" xfId="28789" xr:uid="{00000000-0005-0000-0000-00007A700000}"/>
    <cellStyle name="Normal 4 23" xfId="28790" xr:uid="{00000000-0005-0000-0000-00007B700000}"/>
    <cellStyle name="Normal 4 24" xfId="28791" xr:uid="{00000000-0005-0000-0000-00007C700000}"/>
    <cellStyle name="Normal 4 25" xfId="28792" xr:uid="{00000000-0005-0000-0000-00007D700000}"/>
    <cellStyle name="Normal 4 26" xfId="28793" xr:uid="{00000000-0005-0000-0000-00007E700000}"/>
    <cellStyle name="Normal 4 27" xfId="28794" xr:uid="{00000000-0005-0000-0000-00007F700000}"/>
    <cellStyle name="Normal 4 28" xfId="28795" xr:uid="{00000000-0005-0000-0000-000080700000}"/>
    <cellStyle name="Normal 4 29" xfId="28796" xr:uid="{00000000-0005-0000-0000-000081700000}"/>
    <cellStyle name="Normal 4 3" xfId="28798" xr:uid="{00000000-0005-0000-0000-000083700000}"/>
    <cellStyle name="Normal 4 3 2" xfId="28799" xr:uid="{00000000-0005-0000-0000-000084700000}"/>
    <cellStyle name="Normal 4 3 3" xfId="28800" xr:uid="{00000000-0005-0000-0000-000085700000}"/>
    <cellStyle name="Normal 4 3 3 2" xfId="28801" xr:uid="{00000000-0005-0000-0000-000086700000}"/>
    <cellStyle name="Normal 4 3 4" xfId="28802" xr:uid="{00000000-0005-0000-0000-000087700000}"/>
    <cellStyle name="Normal 4 3 5" xfId="28803" xr:uid="{00000000-0005-0000-0000-000088700000}"/>
    <cellStyle name="Normal 4 3 6" xfId="28804" xr:uid="{00000000-0005-0000-0000-000089700000}"/>
    <cellStyle name="Normal 4 30" xfId="28805" xr:uid="{00000000-0005-0000-0000-00008A700000}"/>
    <cellStyle name="Normal 4 31" xfId="28806" xr:uid="{00000000-0005-0000-0000-00008B700000}"/>
    <cellStyle name="Normal 4 32" xfId="28807" xr:uid="{00000000-0005-0000-0000-00008C700000}"/>
    <cellStyle name="Normal 4 33" xfId="28808" xr:uid="{00000000-0005-0000-0000-00008D700000}"/>
    <cellStyle name="Normal 4 34" xfId="28809" xr:uid="{00000000-0005-0000-0000-00008E700000}"/>
    <cellStyle name="Normal 4 35" xfId="28810" xr:uid="{00000000-0005-0000-0000-00008F700000}"/>
    <cellStyle name="Normal 4 36" xfId="28811" xr:uid="{00000000-0005-0000-0000-000090700000}"/>
    <cellStyle name="Normal 4 37" xfId="28812" xr:uid="{00000000-0005-0000-0000-000091700000}"/>
    <cellStyle name="Normal 4 38" xfId="28813" xr:uid="{00000000-0005-0000-0000-000092700000}"/>
    <cellStyle name="Normal 4 39" xfId="28814" xr:uid="{00000000-0005-0000-0000-000093700000}"/>
    <cellStyle name="Normal 4 4" xfId="28815" xr:uid="{00000000-0005-0000-0000-000094700000}"/>
    <cellStyle name="Normal 4 4 2" xfId="28816" xr:uid="{00000000-0005-0000-0000-000095700000}"/>
    <cellStyle name="Normal 4 4 2 2" xfId="28817" xr:uid="{00000000-0005-0000-0000-000096700000}"/>
    <cellStyle name="Normal 4 4 2 3" xfId="28818" xr:uid="{00000000-0005-0000-0000-000097700000}"/>
    <cellStyle name="Normal 4 4 3" xfId="28819" xr:uid="{00000000-0005-0000-0000-000098700000}"/>
    <cellStyle name="Normal 4 4 3 2" xfId="28820" xr:uid="{00000000-0005-0000-0000-000099700000}"/>
    <cellStyle name="Normal 4 4 4" xfId="28821" xr:uid="{00000000-0005-0000-0000-00009A700000}"/>
    <cellStyle name="Normal 4 4 5" xfId="28822" xr:uid="{00000000-0005-0000-0000-00009B700000}"/>
    <cellStyle name="Normal 4 4 6" xfId="28823" xr:uid="{00000000-0005-0000-0000-00009C700000}"/>
    <cellStyle name="Normal 4 4 7" xfId="28824" xr:uid="{00000000-0005-0000-0000-00009D700000}"/>
    <cellStyle name="Normal 4 4 8" xfId="28825" xr:uid="{00000000-0005-0000-0000-00009E700000}"/>
    <cellStyle name="Normal 4 4 9" xfId="28826" xr:uid="{00000000-0005-0000-0000-00009F700000}"/>
    <cellStyle name="Normal 4 5" xfId="28827" xr:uid="{00000000-0005-0000-0000-0000A0700000}"/>
    <cellStyle name="Normal 4 5 2" xfId="28828" xr:uid="{00000000-0005-0000-0000-0000A1700000}"/>
    <cellStyle name="Normal 4 5 3" xfId="28829" xr:uid="{00000000-0005-0000-0000-0000A2700000}"/>
    <cellStyle name="Normal 4 5 4" xfId="28830" xr:uid="{00000000-0005-0000-0000-0000A3700000}"/>
    <cellStyle name="Normal 4 6" xfId="28831" xr:uid="{00000000-0005-0000-0000-0000A4700000}"/>
    <cellStyle name="Normal 4 6 2" xfId="28832" xr:uid="{00000000-0005-0000-0000-0000A5700000}"/>
    <cellStyle name="Normal 4 7" xfId="28833" xr:uid="{00000000-0005-0000-0000-0000A6700000}"/>
    <cellStyle name="Normal 4 7 2" xfId="28834" xr:uid="{00000000-0005-0000-0000-0000A7700000}"/>
    <cellStyle name="Normal 4 7 3" xfId="28835" xr:uid="{00000000-0005-0000-0000-0000A8700000}"/>
    <cellStyle name="Normal 4 7 4" xfId="28836" xr:uid="{00000000-0005-0000-0000-0000A9700000}"/>
    <cellStyle name="Normal 4 8" xfId="28837" xr:uid="{00000000-0005-0000-0000-0000AA700000}"/>
    <cellStyle name="Normal 4 8 2" xfId="28838" xr:uid="{00000000-0005-0000-0000-0000AB700000}"/>
    <cellStyle name="Normal 4 8 3" xfId="28839" xr:uid="{00000000-0005-0000-0000-0000AC700000}"/>
    <cellStyle name="Normal 4 8 4" xfId="28840" xr:uid="{00000000-0005-0000-0000-0000AD700000}"/>
    <cellStyle name="Normal 4 9" xfId="28841" xr:uid="{00000000-0005-0000-0000-0000AE700000}"/>
    <cellStyle name="Normal 4 9 2" xfId="28842" xr:uid="{00000000-0005-0000-0000-0000AF700000}"/>
    <cellStyle name="Normal 4 9 3" xfId="28843" xr:uid="{00000000-0005-0000-0000-0000B0700000}"/>
    <cellStyle name="Normal 40" xfId="28844" xr:uid="{00000000-0005-0000-0000-0000B1700000}"/>
    <cellStyle name="Normal 41" xfId="28845" xr:uid="{00000000-0005-0000-0000-0000B2700000}"/>
    <cellStyle name="Normal 42" xfId="28846" xr:uid="{00000000-0005-0000-0000-0000B3700000}"/>
    <cellStyle name="Normal 43" xfId="28847" xr:uid="{00000000-0005-0000-0000-0000B4700000}"/>
    <cellStyle name="Normal 44" xfId="28848" xr:uid="{00000000-0005-0000-0000-0000B5700000}"/>
    <cellStyle name="Normal 45" xfId="28849" xr:uid="{00000000-0005-0000-0000-0000B6700000}"/>
    <cellStyle name="Normal 46" xfId="28850" xr:uid="{00000000-0005-0000-0000-0000B7700000}"/>
    <cellStyle name="Normal 47" xfId="28851" xr:uid="{00000000-0005-0000-0000-0000B8700000}"/>
    <cellStyle name="Normal 48" xfId="28852" xr:uid="{00000000-0005-0000-0000-0000B9700000}"/>
    <cellStyle name="Normal 49" xfId="28853" xr:uid="{00000000-0005-0000-0000-0000BA700000}"/>
    <cellStyle name="Normal 5" xfId="28854" xr:uid="{00000000-0005-0000-0000-0000BB700000}"/>
    <cellStyle name="Normal 5 10" xfId="28855" xr:uid="{00000000-0005-0000-0000-0000BC700000}"/>
    <cellStyle name="Normal 5 10 2" xfId="28856" xr:uid="{00000000-0005-0000-0000-0000BD700000}"/>
    <cellStyle name="Normal 5 11" xfId="28857" xr:uid="{00000000-0005-0000-0000-0000BE700000}"/>
    <cellStyle name="Normal 5 11 2" xfId="28858" xr:uid="{00000000-0005-0000-0000-0000BF700000}"/>
    <cellStyle name="Normal 5 12" xfId="28859" xr:uid="{00000000-0005-0000-0000-0000C0700000}"/>
    <cellStyle name="Normal 5 12 2" xfId="28860" xr:uid="{00000000-0005-0000-0000-0000C1700000}"/>
    <cellStyle name="Normal 5 13" xfId="28861" xr:uid="{00000000-0005-0000-0000-0000C2700000}"/>
    <cellStyle name="Normal 5 13 2" xfId="28862" xr:uid="{00000000-0005-0000-0000-0000C3700000}"/>
    <cellStyle name="Normal 5 14" xfId="28863" xr:uid="{00000000-0005-0000-0000-0000C4700000}"/>
    <cellStyle name="Normal 5 14 2" xfId="28864" xr:uid="{00000000-0005-0000-0000-0000C5700000}"/>
    <cellStyle name="Normal 5 14 2 2" xfId="28865" xr:uid="{00000000-0005-0000-0000-0000C6700000}"/>
    <cellStyle name="Normal 5 14 2 3" xfId="28866" xr:uid="{00000000-0005-0000-0000-0000C7700000}"/>
    <cellStyle name="Normal 5 14 2 4" xfId="28867" xr:uid="{00000000-0005-0000-0000-0000C8700000}"/>
    <cellStyle name="Normal 5 14 2 5" xfId="28868" xr:uid="{00000000-0005-0000-0000-0000C9700000}"/>
    <cellStyle name="Normal 5 14 2 6" xfId="28869" xr:uid="{00000000-0005-0000-0000-0000CA700000}"/>
    <cellStyle name="Normal 5 14 2 7" xfId="28870" xr:uid="{00000000-0005-0000-0000-0000CB700000}"/>
    <cellStyle name="Normal 5 14 2 8" xfId="28871" xr:uid="{00000000-0005-0000-0000-0000CC700000}"/>
    <cellStyle name="Normal 5 14 3" xfId="28872" xr:uid="{00000000-0005-0000-0000-0000CD700000}"/>
    <cellStyle name="Normal 5 14 4" xfId="28873" xr:uid="{00000000-0005-0000-0000-0000CE700000}"/>
    <cellStyle name="Normal 5 14 5" xfId="28874" xr:uid="{00000000-0005-0000-0000-0000CF700000}"/>
    <cellStyle name="Normal 5 14 6" xfId="28875" xr:uid="{00000000-0005-0000-0000-0000D0700000}"/>
    <cellStyle name="Normal 5 14 7" xfId="28876" xr:uid="{00000000-0005-0000-0000-0000D1700000}"/>
    <cellStyle name="Normal 5 15" xfId="28877" xr:uid="{00000000-0005-0000-0000-0000D2700000}"/>
    <cellStyle name="Normal 5 15 2" xfId="28878" xr:uid="{00000000-0005-0000-0000-0000D3700000}"/>
    <cellStyle name="Normal 5 16" xfId="28879" xr:uid="{00000000-0005-0000-0000-0000D4700000}"/>
    <cellStyle name="Normal 5 17" xfId="28880" xr:uid="{00000000-0005-0000-0000-0000D5700000}"/>
    <cellStyle name="Normal 5 18" xfId="28881" xr:uid="{00000000-0005-0000-0000-0000D6700000}"/>
    <cellStyle name="Normal 5 19" xfId="28882" xr:uid="{00000000-0005-0000-0000-0000D7700000}"/>
    <cellStyle name="Normal 5 2" xfId="28883" xr:uid="{00000000-0005-0000-0000-0000D8700000}"/>
    <cellStyle name="Normal 5 2 10" xfId="28884" xr:uid="{00000000-0005-0000-0000-0000D9700000}"/>
    <cellStyle name="Normal 5 2 10 2" xfId="28885" xr:uid="{00000000-0005-0000-0000-0000DA700000}"/>
    <cellStyle name="Normal 5 2 11" xfId="28886" xr:uid="{00000000-0005-0000-0000-0000DB700000}"/>
    <cellStyle name="Normal 5 2 11 2" xfId="28887" xr:uid="{00000000-0005-0000-0000-0000DC700000}"/>
    <cellStyle name="Normal 5 2 12" xfId="28888" xr:uid="{00000000-0005-0000-0000-0000DD700000}"/>
    <cellStyle name="Normal 5 2 12 2" xfId="28889" xr:uid="{00000000-0005-0000-0000-0000DE700000}"/>
    <cellStyle name="Normal 5 2 13" xfId="28890" xr:uid="{00000000-0005-0000-0000-0000DF700000}"/>
    <cellStyle name="Normal 5 2 13 2" xfId="28891" xr:uid="{00000000-0005-0000-0000-0000E0700000}"/>
    <cellStyle name="Normal 5 2 14" xfId="28892" xr:uid="{00000000-0005-0000-0000-0000E1700000}"/>
    <cellStyle name="Normal 5 2 14 2" xfId="28893" xr:uid="{00000000-0005-0000-0000-0000E2700000}"/>
    <cellStyle name="Normal 5 2 15" xfId="28894" xr:uid="{00000000-0005-0000-0000-0000E3700000}"/>
    <cellStyle name="Normal 5 2 15 2" xfId="28895" xr:uid="{00000000-0005-0000-0000-0000E4700000}"/>
    <cellStyle name="Normal 5 2 15 2 2" xfId="28896" xr:uid="{00000000-0005-0000-0000-0000E5700000}"/>
    <cellStyle name="Normal 5 2 15 2 3" xfId="28897" xr:uid="{00000000-0005-0000-0000-0000E6700000}"/>
    <cellStyle name="Normal 5 2 15 2 4" xfId="28898" xr:uid="{00000000-0005-0000-0000-0000E7700000}"/>
    <cellStyle name="Normal 5 2 15 2 5" xfId="28899" xr:uid="{00000000-0005-0000-0000-0000E8700000}"/>
    <cellStyle name="Normal 5 2 15 2 6" xfId="28900" xr:uid="{00000000-0005-0000-0000-0000E9700000}"/>
    <cellStyle name="Normal 5 2 15 2 7" xfId="28901" xr:uid="{00000000-0005-0000-0000-0000EA700000}"/>
    <cellStyle name="Normal 5 2 15 2 8" xfId="28902" xr:uid="{00000000-0005-0000-0000-0000EB700000}"/>
    <cellStyle name="Normal 5 2 15 3" xfId="28903" xr:uid="{00000000-0005-0000-0000-0000EC700000}"/>
    <cellStyle name="Normal 5 2 15 4" xfId="28904" xr:uid="{00000000-0005-0000-0000-0000ED700000}"/>
    <cellStyle name="Normal 5 2 15 5" xfId="28905" xr:uid="{00000000-0005-0000-0000-0000EE700000}"/>
    <cellStyle name="Normal 5 2 15 6" xfId="28906" xr:uid="{00000000-0005-0000-0000-0000EF700000}"/>
    <cellStyle name="Normal 5 2 15 7" xfId="28907" xr:uid="{00000000-0005-0000-0000-0000F0700000}"/>
    <cellStyle name="Normal 5 2 16" xfId="28908" xr:uid="{00000000-0005-0000-0000-0000F1700000}"/>
    <cellStyle name="Normal 5 2 16 2" xfId="28909" xr:uid="{00000000-0005-0000-0000-0000F2700000}"/>
    <cellStyle name="Normal 5 2 17" xfId="28910" xr:uid="{00000000-0005-0000-0000-0000F3700000}"/>
    <cellStyle name="Normal 5 2 18" xfId="28911" xr:uid="{00000000-0005-0000-0000-0000F4700000}"/>
    <cellStyle name="Normal 5 2 19" xfId="28912" xr:uid="{00000000-0005-0000-0000-0000F5700000}"/>
    <cellStyle name="Normal 5 2 2" xfId="28913" xr:uid="{00000000-0005-0000-0000-0000F6700000}"/>
    <cellStyle name="Normal 5 2 2 2" xfId="28914" xr:uid="{00000000-0005-0000-0000-0000F7700000}"/>
    <cellStyle name="Normal 5 2 2 3" xfId="28915" xr:uid="{00000000-0005-0000-0000-0000F8700000}"/>
    <cellStyle name="Normal 5 2 2 3 2" xfId="28916" xr:uid="{00000000-0005-0000-0000-0000F9700000}"/>
    <cellStyle name="Normal 5 2 2 4" xfId="28917" xr:uid="{00000000-0005-0000-0000-0000FA700000}"/>
    <cellStyle name="Normal 5 2 2 5" xfId="28918" xr:uid="{00000000-0005-0000-0000-0000FB700000}"/>
    <cellStyle name="Normal 5 2 2 6" xfId="28919" xr:uid="{00000000-0005-0000-0000-0000FC700000}"/>
    <cellStyle name="Normal 5 2 20" xfId="28920" xr:uid="{00000000-0005-0000-0000-0000FD700000}"/>
    <cellStyle name="Normal 5 2 21" xfId="28921" xr:uid="{00000000-0005-0000-0000-0000FE700000}"/>
    <cellStyle name="Normal 5 2 22" xfId="28922" xr:uid="{00000000-0005-0000-0000-0000FF700000}"/>
    <cellStyle name="Normal 5 2 23" xfId="28923" xr:uid="{00000000-0005-0000-0000-000000710000}"/>
    <cellStyle name="Normal 5 2 3" xfId="28924" xr:uid="{00000000-0005-0000-0000-000001710000}"/>
    <cellStyle name="Normal 5 2 3 2" xfId="28925" xr:uid="{00000000-0005-0000-0000-000002710000}"/>
    <cellStyle name="Normal 5 2 3 3" xfId="28926" xr:uid="{00000000-0005-0000-0000-000003710000}"/>
    <cellStyle name="Normal 5 2 3 3 2" xfId="28927" xr:uid="{00000000-0005-0000-0000-000004710000}"/>
    <cellStyle name="Normal 5 2 3 4" xfId="28928" xr:uid="{00000000-0005-0000-0000-000005710000}"/>
    <cellStyle name="Normal 5 2 3 5" xfId="28929" xr:uid="{00000000-0005-0000-0000-000006710000}"/>
    <cellStyle name="Normal 5 2 3 6" xfId="28930" xr:uid="{00000000-0005-0000-0000-000007710000}"/>
    <cellStyle name="Normal 5 2 4" xfId="28931" xr:uid="{00000000-0005-0000-0000-000008710000}"/>
    <cellStyle name="Normal 5 2 4 2" xfId="28932" xr:uid="{00000000-0005-0000-0000-000009710000}"/>
    <cellStyle name="Normal 5 2 4 3" xfId="28933" xr:uid="{00000000-0005-0000-0000-00000A710000}"/>
    <cellStyle name="Normal 5 2 4 3 2" xfId="28934" xr:uid="{00000000-0005-0000-0000-00000B710000}"/>
    <cellStyle name="Normal 5 2 4 4" xfId="28935" xr:uid="{00000000-0005-0000-0000-00000C710000}"/>
    <cellStyle name="Normal 5 2 4 5" xfId="28936" xr:uid="{00000000-0005-0000-0000-00000D710000}"/>
    <cellStyle name="Normal 5 2 4 6" xfId="28937" xr:uid="{00000000-0005-0000-0000-00000E710000}"/>
    <cellStyle name="Normal 5 2 5" xfId="28938" xr:uid="{00000000-0005-0000-0000-00000F710000}"/>
    <cellStyle name="Normal 5 2 6" xfId="28939" xr:uid="{00000000-0005-0000-0000-000010710000}"/>
    <cellStyle name="Normal 5 2 6 2" xfId="28940" xr:uid="{00000000-0005-0000-0000-000011710000}"/>
    <cellStyle name="Normal 5 2 7" xfId="28941" xr:uid="{00000000-0005-0000-0000-000012710000}"/>
    <cellStyle name="Normal 5 2 8" xfId="28942" xr:uid="{00000000-0005-0000-0000-000013710000}"/>
    <cellStyle name="Normal 5 2 8 2" xfId="28943" xr:uid="{00000000-0005-0000-0000-000014710000}"/>
    <cellStyle name="Normal 5 2 8 3" xfId="28944" xr:uid="{00000000-0005-0000-0000-000015710000}"/>
    <cellStyle name="Normal 5 2 9" xfId="28945" xr:uid="{00000000-0005-0000-0000-000016710000}"/>
    <cellStyle name="Normal 5 2 9 2" xfId="28946" xr:uid="{00000000-0005-0000-0000-000017710000}"/>
    <cellStyle name="Normal 5 2 9 3" xfId="28947" xr:uid="{00000000-0005-0000-0000-000018710000}"/>
    <cellStyle name="Normal 5 2_Assumptions" xfId="28952" xr:uid="{00000000-0005-0000-0000-00001D710000}"/>
    <cellStyle name="Normal 5 20" xfId="28948" xr:uid="{00000000-0005-0000-0000-000019710000}"/>
    <cellStyle name="Normal 5 21" xfId="28949" xr:uid="{00000000-0005-0000-0000-00001A710000}"/>
    <cellStyle name="Normal 5 22" xfId="28950" xr:uid="{00000000-0005-0000-0000-00001B710000}"/>
    <cellStyle name="Normal 5 23" xfId="28951" xr:uid="{00000000-0005-0000-0000-00001C710000}"/>
    <cellStyle name="Normal 5 3" xfId="28953" xr:uid="{00000000-0005-0000-0000-00001E710000}"/>
    <cellStyle name="Normal 5 3 2" xfId="28954" xr:uid="{00000000-0005-0000-0000-00001F710000}"/>
    <cellStyle name="Normal 5 3 3" xfId="28955" xr:uid="{00000000-0005-0000-0000-000020710000}"/>
    <cellStyle name="Normal 5 3 3 2" xfId="28956" xr:uid="{00000000-0005-0000-0000-000021710000}"/>
    <cellStyle name="Normal 5 3 4" xfId="28957" xr:uid="{00000000-0005-0000-0000-000022710000}"/>
    <cellStyle name="Normal 5 3 5" xfId="28958" xr:uid="{00000000-0005-0000-0000-000023710000}"/>
    <cellStyle name="Normal 5 3 6" xfId="28959" xr:uid="{00000000-0005-0000-0000-000024710000}"/>
    <cellStyle name="Normal 5 4" xfId="28960" xr:uid="{00000000-0005-0000-0000-000025710000}"/>
    <cellStyle name="Normal 5 4 2" xfId="28961" xr:uid="{00000000-0005-0000-0000-000026710000}"/>
    <cellStyle name="Normal 5 4 3" xfId="28962" xr:uid="{00000000-0005-0000-0000-000027710000}"/>
    <cellStyle name="Normal 5 5" xfId="28963" xr:uid="{00000000-0005-0000-0000-000028710000}"/>
    <cellStyle name="Normal 5 5 2" xfId="28964" xr:uid="{00000000-0005-0000-0000-000029710000}"/>
    <cellStyle name="Normal 5 6" xfId="28965" xr:uid="{00000000-0005-0000-0000-00002A710000}"/>
    <cellStyle name="Normal 5 7" xfId="28966" xr:uid="{00000000-0005-0000-0000-00002B710000}"/>
    <cellStyle name="Normal 5 7 2" xfId="28967" xr:uid="{00000000-0005-0000-0000-00002C710000}"/>
    <cellStyle name="Normal 5 7 3" xfId="28968" xr:uid="{00000000-0005-0000-0000-00002D710000}"/>
    <cellStyle name="Normal 5 8" xfId="28969" xr:uid="{00000000-0005-0000-0000-00002E710000}"/>
    <cellStyle name="Normal 5 8 2" xfId="28970" xr:uid="{00000000-0005-0000-0000-00002F710000}"/>
    <cellStyle name="Normal 5 8 3" xfId="28971" xr:uid="{00000000-0005-0000-0000-000030710000}"/>
    <cellStyle name="Normal 5 9" xfId="28972" xr:uid="{00000000-0005-0000-0000-000031710000}"/>
    <cellStyle name="Normal 5 9 2" xfId="28973" xr:uid="{00000000-0005-0000-0000-000032710000}"/>
    <cellStyle name="Normal 50" xfId="28974" xr:uid="{00000000-0005-0000-0000-000033710000}"/>
    <cellStyle name="Normal 51" xfId="28975" xr:uid="{00000000-0005-0000-0000-000034710000}"/>
    <cellStyle name="Normal 52" xfId="28976" xr:uid="{00000000-0005-0000-0000-000035710000}"/>
    <cellStyle name="Normal 53" xfId="28977" xr:uid="{00000000-0005-0000-0000-000036710000}"/>
    <cellStyle name="Normal 54" xfId="28978" xr:uid="{00000000-0005-0000-0000-000037710000}"/>
    <cellStyle name="Normal 55" xfId="28979" xr:uid="{00000000-0005-0000-0000-000038710000}"/>
    <cellStyle name="Normal 56" xfId="28980" xr:uid="{00000000-0005-0000-0000-000039710000}"/>
    <cellStyle name="Normal 57" xfId="28981" xr:uid="{00000000-0005-0000-0000-00003A710000}"/>
    <cellStyle name="Normal 6" xfId="28982" xr:uid="{00000000-0005-0000-0000-00003B710000}"/>
    <cellStyle name="Normal 6 10" xfId="28983" xr:uid="{00000000-0005-0000-0000-00003C710000}"/>
    <cellStyle name="Normal 6 11" xfId="28984" xr:uid="{00000000-0005-0000-0000-00003D710000}"/>
    <cellStyle name="Normal 6 12" xfId="28985" xr:uid="{00000000-0005-0000-0000-00003E710000}"/>
    <cellStyle name="Normal 6 13" xfId="28986" xr:uid="{00000000-0005-0000-0000-00003F710000}"/>
    <cellStyle name="Normal 6 14" xfId="28987" xr:uid="{00000000-0005-0000-0000-000040710000}"/>
    <cellStyle name="Normal 6 15" xfId="28988" xr:uid="{00000000-0005-0000-0000-000041710000}"/>
    <cellStyle name="Normal 6 16" xfId="28989" xr:uid="{00000000-0005-0000-0000-000042710000}"/>
    <cellStyle name="Normal 6 17" xfId="28990" xr:uid="{00000000-0005-0000-0000-000043710000}"/>
    <cellStyle name="Normal 6 18" xfId="28991" xr:uid="{00000000-0005-0000-0000-000044710000}"/>
    <cellStyle name="Normal 6 19" xfId="28992" xr:uid="{00000000-0005-0000-0000-000045710000}"/>
    <cellStyle name="Normal 6 2" xfId="28993" xr:uid="{00000000-0005-0000-0000-000046710000}"/>
    <cellStyle name="Normal 6 2 2" xfId="28994" xr:uid="{00000000-0005-0000-0000-000047710000}"/>
    <cellStyle name="Normal 6 2 2 2" xfId="28995" xr:uid="{00000000-0005-0000-0000-000048710000}"/>
    <cellStyle name="Normal 6 2 2 3" xfId="28996" xr:uid="{00000000-0005-0000-0000-000049710000}"/>
    <cellStyle name="Normal 6 2 3" xfId="28997" xr:uid="{00000000-0005-0000-0000-00004A710000}"/>
    <cellStyle name="Normal 6 2 3 2" xfId="28998" xr:uid="{00000000-0005-0000-0000-00004B710000}"/>
    <cellStyle name="Normal 6 2 4" xfId="28999" xr:uid="{00000000-0005-0000-0000-00004C710000}"/>
    <cellStyle name="Normal 6 20" xfId="29000" xr:uid="{00000000-0005-0000-0000-00004D710000}"/>
    <cellStyle name="Normal 6 21" xfId="29001" xr:uid="{00000000-0005-0000-0000-00004E710000}"/>
    <cellStyle name="Normal 6 22" xfId="29002" xr:uid="{00000000-0005-0000-0000-00004F710000}"/>
    <cellStyle name="Normal 6 23" xfId="29003" xr:uid="{00000000-0005-0000-0000-000050710000}"/>
    <cellStyle name="Normal 6 24" xfId="29004" xr:uid="{00000000-0005-0000-0000-000051710000}"/>
    <cellStyle name="Normal 6 25" xfId="29005" xr:uid="{00000000-0005-0000-0000-000052710000}"/>
    <cellStyle name="Normal 6 26" xfId="29006" xr:uid="{00000000-0005-0000-0000-000053710000}"/>
    <cellStyle name="Normal 6 27" xfId="29007" xr:uid="{00000000-0005-0000-0000-000054710000}"/>
    <cellStyle name="Normal 6 28" xfId="29008" xr:uid="{00000000-0005-0000-0000-000055710000}"/>
    <cellStyle name="Normal 6 29" xfId="29009" xr:uid="{00000000-0005-0000-0000-000056710000}"/>
    <cellStyle name="Normal 6 3" xfId="29010" xr:uid="{00000000-0005-0000-0000-000057710000}"/>
    <cellStyle name="Normal 6 3 2" xfId="29011" xr:uid="{00000000-0005-0000-0000-000058710000}"/>
    <cellStyle name="Normal 6 3 3" xfId="29012" xr:uid="{00000000-0005-0000-0000-000059710000}"/>
    <cellStyle name="Normal 6 30" xfId="29013" xr:uid="{00000000-0005-0000-0000-00005A710000}"/>
    <cellStyle name="Normal 6 31" xfId="29014" xr:uid="{00000000-0005-0000-0000-00005B710000}"/>
    <cellStyle name="Normal 6 31 2" xfId="29015" xr:uid="{00000000-0005-0000-0000-00005C710000}"/>
    <cellStyle name="Normal 6 31 2 10" xfId="29016" xr:uid="{00000000-0005-0000-0000-00005D710000}"/>
    <cellStyle name="Normal 6 31 2 11" xfId="29017" xr:uid="{00000000-0005-0000-0000-00005E710000}"/>
    <cellStyle name="Normal 6 31 2 12" xfId="29018" xr:uid="{00000000-0005-0000-0000-00005F710000}"/>
    <cellStyle name="Normal 6 31 2 13" xfId="29019" xr:uid="{00000000-0005-0000-0000-000060710000}"/>
    <cellStyle name="Normal 6 31 2 14" xfId="29020" xr:uid="{00000000-0005-0000-0000-000061710000}"/>
    <cellStyle name="Normal 6 31 2 15" xfId="29021" xr:uid="{00000000-0005-0000-0000-000062710000}"/>
    <cellStyle name="Normal 6 31 2 16" xfId="29022" xr:uid="{00000000-0005-0000-0000-000063710000}"/>
    <cellStyle name="Normal 6 31 2 17" xfId="29023" xr:uid="{00000000-0005-0000-0000-000064710000}"/>
    <cellStyle name="Normal 6 31 2 18" xfId="29024" xr:uid="{00000000-0005-0000-0000-000065710000}"/>
    <cellStyle name="Normal 6 31 2 19" xfId="29025" xr:uid="{00000000-0005-0000-0000-000066710000}"/>
    <cellStyle name="Normal 6 31 2 2" xfId="29026" xr:uid="{00000000-0005-0000-0000-000067710000}"/>
    <cellStyle name="Normal 6 31 2 20" xfId="29027" xr:uid="{00000000-0005-0000-0000-000068710000}"/>
    <cellStyle name="Normal 6 31 2 21" xfId="29028" xr:uid="{00000000-0005-0000-0000-000069710000}"/>
    <cellStyle name="Normal 6 31 2 22" xfId="29029" xr:uid="{00000000-0005-0000-0000-00006A710000}"/>
    <cellStyle name="Normal 6 31 2 23" xfId="29030" xr:uid="{00000000-0005-0000-0000-00006B710000}"/>
    <cellStyle name="Normal 6 31 2 24" xfId="29031" xr:uid="{00000000-0005-0000-0000-00006C710000}"/>
    <cellStyle name="Normal 6 31 2 25" xfId="29032" xr:uid="{00000000-0005-0000-0000-00006D710000}"/>
    <cellStyle name="Normal 6 31 2 26" xfId="29033" xr:uid="{00000000-0005-0000-0000-00006E710000}"/>
    <cellStyle name="Normal 6 31 2 27" xfId="29034" xr:uid="{00000000-0005-0000-0000-00006F710000}"/>
    <cellStyle name="Normal 6 31 2 28" xfId="29035" xr:uid="{00000000-0005-0000-0000-000070710000}"/>
    <cellStyle name="Normal 6 31 2 29" xfId="29036" xr:uid="{00000000-0005-0000-0000-000071710000}"/>
    <cellStyle name="Normal 6 31 2 3" xfId="29037" xr:uid="{00000000-0005-0000-0000-000072710000}"/>
    <cellStyle name="Normal 6 31 2 30" xfId="29038" xr:uid="{00000000-0005-0000-0000-000073710000}"/>
    <cellStyle name="Normal 6 31 2 31" xfId="29039" xr:uid="{00000000-0005-0000-0000-000074710000}"/>
    <cellStyle name="Normal 6 31 2 32" xfId="29040" xr:uid="{00000000-0005-0000-0000-000075710000}"/>
    <cellStyle name="Normal 6 31 2 33" xfId="29041" xr:uid="{00000000-0005-0000-0000-000076710000}"/>
    <cellStyle name="Normal 6 31 2 4" xfId="29042" xr:uid="{00000000-0005-0000-0000-000077710000}"/>
    <cellStyle name="Normal 6 31 2 5" xfId="29043" xr:uid="{00000000-0005-0000-0000-000078710000}"/>
    <cellStyle name="Normal 6 31 2 6" xfId="29044" xr:uid="{00000000-0005-0000-0000-000079710000}"/>
    <cellStyle name="Normal 6 31 2 7" xfId="29045" xr:uid="{00000000-0005-0000-0000-00007A710000}"/>
    <cellStyle name="Normal 6 31 2 8" xfId="29046" xr:uid="{00000000-0005-0000-0000-00007B710000}"/>
    <cellStyle name="Normal 6 31 2 9" xfId="29047" xr:uid="{00000000-0005-0000-0000-00007C710000}"/>
    <cellStyle name="Normal 6 31 3" xfId="29048" xr:uid="{00000000-0005-0000-0000-00007D710000}"/>
    <cellStyle name="Normal 6 31 3 10" xfId="29049" xr:uid="{00000000-0005-0000-0000-00007E710000}"/>
    <cellStyle name="Normal 6 31 3 11" xfId="29050" xr:uid="{00000000-0005-0000-0000-00007F710000}"/>
    <cellStyle name="Normal 6 31 3 12" xfId="29051" xr:uid="{00000000-0005-0000-0000-000080710000}"/>
    <cellStyle name="Normal 6 31 3 13" xfId="29052" xr:uid="{00000000-0005-0000-0000-000081710000}"/>
    <cellStyle name="Normal 6 31 3 14" xfId="29053" xr:uid="{00000000-0005-0000-0000-000082710000}"/>
    <cellStyle name="Normal 6 31 3 15" xfId="29054" xr:uid="{00000000-0005-0000-0000-000083710000}"/>
    <cellStyle name="Normal 6 31 3 16" xfId="29055" xr:uid="{00000000-0005-0000-0000-000084710000}"/>
    <cellStyle name="Normal 6 31 3 17" xfId="29056" xr:uid="{00000000-0005-0000-0000-000085710000}"/>
    <cellStyle name="Normal 6 31 3 18" xfId="29057" xr:uid="{00000000-0005-0000-0000-000086710000}"/>
    <cellStyle name="Normal 6 31 3 19" xfId="29058" xr:uid="{00000000-0005-0000-0000-000087710000}"/>
    <cellStyle name="Normal 6 31 3 2" xfId="29059" xr:uid="{00000000-0005-0000-0000-000088710000}"/>
    <cellStyle name="Normal 6 31 3 20" xfId="29060" xr:uid="{00000000-0005-0000-0000-000089710000}"/>
    <cellStyle name="Normal 6 31 3 21" xfId="29061" xr:uid="{00000000-0005-0000-0000-00008A710000}"/>
    <cellStyle name="Normal 6 31 3 22" xfId="29062" xr:uid="{00000000-0005-0000-0000-00008B710000}"/>
    <cellStyle name="Normal 6 31 3 23" xfId="29063" xr:uid="{00000000-0005-0000-0000-00008C710000}"/>
    <cellStyle name="Normal 6 31 3 24" xfId="29064" xr:uid="{00000000-0005-0000-0000-00008D710000}"/>
    <cellStyle name="Normal 6 31 3 25" xfId="29065" xr:uid="{00000000-0005-0000-0000-00008E710000}"/>
    <cellStyle name="Normal 6 31 3 26" xfId="29066" xr:uid="{00000000-0005-0000-0000-00008F710000}"/>
    <cellStyle name="Normal 6 31 3 27" xfId="29067" xr:uid="{00000000-0005-0000-0000-000090710000}"/>
    <cellStyle name="Normal 6 31 3 28" xfId="29068" xr:uid="{00000000-0005-0000-0000-000091710000}"/>
    <cellStyle name="Normal 6 31 3 29" xfId="29069" xr:uid="{00000000-0005-0000-0000-000092710000}"/>
    <cellStyle name="Normal 6 31 3 3" xfId="29070" xr:uid="{00000000-0005-0000-0000-000093710000}"/>
    <cellStyle name="Normal 6 31 3 30" xfId="29071" xr:uid="{00000000-0005-0000-0000-000094710000}"/>
    <cellStyle name="Normal 6 31 3 4" xfId="29072" xr:uid="{00000000-0005-0000-0000-000095710000}"/>
    <cellStyle name="Normal 6 31 3 5" xfId="29073" xr:uid="{00000000-0005-0000-0000-000096710000}"/>
    <cellStyle name="Normal 6 31 3 6" xfId="29074" xr:uid="{00000000-0005-0000-0000-000097710000}"/>
    <cellStyle name="Normal 6 31 3 7" xfId="29075" xr:uid="{00000000-0005-0000-0000-000098710000}"/>
    <cellStyle name="Normal 6 31 3 8" xfId="29076" xr:uid="{00000000-0005-0000-0000-000099710000}"/>
    <cellStyle name="Normal 6 31 3 9" xfId="29077" xr:uid="{00000000-0005-0000-0000-00009A710000}"/>
    <cellStyle name="Normal 6 31 4" xfId="29078" xr:uid="{00000000-0005-0000-0000-00009B710000}"/>
    <cellStyle name="Normal 6 31 4 10" xfId="29079" xr:uid="{00000000-0005-0000-0000-00009C710000}"/>
    <cellStyle name="Normal 6 31 4 11" xfId="29080" xr:uid="{00000000-0005-0000-0000-00009D710000}"/>
    <cellStyle name="Normal 6 31 4 12" xfId="29081" xr:uid="{00000000-0005-0000-0000-00009E710000}"/>
    <cellStyle name="Normal 6 31 4 13" xfId="29082" xr:uid="{00000000-0005-0000-0000-00009F710000}"/>
    <cellStyle name="Normal 6 31 4 14" xfId="29083" xr:uid="{00000000-0005-0000-0000-0000A0710000}"/>
    <cellStyle name="Normal 6 31 4 15" xfId="29084" xr:uid="{00000000-0005-0000-0000-0000A1710000}"/>
    <cellStyle name="Normal 6 31 4 16" xfId="29085" xr:uid="{00000000-0005-0000-0000-0000A2710000}"/>
    <cellStyle name="Normal 6 31 4 17" xfId="29086" xr:uid="{00000000-0005-0000-0000-0000A3710000}"/>
    <cellStyle name="Normal 6 31 4 18" xfId="29087" xr:uid="{00000000-0005-0000-0000-0000A4710000}"/>
    <cellStyle name="Normal 6 31 4 19" xfId="29088" xr:uid="{00000000-0005-0000-0000-0000A5710000}"/>
    <cellStyle name="Normal 6 31 4 2" xfId="29089" xr:uid="{00000000-0005-0000-0000-0000A6710000}"/>
    <cellStyle name="Normal 6 31 4 20" xfId="29090" xr:uid="{00000000-0005-0000-0000-0000A7710000}"/>
    <cellStyle name="Normal 6 31 4 21" xfId="29091" xr:uid="{00000000-0005-0000-0000-0000A8710000}"/>
    <cellStyle name="Normal 6 31 4 22" xfId="29092" xr:uid="{00000000-0005-0000-0000-0000A9710000}"/>
    <cellStyle name="Normal 6 31 4 23" xfId="29093" xr:uid="{00000000-0005-0000-0000-0000AA710000}"/>
    <cellStyle name="Normal 6 31 4 24" xfId="29094" xr:uid="{00000000-0005-0000-0000-0000AB710000}"/>
    <cellStyle name="Normal 6 31 4 25" xfId="29095" xr:uid="{00000000-0005-0000-0000-0000AC710000}"/>
    <cellStyle name="Normal 6 31 4 26" xfId="29096" xr:uid="{00000000-0005-0000-0000-0000AD710000}"/>
    <cellStyle name="Normal 6 31 4 27" xfId="29097" xr:uid="{00000000-0005-0000-0000-0000AE710000}"/>
    <cellStyle name="Normal 6 31 4 28" xfId="29098" xr:uid="{00000000-0005-0000-0000-0000AF710000}"/>
    <cellStyle name="Normal 6 31 4 29" xfId="29099" xr:uid="{00000000-0005-0000-0000-0000B0710000}"/>
    <cellStyle name="Normal 6 31 4 3" xfId="29100" xr:uid="{00000000-0005-0000-0000-0000B1710000}"/>
    <cellStyle name="Normal 6 31 4 30" xfId="29101" xr:uid="{00000000-0005-0000-0000-0000B2710000}"/>
    <cellStyle name="Normal 6 31 4 4" xfId="29102" xr:uid="{00000000-0005-0000-0000-0000B3710000}"/>
    <cellStyle name="Normal 6 31 4 5" xfId="29103" xr:uid="{00000000-0005-0000-0000-0000B4710000}"/>
    <cellStyle name="Normal 6 31 4 6" xfId="29104" xr:uid="{00000000-0005-0000-0000-0000B5710000}"/>
    <cellStyle name="Normal 6 31 4 7" xfId="29105" xr:uid="{00000000-0005-0000-0000-0000B6710000}"/>
    <cellStyle name="Normal 6 31 4 8" xfId="29106" xr:uid="{00000000-0005-0000-0000-0000B7710000}"/>
    <cellStyle name="Normal 6 31 4 9" xfId="29107" xr:uid="{00000000-0005-0000-0000-0000B8710000}"/>
    <cellStyle name="Normal 6 32" xfId="29108" xr:uid="{00000000-0005-0000-0000-0000B9710000}"/>
    <cellStyle name="Normal 6 33" xfId="29109" xr:uid="{00000000-0005-0000-0000-0000BA710000}"/>
    <cellStyle name="Normal 6 34" xfId="29110" xr:uid="{00000000-0005-0000-0000-0000BB710000}"/>
    <cellStyle name="Normal 6 35" xfId="29111" xr:uid="{00000000-0005-0000-0000-0000BC710000}"/>
    <cellStyle name="Normal 6 36" xfId="29112" xr:uid="{00000000-0005-0000-0000-0000BD710000}"/>
    <cellStyle name="Normal 6 37" xfId="29113" xr:uid="{00000000-0005-0000-0000-0000BE710000}"/>
    <cellStyle name="Normal 6 38" xfId="29114" xr:uid="{00000000-0005-0000-0000-0000BF710000}"/>
    <cellStyle name="Normal 6 39" xfId="29115" xr:uid="{00000000-0005-0000-0000-0000C0710000}"/>
    <cellStyle name="Normal 6 4" xfId="29116" xr:uid="{00000000-0005-0000-0000-0000C1710000}"/>
    <cellStyle name="Normal 6 4 2" xfId="29117" xr:uid="{00000000-0005-0000-0000-0000C2710000}"/>
    <cellStyle name="Normal 6 40" xfId="29118" xr:uid="{00000000-0005-0000-0000-0000C3710000}"/>
    <cellStyle name="Normal 6 41" xfId="29119" xr:uid="{00000000-0005-0000-0000-0000C4710000}"/>
    <cellStyle name="Normal 6 42" xfId="29120" xr:uid="{00000000-0005-0000-0000-0000C5710000}"/>
    <cellStyle name="Normal 6 43" xfId="29121" xr:uid="{00000000-0005-0000-0000-0000C6710000}"/>
    <cellStyle name="Normal 6 44" xfId="29122" xr:uid="{00000000-0005-0000-0000-0000C7710000}"/>
    <cellStyle name="Normal 6 45" xfId="29123" xr:uid="{00000000-0005-0000-0000-0000C8710000}"/>
    <cellStyle name="Normal 6 46" xfId="29124" xr:uid="{00000000-0005-0000-0000-0000C9710000}"/>
    <cellStyle name="Normal 6 47" xfId="29125" xr:uid="{00000000-0005-0000-0000-0000CA710000}"/>
    <cellStyle name="Normal 6 48" xfId="29126" xr:uid="{00000000-0005-0000-0000-0000CB710000}"/>
    <cellStyle name="Normal 6 49" xfId="29127" xr:uid="{00000000-0005-0000-0000-0000CC710000}"/>
    <cellStyle name="Normal 6 5" xfId="29128" xr:uid="{00000000-0005-0000-0000-0000CD710000}"/>
    <cellStyle name="Normal 6 50" xfId="29129" xr:uid="{00000000-0005-0000-0000-0000CE710000}"/>
    <cellStyle name="Normal 6 51" xfId="29130" xr:uid="{00000000-0005-0000-0000-0000CF710000}"/>
    <cellStyle name="Normal 6 52" xfId="29131" xr:uid="{00000000-0005-0000-0000-0000D0710000}"/>
    <cellStyle name="Normal 6 53" xfId="29132" xr:uid="{00000000-0005-0000-0000-0000D1710000}"/>
    <cellStyle name="Normal 6 54" xfId="29133" xr:uid="{00000000-0005-0000-0000-0000D2710000}"/>
    <cellStyle name="Normal 6 55" xfId="29134" xr:uid="{00000000-0005-0000-0000-0000D3710000}"/>
    <cellStyle name="Normal 6 56" xfId="29135" xr:uid="{00000000-0005-0000-0000-0000D4710000}"/>
    <cellStyle name="Normal 6 57" xfId="29136" xr:uid="{00000000-0005-0000-0000-0000D5710000}"/>
    <cellStyle name="Normal 6 58" xfId="29137" xr:uid="{00000000-0005-0000-0000-0000D6710000}"/>
    <cellStyle name="Normal 6 59" xfId="29138" xr:uid="{00000000-0005-0000-0000-0000D7710000}"/>
    <cellStyle name="Normal 6 6" xfId="29139" xr:uid="{00000000-0005-0000-0000-0000D8710000}"/>
    <cellStyle name="Normal 6 60" xfId="29140" xr:uid="{00000000-0005-0000-0000-0000D9710000}"/>
    <cellStyle name="Normal 6 61" xfId="29141" xr:uid="{00000000-0005-0000-0000-0000DA710000}"/>
    <cellStyle name="Normal 6 62" xfId="29142" xr:uid="{00000000-0005-0000-0000-0000DB710000}"/>
    <cellStyle name="Normal 6 63" xfId="29143" xr:uid="{00000000-0005-0000-0000-0000DC710000}"/>
    <cellStyle name="Normal 6 64" xfId="29144" xr:uid="{00000000-0005-0000-0000-0000DD710000}"/>
    <cellStyle name="Normal 6 65" xfId="29145" xr:uid="{00000000-0005-0000-0000-0000DE710000}"/>
    <cellStyle name="Normal 6 66" xfId="29146" xr:uid="{00000000-0005-0000-0000-0000DF710000}"/>
    <cellStyle name="Normal 6 7" xfId="29147" xr:uid="{00000000-0005-0000-0000-0000E0710000}"/>
    <cellStyle name="Normal 6 8" xfId="29148" xr:uid="{00000000-0005-0000-0000-0000E1710000}"/>
    <cellStyle name="Normal 6 9" xfId="29149" xr:uid="{00000000-0005-0000-0000-0000E2710000}"/>
    <cellStyle name="Normal 7" xfId="29150" xr:uid="{00000000-0005-0000-0000-0000E3710000}"/>
    <cellStyle name="Normal 7 10" xfId="29151" xr:uid="{00000000-0005-0000-0000-0000E4710000}"/>
    <cellStyle name="Normal 7 11" xfId="29152" xr:uid="{00000000-0005-0000-0000-0000E5710000}"/>
    <cellStyle name="Normal 7 12" xfId="29153" xr:uid="{00000000-0005-0000-0000-0000E6710000}"/>
    <cellStyle name="Normal 7 13" xfId="29154" xr:uid="{00000000-0005-0000-0000-0000E7710000}"/>
    <cellStyle name="Normal 7 14" xfId="29155" xr:uid="{00000000-0005-0000-0000-0000E8710000}"/>
    <cellStyle name="Normal 7 15" xfId="29156" xr:uid="{00000000-0005-0000-0000-0000E9710000}"/>
    <cellStyle name="Normal 7 16" xfId="29157" xr:uid="{00000000-0005-0000-0000-0000EA710000}"/>
    <cellStyle name="Normal 7 17" xfId="29158" xr:uid="{00000000-0005-0000-0000-0000EB710000}"/>
    <cellStyle name="Normal 7 18" xfId="29159" xr:uid="{00000000-0005-0000-0000-0000EC710000}"/>
    <cellStyle name="Normal 7 19" xfId="29160" xr:uid="{00000000-0005-0000-0000-0000ED710000}"/>
    <cellStyle name="Normal 7 2" xfId="29161" xr:uid="{00000000-0005-0000-0000-0000EE710000}"/>
    <cellStyle name="Normal 7 2 2" xfId="29162" xr:uid="{00000000-0005-0000-0000-0000EF710000}"/>
    <cellStyle name="Normal 7 2 3" xfId="29163" xr:uid="{00000000-0005-0000-0000-0000F0710000}"/>
    <cellStyle name="Normal 7 20" xfId="29164" xr:uid="{00000000-0005-0000-0000-0000F1710000}"/>
    <cellStyle name="Normal 7 21" xfId="29165" xr:uid="{00000000-0005-0000-0000-0000F2710000}"/>
    <cellStyle name="Normal 7 22" xfId="29166" xr:uid="{00000000-0005-0000-0000-0000F3710000}"/>
    <cellStyle name="Normal 7 23" xfId="29167" xr:uid="{00000000-0005-0000-0000-0000F4710000}"/>
    <cellStyle name="Normal 7 24" xfId="29168" xr:uid="{00000000-0005-0000-0000-0000F5710000}"/>
    <cellStyle name="Normal 7 25" xfId="29169" xr:uid="{00000000-0005-0000-0000-0000F6710000}"/>
    <cellStyle name="Normal 7 26" xfId="29170" xr:uid="{00000000-0005-0000-0000-0000F7710000}"/>
    <cellStyle name="Normal 7 27" xfId="29171" xr:uid="{00000000-0005-0000-0000-0000F8710000}"/>
    <cellStyle name="Normal 7 28" xfId="29172" xr:uid="{00000000-0005-0000-0000-0000F9710000}"/>
    <cellStyle name="Normal 7 29" xfId="29173" xr:uid="{00000000-0005-0000-0000-0000FA710000}"/>
    <cellStyle name="Normal 7 3" xfId="29174" xr:uid="{00000000-0005-0000-0000-0000FB710000}"/>
    <cellStyle name="Normal 7 30" xfId="29175" xr:uid="{00000000-0005-0000-0000-0000FC710000}"/>
    <cellStyle name="Normal 7 31" xfId="29176" xr:uid="{00000000-0005-0000-0000-0000FD710000}"/>
    <cellStyle name="Normal 7 31 2" xfId="29177" xr:uid="{00000000-0005-0000-0000-0000FE710000}"/>
    <cellStyle name="Normal 7 31 2 10" xfId="29178" xr:uid="{00000000-0005-0000-0000-0000FF710000}"/>
    <cellStyle name="Normal 7 31 2 11" xfId="29179" xr:uid="{00000000-0005-0000-0000-000000720000}"/>
    <cellStyle name="Normal 7 31 2 12" xfId="29180" xr:uid="{00000000-0005-0000-0000-000001720000}"/>
    <cellStyle name="Normal 7 31 2 13" xfId="29181" xr:uid="{00000000-0005-0000-0000-000002720000}"/>
    <cellStyle name="Normal 7 31 2 14" xfId="29182" xr:uid="{00000000-0005-0000-0000-000003720000}"/>
    <cellStyle name="Normal 7 31 2 15" xfId="29183" xr:uid="{00000000-0005-0000-0000-000004720000}"/>
    <cellStyle name="Normal 7 31 2 16" xfId="29184" xr:uid="{00000000-0005-0000-0000-000005720000}"/>
    <cellStyle name="Normal 7 31 2 17" xfId="29185" xr:uid="{00000000-0005-0000-0000-000006720000}"/>
    <cellStyle name="Normal 7 31 2 18" xfId="29186" xr:uid="{00000000-0005-0000-0000-000007720000}"/>
    <cellStyle name="Normal 7 31 2 19" xfId="29187" xr:uid="{00000000-0005-0000-0000-000008720000}"/>
    <cellStyle name="Normal 7 31 2 2" xfId="29188" xr:uid="{00000000-0005-0000-0000-000009720000}"/>
    <cellStyle name="Normal 7 31 2 20" xfId="29189" xr:uid="{00000000-0005-0000-0000-00000A720000}"/>
    <cellStyle name="Normal 7 31 2 21" xfId="29190" xr:uid="{00000000-0005-0000-0000-00000B720000}"/>
    <cellStyle name="Normal 7 31 2 22" xfId="29191" xr:uid="{00000000-0005-0000-0000-00000C720000}"/>
    <cellStyle name="Normal 7 31 2 23" xfId="29192" xr:uid="{00000000-0005-0000-0000-00000D720000}"/>
    <cellStyle name="Normal 7 31 2 24" xfId="29193" xr:uid="{00000000-0005-0000-0000-00000E720000}"/>
    <cellStyle name="Normal 7 31 2 25" xfId="29194" xr:uid="{00000000-0005-0000-0000-00000F720000}"/>
    <cellStyle name="Normal 7 31 2 26" xfId="29195" xr:uid="{00000000-0005-0000-0000-000010720000}"/>
    <cellStyle name="Normal 7 31 2 27" xfId="29196" xr:uid="{00000000-0005-0000-0000-000011720000}"/>
    <cellStyle name="Normal 7 31 2 28" xfId="29197" xr:uid="{00000000-0005-0000-0000-000012720000}"/>
    <cellStyle name="Normal 7 31 2 29" xfId="29198" xr:uid="{00000000-0005-0000-0000-000013720000}"/>
    <cellStyle name="Normal 7 31 2 3" xfId="29199" xr:uid="{00000000-0005-0000-0000-000014720000}"/>
    <cellStyle name="Normal 7 31 2 30" xfId="29200" xr:uid="{00000000-0005-0000-0000-000015720000}"/>
    <cellStyle name="Normal 7 31 2 31" xfId="29201" xr:uid="{00000000-0005-0000-0000-000016720000}"/>
    <cellStyle name="Normal 7 31 2 32" xfId="29202" xr:uid="{00000000-0005-0000-0000-000017720000}"/>
    <cellStyle name="Normal 7 31 2 33" xfId="29203" xr:uid="{00000000-0005-0000-0000-000018720000}"/>
    <cellStyle name="Normal 7 31 2 4" xfId="29204" xr:uid="{00000000-0005-0000-0000-000019720000}"/>
    <cellStyle name="Normal 7 31 2 5" xfId="29205" xr:uid="{00000000-0005-0000-0000-00001A720000}"/>
    <cellStyle name="Normal 7 31 2 6" xfId="29206" xr:uid="{00000000-0005-0000-0000-00001B720000}"/>
    <cellStyle name="Normal 7 31 2 7" xfId="29207" xr:uid="{00000000-0005-0000-0000-00001C720000}"/>
    <cellStyle name="Normal 7 31 2 8" xfId="29208" xr:uid="{00000000-0005-0000-0000-00001D720000}"/>
    <cellStyle name="Normal 7 31 2 9" xfId="29209" xr:uid="{00000000-0005-0000-0000-00001E720000}"/>
    <cellStyle name="Normal 7 31 3" xfId="29210" xr:uid="{00000000-0005-0000-0000-00001F720000}"/>
    <cellStyle name="Normal 7 31 3 10" xfId="29211" xr:uid="{00000000-0005-0000-0000-000020720000}"/>
    <cellStyle name="Normal 7 31 3 11" xfId="29212" xr:uid="{00000000-0005-0000-0000-000021720000}"/>
    <cellStyle name="Normal 7 31 3 12" xfId="29213" xr:uid="{00000000-0005-0000-0000-000022720000}"/>
    <cellStyle name="Normal 7 31 3 13" xfId="29214" xr:uid="{00000000-0005-0000-0000-000023720000}"/>
    <cellStyle name="Normal 7 31 3 14" xfId="29215" xr:uid="{00000000-0005-0000-0000-000024720000}"/>
    <cellStyle name="Normal 7 31 3 15" xfId="29216" xr:uid="{00000000-0005-0000-0000-000025720000}"/>
    <cellStyle name="Normal 7 31 3 16" xfId="29217" xr:uid="{00000000-0005-0000-0000-000026720000}"/>
    <cellStyle name="Normal 7 31 3 17" xfId="29218" xr:uid="{00000000-0005-0000-0000-000027720000}"/>
    <cellStyle name="Normal 7 31 3 18" xfId="29219" xr:uid="{00000000-0005-0000-0000-000028720000}"/>
    <cellStyle name="Normal 7 31 3 19" xfId="29220" xr:uid="{00000000-0005-0000-0000-000029720000}"/>
    <cellStyle name="Normal 7 31 3 2" xfId="29221" xr:uid="{00000000-0005-0000-0000-00002A720000}"/>
    <cellStyle name="Normal 7 31 3 20" xfId="29222" xr:uid="{00000000-0005-0000-0000-00002B720000}"/>
    <cellStyle name="Normal 7 31 3 21" xfId="29223" xr:uid="{00000000-0005-0000-0000-00002C720000}"/>
    <cellStyle name="Normal 7 31 3 22" xfId="29224" xr:uid="{00000000-0005-0000-0000-00002D720000}"/>
    <cellStyle name="Normal 7 31 3 23" xfId="29225" xr:uid="{00000000-0005-0000-0000-00002E720000}"/>
    <cellStyle name="Normal 7 31 3 24" xfId="29226" xr:uid="{00000000-0005-0000-0000-00002F720000}"/>
    <cellStyle name="Normal 7 31 3 25" xfId="29227" xr:uid="{00000000-0005-0000-0000-000030720000}"/>
    <cellStyle name="Normal 7 31 3 26" xfId="29228" xr:uid="{00000000-0005-0000-0000-000031720000}"/>
    <cellStyle name="Normal 7 31 3 27" xfId="29229" xr:uid="{00000000-0005-0000-0000-000032720000}"/>
    <cellStyle name="Normal 7 31 3 28" xfId="29230" xr:uid="{00000000-0005-0000-0000-000033720000}"/>
    <cellStyle name="Normal 7 31 3 29" xfId="29231" xr:uid="{00000000-0005-0000-0000-000034720000}"/>
    <cellStyle name="Normal 7 31 3 3" xfId="29232" xr:uid="{00000000-0005-0000-0000-000035720000}"/>
    <cellStyle name="Normal 7 31 3 30" xfId="29233" xr:uid="{00000000-0005-0000-0000-000036720000}"/>
    <cellStyle name="Normal 7 31 3 4" xfId="29234" xr:uid="{00000000-0005-0000-0000-000037720000}"/>
    <cellStyle name="Normal 7 31 3 5" xfId="29235" xr:uid="{00000000-0005-0000-0000-000038720000}"/>
    <cellStyle name="Normal 7 31 3 6" xfId="29236" xr:uid="{00000000-0005-0000-0000-000039720000}"/>
    <cellStyle name="Normal 7 31 3 7" xfId="29237" xr:uid="{00000000-0005-0000-0000-00003A720000}"/>
    <cellStyle name="Normal 7 31 3 8" xfId="29238" xr:uid="{00000000-0005-0000-0000-00003B720000}"/>
    <cellStyle name="Normal 7 31 3 9" xfId="29239" xr:uid="{00000000-0005-0000-0000-00003C720000}"/>
    <cellStyle name="Normal 7 31 4" xfId="29240" xr:uid="{00000000-0005-0000-0000-00003D720000}"/>
    <cellStyle name="Normal 7 31 4 10" xfId="29241" xr:uid="{00000000-0005-0000-0000-00003E720000}"/>
    <cellStyle name="Normal 7 31 4 11" xfId="29242" xr:uid="{00000000-0005-0000-0000-00003F720000}"/>
    <cellStyle name="Normal 7 31 4 12" xfId="29243" xr:uid="{00000000-0005-0000-0000-000040720000}"/>
    <cellStyle name="Normal 7 31 4 13" xfId="29244" xr:uid="{00000000-0005-0000-0000-000041720000}"/>
    <cellStyle name="Normal 7 31 4 14" xfId="29245" xr:uid="{00000000-0005-0000-0000-000042720000}"/>
    <cellStyle name="Normal 7 31 4 15" xfId="29246" xr:uid="{00000000-0005-0000-0000-000043720000}"/>
    <cellStyle name="Normal 7 31 4 16" xfId="29247" xr:uid="{00000000-0005-0000-0000-000044720000}"/>
    <cellStyle name="Normal 7 31 4 17" xfId="29248" xr:uid="{00000000-0005-0000-0000-000045720000}"/>
    <cellStyle name="Normal 7 31 4 18" xfId="29249" xr:uid="{00000000-0005-0000-0000-000046720000}"/>
    <cellStyle name="Normal 7 31 4 19" xfId="29250" xr:uid="{00000000-0005-0000-0000-000047720000}"/>
    <cellStyle name="Normal 7 31 4 2" xfId="29251" xr:uid="{00000000-0005-0000-0000-000048720000}"/>
    <cellStyle name="Normal 7 31 4 20" xfId="29252" xr:uid="{00000000-0005-0000-0000-000049720000}"/>
    <cellStyle name="Normal 7 31 4 21" xfId="29253" xr:uid="{00000000-0005-0000-0000-00004A720000}"/>
    <cellStyle name="Normal 7 31 4 22" xfId="29254" xr:uid="{00000000-0005-0000-0000-00004B720000}"/>
    <cellStyle name="Normal 7 31 4 23" xfId="29255" xr:uid="{00000000-0005-0000-0000-00004C720000}"/>
    <cellStyle name="Normal 7 31 4 24" xfId="29256" xr:uid="{00000000-0005-0000-0000-00004D720000}"/>
    <cellStyle name="Normal 7 31 4 25" xfId="29257" xr:uid="{00000000-0005-0000-0000-00004E720000}"/>
    <cellStyle name="Normal 7 31 4 26" xfId="29258" xr:uid="{00000000-0005-0000-0000-00004F720000}"/>
    <cellStyle name="Normal 7 31 4 27" xfId="29259" xr:uid="{00000000-0005-0000-0000-000050720000}"/>
    <cellStyle name="Normal 7 31 4 28" xfId="29260" xr:uid="{00000000-0005-0000-0000-000051720000}"/>
    <cellStyle name="Normal 7 31 4 29" xfId="29261" xr:uid="{00000000-0005-0000-0000-000052720000}"/>
    <cellStyle name="Normal 7 31 4 3" xfId="29262" xr:uid="{00000000-0005-0000-0000-000053720000}"/>
    <cellStyle name="Normal 7 31 4 30" xfId="29263" xr:uid="{00000000-0005-0000-0000-000054720000}"/>
    <cellStyle name="Normal 7 31 4 4" xfId="29264" xr:uid="{00000000-0005-0000-0000-000055720000}"/>
    <cellStyle name="Normal 7 31 4 5" xfId="29265" xr:uid="{00000000-0005-0000-0000-000056720000}"/>
    <cellStyle name="Normal 7 31 4 6" xfId="29266" xr:uid="{00000000-0005-0000-0000-000057720000}"/>
    <cellStyle name="Normal 7 31 4 7" xfId="29267" xr:uid="{00000000-0005-0000-0000-000058720000}"/>
    <cellStyle name="Normal 7 31 4 8" xfId="29268" xr:uid="{00000000-0005-0000-0000-000059720000}"/>
    <cellStyle name="Normal 7 31 4 9" xfId="29269" xr:uid="{00000000-0005-0000-0000-00005A720000}"/>
    <cellStyle name="Normal 7 32" xfId="29270" xr:uid="{00000000-0005-0000-0000-00005B720000}"/>
    <cellStyle name="Normal 7 33" xfId="29271" xr:uid="{00000000-0005-0000-0000-00005C720000}"/>
    <cellStyle name="Normal 7 34" xfId="29272" xr:uid="{00000000-0005-0000-0000-00005D720000}"/>
    <cellStyle name="Normal 7 35" xfId="29273" xr:uid="{00000000-0005-0000-0000-00005E720000}"/>
    <cellStyle name="Normal 7 36" xfId="29274" xr:uid="{00000000-0005-0000-0000-00005F720000}"/>
    <cellStyle name="Normal 7 37" xfId="29275" xr:uid="{00000000-0005-0000-0000-000060720000}"/>
    <cellStyle name="Normal 7 38" xfId="29276" xr:uid="{00000000-0005-0000-0000-000061720000}"/>
    <cellStyle name="Normal 7 39" xfId="29277" xr:uid="{00000000-0005-0000-0000-000062720000}"/>
    <cellStyle name="Normal 7 4" xfId="29278" xr:uid="{00000000-0005-0000-0000-000063720000}"/>
    <cellStyle name="Normal 7 4 2" xfId="29279" xr:uid="{00000000-0005-0000-0000-000064720000}"/>
    <cellStyle name="Normal 7 40" xfId="29280" xr:uid="{00000000-0005-0000-0000-000065720000}"/>
    <cellStyle name="Normal 7 41" xfId="29281" xr:uid="{00000000-0005-0000-0000-000066720000}"/>
    <cellStyle name="Normal 7 42" xfId="29282" xr:uid="{00000000-0005-0000-0000-000067720000}"/>
    <cellStyle name="Normal 7 43" xfId="29283" xr:uid="{00000000-0005-0000-0000-000068720000}"/>
    <cellStyle name="Normal 7 44" xfId="29284" xr:uid="{00000000-0005-0000-0000-000069720000}"/>
    <cellStyle name="Normal 7 45" xfId="29285" xr:uid="{00000000-0005-0000-0000-00006A720000}"/>
    <cellStyle name="Normal 7 46" xfId="29286" xr:uid="{00000000-0005-0000-0000-00006B720000}"/>
    <cellStyle name="Normal 7 47" xfId="29287" xr:uid="{00000000-0005-0000-0000-00006C720000}"/>
    <cellStyle name="Normal 7 48" xfId="29288" xr:uid="{00000000-0005-0000-0000-00006D720000}"/>
    <cellStyle name="Normal 7 49" xfId="29289" xr:uid="{00000000-0005-0000-0000-00006E720000}"/>
    <cellStyle name="Normal 7 5" xfId="29290" xr:uid="{00000000-0005-0000-0000-00006F720000}"/>
    <cellStyle name="Normal 7 50" xfId="29291" xr:uid="{00000000-0005-0000-0000-000070720000}"/>
    <cellStyle name="Normal 7 51" xfId="29292" xr:uid="{00000000-0005-0000-0000-000071720000}"/>
    <cellStyle name="Normal 7 52" xfId="29293" xr:uid="{00000000-0005-0000-0000-000072720000}"/>
    <cellStyle name="Normal 7 53" xfId="29294" xr:uid="{00000000-0005-0000-0000-000073720000}"/>
    <cellStyle name="Normal 7 54" xfId="29295" xr:uid="{00000000-0005-0000-0000-000074720000}"/>
    <cellStyle name="Normal 7 55" xfId="29296" xr:uid="{00000000-0005-0000-0000-000075720000}"/>
    <cellStyle name="Normal 7 56" xfId="29297" xr:uid="{00000000-0005-0000-0000-000076720000}"/>
    <cellStyle name="Normal 7 57" xfId="29298" xr:uid="{00000000-0005-0000-0000-000077720000}"/>
    <cellStyle name="Normal 7 58" xfId="29299" xr:uid="{00000000-0005-0000-0000-000078720000}"/>
    <cellStyle name="Normal 7 59" xfId="29300" xr:uid="{00000000-0005-0000-0000-000079720000}"/>
    <cellStyle name="Normal 7 6" xfId="29301" xr:uid="{00000000-0005-0000-0000-00007A720000}"/>
    <cellStyle name="Normal 7 60" xfId="29302" xr:uid="{00000000-0005-0000-0000-00007B720000}"/>
    <cellStyle name="Normal 7 61" xfId="29303" xr:uid="{00000000-0005-0000-0000-00007C720000}"/>
    <cellStyle name="Normal 7 62" xfId="29304" xr:uid="{00000000-0005-0000-0000-00007D720000}"/>
    <cellStyle name="Normal 7 63" xfId="29305" xr:uid="{00000000-0005-0000-0000-00007E720000}"/>
    <cellStyle name="Normal 7 64" xfId="29306" xr:uid="{00000000-0005-0000-0000-00007F720000}"/>
    <cellStyle name="Normal 7 65" xfId="29307" xr:uid="{00000000-0005-0000-0000-000080720000}"/>
    <cellStyle name="Normal 7 66" xfId="29308" xr:uid="{00000000-0005-0000-0000-000081720000}"/>
    <cellStyle name="Normal 7 67" xfId="29309" xr:uid="{00000000-0005-0000-0000-000082720000}"/>
    <cellStyle name="Normal 7 68" xfId="29310" xr:uid="{00000000-0005-0000-0000-000083720000}"/>
    <cellStyle name="Normal 7 7" xfId="29311" xr:uid="{00000000-0005-0000-0000-000084720000}"/>
    <cellStyle name="Normal 7 8" xfId="29312" xr:uid="{00000000-0005-0000-0000-000085720000}"/>
    <cellStyle name="Normal 7 9" xfId="29313" xr:uid="{00000000-0005-0000-0000-000086720000}"/>
    <cellStyle name="Normal 8" xfId="29314" xr:uid="{00000000-0005-0000-0000-000087720000}"/>
    <cellStyle name="Normal 8 10" xfId="29315" xr:uid="{00000000-0005-0000-0000-000088720000}"/>
    <cellStyle name="Normal 8 11" xfId="29316" xr:uid="{00000000-0005-0000-0000-000089720000}"/>
    <cellStyle name="Normal 8 12" xfId="29317" xr:uid="{00000000-0005-0000-0000-00008A720000}"/>
    <cellStyle name="Normal 8 12 2" xfId="29318" xr:uid="{00000000-0005-0000-0000-00008B720000}"/>
    <cellStyle name="Normal 8 12 3" xfId="29319" xr:uid="{00000000-0005-0000-0000-00008C720000}"/>
    <cellStyle name="Normal 8 12 4" xfId="29320" xr:uid="{00000000-0005-0000-0000-00008D720000}"/>
    <cellStyle name="Normal 8 12 5" xfId="29321" xr:uid="{00000000-0005-0000-0000-00008E720000}"/>
    <cellStyle name="Normal 8 12 6" xfId="29322" xr:uid="{00000000-0005-0000-0000-00008F720000}"/>
    <cellStyle name="Normal 8 13" xfId="29323" xr:uid="{00000000-0005-0000-0000-000090720000}"/>
    <cellStyle name="Normal 8 13 2" xfId="29324" xr:uid="{00000000-0005-0000-0000-000091720000}"/>
    <cellStyle name="Normal 8 13 3" xfId="29325" xr:uid="{00000000-0005-0000-0000-000092720000}"/>
    <cellStyle name="Normal 8 13 4" xfId="29326" xr:uid="{00000000-0005-0000-0000-000093720000}"/>
    <cellStyle name="Normal 8 13 5" xfId="29327" xr:uid="{00000000-0005-0000-0000-000094720000}"/>
    <cellStyle name="Normal 8 13 6" xfId="29328" xr:uid="{00000000-0005-0000-0000-000095720000}"/>
    <cellStyle name="Normal 8 14" xfId="29329" xr:uid="{00000000-0005-0000-0000-000096720000}"/>
    <cellStyle name="Normal 8 14 2" xfId="29330" xr:uid="{00000000-0005-0000-0000-000097720000}"/>
    <cellStyle name="Normal 8 14 3" xfId="29331" xr:uid="{00000000-0005-0000-0000-000098720000}"/>
    <cellStyle name="Normal 8 14 4" xfId="29332" xr:uid="{00000000-0005-0000-0000-000099720000}"/>
    <cellStyle name="Normal 8 14 5" xfId="29333" xr:uid="{00000000-0005-0000-0000-00009A720000}"/>
    <cellStyle name="Normal 8 14 6" xfId="29334" xr:uid="{00000000-0005-0000-0000-00009B720000}"/>
    <cellStyle name="Normal 8 15" xfId="29335" xr:uid="{00000000-0005-0000-0000-00009C720000}"/>
    <cellStyle name="Normal 8 15 2" xfId="29336" xr:uid="{00000000-0005-0000-0000-00009D720000}"/>
    <cellStyle name="Normal 8 15 3" xfId="29337" xr:uid="{00000000-0005-0000-0000-00009E720000}"/>
    <cellStyle name="Normal 8 15 4" xfId="29338" xr:uid="{00000000-0005-0000-0000-00009F720000}"/>
    <cellStyle name="Normal 8 15 5" xfId="29339" xr:uid="{00000000-0005-0000-0000-0000A0720000}"/>
    <cellStyle name="Normal 8 15 6" xfId="29340" xr:uid="{00000000-0005-0000-0000-0000A1720000}"/>
    <cellStyle name="Normal 8 16" xfId="29341" xr:uid="{00000000-0005-0000-0000-0000A2720000}"/>
    <cellStyle name="Normal 8 16 2" xfId="29342" xr:uid="{00000000-0005-0000-0000-0000A3720000}"/>
    <cellStyle name="Normal 8 16 3" xfId="29343" xr:uid="{00000000-0005-0000-0000-0000A4720000}"/>
    <cellStyle name="Normal 8 16 4" xfId="29344" xr:uid="{00000000-0005-0000-0000-0000A5720000}"/>
    <cellStyle name="Normal 8 16 5" xfId="29345" xr:uid="{00000000-0005-0000-0000-0000A6720000}"/>
    <cellStyle name="Normal 8 16 6" xfId="29346" xr:uid="{00000000-0005-0000-0000-0000A7720000}"/>
    <cellStyle name="Normal 8 17" xfId="29347" xr:uid="{00000000-0005-0000-0000-0000A8720000}"/>
    <cellStyle name="Normal 8 18" xfId="29348" xr:uid="{00000000-0005-0000-0000-0000A9720000}"/>
    <cellStyle name="Normal 8 19" xfId="29349" xr:uid="{00000000-0005-0000-0000-0000AA720000}"/>
    <cellStyle name="Normal 8 2" xfId="29350" xr:uid="{00000000-0005-0000-0000-0000AB720000}"/>
    <cellStyle name="Normal 8 2 10" xfId="29351" xr:uid="{00000000-0005-0000-0000-0000AC720000}"/>
    <cellStyle name="Normal 8 2 11" xfId="29352" xr:uid="{00000000-0005-0000-0000-0000AD720000}"/>
    <cellStyle name="Normal 8 2 12" xfId="29353" xr:uid="{00000000-0005-0000-0000-0000AE720000}"/>
    <cellStyle name="Normal 8 2 13" xfId="29354" xr:uid="{00000000-0005-0000-0000-0000AF720000}"/>
    <cellStyle name="Normal 8 2 2" xfId="29355" xr:uid="{00000000-0005-0000-0000-0000B0720000}"/>
    <cellStyle name="Normal 8 2 2 2" xfId="29356" xr:uid="{00000000-0005-0000-0000-0000B1720000}"/>
    <cellStyle name="Normal 8 2 2 3" xfId="29357" xr:uid="{00000000-0005-0000-0000-0000B2720000}"/>
    <cellStyle name="Normal 8 2 2 4" xfId="29358" xr:uid="{00000000-0005-0000-0000-0000B3720000}"/>
    <cellStyle name="Normal 8 2 2 5" xfId="29359" xr:uid="{00000000-0005-0000-0000-0000B4720000}"/>
    <cellStyle name="Normal 8 2 2 6" xfId="29360" xr:uid="{00000000-0005-0000-0000-0000B5720000}"/>
    <cellStyle name="Normal 8 2 2 7" xfId="29361" xr:uid="{00000000-0005-0000-0000-0000B6720000}"/>
    <cellStyle name="Normal 8 2 3" xfId="29362" xr:uid="{00000000-0005-0000-0000-0000B7720000}"/>
    <cellStyle name="Normal 8 2 4" xfId="29363" xr:uid="{00000000-0005-0000-0000-0000B8720000}"/>
    <cellStyle name="Normal 8 2 5" xfId="29364" xr:uid="{00000000-0005-0000-0000-0000B9720000}"/>
    <cellStyle name="Normal 8 2 6" xfId="29365" xr:uid="{00000000-0005-0000-0000-0000BA720000}"/>
    <cellStyle name="Normal 8 2 7" xfId="29366" xr:uid="{00000000-0005-0000-0000-0000BB720000}"/>
    <cellStyle name="Normal 8 2 8" xfId="29367" xr:uid="{00000000-0005-0000-0000-0000BC720000}"/>
    <cellStyle name="Normal 8 2 8 2" xfId="29368" xr:uid="{00000000-0005-0000-0000-0000BD720000}"/>
    <cellStyle name="Normal 8 2 8 2 2" xfId="29369" xr:uid="{00000000-0005-0000-0000-0000BE720000}"/>
    <cellStyle name="Normal 8 2 8 2 3" xfId="29370" xr:uid="{00000000-0005-0000-0000-0000BF720000}"/>
    <cellStyle name="Normal 8 2 8 2 4" xfId="29371" xr:uid="{00000000-0005-0000-0000-0000C0720000}"/>
    <cellStyle name="Normal 8 2 8 3" xfId="29372" xr:uid="{00000000-0005-0000-0000-0000C1720000}"/>
    <cellStyle name="Normal 8 2 8 4" xfId="29373" xr:uid="{00000000-0005-0000-0000-0000C2720000}"/>
    <cellStyle name="Normal 8 2 9" xfId="29374" xr:uid="{00000000-0005-0000-0000-0000C3720000}"/>
    <cellStyle name="Normal 8 20" xfId="29375" xr:uid="{00000000-0005-0000-0000-0000C4720000}"/>
    <cellStyle name="Normal 8 21" xfId="29376" xr:uid="{00000000-0005-0000-0000-0000C5720000}"/>
    <cellStyle name="Normal 8 22" xfId="29377" xr:uid="{00000000-0005-0000-0000-0000C6720000}"/>
    <cellStyle name="Normal 8 23" xfId="29378" xr:uid="{00000000-0005-0000-0000-0000C7720000}"/>
    <cellStyle name="Normal 8 24" xfId="29379" xr:uid="{00000000-0005-0000-0000-0000C8720000}"/>
    <cellStyle name="Normal 8 25" xfId="29380" xr:uid="{00000000-0005-0000-0000-0000C9720000}"/>
    <cellStyle name="Normal 8 25 2" xfId="29381" xr:uid="{00000000-0005-0000-0000-0000CA720000}"/>
    <cellStyle name="Normal 8 26" xfId="29382" xr:uid="{00000000-0005-0000-0000-0000CB720000}"/>
    <cellStyle name="Normal 8 26 2" xfId="29383" xr:uid="{00000000-0005-0000-0000-0000CC720000}"/>
    <cellStyle name="Normal 8 27" xfId="29384" xr:uid="{00000000-0005-0000-0000-0000CD720000}"/>
    <cellStyle name="Normal 8 28" xfId="29385" xr:uid="{00000000-0005-0000-0000-0000CE720000}"/>
    <cellStyle name="Normal 8 29" xfId="29386" xr:uid="{00000000-0005-0000-0000-0000CF720000}"/>
    <cellStyle name="Normal 8 3" xfId="29387" xr:uid="{00000000-0005-0000-0000-0000D0720000}"/>
    <cellStyle name="Normal 8 3 2" xfId="29388" xr:uid="{00000000-0005-0000-0000-0000D1720000}"/>
    <cellStyle name="Normal 8 30" xfId="29389" xr:uid="{00000000-0005-0000-0000-0000D2720000}"/>
    <cellStyle name="Normal 8 31" xfId="29390" xr:uid="{00000000-0005-0000-0000-0000D3720000}"/>
    <cellStyle name="Normal 8 32" xfId="29391" xr:uid="{00000000-0005-0000-0000-0000D4720000}"/>
    <cellStyle name="Normal 8 33" xfId="29392" xr:uid="{00000000-0005-0000-0000-0000D5720000}"/>
    <cellStyle name="Normal 8 34" xfId="29393" xr:uid="{00000000-0005-0000-0000-0000D6720000}"/>
    <cellStyle name="Normal 8 35" xfId="29394" xr:uid="{00000000-0005-0000-0000-0000D7720000}"/>
    <cellStyle name="Normal 8 36" xfId="29395" xr:uid="{00000000-0005-0000-0000-0000D8720000}"/>
    <cellStyle name="Normal 8 4" xfId="29396" xr:uid="{00000000-0005-0000-0000-0000D9720000}"/>
    <cellStyle name="Normal 8 4 2" xfId="29397" xr:uid="{00000000-0005-0000-0000-0000DA720000}"/>
    <cellStyle name="Normal 8 5" xfId="29398" xr:uid="{00000000-0005-0000-0000-0000DB720000}"/>
    <cellStyle name="Normal 8 5 2" xfId="29399" xr:uid="{00000000-0005-0000-0000-0000DC720000}"/>
    <cellStyle name="Normal 8 6" xfId="29400" xr:uid="{00000000-0005-0000-0000-0000DD720000}"/>
    <cellStyle name="Normal 8 7" xfId="29401" xr:uid="{00000000-0005-0000-0000-0000DE720000}"/>
    <cellStyle name="Normal 8 8" xfId="29402" xr:uid="{00000000-0005-0000-0000-0000DF720000}"/>
    <cellStyle name="Normal 8 9" xfId="29403" xr:uid="{00000000-0005-0000-0000-0000E0720000}"/>
    <cellStyle name="Normal 9" xfId="29404" xr:uid="{00000000-0005-0000-0000-0000E1720000}"/>
    <cellStyle name="Normal 9 10" xfId="29405" xr:uid="{00000000-0005-0000-0000-0000E2720000}"/>
    <cellStyle name="Normal 9 10 2" xfId="29406" xr:uid="{00000000-0005-0000-0000-0000E3720000}"/>
    <cellStyle name="Normal 9 11" xfId="29407" xr:uid="{00000000-0005-0000-0000-0000E4720000}"/>
    <cellStyle name="Normal 9 12" xfId="29408" xr:uid="{00000000-0005-0000-0000-0000E5720000}"/>
    <cellStyle name="Normal 9 12 2" xfId="29409" xr:uid="{00000000-0005-0000-0000-0000E6720000}"/>
    <cellStyle name="Normal 9 12 3" xfId="29410" xr:uid="{00000000-0005-0000-0000-0000E7720000}"/>
    <cellStyle name="Normal 9 12 4" xfId="29411" xr:uid="{00000000-0005-0000-0000-0000E8720000}"/>
    <cellStyle name="Normal 9 12 5" xfId="29412" xr:uid="{00000000-0005-0000-0000-0000E9720000}"/>
    <cellStyle name="Normal 9 12 6" xfId="29413" xr:uid="{00000000-0005-0000-0000-0000EA720000}"/>
    <cellStyle name="Normal 9 13" xfId="29414" xr:uid="{00000000-0005-0000-0000-0000EB720000}"/>
    <cellStyle name="Normal 9 13 2" xfId="29415" xr:uid="{00000000-0005-0000-0000-0000EC720000}"/>
    <cellStyle name="Normal 9 13 3" xfId="29416" xr:uid="{00000000-0005-0000-0000-0000ED720000}"/>
    <cellStyle name="Normal 9 13 4" xfId="29417" xr:uid="{00000000-0005-0000-0000-0000EE720000}"/>
    <cellStyle name="Normal 9 13 5" xfId="29418" xr:uid="{00000000-0005-0000-0000-0000EF720000}"/>
    <cellStyle name="Normal 9 13 6" xfId="29419" xr:uid="{00000000-0005-0000-0000-0000F0720000}"/>
    <cellStyle name="Normal 9 14" xfId="29420" xr:uid="{00000000-0005-0000-0000-0000F1720000}"/>
    <cellStyle name="Normal 9 14 2" xfId="29421" xr:uid="{00000000-0005-0000-0000-0000F2720000}"/>
    <cellStyle name="Normal 9 14 3" xfId="29422" xr:uid="{00000000-0005-0000-0000-0000F3720000}"/>
    <cellStyle name="Normal 9 14 4" xfId="29423" xr:uid="{00000000-0005-0000-0000-0000F4720000}"/>
    <cellStyle name="Normal 9 14 5" xfId="29424" xr:uid="{00000000-0005-0000-0000-0000F5720000}"/>
    <cellStyle name="Normal 9 14 6" xfId="29425" xr:uid="{00000000-0005-0000-0000-0000F6720000}"/>
    <cellStyle name="Normal 9 15" xfId="29426" xr:uid="{00000000-0005-0000-0000-0000F7720000}"/>
    <cellStyle name="Normal 9 15 2" xfId="29427" xr:uid="{00000000-0005-0000-0000-0000F8720000}"/>
    <cellStyle name="Normal 9 15 3" xfId="29428" xr:uid="{00000000-0005-0000-0000-0000F9720000}"/>
    <cellStyle name="Normal 9 15 4" xfId="29429" xr:uid="{00000000-0005-0000-0000-0000FA720000}"/>
    <cellStyle name="Normal 9 15 5" xfId="29430" xr:uid="{00000000-0005-0000-0000-0000FB720000}"/>
    <cellStyle name="Normal 9 15 6" xfId="29431" xr:uid="{00000000-0005-0000-0000-0000FC720000}"/>
    <cellStyle name="Normal 9 16" xfId="29432" xr:uid="{00000000-0005-0000-0000-0000FD720000}"/>
    <cellStyle name="Normal 9 16 2" xfId="29433" xr:uid="{00000000-0005-0000-0000-0000FE720000}"/>
    <cellStyle name="Normal 9 16 3" xfId="29434" xr:uid="{00000000-0005-0000-0000-0000FF720000}"/>
    <cellStyle name="Normal 9 16 4" xfId="29435" xr:uid="{00000000-0005-0000-0000-000000730000}"/>
    <cellStyle name="Normal 9 16 5" xfId="29436" xr:uid="{00000000-0005-0000-0000-000001730000}"/>
    <cellStyle name="Normal 9 16 6" xfId="29437" xr:uid="{00000000-0005-0000-0000-000002730000}"/>
    <cellStyle name="Normal 9 17" xfId="29438" xr:uid="{00000000-0005-0000-0000-000003730000}"/>
    <cellStyle name="Normal 9 18" xfId="29439" xr:uid="{00000000-0005-0000-0000-000004730000}"/>
    <cellStyle name="Normal 9 19" xfId="29440" xr:uid="{00000000-0005-0000-0000-000005730000}"/>
    <cellStyle name="Normal 9 2" xfId="29441" xr:uid="{00000000-0005-0000-0000-000006730000}"/>
    <cellStyle name="Normal 9 2 2" xfId="29442" xr:uid="{00000000-0005-0000-0000-000007730000}"/>
    <cellStyle name="Normal 9 2 2 2" xfId="29443" xr:uid="{00000000-0005-0000-0000-000008730000}"/>
    <cellStyle name="Normal 9 2 2 3" xfId="29444" xr:uid="{00000000-0005-0000-0000-000009730000}"/>
    <cellStyle name="Normal 9 2 2 4" xfId="29445" xr:uid="{00000000-0005-0000-0000-00000A730000}"/>
    <cellStyle name="Normal 9 2 2 5" xfId="29446" xr:uid="{00000000-0005-0000-0000-00000B730000}"/>
    <cellStyle name="Normal 9 2 2 6" xfId="29447" xr:uid="{00000000-0005-0000-0000-00000C730000}"/>
    <cellStyle name="Normal 9 2 2 7" xfId="29448" xr:uid="{00000000-0005-0000-0000-00000D730000}"/>
    <cellStyle name="Normal 9 2 3" xfId="29449" xr:uid="{00000000-0005-0000-0000-00000E730000}"/>
    <cellStyle name="Normal 9 2 4" xfId="29450" xr:uid="{00000000-0005-0000-0000-00000F730000}"/>
    <cellStyle name="Normal 9 2 5" xfId="29451" xr:uid="{00000000-0005-0000-0000-000010730000}"/>
    <cellStyle name="Normal 9 2 6" xfId="29452" xr:uid="{00000000-0005-0000-0000-000011730000}"/>
    <cellStyle name="Normal 9 2 7" xfId="29453" xr:uid="{00000000-0005-0000-0000-000012730000}"/>
    <cellStyle name="Normal 9 2 8" xfId="29454" xr:uid="{00000000-0005-0000-0000-000013730000}"/>
    <cellStyle name="Normal 9 2 8 2" xfId="29455" xr:uid="{00000000-0005-0000-0000-000014730000}"/>
    <cellStyle name="Normal 9 20" xfId="29456" xr:uid="{00000000-0005-0000-0000-000015730000}"/>
    <cellStyle name="Normal 9 21" xfId="29457" xr:uid="{00000000-0005-0000-0000-000016730000}"/>
    <cellStyle name="Normal 9 22" xfId="29458" xr:uid="{00000000-0005-0000-0000-000017730000}"/>
    <cellStyle name="Normal 9 22 10" xfId="29459" xr:uid="{00000000-0005-0000-0000-000018730000}"/>
    <cellStyle name="Normal 9 22 11" xfId="29460" xr:uid="{00000000-0005-0000-0000-000019730000}"/>
    <cellStyle name="Normal 9 22 12" xfId="29461" xr:uid="{00000000-0005-0000-0000-00001A730000}"/>
    <cellStyle name="Normal 9 22 13" xfId="29462" xr:uid="{00000000-0005-0000-0000-00001B730000}"/>
    <cellStyle name="Normal 9 22 14" xfId="29463" xr:uid="{00000000-0005-0000-0000-00001C730000}"/>
    <cellStyle name="Normal 9 22 15" xfId="29464" xr:uid="{00000000-0005-0000-0000-00001D730000}"/>
    <cellStyle name="Normal 9 22 16" xfId="29465" xr:uid="{00000000-0005-0000-0000-00001E730000}"/>
    <cellStyle name="Normal 9 22 17" xfId="29466" xr:uid="{00000000-0005-0000-0000-00001F730000}"/>
    <cellStyle name="Normal 9 22 2" xfId="29467" xr:uid="{00000000-0005-0000-0000-000020730000}"/>
    <cellStyle name="Normal 9 22 3" xfId="29468" xr:uid="{00000000-0005-0000-0000-000021730000}"/>
    <cellStyle name="Normal 9 22 4" xfId="29469" xr:uid="{00000000-0005-0000-0000-000022730000}"/>
    <cellStyle name="Normal 9 22 5" xfId="29470" xr:uid="{00000000-0005-0000-0000-000023730000}"/>
    <cellStyle name="Normal 9 22 6" xfId="29471" xr:uid="{00000000-0005-0000-0000-000024730000}"/>
    <cellStyle name="Normal 9 22 7" xfId="29472" xr:uid="{00000000-0005-0000-0000-000025730000}"/>
    <cellStyle name="Normal 9 22 8" xfId="29473" xr:uid="{00000000-0005-0000-0000-000026730000}"/>
    <cellStyle name="Normal 9 22 9" xfId="29474" xr:uid="{00000000-0005-0000-0000-000027730000}"/>
    <cellStyle name="Normal 9 23" xfId="29475" xr:uid="{00000000-0005-0000-0000-000028730000}"/>
    <cellStyle name="Normal 9 24" xfId="29476" xr:uid="{00000000-0005-0000-0000-000029730000}"/>
    <cellStyle name="Normal 9 24 2" xfId="29477" xr:uid="{00000000-0005-0000-0000-00002A730000}"/>
    <cellStyle name="Normal 9 24 3" xfId="29478" xr:uid="{00000000-0005-0000-0000-00002B730000}"/>
    <cellStyle name="Normal 9 24 4" xfId="29479" xr:uid="{00000000-0005-0000-0000-00002C730000}"/>
    <cellStyle name="Normal 9 24 5" xfId="29480" xr:uid="{00000000-0005-0000-0000-00002D730000}"/>
    <cellStyle name="Normal 9 24 6" xfId="29481" xr:uid="{00000000-0005-0000-0000-00002E730000}"/>
    <cellStyle name="Normal 9 24 7" xfId="29482" xr:uid="{00000000-0005-0000-0000-00002F730000}"/>
    <cellStyle name="Normal 9 24 8" xfId="29483" xr:uid="{00000000-0005-0000-0000-000030730000}"/>
    <cellStyle name="Normal 9 25" xfId="29484" xr:uid="{00000000-0005-0000-0000-000031730000}"/>
    <cellStyle name="Normal 9 25 2" xfId="29485" xr:uid="{00000000-0005-0000-0000-000032730000}"/>
    <cellStyle name="Normal 9 25 3" xfId="29486" xr:uid="{00000000-0005-0000-0000-000033730000}"/>
    <cellStyle name="Normal 9 25 4" xfId="29487" xr:uid="{00000000-0005-0000-0000-000034730000}"/>
    <cellStyle name="Normal 9 25 5" xfId="29488" xr:uid="{00000000-0005-0000-0000-000035730000}"/>
    <cellStyle name="Normal 9 25 6" xfId="29489" xr:uid="{00000000-0005-0000-0000-000036730000}"/>
    <cellStyle name="Normal 9 26" xfId="29490" xr:uid="{00000000-0005-0000-0000-000037730000}"/>
    <cellStyle name="Normal 9 26 2" xfId="29491" xr:uid="{00000000-0005-0000-0000-000038730000}"/>
    <cellStyle name="Normal 9 26 3" xfId="29492" xr:uid="{00000000-0005-0000-0000-000039730000}"/>
    <cellStyle name="Normal 9 26 4" xfId="29493" xr:uid="{00000000-0005-0000-0000-00003A730000}"/>
    <cellStyle name="Normal 9 26 5" xfId="29494" xr:uid="{00000000-0005-0000-0000-00003B730000}"/>
    <cellStyle name="Normal 9 26 6" xfId="29495" xr:uid="{00000000-0005-0000-0000-00003C730000}"/>
    <cellStyle name="Normal 9 27" xfId="29496" xr:uid="{00000000-0005-0000-0000-00003D730000}"/>
    <cellStyle name="Normal 9 27 2" xfId="29497" xr:uid="{00000000-0005-0000-0000-00003E730000}"/>
    <cellStyle name="Normal 9 27 3" xfId="29498" xr:uid="{00000000-0005-0000-0000-00003F730000}"/>
    <cellStyle name="Normal 9 27 4" xfId="29499" xr:uid="{00000000-0005-0000-0000-000040730000}"/>
    <cellStyle name="Normal 9 27 5" xfId="29500" xr:uid="{00000000-0005-0000-0000-000041730000}"/>
    <cellStyle name="Normal 9 27 6" xfId="29501" xr:uid="{00000000-0005-0000-0000-000042730000}"/>
    <cellStyle name="Normal 9 28" xfId="29502" xr:uid="{00000000-0005-0000-0000-000043730000}"/>
    <cellStyle name="Normal 9 28 2" xfId="29503" xr:uid="{00000000-0005-0000-0000-000044730000}"/>
    <cellStyle name="Normal 9 28 3" xfId="29504" xr:uid="{00000000-0005-0000-0000-000045730000}"/>
    <cellStyle name="Normal 9 28 4" xfId="29505" xr:uid="{00000000-0005-0000-0000-000046730000}"/>
    <cellStyle name="Normal 9 28 5" xfId="29506" xr:uid="{00000000-0005-0000-0000-000047730000}"/>
    <cellStyle name="Normal 9 28 6" xfId="29507" xr:uid="{00000000-0005-0000-0000-000048730000}"/>
    <cellStyle name="Normal 9 29" xfId="29508" xr:uid="{00000000-0005-0000-0000-000049730000}"/>
    <cellStyle name="Normal 9 29 2" xfId="29509" xr:uid="{00000000-0005-0000-0000-00004A730000}"/>
    <cellStyle name="Normal 9 29 3" xfId="29510" xr:uid="{00000000-0005-0000-0000-00004B730000}"/>
    <cellStyle name="Normal 9 29 4" xfId="29511" xr:uid="{00000000-0005-0000-0000-00004C730000}"/>
    <cellStyle name="Normal 9 29 5" xfId="29512" xr:uid="{00000000-0005-0000-0000-00004D730000}"/>
    <cellStyle name="Normal 9 29 6" xfId="29513" xr:uid="{00000000-0005-0000-0000-00004E730000}"/>
    <cellStyle name="Normal 9 3" xfId="29514" xr:uid="{00000000-0005-0000-0000-00004F730000}"/>
    <cellStyle name="Normal 9 3 2" xfId="29515" xr:uid="{00000000-0005-0000-0000-000050730000}"/>
    <cellStyle name="Normal 9 3 3" xfId="29516" xr:uid="{00000000-0005-0000-0000-000051730000}"/>
    <cellStyle name="Normal 9 30" xfId="29517" xr:uid="{00000000-0005-0000-0000-000052730000}"/>
    <cellStyle name="Normal 9 30 2" xfId="29518" xr:uid="{00000000-0005-0000-0000-000053730000}"/>
    <cellStyle name="Normal 9 30 3" xfId="29519" xr:uid="{00000000-0005-0000-0000-000054730000}"/>
    <cellStyle name="Normal 9 30 4" xfId="29520" xr:uid="{00000000-0005-0000-0000-000055730000}"/>
    <cellStyle name="Normal 9 30 5" xfId="29521" xr:uid="{00000000-0005-0000-0000-000056730000}"/>
    <cellStyle name="Normal 9 30 6" xfId="29522" xr:uid="{00000000-0005-0000-0000-000057730000}"/>
    <cellStyle name="Normal 9 31" xfId="29523" xr:uid="{00000000-0005-0000-0000-000058730000}"/>
    <cellStyle name="Normal 9 31 2" xfId="29524" xr:uid="{00000000-0005-0000-0000-000059730000}"/>
    <cellStyle name="Normal 9 31 3" xfId="29525" xr:uid="{00000000-0005-0000-0000-00005A730000}"/>
    <cellStyle name="Normal 9 31 4" xfId="29526" xr:uid="{00000000-0005-0000-0000-00005B730000}"/>
    <cellStyle name="Normal 9 31 5" xfId="29527" xr:uid="{00000000-0005-0000-0000-00005C730000}"/>
    <cellStyle name="Normal 9 31 6" xfId="29528" xr:uid="{00000000-0005-0000-0000-00005D730000}"/>
    <cellStyle name="Normal 9 32" xfId="29529" xr:uid="{00000000-0005-0000-0000-00005E730000}"/>
    <cellStyle name="Normal 9 32 2" xfId="29530" xr:uid="{00000000-0005-0000-0000-00005F730000}"/>
    <cellStyle name="Normal 9 32 3" xfId="29531" xr:uid="{00000000-0005-0000-0000-000060730000}"/>
    <cellStyle name="Normal 9 33" xfId="29532" xr:uid="{00000000-0005-0000-0000-000061730000}"/>
    <cellStyle name="Normal 9 34" xfId="29533" xr:uid="{00000000-0005-0000-0000-000062730000}"/>
    <cellStyle name="Normal 9 35" xfId="29534" xr:uid="{00000000-0005-0000-0000-000063730000}"/>
    <cellStyle name="Normal 9 36" xfId="29535" xr:uid="{00000000-0005-0000-0000-000064730000}"/>
    <cellStyle name="Normal 9 37" xfId="29536" xr:uid="{00000000-0005-0000-0000-000065730000}"/>
    <cellStyle name="Normal 9 4" xfId="29537" xr:uid="{00000000-0005-0000-0000-000066730000}"/>
    <cellStyle name="Normal 9 5" xfId="29538" xr:uid="{00000000-0005-0000-0000-000067730000}"/>
    <cellStyle name="Normal 9 6" xfId="29539" xr:uid="{00000000-0005-0000-0000-000068730000}"/>
    <cellStyle name="Normal 9 7" xfId="29540" xr:uid="{00000000-0005-0000-0000-000069730000}"/>
    <cellStyle name="Normal 9 8" xfId="29541" xr:uid="{00000000-0005-0000-0000-00006A730000}"/>
    <cellStyle name="Normal 9 9" xfId="29542" xr:uid="{00000000-0005-0000-0000-00006B730000}"/>
    <cellStyle name="Normal GHG Numbers (0.00)" xfId="29543" xr:uid="{00000000-0005-0000-0000-00006C730000}"/>
    <cellStyle name="Normal GHG Numbers (0.00) 2" xfId="29544" xr:uid="{00000000-0005-0000-0000-00006D730000}"/>
    <cellStyle name="Normal GHG Numbers (0.00) 2 2" xfId="29545" xr:uid="{00000000-0005-0000-0000-00006E730000}"/>
    <cellStyle name="Normal GHG Numbers (0.00) 2 2 2" xfId="29546" xr:uid="{00000000-0005-0000-0000-00006F730000}"/>
    <cellStyle name="Normal GHG Numbers (0.00) 2 2 2 2" xfId="29547" xr:uid="{00000000-0005-0000-0000-000070730000}"/>
    <cellStyle name="Normal GHG Numbers (0.00) 2 2 2 2 2" xfId="29548" xr:uid="{00000000-0005-0000-0000-000071730000}"/>
    <cellStyle name="Normal GHG Numbers (0.00) 2 2 2 3" xfId="29549" xr:uid="{00000000-0005-0000-0000-000072730000}"/>
    <cellStyle name="Normal GHG Numbers (0.00) 2 2 3" xfId="29550" xr:uid="{00000000-0005-0000-0000-000073730000}"/>
    <cellStyle name="Normal GHG Numbers (0.00) 2 2 3 2" xfId="29551" xr:uid="{00000000-0005-0000-0000-000074730000}"/>
    <cellStyle name="Normal GHG Numbers (0.00) 2 2 3 2 2" xfId="29552" xr:uid="{00000000-0005-0000-0000-000075730000}"/>
    <cellStyle name="Normal GHG Numbers (0.00) 2 2 3 3" xfId="29553" xr:uid="{00000000-0005-0000-0000-000076730000}"/>
    <cellStyle name="Normal GHG Numbers (0.00) 2 2 4" xfId="29554" xr:uid="{00000000-0005-0000-0000-000077730000}"/>
    <cellStyle name="Normal GHG Numbers (0.00) 2 2 4 2" xfId="29555" xr:uid="{00000000-0005-0000-0000-000078730000}"/>
    <cellStyle name="Normal GHG Numbers (0.00) 2 2 5" xfId="29556" xr:uid="{00000000-0005-0000-0000-000079730000}"/>
    <cellStyle name="Normal GHG Numbers (0.00) 2 3" xfId="29557" xr:uid="{00000000-0005-0000-0000-00007A730000}"/>
    <cellStyle name="Normal GHG Numbers (0.00) 2 3 2" xfId="29558" xr:uid="{00000000-0005-0000-0000-00007B730000}"/>
    <cellStyle name="Normal GHG Numbers (0.00) 2 3 2 2" xfId="29559" xr:uid="{00000000-0005-0000-0000-00007C730000}"/>
    <cellStyle name="Normal GHG Numbers (0.00) 2 3 2 2 2" xfId="29560" xr:uid="{00000000-0005-0000-0000-00007D730000}"/>
    <cellStyle name="Normal GHG Numbers (0.00) 2 3 2 3" xfId="29561" xr:uid="{00000000-0005-0000-0000-00007E730000}"/>
    <cellStyle name="Normal GHG Numbers (0.00) 2 3 3" xfId="29562" xr:uid="{00000000-0005-0000-0000-00007F730000}"/>
    <cellStyle name="Normal GHG Numbers (0.00) 2 3 3 2" xfId="29563" xr:uid="{00000000-0005-0000-0000-000080730000}"/>
    <cellStyle name="Normal GHG Numbers (0.00) 2 3 3 2 2" xfId="29564" xr:uid="{00000000-0005-0000-0000-000081730000}"/>
    <cellStyle name="Normal GHG Numbers (0.00) 2 3 3 3" xfId="29565" xr:uid="{00000000-0005-0000-0000-000082730000}"/>
    <cellStyle name="Normal GHG Numbers (0.00) 2 3 4" xfId="29566" xr:uid="{00000000-0005-0000-0000-000083730000}"/>
    <cellStyle name="Normal GHG Numbers (0.00) 2 3 4 2" xfId="29567" xr:uid="{00000000-0005-0000-0000-000084730000}"/>
    <cellStyle name="Normal GHG Numbers (0.00) 2 3 5" xfId="29568" xr:uid="{00000000-0005-0000-0000-000085730000}"/>
    <cellStyle name="Normal GHG Numbers (0.00) 2 4" xfId="29569" xr:uid="{00000000-0005-0000-0000-000086730000}"/>
    <cellStyle name="Normal GHG Numbers (0.00) 2 4 2" xfId="29570" xr:uid="{00000000-0005-0000-0000-000087730000}"/>
    <cellStyle name="Normal GHG Numbers (0.00) 2 4 2 2" xfId="29571" xr:uid="{00000000-0005-0000-0000-000088730000}"/>
    <cellStyle name="Normal GHG Numbers (0.00) 2 4 2 2 2" xfId="29572" xr:uid="{00000000-0005-0000-0000-000089730000}"/>
    <cellStyle name="Normal GHG Numbers (0.00) 2 4 2 3" xfId="29573" xr:uid="{00000000-0005-0000-0000-00008A730000}"/>
    <cellStyle name="Normal GHG Numbers (0.00) 2 4 3" xfId="29574" xr:uid="{00000000-0005-0000-0000-00008B730000}"/>
    <cellStyle name="Normal GHG Numbers (0.00) 2 4 3 2" xfId="29575" xr:uid="{00000000-0005-0000-0000-00008C730000}"/>
    <cellStyle name="Normal GHG Numbers (0.00) 2 4 3 2 2" xfId="29576" xr:uid="{00000000-0005-0000-0000-00008D730000}"/>
    <cellStyle name="Normal GHG Numbers (0.00) 2 4 3 3" xfId="29577" xr:uid="{00000000-0005-0000-0000-00008E730000}"/>
    <cellStyle name="Normal GHG Numbers (0.00) 2 4 4" xfId="29578" xr:uid="{00000000-0005-0000-0000-00008F730000}"/>
    <cellStyle name="Normal GHG Numbers (0.00) 2 4 4 2" xfId="29579" xr:uid="{00000000-0005-0000-0000-000090730000}"/>
    <cellStyle name="Normal GHG Numbers (0.00) 2 4 5" xfId="29580" xr:uid="{00000000-0005-0000-0000-000091730000}"/>
    <cellStyle name="Normal GHG Numbers (0.00) 2 5" xfId="29581" xr:uid="{00000000-0005-0000-0000-000092730000}"/>
    <cellStyle name="Normal GHG Numbers (0.00) 2 5 2" xfId="29582" xr:uid="{00000000-0005-0000-0000-000093730000}"/>
    <cellStyle name="Normal GHG Numbers (0.00) 2 5 2 2" xfId="29583" xr:uid="{00000000-0005-0000-0000-000094730000}"/>
    <cellStyle name="Normal GHG Numbers (0.00) 2 5 2 2 2" xfId="29584" xr:uid="{00000000-0005-0000-0000-000095730000}"/>
    <cellStyle name="Normal GHG Numbers (0.00) 2 5 2 3" xfId="29585" xr:uid="{00000000-0005-0000-0000-000096730000}"/>
    <cellStyle name="Normal GHG Numbers (0.00) 2 5 3" xfId="29586" xr:uid="{00000000-0005-0000-0000-000097730000}"/>
    <cellStyle name="Normal GHG Numbers (0.00) 2 5 3 2" xfId="29587" xr:uid="{00000000-0005-0000-0000-000098730000}"/>
    <cellStyle name="Normal GHG Numbers (0.00) 2 5 3 2 2" xfId="29588" xr:uid="{00000000-0005-0000-0000-000099730000}"/>
    <cellStyle name="Normal GHG Numbers (0.00) 2 5 3 3" xfId="29589" xr:uid="{00000000-0005-0000-0000-00009A730000}"/>
    <cellStyle name="Normal GHG Numbers (0.00) 2 5 4" xfId="29590" xr:uid="{00000000-0005-0000-0000-00009B730000}"/>
    <cellStyle name="Normal GHG Numbers (0.00) 2 5 4 2" xfId="29591" xr:uid="{00000000-0005-0000-0000-00009C730000}"/>
    <cellStyle name="Normal GHG Numbers (0.00) 2 5 5" xfId="29592" xr:uid="{00000000-0005-0000-0000-00009D730000}"/>
    <cellStyle name="Normal GHG Numbers (0.00) 3" xfId="29593" xr:uid="{00000000-0005-0000-0000-00009E730000}"/>
    <cellStyle name="Normal GHG Numbers (0.00) 3 2" xfId="29594" xr:uid="{00000000-0005-0000-0000-00009F730000}"/>
    <cellStyle name="Normal GHG Numbers (0.00) 3 2 2" xfId="29595" xr:uid="{00000000-0005-0000-0000-0000A0730000}"/>
    <cellStyle name="Normal GHG Numbers (0.00) 3 2 2 2" xfId="29596" xr:uid="{00000000-0005-0000-0000-0000A1730000}"/>
    <cellStyle name="Normal GHG Numbers (0.00) 3 2 3" xfId="29597" xr:uid="{00000000-0005-0000-0000-0000A2730000}"/>
    <cellStyle name="Normal GHG Numbers (0.00) 3 3" xfId="29598" xr:uid="{00000000-0005-0000-0000-0000A3730000}"/>
    <cellStyle name="Normal GHG Numbers (0.00) 3 3 2" xfId="29599" xr:uid="{00000000-0005-0000-0000-0000A4730000}"/>
    <cellStyle name="Normal GHG Numbers (0.00) 3 3 2 2" xfId="29600" xr:uid="{00000000-0005-0000-0000-0000A5730000}"/>
    <cellStyle name="Normal GHG Numbers (0.00) 3 3 3" xfId="29601" xr:uid="{00000000-0005-0000-0000-0000A6730000}"/>
    <cellStyle name="Normal GHG Numbers (0.00) 3 4" xfId="29602" xr:uid="{00000000-0005-0000-0000-0000A7730000}"/>
    <cellStyle name="Normal GHG Numbers (0.00) 3 4 2" xfId="29603" xr:uid="{00000000-0005-0000-0000-0000A8730000}"/>
    <cellStyle name="Normal GHG Numbers (0.00) 3 5" xfId="29604" xr:uid="{00000000-0005-0000-0000-0000A9730000}"/>
    <cellStyle name="Normal GHG Numbers (0.00) 4" xfId="29605" xr:uid="{00000000-0005-0000-0000-0000AA730000}"/>
    <cellStyle name="Normal GHG Numbers (0.00) 4 2" xfId="29606" xr:uid="{00000000-0005-0000-0000-0000AB730000}"/>
    <cellStyle name="Normal GHG Numbers (0.00) 4 2 2" xfId="29607" xr:uid="{00000000-0005-0000-0000-0000AC730000}"/>
    <cellStyle name="Normal GHG Numbers (0.00) 4 2 2 2" xfId="29608" xr:uid="{00000000-0005-0000-0000-0000AD730000}"/>
    <cellStyle name="Normal GHG Numbers (0.00) 4 2 3" xfId="29609" xr:uid="{00000000-0005-0000-0000-0000AE730000}"/>
    <cellStyle name="Normal GHG Numbers (0.00) 4 3" xfId="29610" xr:uid="{00000000-0005-0000-0000-0000AF730000}"/>
    <cellStyle name="Normal GHG Numbers (0.00) 4 3 2" xfId="29611" xr:uid="{00000000-0005-0000-0000-0000B0730000}"/>
    <cellStyle name="Normal GHG Numbers (0.00) 4 3 2 2" xfId="29612" xr:uid="{00000000-0005-0000-0000-0000B1730000}"/>
    <cellStyle name="Normal GHG Numbers (0.00) 4 3 3" xfId="29613" xr:uid="{00000000-0005-0000-0000-0000B2730000}"/>
    <cellStyle name="Normal GHG Numbers (0.00) 4 4" xfId="29614" xr:uid="{00000000-0005-0000-0000-0000B3730000}"/>
    <cellStyle name="Normal GHG Numbers (0.00) 4 4 2" xfId="29615" xr:uid="{00000000-0005-0000-0000-0000B4730000}"/>
    <cellStyle name="Normal GHG Numbers (0.00) 4 5" xfId="29616" xr:uid="{00000000-0005-0000-0000-0000B5730000}"/>
    <cellStyle name="Normal GHG Numbers (0.00) 5" xfId="29617" xr:uid="{00000000-0005-0000-0000-0000B6730000}"/>
    <cellStyle name="Normal GHG Numbers (0.00) 5 2" xfId="29618" xr:uid="{00000000-0005-0000-0000-0000B7730000}"/>
    <cellStyle name="Normal GHG Numbers (0.00) 5 2 2" xfId="29619" xr:uid="{00000000-0005-0000-0000-0000B8730000}"/>
    <cellStyle name="Normal GHG Numbers (0.00) 5 2 2 2" xfId="29620" xr:uid="{00000000-0005-0000-0000-0000B9730000}"/>
    <cellStyle name="Normal GHG Numbers (0.00) 5 2 3" xfId="29621" xr:uid="{00000000-0005-0000-0000-0000BA730000}"/>
    <cellStyle name="Normal GHG Numbers (0.00) 5 3" xfId="29622" xr:uid="{00000000-0005-0000-0000-0000BB730000}"/>
    <cellStyle name="Normal GHG Numbers (0.00) 5 3 2" xfId="29623" xr:uid="{00000000-0005-0000-0000-0000BC730000}"/>
    <cellStyle name="Normal GHG Numbers (0.00) 5 3 2 2" xfId="29624" xr:uid="{00000000-0005-0000-0000-0000BD730000}"/>
    <cellStyle name="Normal GHG Numbers (0.00) 5 3 3" xfId="29625" xr:uid="{00000000-0005-0000-0000-0000BE730000}"/>
    <cellStyle name="Normal GHG Numbers (0.00) 5 4" xfId="29626" xr:uid="{00000000-0005-0000-0000-0000BF730000}"/>
    <cellStyle name="Normal GHG Numbers (0.00) 5 4 2" xfId="29627" xr:uid="{00000000-0005-0000-0000-0000C0730000}"/>
    <cellStyle name="Normal GHG Numbers (0.00) 5 5" xfId="29628" xr:uid="{00000000-0005-0000-0000-0000C1730000}"/>
    <cellStyle name="Normal GHG Numbers (0.00) 6" xfId="29629" xr:uid="{00000000-0005-0000-0000-0000C2730000}"/>
    <cellStyle name="Normal GHG Numbers (0.00) 6 2" xfId="29630" xr:uid="{00000000-0005-0000-0000-0000C3730000}"/>
    <cellStyle name="Normal GHG Numbers (0.00) 6 2 2" xfId="29631" xr:uid="{00000000-0005-0000-0000-0000C4730000}"/>
    <cellStyle name="Normal GHG Numbers (0.00) 6 2 2 2" xfId="29632" xr:uid="{00000000-0005-0000-0000-0000C5730000}"/>
    <cellStyle name="Normal GHG Numbers (0.00) 6 2 3" xfId="29633" xr:uid="{00000000-0005-0000-0000-0000C6730000}"/>
    <cellStyle name="Normal GHG Numbers (0.00) 6 3" xfId="29634" xr:uid="{00000000-0005-0000-0000-0000C7730000}"/>
    <cellStyle name="Normal GHG Numbers (0.00) 6 3 2" xfId="29635" xr:uid="{00000000-0005-0000-0000-0000C8730000}"/>
    <cellStyle name="Normal GHG Numbers (0.00) 6 3 2 2" xfId="29636" xr:uid="{00000000-0005-0000-0000-0000C9730000}"/>
    <cellStyle name="Normal GHG Numbers (0.00) 6 3 3" xfId="29637" xr:uid="{00000000-0005-0000-0000-0000CA730000}"/>
    <cellStyle name="Normal GHG Numbers (0.00) 6 4" xfId="29638" xr:uid="{00000000-0005-0000-0000-0000CB730000}"/>
    <cellStyle name="Normal GHG Numbers (0.00) 6 4 2" xfId="29639" xr:uid="{00000000-0005-0000-0000-0000CC730000}"/>
    <cellStyle name="Normal GHG Numbers (0.00) 6 5" xfId="29640" xr:uid="{00000000-0005-0000-0000-0000CD730000}"/>
    <cellStyle name="Normal GHG Textfiels Bold" xfId="29641" xr:uid="{00000000-0005-0000-0000-0000CE730000}"/>
    <cellStyle name="Normal GHG whole table" xfId="29642" xr:uid="{00000000-0005-0000-0000-0000CF730000}"/>
    <cellStyle name="Normal GHG whole table 2" xfId="29643" xr:uid="{00000000-0005-0000-0000-0000D0730000}"/>
    <cellStyle name="Normal GHG whole table 2 2" xfId="29644" xr:uid="{00000000-0005-0000-0000-0000D1730000}"/>
    <cellStyle name="Normal GHG whole table 2 2 2" xfId="29645" xr:uid="{00000000-0005-0000-0000-0000D2730000}"/>
    <cellStyle name="Normal GHG whole table 2 2 2 2" xfId="29646" xr:uid="{00000000-0005-0000-0000-0000D3730000}"/>
    <cellStyle name="Normal GHG whole table 2 2 2 2 2" xfId="29647" xr:uid="{00000000-0005-0000-0000-0000D4730000}"/>
    <cellStyle name="Normal GHG whole table 2 2 2 3" xfId="29648" xr:uid="{00000000-0005-0000-0000-0000D5730000}"/>
    <cellStyle name="Normal GHG whole table 2 2 3" xfId="29649" xr:uid="{00000000-0005-0000-0000-0000D6730000}"/>
    <cellStyle name="Normal GHG whole table 2 2 3 2" xfId="29650" xr:uid="{00000000-0005-0000-0000-0000D7730000}"/>
    <cellStyle name="Normal GHG whole table 2 2 3 2 2" xfId="29651" xr:uid="{00000000-0005-0000-0000-0000D8730000}"/>
    <cellStyle name="Normal GHG whole table 2 2 3 3" xfId="29652" xr:uid="{00000000-0005-0000-0000-0000D9730000}"/>
    <cellStyle name="Normal GHG whole table 2 2 4" xfId="29653" xr:uid="{00000000-0005-0000-0000-0000DA730000}"/>
    <cellStyle name="Normal GHG whole table 2 2 4 2" xfId="29654" xr:uid="{00000000-0005-0000-0000-0000DB730000}"/>
    <cellStyle name="Normal GHG whole table 2 2 5" xfId="29655" xr:uid="{00000000-0005-0000-0000-0000DC730000}"/>
    <cellStyle name="Normal GHG whole table 2 3" xfId="29656" xr:uid="{00000000-0005-0000-0000-0000DD730000}"/>
    <cellStyle name="Normal GHG whole table 2 3 2" xfId="29657" xr:uid="{00000000-0005-0000-0000-0000DE730000}"/>
    <cellStyle name="Normal GHG whole table 2 3 2 2" xfId="29658" xr:uid="{00000000-0005-0000-0000-0000DF730000}"/>
    <cellStyle name="Normal GHG whole table 2 3 2 2 2" xfId="29659" xr:uid="{00000000-0005-0000-0000-0000E0730000}"/>
    <cellStyle name="Normal GHG whole table 2 3 2 3" xfId="29660" xr:uid="{00000000-0005-0000-0000-0000E1730000}"/>
    <cellStyle name="Normal GHG whole table 2 3 3" xfId="29661" xr:uid="{00000000-0005-0000-0000-0000E2730000}"/>
    <cellStyle name="Normal GHG whole table 2 3 3 2" xfId="29662" xr:uid="{00000000-0005-0000-0000-0000E3730000}"/>
    <cellStyle name="Normal GHG whole table 2 3 3 2 2" xfId="29663" xr:uid="{00000000-0005-0000-0000-0000E4730000}"/>
    <cellStyle name="Normal GHG whole table 2 3 3 3" xfId="29664" xr:uid="{00000000-0005-0000-0000-0000E5730000}"/>
    <cellStyle name="Normal GHG whole table 2 3 4" xfId="29665" xr:uid="{00000000-0005-0000-0000-0000E6730000}"/>
    <cellStyle name="Normal GHG whole table 2 3 4 2" xfId="29666" xr:uid="{00000000-0005-0000-0000-0000E7730000}"/>
    <cellStyle name="Normal GHG whole table 2 3 5" xfId="29667" xr:uid="{00000000-0005-0000-0000-0000E8730000}"/>
    <cellStyle name="Normal GHG whole table 2 4" xfId="29668" xr:uid="{00000000-0005-0000-0000-0000E9730000}"/>
    <cellStyle name="Normal GHG whole table 2 4 2" xfId="29669" xr:uid="{00000000-0005-0000-0000-0000EA730000}"/>
    <cellStyle name="Normal GHG whole table 2 4 2 2" xfId="29670" xr:uid="{00000000-0005-0000-0000-0000EB730000}"/>
    <cellStyle name="Normal GHG whole table 2 4 2 2 2" xfId="29671" xr:uid="{00000000-0005-0000-0000-0000EC730000}"/>
    <cellStyle name="Normal GHG whole table 2 4 2 3" xfId="29672" xr:uid="{00000000-0005-0000-0000-0000ED730000}"/>
    <cellStyle name="Normal GHG whole table 2 4 3" xfId="29673" xr:uid="{00000000-0005-0000-0000-0000EE730000}"/>
    <cellStyle name="Normal GHG whole table 2 4 3 2" xfId="29674" xr:uid="{00000000-0005-0000-0000-0000EF730000}"/>
    <cellStyle name="Normal GHG whole table 2 4 3 2 2" xfId="29675" xr:uid="{00000000-0005-0000-0000-0000F0730000}"/>
    <cellStyle name="Normal GHG whole table 2 4 3 3" xfId="29676" xr:uid="{00000000-0005-0000-0000-0000F1730000}"/>
    <cellStyle name="Normal GHG whole table 2 4 4" xfId="29677" xr:uid="{00000000-0005-0000-0000-0000F2730000}"/>
    <cellStyle name="Normal GHG whole table 2 4 4 2" xfId="29678" xr:uid="{00000000-0005-0000-0000-0000F3730000}"/>
    <cellStyle name="Normal GHG whole table 2 4 5" xfId="29679" xr:uid="{00000000-0005-0000-0000-0000F4730000}"/>
    <cellStyle name="Normal GHG whole table 2 5" xfId="29680" xr:uid="{00000000-0005-0000-0000-0000F5730000}"/>
    <cellStyle name="Normal GHG whole table 2 5 2" xfId="29681" xr:uid="{00000000-0005-0000-0000-0000F6730000}"/>
    <cellStyle name="Normal GHG whole table 2 5 2 2" xfId="29682" xr:uid="{00000000-0005-0000-0000-0000F7730000}"/>
    <cellStyle name="Normal GHG whole table 2 5 2 2 2" xfId="29683" xr:uid="{00000000-0005-0000-0000-0000F8730000}"/>
    <cellStyle name="Normal GHG whole table 2 5 2 3" xfId="29684" xr:uid="{00000000-0005-0000-0000-0000F9730000}"/>
    <cellStyle name="Normal GHG whole table 2 5 3" xfId="29685" xr:uid="{00000000-0005-0000-0000-0000FA730000}"/>
    <cellStyle name="Normal GHG whole table 2 5 3 2" xfId="29686" xr:uid="{00000000-0005-0000-0000-0000FB730000}"/>
    <cellStyle name="Normal GHG whole table 2 5 3 2 2" xfId="29687" xr:uid="{00000000-0005-0000-0000-0000FC730000}"/>
    <cellStyle name="Normal GHG whole table 2 5 3 3" xfId="29688" xr:uid="{00000000-0005-0000-0000-0000FD730000}"/>
    <cellStyle name="Normal GHG whole table 2 5 4" xfId="29689" xr:uid="{00000000-0005-0000-0000-0000FE730000}"/>
    <cellStyle name="Normal GHG whole table 2 5 4 2" xfId="29690" xr:uid="{00000000-0005-0000-0000-0000FF730000}"/>
    <cellStyle name="Normal GHG whole table 2 5 5" xfId="29691" xr:uid="{00000000-0005-0000-0000-000000740000}"/>
    <cellStyle name="Normal GHG whole table 3" xfId="29692" xr:uid="{00000000-0005-0000-0000-000001740000}"/>
    <cellStyle name="Normal GHG whole table 3 2" xfId="29693" xr:uid="{00000000-0005-0000-0000-000002740000}"/>
    <cellStyle name="Normal GHG whole table 3 2 2" xfId="29694" xr:uid="{00000000-0005-0000-0000-000003740000}"/>
    <cellStyle name="Normal GHG whole table 3 2 2 2" xfId="29695" xr:uid="{00000000-0005-0000-0000-000004740000}"/>
    <cellStyle name="Normal GHG whole table 3 2 3" xfId="29696" xr:uid="{00000000-0005-0000-0000-000005740000}"/>
    <cellStyle name="Normal GHG whole table 3 3" xfId="29697" xr:uid="{00000000-0005-0000-0000-000006740000}"/>
    <cellStyle name="Normal GHG whole table 3 3 2" xfId="29698" xr:uid="{00000000-0005-0000-0000-000007740000}"/>
    <cellStyle name="Normal GHG whole table 3 3 2 2" xfId="29699" xr:uid="{00000000-0005-0000-0000-000008740000}"/>
    <cellStyle name="Normal GHG whole table 3 3 3" xfId="29700" xr:uid="{00000000-0005-0000-0000-000009740000}"/>
    <cellStyle name="Normal GHG whole table 3 4" xfId="29701" xr:uid="{00000000-0005-0000-0000-00000A740000}"/>
    <cellStyle name="Normal GHG whole table 3 4 2" xfId="29702" xr:uid="{00000000-0005-0000-0000-00000B740000}"/>
    <cellStyle name="Normal GHG whole table 3 5" xfId="29703" xr:uid="{00000000-0005-0000-0000-00000C740000}"/>
    <cellStyle name="Normal GHG whole table 4" xfId="29704" xr:uid="{00000000-0005-0000-0000-00000D740000}"/>
    <cellStyle name="Normal GHG whole table 4 2" xfId="29705" xr:uid="{00000000-0005-0000-0000-00000E740000}"/>
    <cellStyle name="Normal GHG whole table 4 2 2" xfId="29706" xr:uid="{00000000-0005-0000-0000-00000F740000}"/>
    <cellStyle name="Normal GHG whole table 4 2 2 2" xfId="29707" xr:uid="{00000000-0005-0000-0000-000010740000}"/>
    <cellStyle name="Normal GHG whole table 4 2 3" xfId="29708" xr:uid="{00000000-0005-0000-0000-000011740000}"/>
    <cellStyle name="Normal GHG whole table 4 3" xfId="29709" xr:uid="{00000000-0005-0000-0000-000012740000}"/>
    <cellStyle name="Normal GHG whole table 4 3 2" xfId="29710" xr:uid="{00000000-0005-0000-0000-000013740000}"/>
    <cellStyle name="Normal GHG whole table 4 3 2 2" xfId="29711" xr:uid="{00000000-0005-0000-0000-000014740000}"/>
    <cellStyle name="Normal GHG whole table 4 3 3" xfId="29712" xr:uid="{00000000-0005-0000-0000-000015740000}"/>
    <cellStyle name="Normal GHG whole table 4 4" xfId="29713" xr:uid="{00000000-0005-0000-0000-000016740000}"/>
    <cellStyle name="Normal GHG whole table 4 4 2" xfId="29714" xr:uid="{00000000-0005-0000-0000-000017740000}"/>
    <cellStyle name="Normal GHG whole table 4 5" xfId="29715" xr:uid="{00000000-0005-0000-0000-000018740000}"/>
    <cellStyle name="Normal GHG whole table 5" xfId="29716" xr:uid="{00000000-0005-0000-0000-000019740000}"/>
    <cellStyle name="Normal GHG whole table 5 2" xfId="29717" xr:uid="{00000000-0005-0000-0000-00001A740000}"/>
    <cellStyle name="Normal GHG whole table 5 2 2" xfId="29718" xr:uid="{00000000-0005-0000-0000-00001B740000}"/>
    <cellStyle name="Normal GHG whole table 5 2 2 2" xfId="29719" xr:uid="{00000000-0005-0000-0000-00001C740000}"/>
    <cellStyle name="Normal GHG whole table 5 2 3" xfId="29720" xr:uid="{00000000-0005-0000-0000-00001D740000}"/>
    <cellStyle name="Normal GHG whole table 5 3" xfId="29721" xr:uid="{00000000-0005-0000-0000-00001E740000}"/>
    <cellStyle name="Normal GHG whole table 5 3 2" xfId="29722" xr:uid="{00000000-0005-0000-0000-00001F740000}"/>
    <cellStyle name="Normal GHG whole table 5 3 2 2" xfId="29723" xr:uid="{00000000-0005-0000-0000-000020740000}"/>
    <cellStyle name="Normal GHG whole table 5 3 3" xfId="29724" xr:uid="{00000000-0005-0000-0000-000021740000}"/>
    <cellStyle name="Normal GHG whole table 5 4" xfId="29725" xr:uid="{00000000-0005-0000-0000-000022740000}"/>
    <cellStyle name="Normal GHG whole table 5 4 2" xfId="29726" xr:uid="{00000000-0005-0000-0000-000023740000}"/>
    <cellStyle name="Normal GHG whole table 5 5" xfId="29727" xr:uid="{00000000-0005-0000-0000-000024740000}"/>
    <cellStyle name="Normal GHG whole table 6" xfId="29728" xr:uid="{00000000-0005-0000-0000-000025740000}"/>
    <cellStyle name="Normal GHG whole table 6 2" xfId="29729" xr:uid="{00000000-0005-0000-0000-000026740000}"/>
    <cellStyle name="Normal GHG whole table 6 2 2" xfId="29730" xr:uid="{00000000-0005-0000-0000-000027740000}"/>
    <cellStyle name="Normal GHG whole table 6 2 2 2" xfId="29731" xr:uid="{00000000-0005-0000-0000-000028740000}"/>
    <cellStyle name="Normal GHG whole table 6 2 3" xfId="29732" xr:uid="{00000000-0005-0000-0000-000029740000}"/>
    <cellStyle name="Normal GHG whole table 6 3" xfId="29733" xr:uid="{00000000-0005-0000-0000-00002A740000}"/>
    <cellStyle name="Normal GHG whole table 6 3 2" xfId="29734" xr:uid="{00000000-0005-0000-0000-00002B740000}"/>
    <cellStyle name="Normal GHG whole table 6 3 2 2" xfId="29735" xr:uid="{00000000-0005-0000-0000-00002C740000}"/>
    <cellStyle name="Normal GHG whole table 6 3 3" xfId="29736" xr:uid="{00000000-0005-0000-0000-00002D740000}"/>
    <cellStyle name="Normal GHG whole table 6 4" xfId="29737" xr:uid="{00000000-0005-0000-0000-00002E740000}"/>
    <cellStyle name="Normal GHG whole table 6 4 2" xfId="29738" xr:uid="{00000000-0005-0000-0000-00002F740000}"/>
    <cellStyle name="Normal GHG whole table 6 5" xfId="29739" xr:uid="{00000000-0005-0000-0000-000030740000}"/>
    <cellStyle name="Normal GHG-Shade" xfId="29740" xr:uid="{00000000-0005-0000-0000-000031740000}"/>
    <cellStyle name="Normal GHG-Shade 2" xfId="29741" xr:uid="{00000000-0005-0000-0000-000032740000}"/>
    <cellStyle name="Normal Small" xfId="29742" xr:uid="{00000000-0005-0000-0000-000033740000}"/>
    <cellStyle name="Normál_CRFReport-template" xfId="29744" xr:uid="{00000000-0005-0000-0000-000035740000}"/>
    <cellStyle name="Normalny_CRFReport-template" xfId="29743" xr:uid="{00000000-0005-0000-0000-000034740000}"/>
    <cellStyle name="Note 10" xfId="29745" xr:uid="{00000000-0005-0000-0000-000036740000}"/>
    <cellStyle name="Note 10 2" xfId="29746" xr:uid="{00000000-0005-0000-0000-000037740000}"/>
    <cellStyle name="Note 10 2 10" xfId="29747" xr:uid="{00000000-0005-0000-0000-000038740000}"/>
    <cellStyle name="Note 10 2 11" xfId="29748" xr:uid="{00000000-0005-0000-0000-000039740000}"/>
    <cellStyle name="Note 10 2 2" xfId="29749" xr:uid="{00000000-0005-0000-0000-00003A740000}"/>
    <cellStyle name="Note 10 2 2 2" xfId="29750" xr:uid="{00000000-0005-0000-0000-00003B740000}"/>
    <cellStyle name="Note 10 2 2 3" xfId="29751" xr:uid="{00000000-0005-0000-0000-00003C740000}"/>
    <cellStyle name="Note 10 2 2 4" xfId="29752" xr:uid="{00000000-0005-0000-0000-00003D740000}"/>
    <cellStyle name="Note 10 2 2 5" xfId="29753" xr:uid="{00000000-0005-0000-0000-00003E740000}"/>
    <cellStyle name="Note 10 2 2 6" xfId="29754" xr:uid="{00000000-0005-0000-0000-00003F740000}"/>
    <cellStyle name="Note 10 2 3" xfId="29755" xr:uid="{00000000-0005-0000-0000-000040740000}"/>
    <cellStyle name="Note 10 2 3 2" xfId="29756" xr:uid="{00000000-0005-0000-0000-000041740000}"/>
    <cellStyle name="Note 10 2 3 3" xfId="29757" xr:uid="{00000000-0005-0000-0000-000042740000}"/>
    <cellStyle name="Note 10 2 3 4" xfId="29758" xr:uid="{00000000-0005-0000-0000-000043740000}"/>
    <cellStyle name="Note 10 2 3 5" xfId="29759" xr:uid="{00000000-0005-0000-0000-000044740000}"/>
    <cellStyle name="Note 10 2 3 6" xfId="29760" xr:uid="{00000000-0005-0000-0000-000045740000}"/>
    <cellStyle name="Note 10 2 4" xfId="29761" xr:uid="{00000000-0005-0000-0000-000046740000}"/>
    <cellStyle name="Note 10 2 4 2" xfId="29762" xr:uid="{00000000-0005-0000-0000-000047740000}"/>
    <cellStyle name="Note 10 2 4 3" xfId="29763" xr:uid="{00000000-0005-0000-0000-000048740000}"/>
    <cellStyle name="Note 10 2 4 4" xfId="29764" xr:uid="{00000000-0005-0000-0000-000049740000}"/>
    <cellStyle name="Note 10 2 4 5" xfId="29765" xr:uid="{00000000-0005-0000-0000-00004A740000}"/>
    <cellStyle name="Note 10 2 4 6" xfId="29766" xr:uid="{00000000-0005-0000-0000-00004B740000}"/>
    <cellStyle name="Note 10 2 5" xfId="29767" xr:uid="{00000000-0005-0000-0000-00004C740000}"/>
    <cellStyle name="Note 10 2 5 2" xfId="29768" xr:uid="{00000000-0005-0000-0000-00004D740000}"/>
    <cellStyle name="Note 10 2 5 3" xfId="29769" xr:uid="{00000000-0005-0000-0000-00004E740000}"/>
    <cellStyle name="Note 10 2 5 4" xfId="29770" xr:uid="{00000000-0005-0000-0000-00004F740000}"/>
    <cellStyle name="Note 10 2 5 5" xfId="29771" xr:uid="{00000000-0005-0000-0000-000050740000}"/>
    <cellStyle name="Note 10 2 5 6" xfId="29772" xr:uid="{00000000-0005-0000-0000-000051740000}"/>
    <cellStyle name="Note 10 2 6" xfId="29773" xr:uid="{00000000-0005-0000-0000-000052740000}"/>
    <cellStyle name="Note 10 2 6 2" xfId="29774" xr:uid="{00000000-0005-0000-0000-000053740000}"/>
    <cellStyle name="Note 10 2 6 3" xfId="29775" xr:uid="{00000000-0005-0000-0000-000054740000}"/>
    <cellStyle name="Note 10 2 6 4" xfId="29776" xr:uid="{00000000-0005-0000-0000-000055740000}"/>
    <cellStyle name="Note 10 2 6 5" xfId="29777" xr:uid="{00000000-0005-0000-0000-000056740000}"/>
    <cellStyle name="Note 10 2 6 6" xfId="29778" xr:uid="{00000000-0005-0000-0000-000057740000}"/>
    <cellStyle name="Note 10 2 7" xfId="29779" xr:uid="{00000000-0005-0000-0000-000058740000}"/>
    <cellStyle name="Note 10 2 8" xfId="29780" xr:uid="{00000000-0005-0000-0000-000059740000}"/>
    <cellStyle name="Note 10 2 9" xfId="29781" xr:uid="{00000000-0005-0000-0000-00005A740000}"/>
    <cellStyle name="Note 10 3" xfId="29782" xr:uid="{00000000-0005-0000-0000-00005B740000}"/>
    <cellStyle name="Note 10 3 2" xfId="29783" xr:uid="{00000000-0005-0000-0000-00005C740000}"/>
    <cellStyle name="Note 10 3 2 2" xfId="29784" xr:uid="{00000000-0005-0000-0000-00005D740000}"/>
    <cellStyle name="Note 10 3 3" xfId="29785" xr:uid="{00000000-0005-0000-0000-00005E740000}"/>
    <cellStyle name="Note 10 3 4" xfId="29786" xr:uid="{00000000-0005-0000-0000-00005F740000}"/>
    <cellStyle name="Note 10 3 5" xfId="29787" xr:uid="{00000000-0005-0000-0000-000060740000}"/>
    <cellStyle name="Note 10 3 6" xfId="29788" xr:uid="{00000000-0005-0000-0000-000061740000}"/>
    <cellStyle name="Note 10 4" xfId="29789" xr:uid="{00000000-0005-0000-0000-000062740000}"/>
    <cellStyle name="Note 10 4 2" xfId="29790" xr:uid="{00000000-0005-0000-0000-000063740000}"/>
    <cellStyle name="Note 10 4 3" xfId="29791" xr:uid="{00000000-0005-0000-0000-000064740000}"/>
    <cellStyle name="Note 10 4 4" xfId="29792" xr:uid="{00000000-0005-0000-0000-000065740000}"/>
    <cellStyle name="Note 10 4 5" xfId="29793" xr:uid="{00000000-0005-0000-0000-000066740000}"/>
    <cellStyle name="Note 10 4 6" xfId="29794" xr:uid="{00000000-0005-0000-0000-000067740000}"/>
    <cellStyle name="Note 10 5" xfId="29795" xr:uid="{00000000-0005-0000-0000-000068740000}"/>
    <cellStyle name="Note 10 6" xfId="29796" xr:uid="{00000000-0005-0000-0000-000069740000}"/>
    <cellStyle name="Note 10 7" xfId="29797" xr:uid="{00000000-0005-0000-0000-00006A740000}"/>
    <cellStyle name="Note 10 8" xfId="29798" xr:uid="{00000000-0005-0000-0000-00006B740000}"/>
    <cellStyle name="Note 10 9" xfId="29799" xr:uid="{00000000-0005-0000-0000-00006C740000}"/>
    <cellStyle name="Note 11" xfId="29800" xr:uid="{00000000-0005-0000-0000-00006D740000}"/>
    <cellStyle name="Note 11 2" xfId="29801" xr:uid="{00000000-0005-0000-0000-00006E740000}"/>
    <cellStyle name="Note 11 2 10" xfId="29802" xr:uid="{00000000-0005-0000-0000-00006F740000}"/>
    <cellStyle name="Note 11 2 11" xfId="29803" xr:uid="{00000000-0005-0000-0000-000070740000}"/>
    <cellStyle name="Note 11 2 2" xfId="29804" xr:uid="{00000000-0005-0000-0000-000071740000}"/>
    <cellStyle name="Note 11 2 2 2" xfId="29805" xr:uid="{00000000-0005-0000-0000-000072740000}"/>
    <cellStyle name="Note 11 2 2 3" xfId="29806" xr:uid="{00000000-0005-0000-0000-000073740000}"/>
    <cellStyle name="Note 11 2 2 4" xfId="29807" xr:uid="{00000000-0005-0000-0000-000074740000}"/>
    <cellStyle name="Note 11 2 2 5" xfId="29808" xr:uid="{00000000-0005-0000-0000-000075740000}"/>
    <cellStyle name="Note 11 2 2 6" xfId="29809" xr:uid="{00000000-0005-0000-0000-000076740000}"/>
    <cellStyle name="Note 11 2 3" xfId="29810" xr:uid="{00000000-0005-0000-0000-000077740000}"/>
    <cellStyle name="Note 11 2 3 2" xfId="29811" xr:uid="{00000000-0005-0000-0000-000078740000}"/>
    <cellStyle name="Note 11 2 3 3" xfId="29812" xr:uid="{00000000-0005-0000-0000-000079740000}"/>
    <cellStyle name="Note 11 2 3 4" xfId="29813" xr:uid="{00000000-0005-0000-0000-00007A740000}"/>
    <cellStyle name="Note 11 2 3 5" xfId="29814" xr:uid="{00000000-0005-0000-0000-00007B740000}"/>
    <cellStyle name="Note 11 2 3 6" xfId="29815" xr:uid="{00000000-0005-0000-0000-00007C740000}"/>
    <cellStyle name="Note 11 2 4" xfId="29816" xr:uid="{00000000-0005-0000-0000-00007D740000}"/>
    <cellStyle name="Note 11 2 4 2" xfId="29817" xr:uid="{00000000-0005-0000-0000-00007E740000}"/>
    <cellStyle name="Note 11 2 4 3" xfId="29818" xr:uid="{00000000-0005-0000-0000-00007F740000}"/>
    <cellStyle name="Note 11 2 4 4" xfId="29819" xr:uid="{00000000-0005-0000-0000-000080740000}"/>
    <cellStyle name="Note 11 2 4 5" xfId="29820" xr:uid="{00000000-0005-0000-0000-000081740000}"/>
    <cellStyle name="Note 11 2 4 6" xfId="29821" xr:uid="{00000000-0005-0000-0000-000082740000}"/>
    <cellStyle name="Note 11 2 5" xfId="29822" xr:uid="{00000000-0005-0000-0000-000083740000}"/>
    <cellStyle name="Note 11 2 5 2" xfId="29823" xr:uid="{00000000-0005-0000-0000-000084740000}"/>
    <cellStyle name="Note 11 2 5 3" xfId="29824" xr:uid="{00000000-0005-0000-0000-000085740000}"/>
    <cellStyle name="Note 11 2 5 4" xfId="29825" xr:uid="{00000000-0005-0000-0000-000086740000}"/>
    <cellStyle name="Note 11 2 5 5" xfId="29826" xr:uid="{00000000-0005-0000-0000-000087740000}"/>
    <cellStyle name="Note 11 2 5 6" xfId="29827" xr:uid="{00000000-0005-0000-0000-000088740000}"/>
    <cellStyle name="Note 11 2 6" xfId="29828" xr:uid="{00000000-0005-0000-0000-000089740000}"/>
    <cellStyle name="Note 11 2 6 2" xfId="29829" xr:uid="{00000000-0005-0000-0000-00008A740000}"/>
    <cellStyle name="Note 11 2 6 3" xfId="29830" xr:uid="{00000000-0005-0000-0000-00008B740000}"/>
    <cellStyle name="Note 11 2 6 4" xfId="29831" xr:uid="{00000000-0005-0000-0000-00008C740000}"/>
    <cellStyle name="Note 11 2 6 5" xfId="29832" xr:uid="{00000000-0005-0000-0000-00008D740000}"/>
    <cellStyle name="Note 11 2 6 6" xfId="29833" xr:uid="{00000000-0005-0000-0000-00008E740000}"/>
    <cellStyle name="Note 11 2 7" xfId="29834" xr:uid="{00000000-0005-0000-0000-00008F740000}"/>
    <cellStyle name="Note 11 2 8" xfId="29835" xr:uid="{00000000-0005-0000-0000-000090740000}"/>
    <cellStyle name="Note 11 2 9" xfId="29836" xr:uid="{00000000-0005-0000-0000-000091740000}"/>
    <cellStyle name="Note 11 3" xfId="29837" xr:uid="{00000000-0005-0000-0000-000092740000}"/>
    <cellStyle name="Note 11 3 2" xfId="29838" xr:uid="{00000000-0005-0000-0000-000093740000}"/>
    <cellStyle name="Note 11 3 3" xfId="29839" xr:uid="{00000000-0005-0000-0000-000094740000}"/>
    <cellStyle name="Note 11 3 4" xfId="29840" xr:uid="{00000000-0005-0000-0000-000095740000}"/>
    <cellStyle name="Note 11 3 5" xfId="29841" xr:uid="{00000000-0005-0000-0000-000096740000}"/>
    <cellStyle name="Note 11 3 6" xfId="29842" xr:uid="{00000000-0005-0000-0000-000097740000}"/>
    <cellStyle name="Note 11 4" xfId="29843" xr:uid="{00000000-0005-0000-0000-000098740000}"/>
    <cellStyle name="Note 11 4 2" xfId="29844" xr:uid="{00000000-0005-0000-0000-000099740000}"/>
    <cellStyle name="Note 11 4 3" xfId="29845" xr:uid="{00000000-0005-0000-0000-00009A740000}"/>
    <cellStyle name="Note 11 4 4" xfId="29846" xr:uid="{00000000-0005-0000-0000-00009B740000}"/>
    <cellStyle name="Note 11 4 5" xfId="29847" xr:uid="{00000000-0005-0000-0000-00009C740000}"/>
    <cellStyle name="Note 11 4 6" xfId="29848" xr:uid="{00000000-0005-0000-0000-00009D740000}"/>
    <cellStyle name="Note 11 5" xfId="29849" xr:uid="{00000000-0005-0000-0000-00009E740000}"/>
    <cellStyle name="Note 11 6" xfId="29850" xr:uid="{00000000-0005-0000-0000-00009F740000}"/>
    <cellStyle name="Note 11 7" xfId="29851" xr:uid="{00000000-0005-0000-0000-0000A0740000}"/>
    <cellStyle name="Note 11 8" xfId="29852" xr:uid="{00000000-0005-0000-0000-0000A1740000}"/>
    <cellStyle name="Note 11 9" xfId="29853" xr:uid="{00000000-0005-0000-0000-0000A2740000}"/>
    <cellStyle name="Note 12" xfId="29854" xr:uid="{00000000-0005-0000-0000-0000A3740000}"/>
    <cellStyle name="Note 12 2" xfId="29855" xr:uid="{00000000-0005-0000-0000-0000A4740000}"/>
    <cellStyle name="Note 12 2 10" xfId="29856" xr:uid="{00000000-0005-0000-0000-0000A5740000}"/>
    <cellStyle name="Note 12 2 11" xfId="29857" xr:uid="{00000000-0005-0000-0000-0000A6740000}"/>
    <cellStyle name="Note 12 2 2" xfId="29858" xr:uid="{00000000-0005-0000-0000-0000A7740000}"/>
    <cellStyle name="Note 12 2 2 2" xfId="29859" xr:uid="{00000000-0005-0000-0000-0000A8740000}"/>
    <cellStyle name="Note 12 2 2 3" xfId="29860" xr:uid="{00000000-0005-0000-0000-0000A9740000}"/>
    <cellStyle name="Note 12 2 2 4" xfId="29861" xr:uid="{00000000-0005-0000-0000-0000AA740000}"/>
    <cellStyle name="Note 12 2 2 5" xfId="29862" xr:uid="{00000000-0005-0000-0000-0000AB740000}"/>
    <cellStyle name="Note 12 2 2 6" xfId="29863" xr:uid="{00000000-0005-0000-0000-0000AC740000}"/>
    <cellStyle name="Note 12 2 3" xfId="29864" xr:uid="{00000000-0005-0000-0000-0000AD740000}"/>
    <cellStyle name="Note 12 2 3 2" xfId="29865" xr:uid="{00000000-0005-0000-0000-0000AE740000}"/>
    <cellStyle name="Note 12 2 3 3" xfId="29866" xr:uid="{00000000-0005-0000-0000-0000AF740000}"/>
    <cellStyle name="Note 12 2 3 4" xfId="29867" xr:uid="{00000000-0005-0000-0000-0000B0740000}"/>
    <cellStyle name="Note 12 2 3 5" xfId="29868" xr:uid="{00000000-0005-0000-0000-0000B1740000}"/>
    <cellStyle name="Note 12 2 3 6" xfId="29869" xr:uid="{00000000-0005-0000-0000-0000B2740000}"/>
    <cellStyle name="Note 12 2 4" xfId="29870" xr:uid="{00000000-0005-0000-0000-0000B3740000}"/>
    <cellStyle name="Note 12 2 4 2" xfId="29871" xr:uid="{00000000-0005-0000-0000-0000B4740000}"/>
    <cellStyle name="Note 12 2 4 3" xfId="29872" xr:uid="{00000000-0005-0000-0000-0000B5740000}"/>
    <cellStyle name="Note 12 2 4 4" xfId="29873" xr:uid="{00000000-0005-0000-0000-0000B6740000}"/>
    <cellStyle name="Note 12 2 4 5" xfId="29874" xr:uid="{00000000-0005-0000-0000-0000B7740000}"/>
    <cellStyle name="Note 12 2 4 6" xfId="29875" xr:uid="{00000000-0005-0000-0000-0000B8740000}"/>
    <cellStyle name="Note 12 2 5" xfId="29876" xr:uid="{00000000-0005-0000-0000-0000B9740000}"/>
    <cellStyle name="Note 12 2 5 2" xfId="29877" xr:uid="{00000000-0005-0000-0000-0000BA740000}"/>
    <cellStyle name="Note 12 2 5 3" xfId="29878" xr:uid="{00000000-0005-0000-0000-0000BB740000}"/>
    <cellStyle name="Note 12 2 5 4" xfId="29879" xr:uid="{00000000-0005-0000-0000-0000BC740000}"/>
    <cellStyle name="Note 12 2 5 5" xfId="29880" xr:uid="{00000000-0005-0000-0000-0000BD740000}"/>
    <cellStyle name="Note 12 2 5 6" xfId="29881" xr:uid="{00000000-0005-0000-0000-0000BE740000}"/>
    <cellStyle name="Note 12 2 6" xfId="29882" xr:uid="{00000000-0005-0000-0000-0000BF740000}"/>
    <cellStyle name="Note 12 2 6 2" xfId="29883" xr:uid="{00000000-0005-0000-0000-0000C0740000}"/>
    <cellStyle name="Note 12 2 6 3" xfId="29884" xr:uid="{00000000-0005-0000-0000-0000C1740000}"/>
    <cellStyle name="Note 12 2 6 4" xfId="29885" xr:uid="{00000000-0005-0000-0000-0000C2740000}"/>
    <cellStyle name="Note 12 2 6 5" xfId="29886" xr:uid="{00000000-0005-0000-0000-0000C3740000}"/>
    <cellStyle name="Note 12 2 6 6" xfId="29887" xr:uid="{00000000-0005-0000-0000-0000C4740000}"/>
    <cellStyle name="Note 12 2 7" xfId="29888" xr:uid="{00000000-0005-0000-0000-0000C5740000}"/>
    <cellStyle name="Note 12 2 8" xfId="29889" xr:uid="{00000000-0005-0000-0000-0000C6740000}"/>
    <cellStyle name="Note 12 2 9" xfId="29890" xr:uid="{00000000-0005-0000-0000-0000C7740000}"/>
    <cellStyle name="Note 12 3" xfId="29891" xr:uid="{00000000-0005-0000-0000-0000C8740000}"/>
    <cellStyle name="Note 12 3 2" xfId="29892" xr:uid="{00000000-0005-0000-0000-0000C9740000}"/>
    <cellStyle name="Note 12 3 3" xfId="29893" xr:uid="{00000000-0005-0000-0000-0000CA740000}"/>
    <cellStyle name="Note 12 3 4" xfId="29894" xr:uid="{00000000-0005-0000-0000-0000CB740000}"/>
    <cellStyle name="Note 12 3 5" xfId="29895" xr:uid="{00000000-0005-0000-0000-0000CC740000}"/>
    <cellStyle name="Note 12 3 6" xfId="29896" xr:uid="{00000000-0005-0000-0000-0000CD740000}"/>
    <cellStyle name="Note 12 4" xfId="29897" xr:uid="{00000000-0005-0000-0000-0000CE740000}"/>
    <cellStyle name="Note 12 4 2" xfId="29898" xr:uid="{00000000-0005-0000-0000-0000CF740000}"/>
    <cellStyle name="Note 12 4 3" xfId="29899" xr:uid="{00000000-0005-0000-0000-0000D0740000}"/>
    <cellStyle name="Note 12 4 4" xfId="29900" xr:uid="{00000000-0005-0000-0000-0000D1740000}"/>
    <cellStyle name="Note 12 4 5" xfId="29901" xr:uid="{00000000-0005-0000-0000-0000D2740000}"/>
    <cellStyle name="Note 12 4 6" xfId="29902" xr:uid="{00000000-0005-0000-0000-0000D3740000}"/>
    <cellStyle name="Note 12 5" xfId="29903" xr:uid="{00000000-0005-0000-0000-0000D4740000}"/>
    <cellStyle name="Note 12 6" xfId="29904" xr:uid="{00000000-0005-0000-0000-0000D5740000}"/>
    <cellStyle name="Note 12 7" xfId="29905" xr:uid="{00000000-0005-0000-0000-0000D6740000}"/>
    <cellStyle name="Note 12 8" xfId="29906" xr:uid="{00000000-0005-0000-0000-0000D7740000}"/>
    <cellStyle name="Note 12 9" xfId="29907" xr:uid="{00000000-0005-0000-0000-0000D8740000}"/>
    <cellStyle name="Note 13" xfId="29908" xr:uid="{00000000-0005-0000-0000-0000D9740000}"/>
    <cellStyle name="Note 13 2" xfId="29909" xr:uid="{00000000-0005-0000-0000-0000DA740000}"/>
    <cellStyle name="Note 13 2 10" xfId="29910" xr:uid="{00000000-0005-0000-0000-0000DB740000}"/>
    <cellStyle name="Note 13 2 11" xfId="29911" xr:uid="{00000000-0005-0000-0000-0000DC740000}"/>
    <cellStyle name="Note 13 2 2" xfId="29912" xr:uid="{00000000-0005-0000-0000-0000DD740000}"/>
    <cellStyle name="Note 13 2 2 2" xfId="29913" xr:uid="{00000000-0005-0000-0000-0000DE740000}"/>
    <cellStyle name="Note 13 2 2 3" xfId="29914" xr:uid="{00000000-0005-0000-0000-0000DF740000}"/>
    <cellStyle name="Note 13 2 2 4" xfId="29915" xr:uid="{00000000-0005-0000-0000-0000E0740000}"/>
    <cellStyle name="Note 13 2 2 5" xfId="29916" xr:uid="{00000000-0005-0000-0000-0000E1740000}"/>
    <cellStyle name="Note 13 2 2 6" xfId="29917" xr:uid="{00000000-0005-0000-0000-0000E2740000}"/>
    <cellStyle name="Note 13 2 3" xfId="29918" xr:uid="{00000000-0005-0000-0000-0000E3740000}"/>
    <cellStyle name="Note 13 2 3 2" xfId="29919" xr:uid="{00000000-0005-0000-0000-0000E4740000}"/>
    <cellStyle name="Note 13 2 3 3" xfId="29920" xr:uid="{00000000-0005-0000-0000-0000E5740000}"/>
    <cellStyle name="Note 13 2 3 4" xfId="29921" xr:uid="{00000000-0005-0000-0000-0000E6740000}"/>
    <cellStyle name="Note 13 2 3 5" xfId="29922" xr:uid="{00000000-0005-0000-0000-0000E7740000}"/>
    <cellStyle name="Note 13 2 3 6" xfId="29923" xr:uid="{00000000-0005-0000-0000-0000E8740000}"/>
    <cellStyle name="Note 13 2 4" xfId="29924" xr:uid="{00000000-0005-0000-0000-0000E9740000}"/>
    <cellStyle name="Note 13 2 4 2" xfId="29925" xr:uid="{00000000-0005-0000-0000-0000EA740000}"/>
    <cellStyle name="Note 13 2 4 3" xfId="29926" xr:uid="{00000000-0005-0000-0000-0000EB740000}"/>
    <cellStyle name="Note 13 2 4 4" xfId="29927" xr:uid="{00000000-0005-0000-0000-0000EC740000}"/>
    <cellStyle name="Note 13 2 4 5" xfId="29928" xr:uid="{00000000-0005-0000-0000-0000ED740000}"/>
    <cellStyle name="Note 13 2 4 6" xfId="29929" xr:uid="{00000000-0005-0000-0000-0000EE740000}"/>
    <cellStyle name="Note 13 2 5" xfId="29930" xr:uid="{00000000-0005-0000-0000-0000EF740000}"/>
    <cellStyle name="Note 13 2 5 2" xfId="29931" xr:uid="{00000000-0005-0000-0000-0000F0740000}"/>
    <cellStyle name="Note 13 2 5 3" xfId="29932" xr:uid="{00000000-0005-0000-0000-0000F1740000}"/>
    <cellStyle name="Note 13 2 5 4" xfId="29933" xr:uid="{00000000-0005-0000-0000-0000F2740000}"/>
    <cellStyle name="Note 13 2 5 5" xfId="29934" xr:uid="{00000000-0005-0000-0000-0000F3740000}"/>
    <cellStyle name="Note 13 2 5 6" xfId="29935" xr:uid="{00000000-0005-0000-0000-0000F4740000}"/>
    <cellStyle name="Note 13 2 6" xfId="29936" xr:uid="{00000000-0005-0000-0000-0000F5740000}"/>
    <cellStyle name="Note 13 2 6 2" xfId="29937" xr:uid="{00000000-0005-0000-0000-0000F6740000}"/>
    <cellStyle name="Note 13 2 6 3" xfId="29938" xr:uid="{00000000-0005-0000-0000-0000F7740000}"/>
    <cellStyle name="Note 13 2 6 4" xfId="29939" xr:uid="{00000000-0005-0000-0000-0000F8740000}"/>
    <cellStyle name="Note 13 2 6 5" xfId="29940" xr:uid="{00000000-0005-0000-0000-0000F9740000}"/>
    <cellStyle name="Note 13 2 6 6" xfId="29941" xr:uid="{00000000-0005-0000-0000-0000FA740000}"/>
    <cellStyle name="Note 13 2 7" xfId="29942" xr:uid="{00000000-0005-0000-0000-0000FB740000}"/>
    <cellStyle name="Note 13 2 8" xfId="29943" xr:uid="{00000000-0005-0000-0000-0000FC740000}"/>
    <cellStyle name="Note 13 2 9" xfId="29944" xr:uid="{00000000-0005-0000-0000-0000FD740000}"/>
    <cellStyle name="Note 13 3" xfId="29945" xr:uid="{00000000-0005-0000-0000-0000FE740000}"/>
    <cellStyle name="Note 13 3 2" xfId="29946" xr:uid="{00000000-0005-0000-0000-0000FF740000}"/>
    <cellStyle name="Note 13 3 3" xfId="29947" xr:uid="{00000000-0005-0000-0000-000000750000}"/>
    <cellStyle name="Note 13 3 4" xfId="29948" xr:uid="{00000000-0005-0000-0000-000001750000}"/>
    <cellStyle name="Note 13 3 5" xfId="29949" xr:uid="{00000000-0005-0000-0000-000002750000}"/>
    <cellStyle name="Note 13 3 6" xfId="29950" xr:uid="{00000000-0005-0000-0000-000003750000}"/>
    <cellStyle name="Note 13 4" xfId="29951" xr:uid="{00000000-0005-0000-0000-000004750000}"/>
    <cellStyle name="Note 13 4 2" xfId="29952" xr:uid="{00000000-0005-0000-0000-000005750000}"/>
    <cellStyle name="Note 13 4 3" xfId="29953" xr:uid="{00000000-0005-0000-0000-000006750000}"/>
    <cellStyle name="Note 13 4 4" xfId="29954" xr:uid="{00000000-0005-0000-0000-000007750000}"/>
    <cellStyle name="Note 13 4 5" xfId="29955" xr:uid="{00000000-0005-0000-0000-000008750000}"/>
    <cellStyle name="Note 13 4 6" xfId="29956" xr:uid="{00000000-0005-0000-0000-000009750000}"/>
    <cellStyle name="Note 13 5" xfId="29957" xr:uid="{00000000-0005-0000-0000-00000A750000}"/>
    <cellStyle name="Note 13 6" xfId="29958" xr:uid="{00000000-0005-0000-0000-00000B750000}"/>
    <cellStyle name="Note 13 7" xfId="29959" xr:uid="{00000000-0005-0000-0000-00000C750000}"/>
    <cellStyle name="Note 13 8" xfId="29960" xr:uid="{00000000-0005-0000-0000-00000D750000}"/>
    <cellStyle name="Note 13 9" xfId="29961" xr:uid="{00000000-0005-0000-0000-00000E750000}"/>
    <cellStyle name="Note 14" xfId="29962" xr:uid="{00000000-0005-0000-0000-00000F750000}"/>
    <cellStyle name="Note 14 2" xfId="29963" xr:uid="{00000000-0005-0000-0000-000010750000}"/>
    <cellStyle name="Note 14 2 10" xfId="29964" xr:uid="{00000000-0005-0000-0000-000011750000}"/>
    <cellStyle name="Note 14 2 11" xfId="29965" xr:uid="{00000000-0005-0000-0000-000012750000}"/>
    <cellStyle name="Note 14 2 2" xfId="29966" xr:uid="{00000000-0005-0000-0000-000013750000}"/>
    <cellStyle name="Note 14 2 2 2" xfId="29967" xr:uid="{00000000-0005-0000-0000-000014750000}"/>
    <cellStyle name="Note 14 2 2 3" xfId="29968" xr:uid="{00000000-0005-0000-0000-000015750000}"/>
    <cellStyle name="Note 14 2 2 4" xfId="29969" xr:uid="{00000000-0005-0000-0000-000016750000}"/>
    <cellStyle name="Note 14 2 2 5" xfId="29970" xr:uid="{00000000-0005-0000-0000-000017750000}"/>
    <cellStyle name="Note 14 2 2 6" xfId="29971" xr:uid="{00000000-0005-0000-0000-000018750000}"/>
    <cellStyle name="Note 14 2 3" xfId="29972" xr:uid="{00000000-0005-0000-0000-000019750000}"/>
    <cellStyle name="Note 14 2 3 2" xfId="29973" xr:uid="{00000000-0005-0000-0000-00001A750000}"/>
    <cellStyle name="Note 14 2 3 3" xfId="29974" xr:uid="{00000000-0005-0000-0000-00001B750000}"/>
    <cellStyle name="Note 14 2 3 4" xfId="29975" xr:uid="{00000000-0005-0000-0000-00001C750000}"/>
    <cellStyle name="Note 14 2 3 5" xfId="29976" xr:uid="{00000000-0005-0000-0000-00001D750000}"/>
    <cellStyle name="Note 14 2 3 6" xfId="29977" xr:uid="{00000000-0005-0000-0000-00001E750000}"/>
    <cellStyle name="Note 14 2 4" xfId="29978" xr:uid="{00000000-0005-0000-0000-00001F750000}"/>
    <cellStyle name="Note 14 2 4 2" xfId="29979" xr:uid="{00000000-0005-0000-0000-000020750000}"/>
    <cellStyle name="Note 14 2 4 3" xfId="29980" xr:uid="{00000000-0005-0000-0000-000021750000}"/>
    <cellStyle name="Note 14 2 4 4" xfId="29981" xr:uid="{00000000-0005-0000-0000-000022750000}"/>
    <cellStyle name="Note 14 2 4 5" xfId="29982" xr:uid="{00000000-0005-0000-0000-000023750000}"/>
    <cellStyle name="Note 14 2 4 6" xfId="29983" xr:uid="{00000000-0005-0000-0000-000024750000}"/>
    <cellStyle name="Note 14 2 5" xfId="29984" xr:uid="{00000000-0005-0000-0000-000025750000}"/>
    <cellStyle name="Note 14 2 5 2" xfId="29985" xr:uid="{00000000-0005-0000-0000-000026750000}"/>
    <cellStyle name="Note 14 2 5 3" xfId="29986" xr:uid="{00000000-0005-0000-0000-000027750000}"/>
    <cellStyle name="Note 14 2 5 4" xfId="29987" xr:uid="{00000000-0005-0000-0000-000028750000}"/>
    <cellStyle name="Note 14 2 5 5" xfId="29988" xr:uid="{00000000-0005-0000-0000-000029750000}"/>
    <cellStyle name="Note 14 2 5 6" xfId="29989" xr:uid="{00000000-0005-0000-0000-00002A750000}"/>
    <cellStyle name="Note 14 2 6" xfId="29990" xr:uid="{00000000-0005-0000-0000-00002B750000}"/>
    <cellStyle name="Note 14 2 6 2" xfId="29991" xr:uid="{00000000-0005-0000-0000-00002C750000}"/>
    <cellStyle name="Note 14 2 6 3" xfId="29992" xr:uid="{00000000-0005-0000-0000-00002D750000}"/>
    <cellStyle name="Note 14 2 6 4" xfId="29993" xr:uid="{00000000-0005-0000-0000-00002E750000}"/>
    <cellStyle name="Note 14 2 6 5" xfId="29994" xr:uid="{00000000-0005-0000-0000-00002F750000}"/>
    <cellStyle name="Note 14 2 6 6" xfId="29995" xr:uid="{00000000-0005-0000-0000-000030750000}"/>
    <cellStyle name="Note 14 2 7" xfId="29996" xr:uid="{00000000-0005-0000-0000-000031750000}"/>
    <cellStyle name="Note 14 2 8" xfId="29997" xr:uid="{00000000-0005-0000-0000-000032750000}"/>
    <cellStyle name="Note 14 2 9" xfId="29998" xr:uid="{00000000-0005-0000-0000-000033750000}"/>
    <cellStyle name="Note 14 3" xfId="29999" xr:uid="{00000000-0005-0000-0000-000034750000}"/>
    <cellStyle name="Note 14 3 2" xfId="30000" xr:uid="{00000000-0005-0000-0000-000035750000}"/>
    <cellStyle name="Note 14 3 3" xfId="30001" xr:uid="{00000000-0005-0000-0000-000036750000}"/>
    <cellStyle name="Note 14 3 4" xfId="30002" xr:uid="{00000000-0005-0000-0000-000037750000}"/>
    <cellStyle name="Note 14 3 5" xfId="30003" xr:uid="{00000000-0005-0000-0000-000038750000}"/>
    <cellStyle name="Note 14 3 6" xfId="30004" xr:uid="{00000000-0005-0000-0000-000039750000}"/>
    <cellStyle name="Note 14 4" xfId="30005" xr:uid="{00000000-0005-0000-0000-00003A750000}"/>
    <cellStyle name="Note 14 4 2" xfId="30006" xr:uid="{00000000-0005-0000-0000-00003B750000}"/>
    <cellStyle name="Note 14 4 3" xfId="30007" xr:uid="{00000000-0005-0000-0000-00003C750000}"/>
    <cellStyle name="Note 14 4 4" xfId="30008" xr:uid="{00000000-0005-0000-0000-00003D750000}"/>
    <cellStyle name="Note 14 4 5" xfId="30009" xr:uid="{00000000-0005-0000-0000-00003E750000}"/>
    <cellStyle name="Note 14 4 6" xfId="30010" xr:uid="{00000000-0005-0000-0000-00003F750000}"/>
    <cellStyle name="Note 14 5" xfId="30011" xr:uid="{00000000-0005-0000-0000-000040750000}"/>
    <cellStyle name="Note 14 6" xfId="30012" xr:uid="{00000000-0005-0000-0000-000041750000}"/>
    <cellStyle name="Note 14 7" xfId="30013" xr:uid="{00000000-0005-0000-0000-000042750000}"/>
    <cellStyle name="Note 14 8" xfId="30014" xr:uid="{00000000-0005-0000-0000-000043750000}"/>
    <cellStyle name="Note 14 9" xfId="30015" xr:uid="{00000000-0005-0000-0000-000044750000}"/>
    <cellStyle name="Note 15" xfId="30016" xr:uid="{00000000-0005-0000-0000-000045750000}"/>
    <cellStyle name="Note 15 2" xfId="30017" xr:uid="{00000000-0005-0000-0000-000046750000}"/>
    <cellStyle name="Note 15 2 10" xfId="30018" xr:uid="{00000000-0005-0000-0000-000047750000}"/>
    <cellStyle name="Note 15 2 11" xfId="30019" xr:uid="{00000000-0005-0000-0000-000048750000}"/>
    <cellStyle name="Note 15 2 2" xfId="30020" xr:uid="{00000000-0005-0000-0000-000049750000}"/>
    <cellStyle name="Note 15 2 2 2" xfId="30021" xr:uid="{00000000-0005-0000-0000-00004A750000}"/>
    <cellStyle name="Note 15 2 2 3" xfId="30022" xr:uid="{00000000-0005-0000-0000-00004B750000}"/>
    <cellStyle name="Note 15 2 2 4" xfId="30023" xr:uid="{00000000-0005-0000-0000-00004C750000}"/>
    <cellStyle name="Note 15 2 2 5" xfId="30024" xr:uid="{00000000-0005-0000-0000-00004D750000}"/>
    <cellStyle name="Note 15 2 2 6" xfId="30025" xr:uid="{00000000-0005-0000-0000-00004E750000}"/>
    <cellStyle name="Note 15 2 3" xfId="30026" xr:uid="{00000000-0005-0000-0000-00004F750000}"/>
    <cellStyle name="Note 15 2 3 2" xfId="30027" xr:uid="{00000000-0005-0000-0000-000050750000}"/>
    <cellStyle name="Note 15 2 3 3" xfId="30028" xr:uid="{00000000-0005-0000-0000-000051750000}"/>
    <cellStyle name="Note 15 2 3 4" xfId="30029" xr:uid="{00000000-0005-0000-0000-000052750000}"/>
    <cellStyle name="Note 15 2 3 5" xfId="30030" xr:uid="{00000000-0005-0000-0000-000053750000}"/>
    <cellStyle name="Note 15 2 3 6" xfId="30031" xr:uid="{00000000-0005-0000-0000-000054750000}"/>
    <cellStyle name="Note 15 2 4" xfId="30032" xr:uid="{00000000-0005-0000-0000-000055750000}"/>
    <cellStyle name="Note 15 2 4 2" xfId="30033" xr:uid="{00000000-0005-0000-0000-000056750000}"/>
    <cellStyle name="Note 15 2 4 3" xfId="30034" xr:uid="{00000000-0005-0000-0000-000057750000}"/>
    <cellStyle name="Note 15 2 4 4" xfId="30035" xr:uid="{00000000-0005-0000-0000-000058750000}"/>
    <cellStyle name="Note 15 2 4 5" xfId="30036" xr:uid="{00000000-0005-0000-0000-000059750000}"/>
    <cellStyle name="Note 15 2 4 6" xfId="30037" xr:uid="{00000000-0005-0000-0000-00005A750000}"/>
    <cellStyle name="Note 15 2 5" xfId="30038" xr:uid="{00000000-0005-0000-0000-00005B750000}"/>
    <cellStyle name="Note 15 2 5 2" xfId="30039" xr:uid="{00000000-0005-0000-0000-00005C750000}"/>
    <cellStyle name="Note 15 2 5 3" xfId="30040" xr:uid="{00000000-0005-0000-0000-00005D750000}"/>
    <cellStyle name="Note 15 2 5 4" xfId="30041" xr:uid="{00000000-0005-0000-0000-00005E750000}"/>
    <cellStyle name="Note 15 2 5 5" xfId="30042" xr:uid="{00000000-0005-0000-0000-00005F750000}"/>
    <cellStyle name="Note 15 2 5 6" xfId="30043" xr:uid="{00000000-0005-0000-0000-000060750000}"/>
    <cellStyle name="Note 15 2 6" xfId="30044" xr:uid="{00000000-0005-0000-0000-000061750000}"/>
    <cellStyle name="Note 15 2 6 2" xfId="30045" xr:uid="{00000000-0005-0000-0000-000062750000}"/>
    <cellStyle name="Note 15 2 6 3" xfId="30046" xr:uid="{00000000-0005-0000-0000-000063750000}"/>
    <cellStyle name="Note 15 2 6 4" xfId="30047" xr:uid="{00000000-0005-0000-0000-000064750000}"/>
    <cellStyle name="Note 15 2 6 5" xfId="30048" xr:uid="{00000000-0005-0000-0000-000065750000}"/>
    <cellStyle name="Note 15 2 6 6" xfId="30049" xr:uid="{00000000-0005-0000-0000-000066750000}"/>
    <cellStyle name="Note 15 2 7" xfId="30050" xr:uid="{00000000-0005-0000-0000-000067750000}"/>
    <cellStyle name="Note 15 2 8" xfId="30051" xr:uid="{00000000-0005-0000-0000-000068750000}"/>
    <cellStyle name="Note 15 2 9" xfId="30052" xr:uid="{00000000-0005-0000-0000-000069750000}"/>
    <cellStyle name="Note 15 3" xfId="30053" xr:uid="{00000000-0005-0000-0000-00006A750000}"/>
    <cellStyle name="Note 15 3 2" xfId="30054" xr:uid="{00000000-0005-0000-0000-00006B750000}"/>
    <cellStyle name="Note 15 3 3" xfId="30055" xr:uid="{00000000-0005-0000-0000-00006C750000}"/>
    <cellStyle name="Note 15 3 4" xfId="30056" xr:uid="{00000000-0005-0000-0000-00006D750000}"/>
    <cellStyle name="Note 15 3 5" xfId="30057" xr:uid="{00000000-0005-0000-0000-00006E750000}"/>
    <cellStyle name="Note 15 3 6" xfId="30058" xr:uid="{00000000-0005-0000-0000-00006F750000}"/>
    <cellStyle name="Note 15 4" xfId="30059" xr:uid="{00000000-0005-0000-0000-000070750000}"/>
    <cellStyle name="Note 15 4 2" xfId="30060" xr:uid="{00000000-0005-0000-0000-000071750000}"/>
    <cellStyle name="Note 15 4 3" xfId="30061" xr:uid="{00000000-0005-0000-0000-000072750000}"/>
    <cellStyle name="Note 15 4 4" xfId="30062" xr:uid="{00000000-0005-0000-0000-000073750000}"/>
    <cellStyle name="Note 15 4 5" xfId="30063" xr:uid="{00000000-0005-0000-0000-000074750000}"/>
    <cellStyle name="Note 15 4 6" xfId="30064" xr:uid="{00000000-0005-0000-0000-000075750000}"/>
    <cellStyle name="Note 15 5" xfId="30065" xr:uid="{00000000-0005-0000-0000-000076750000}"/>
    <cellStyle name="Note 15 6" xfId="30066" xr:uid="{00000000-0005-0000-0000-000077750000}"/>
    <cellStyle name="Note 15 7" xfId="30067" xr:uid="{00000000-0005-0000-0000-000078750000}"/>
    <cellStyle name="Note 15 8" xfId="30068" xr:uid="{00000000-0005-0000-0000-000079750000}"/>
    <cellStyle name="Note 15 9" xfId="30069" xr:uid="{00000000-0005-0000-0000-00007A750000}"/>
    <cellStyle name="Note 16" xfId="30070" xr:uid="{00000000-0005-0000-0000-00007B750000}"/>
    <cellStyle name="Note 16 2" xfId="30071" xr:uid="{00000000-0005-0000-0000-00007C750000}"/>
    <cellStyle name="Note 16 2 10" xfId="30072" xr:uid="{00000000-0005-0000-0000-00007D750000}"/>
    <cellStyle name="Note 16 2 11" xfId="30073" xr:uid="{00000000-0005-0000-0000-00007E750000}"/>
    <cellStyle name="Note 16 2 2" xfId="30074" xr:uid="{00000000-0005-0000-0000-00007F750000}"/>
    <cellStyle name="Note 16 2 2 2" xfId="30075" xr:uid="{00000000-0005-0000-0000-000080750000}"/>
    <cellStyle name="Note 16 2 2 3" xfId="30076" xr:uid="{00000000-0005-0000-0000-000081750000}"/>
    <cellStyle name="Note 16 2 2 4" xfId="30077" xr:uid="{00000000-0005-0000-0000-000082750000}"/>
    <cellStyle name="Note 16 2 2 5" xfId="30078" xr:uid="{00000000-0005-0000-0000-000083750000}"/>
    <cellStyle name="Note 16 2 2 6" xfId="30079" xr:uid="{00000000-0005-0000-0000-000084750000}"/>
    <cellStyle name="Note 16 2 3" xfId="30080" xr:uid="{00000000-0005-0000-0000-000085750000}"/>
    <cellStyle name="Note 16 2 3 2" xfId="30081" xr:uid="{00000000-0005-0000-0000-000086750000}"/>
    <cellStyle name="Note 16 2 3 3" xfId="30082" xr:uid="{00000000-0005-0000-0000-000087750000}"/>
    <cellStyle name="Note 16 2 3 4" xfId="30083" xr:uid="{00000000-0005-0000-0000-000088750000}"/>
    <cellStyle name="Note 16 2 3 5" xfId="30084" xr:uid="{00000000-0005-0000-0000-000089750000}"/>
    <cellStyle name="Note 16 2 3 6" xfId="30085" xr:uid="{00000000-0005-0000-0000-00008A750000}"/>
    <cellStyle name="Note 16 2 4" xfId="30086" xr:uid="{00000000-0005-0000-0000-00008B750000}"/>
    <cellStyle name="Note 16 2 4 2" xfId="30087" xr:uid="{00000000-0005-0000-0000-00008C750000}"/>
    <cellStyle name="Note 16 2 4 3" xfId="30088" xr:uid="{00000000-0005-0000-0000-00008D750000}"/>
    <cellStyle name="Note 16 2 4 4" xfId="30089" xr:uid="{00000000-0005-0000-0000-00008E750000}"/>
    <cellStyle name="Note 16 2 4 5" xfId="30090" xr:uid="{00000000-0005-0000-0000-00008F750000}"/>
    <cellStyle name="Note 16 2 4 6" xfId="30091" xr:uid="{00000000-0005-0000-0000-000090750000}"/>
    <cellStyle name="Note 16 2 5" xfId="30092" xr:uid="{00000000-0005-0000-0000-000091750000}"/>
    <cellStyle name="Note 16 2 5 2" xfId="30093" xr:uid="{00000000-0005-0000-0000-000092750000}"/>
    <cellStyle name="Note 16 2 5 3" xfId="30094" xr:uid="{00000000-0005-0000-0000-000093750000}"/>
    <cellStyle name="Note 16 2 5 4" xfId="30095" xr:uid="{00000000-0005-0000-0000-000094750000}"/>
    <cellStyle name="Note 16 2 5 5" xfId="30096" xr:uid="{00000000-0005-0000-0000-000095750000}"/>
    <cellStyle name="Note 16 2 5 6" xfId="30097" xr:uid="{00000000-0005-0000-0000-000096750000}"/>
    <cellStyle name="Note 16 2 6" xfId="30098" xr:uid="{00000000-0005-0000-0000-000097750000}"/>
    <cellStyle name="Note 16 2 6 2" xfId="30099" xr:uid="{00000000-0005-0000-0000-000098750000}"/>
    <cellStyle name="Note 16 2 6 3" xfId="30100" xr:uid="{00000000-0005-0000-0000-000099750000}"/>
    <cellStyle name="Note 16 2 6 4" xfId="30101" xr:uid="{00000000-0005-0000-0000-00009A750000}"/>
    <cellStyle name="Note 16 2 6 5" xfId="30102" xr:uid="{00000000-0005-0000-0000-00009B750000}"/>
    <cellStyle name="Note 16 2 6 6" xfId="30103" xr:uid="{00000000-0005-0000-0000-00009C750000}"/>
    <cellStyle name="Note 16 2 7" xfId="30104" xr:uid="{00000000-0005-0000-0000-00009D750000}"/>
    <cellStyle name="Note 16 2 8" xfId="30105" xr:uid="{00000000-0005-0000-0000-00009E750000}"/>
    <cellStyle name="Note 16 2 9" xfId="30106" xr:uid="{00000000-0005-0000-0000-00009F750000}"/>
    <cellStyle name="Note 16 3" xfId="30107" xr:uid="{00000000-0005-0000-0000-0000A0750000}"/>
    <cellStyle name="Note 16 3 2" xfId="30108" xr:uid="{00000000-0005-0000-0000-0000A1750000}"/>
    <cellStyle name="Note 16 3 3" xfId="30109" xr:uid="{00000000-0005-0000-0000-0000A2750000}"/>
    <cellStyle name="Note 16 3 4" xfId="30110" xr:uid="{00000000-0005-0000-0000-0000A3750000}"/>
    <cellStyle name="Note 16 3 5" xfId="30111" xr:uid="{00000000-0005-0000-0000-0000A4750000}"/>
    <cellStyle name="Note 16 3 6" xfId="30112" xr:uid="{00000000-0005-0000-0000-0000A5750000}"/>
    <cellStyle name="Note 16 4" xfId="30113" xr:uid="{00000000-0005-0000-0000-0000A6750000}"/>
    <cellStyle name="Note 16 4 2" xfId="30114" xr:uid="{00000000-0005-0000-0000-0000A7750000}"/>
    <cellStyle name="Note 16 4 3" xfId="30115" xr:uid="{00000000-0005-0000-0000-0000A8750000}"/>
    <cellStyle name="Note 16 4 4" xfId="30116" xr:uid="{00000000-0005-0000-0000-0000A9750000}"/>
    <cellStyle name="Note 16 4 5" xfId="30117" xr:uid="{00000000-0005-0000-0000-0000AA750000}"/>
    <cellStyle name="Note 16 4 6" xfId="30118" xr:uid="{00000000-0005-0000-0000-0000AB750000}"/>
    <cellStyle name="Note 16 5" xfId="30119" xr:uid="{00000000-0005-0000-0000-0000AC750000}"/>
    <cellStyle name="Note 16 6" xfId="30120" xr:uid="{00000000-0005-0000-0000-0000AD750000}"/>
    <cellStyle name="Note 16 7" xfId="30121" xr:uid="{00000000-0005-0000-0000-0000AE750000}"/>
    <cellStyle name="Note 16 8" xfId="30122" xr:uid="{00000000-0005-0000-0000-0000AF750000}"/>
    <cellStyle name="Note 16 9" xfId="30123" xr:uid="{00000000-0005-0000-0000-0000B0750000}"/>
    <cellStyle name="Note 17" xfId="30124" xr:uid="{00000000-0005-0000-0000-0000B1750000}"/>
    <cellStyle name="Note 17 2" xfId="30125" xr:uid="{00000000-0005-0000-0000-0000B2750000}"/>
    <cellStyle name="Note 17 2 10" xfId="30126" xr:uid="{00000000-0005-0000-0000-0000B3750000}"/>
    <cellStyle name="Note 17 2 11" xfId="30127" xr:uid="{00000000-0005-0000-0000-0000B4750000}"/>
    <cellStyle name="Note 17 2 2" xfId="30128" xr:uid="{00000000-0005-0000-0000-0000B5750000}"/>
    <cellStyle name="Note 17 2 2 2" xfId="30129" xr:uid="{00000000-0005-0000-0000-0000B6750000}"/>
    <cellStyle name="Note 17 2 2 3" xfId="30130" xr:uid="{00000000-0005-0000-0000-0000B7750000}"/>
    <cellStyle name="Note 17 2 2 4" xfId="30131" xr:uid="{00000000-0005-0000-0000-0000B8750000}"/>
    <cellStyle name="Note 17 2 2 5" xfId="30132" xr:uid="{00000000-0005-0000-0000-0000B9750000}"/>
    <cellStyle name="Note 17 2 2 6" xfId="30133" xr:uid="{00000000-0005-0000-0000-0000BA750000}"/>
    <cellStyle name="Note 17 2 3" xfId="30134" xr:uid="{00000000-0005-0000-0000-0000BB750000}"/>
    <cellStyle name="Note 17 2 3 2" xfId="30135" xr:uid="{00000000-0005-0000-0000-0000BC750000}"/>
    <cellStyle name="Note 17 2 3 3" xfId="30136" xr:uid="{00000000-0005-0000-0000-0000BD750000}"/>
    <cellStyle name="Note 17 2 3 4" xfId="30137" xr:uid="{00000000-0005-0000-0000-0000BE750000}"/>
    <cellStyle name="Note 17 2 3 5" xfId="30138" xr:uid="{00000000-0005-0000-0000-0000BF750000}"/>
    <cellStyle name="Note 17 2 3 6" xfId="30139" xr:uid="{00000000-0005-0000-0000-0000C0750000}"/>
    <cellStyle name="Note 17 2 4" xfId="30140" xr:uid="{00000000-0005-0000-0000-0000C1750000}"/>
    <cellStyle name="Note 17 2 4 2" xfId="30141" xr:uid="{00000000-0005-0000-0000-0000C2750000}"/>
    <cellStyle name="Note 17 2 4 3" xfId="30142" xr:uid="{00000000-0005-0000-0000-0000C3750000}"/>
    <cellStyle name="Note 17 2 4 4" xfId="30143" xr:uid="{00000000-0005-0000-0000-0000C4750000}"/>
    <cellStyle name="Note 17 2 4 5" xfId="30144" xr:uid="{00000000-0005-0000-0000-0000C5750000}"/>
    <cellStyle name="Note 17 2 4 6" xfId="30145" xr:uid="{00000000-0005-0000-0000-0000C6750000}"/>
    <cellStyle name="Note 17 2 5" xfId="30146" xr:uid="{00000000-0005-0000-0000-0000C7750000}"/>
    <cellStyle name="Note 17 2 5 2" xfId="30147" xr:uid="{00000000-0005-0000-0000-0000C8750000}"/>
    <cellStyle name="Note 17 2 5 3" xfId="30148" xr:uid="{00000000-0005-0000-0000-0000C9750000}"/>
    <cellStyle name="Note 17 2 5 4" xfId="30149" xr:uid="{00000000-0005-0000-0000-0000CA750000}"/>
    <cellStyle name="Note 17 2 5 5" xfId="30150" xr:uid="{00000000-0005-0000-0000-0000CB750000}"/>
    <cellStyle name="Note 17 2 5 6" xfId="30151" xr:uid="{00000000-0005-0000-0000-0000CC750000}"/>
    <cellStyle name="Note 17 2 6" xfId="30152" xr:uid="{00000000-0005-0000-0000-0000CD750000}"/>
    <cellStyle name="Note 17 2 6 2" xfId="30153" xr:uid="{00000000-0005-0000-0000-0000CE750000}"/>
    <cellStyle name="Note 17 2 6 3" xfId="30154" xr:uid="{00000000-0005-0000-0000-0000CF750000}"/>
    <cellStyle name="Note 17 2 6 4" xfId="30155" xr:uid="{00000000-0005-0000-0000-0000D0750000}"/>
    <cellStyle name="Note 17 2 6 5" xfId="30156" xr:uid="{00000000-0005-0000-0000-0000D1750000}"/>
    <cellStyle name="Note 17 2 6 6" xfId="30157" xr:uid="{00000000-0005-0000-0000-0000D2750000}"/>
    <cellStyle name="Note 17 2 7" xfId="30158" xr:uid="{00000000-0005-0000-0000-0000D3750000}"/>
    <cellStyle name="Note 17 2 8" xfId="30159" xr:uid="{00000000-0005-0000-0000-0000D4750000}"/>
    <cellStyle name="Note 17 2 9" xfId="30160" xr:uid="{00000000-0005-0000-0000-0000D5750000}"/>
    <cellStyle name="Note 17 3" xfId="30161" xr:uid="{00000000-0005-0000-0000-0000D6750000}"/>
    <cellStyle name="Note 17 3 2" xfId="30162" xr:uid="{00000000-0005-0000-0000-0000D7750000}"/>
    <cellStyle name="Note 17 3 3" xfId="30163" xr:uid="{00000000-0005-0000-0000-0000D8750000}"/>
    <cellStyle name="Note 17 3 4" xfId="30164" xr:uid="{00000000-0005-0000-0000-0000D9750000}"/>
    <cellStyle name="Note 17 3 5" xfId="30165" xr:uid="{00000000-0005-0000-0000-0000DA750000}"/>
    <cellStyle name="Note 17 3 6" xfId="30166" xr:uid="{00000000-0005-0000-0000-0000DB750000}"/>
    <cellStyle name="Note 17 4" xfId="30167" xr:uid="{00000000-0005-0000-0000-0000DC750000}"/>
    <cellStyle name="Note 17 4 2" xfId="30168" xr:uid="{00000000-0005-0000-0000-0000DD750000}"/>
    <cellStyle name="Note 17 4 3" xfId="30169" xr:uid="{00000000-0005-0000-0000-0000DE750000}"/>
    <cellStyle name="Note 17 4 4" xfId="30170" xr:uid="{00000000-0005-0000-0000-0000DF750000}"/>
    <cellStyle name="Note 17 4 5" xfId="30171" xr:uid="{00000000-0005-0000-0000-0000E0750000}"/>
    <cellStyle name="Note 17 4 6" xfId="30172" xr:uid="{00000000-0005-0000-0000-0000E1750000}"/>
    <cellStyle name="Note 17 5" xfId="30173" xr:uid="{00000000-0005-0000-0000-0000E2750000}"/>
    <cellStyle name="Note 17 6" xfId="30174" xr:uid="{00000000-0005-0000-0000-0000E3750000}"/>
    <cellStyle name="Note 17 7" xfId="30175" xr:uid="{00000000-0005-0000-0000-0000E4750000}"/>
    <cellStyle name="Note 17 8" xfId="30176" xr:uid="{00000000-0005-0000-0000-0000E5750000}"/>
    <cellStyle name="Note 17 9" xfId="30177" xr:uid="{00000000-0005-0000-0000-0000E6750000}"/>
    <cellStyle name="Note 18" xfId="30178" xr:uid="{00000000-0005-0000-0000-0000E7750000}"/>
    <cellStyle name="Note 18 2" xfId="30179" xr:uid="{00000000-0005-0000-0000-0000E8750000}"/>
    <cellStyle name="Note 18 2 2" xfId="30180" xr:uid="{00000000-0005-0000-0000-0000E9750000}"/>
    <cellStyle name="Note 18 2 3" xfId="30181" xr:uid="{00000000-0005-0000-0000-0000EA750000}"/>
    <cellStyle name="Note 18 2 4" xfId="30182" xr:uid="{00000000-0005-0000-0000-0000EB750000}"/>
    <cellStyle name="Note 18 2 5" xfId="30183" xr:uid="{00000000-0005-0000-0000-0000EC750000}"/>
    <cellStyle name="Note 18 2 6" xfId="30184" xr:uid="{00000000-0005-0000-0000-0000ED750000}"/>
    <cellStyle name="Note 18 3" xfId="30185" xr:uid="{00000000-0005-0000-0000-0000EE750000}"/>
    <cellStyle name="Note 18 3 2" xfId="30186" xr:uid="{00000000-0005-0000-0000-0000EF750000}"/>
    <cellStyle name="Note 18 3 3" xfId="30187" xr:uid="{00000000-0005-0000-0000-0000F0750000}"/>
    <cellStyle name="Note 18 3 4" xfId="30188" xr:uid="{00000000-0005-0000-0000-0000F1750000}"/>
    <cellStyle name="Note 18 3 5" xfId="30189" xr:uid="{00000000-0005-0000-0000-0000F2750000}"/>
    <cellStyle name="Note 18 3 6" xfId="30190" xr:uid="{00000000-0005-0000-0000-0000F3750000}"/>
    <cellStyle name="Note 18 4" xfId="30191" xr:uid="{00000000-0005-0000-0000-0000F4750000}"/>
    <cellStyle name="Note 18 4 2" xfId="30192" xr:uid="{00000000-0005-0000-0000-0000F5750000}"/>
    <cellStyle name="Note 18 4 3" xfId="30193" xr:uid="{00000000-0005-0000-0000-0000F6750000}"/>
    <cellStyle name="Note 18 4 4" xfId="30194" xr:uid="{00000000-0005-0000-0000-0000F7750000}"/>
    <cellStyle name="Note 18 4 5" xfId="30195" xr:uid="{00000000-0005-0000-0000-0000F8750000}"/>
    <cellStyle name="Note 18 4 6" xfId="30196" xr:uid="{00000000-0005-0000-0000-0000F9750000}"/>
    <cellStyle name="Note 18 5" xfId="30197" xr:uid="{00000000-0005-0000-0000-0000FA750000}"/>
    <cellStyle name="Note 18 6" xfId="30198" xr:uid="{00000000-0005-0000-0000-0000FB750000}"/>
    <cellStyle name="Note 18 7" xfId="30199" xr:uid="{00000000-0005-0000-0000-0000FC750000}"/>
    <cellStyle name="Note 18 8" xfId="30200" xr:uid="{00000000-0005-0000-0000-0000FD750000}"/>
    <cellStyle name="Note 18 9" xfId="30201" xr:uid="{00000000-0005-0000-0000-0000FE750000}"/>
    <cellStyle name="Note 19" xfId="30202" xr:uid="{00000000-0005-0000-0000-0000FF750000}"/>
    <cellStyle name="Note 19 2" xfId="30203" xr:uid="{00000000-0005-0000-0000-000000760000}"/>
    <cellStyle name="Note 19 2 2" xfId="30204" xr:uid="{00000000-0005-0000-0000-000001760000}"/>
    <cellStyle name="Note 19 2 3" xfId="30205" xr:uid="{00000000-0005-0000-0000-000002760000}"/>
    <cellStyle name="Note 19 2 4" xfId="30206" xr:uid="{00000000-0005-0000-0000-000003760000}"/>
    <cellStyle name="Note 19 2 5" xfId="30207" xr:uid="{00000000-0005-0000-0000-000004760000}"/>
    <cellStyle name="Note 19 2 6" xfId="30208" xr:uid="{00000000-0005-0000-0000-000005760000}"/>
    <cellStyle name="Note 19 3" xfId="30209" xr:uid="{00000000-0005-0000-0000-000006760000}"/>
    <cellStyle name="Note 19 3 2" xfId="30210" xr:uid="{00000000-0005-0000-0000-000007760000}"/>
    <cellStyle name="Note 19 3 3" xfId="30211" xr:uid="{00000000-0005-0000-0000-000008760000}"/>
    <cellStyle name="Note 19 3 4" xfId="30212" xr:uid="{00000000-0005-0000-0000-000009760000}"/>
    <cellStyle name="Note 19 3 5" xfId="30213" xr:uid="{00000000-0005-0000-0000-00000A760000}"/>
    <cellStyle name="Note 19 3 6" xfId="30214" xr:uid="{00000000-0005-0000-0000-00000B760000}"/>
    <cellStyle name="Note 19 4" xfId="30215" xr:uid="{00000000-0005-0000-0000-00000C760000}"/>
    <cellStyle name="Note 19 4 2" xfId="30216" xr:uid="{00000000-0005-0000-0000-00000D760000}"/>
    <cellStyle name="Note 19 4 3" xfId="30217" xr:uid="{00000000-0005-0000-0000-00000E760000}"/>
    <cellStyle name="Note 19 4 4" xfId="30218" xr:uid="{00000000-0005-0000-0000-00000F760000}"/>
    <cellStyle name="Note 19 4 5" xfId="30219" xr:uid="{00000000-0005-0000-0000-000010760000}"/>
    <cellStyle name="Note 19 4 6" xfId="30220" xr:uid="{00000000-0005-0000-0000-000011760000}"/>
    <cellStyle name="Note 19 5" xfId="30221" xr:uid="{00000000-0005-0000-0000-000012760000}"/>
    <cellStyle name="Note 19 6" xfId="30222" xr:uid="{00000000-0005-0000-0000-000013760000}"/>
    <cellStyle name="Note 19 7" xfId="30223" xr:uid="{00000000-0005-0000-0000-000014760000}"/>
    <cellStyle name="Note 19 8" xfId="30224" xr:uid="{00000000-0005-0000-0000-000015760000}"/>
    <cellStyle name="Note 19 9" xfId="30225" xr:uid="{00000000-0005-0000-0000-000016760000}"/>
    <cellStyle name="Note 2" xfId="30226" xr:uid="{00000000-0005-0000-0000-000017760000}"/>
    <cellStyle name="Note 2 10" xfId="30227" xr:uid="{00000000-0005-0000-0000-000018760000}"/>
    <cellStyle name="Note 2 10 2" xfId="30228" xr:uid="{00000000-0005-0000-0000-000019760000}"/>
    <cellStyle name="Note 2 10 2 2" xfId="30229" xr:uid="{00000000-0005-0000-0000-00001A760000}"/>
    <cellStyle name="Note 2 10 2 2 2" xfId="30230" xr:uid="{00000000-0005-0000-0000-00001B760000}"/>
    <cellStyle name="Note 2 10 2 3" xfId="30231" xr:uid="{00000000-0005-0000-0000-00001C760000}"/>
    <cellStyle name="Note 2 10 3" xfId="30232" xr:uid="{00000000-0005-0000-0000-00001D760000}"/>
    <cellStyle name="Note 2 10 3 2" xfId="30233" xr:uid="{00000000-0005-0000-0000-00001E760000}"/>
    <cellStyle name="Note 2 10 3 2 2" xfId="30234" xr:uid="{00000000-0005-0000-0000-00001F760000}"/>
    <cellStyle name="Note 2 10 3 3" xfId="30235" xr:uid="{00000000-0005-0000-0000-000020760000}"/>
    <cellStyle name="Note 2 10 4" xfId="30236" xr:uid="{00000000-0005-0000-0000-000021760000}"/>
    <cellStyle name="Note 2 10 4 2" xfId="30237" xr:uid="{00000000-0005-0000-0000-000022760000}"/>
    <cellStyle name="Note 2 10 5" xfId="30238" xr:uid="{00000000-0005-0000-0000-000023760000}"/>
    <cellStyle name="Note 2 10 6" xfId="30239" xr:uid="{00000000-0005-0000-0000-000024760000}"/>
    <cellStyle name="Note 2 11" xfId="30240" xr:uid="{00000000-0005-0000-0000-000025760000}"/>
    <cellStyle name="Note 2 11 2" xfId="30241" xr:uid="{00000000-0005-0000-0000-000026760000}"/>
    <cellStyle name="Note 2 11 3" xfId="30242" xr:uid="{00000000-0005-0000-0000-000027760000}"/>
    <cellStyle name="Note 2 11 4" xfId="30243" xr:uid="{00000000-0005-0000-0000-000028760000}"/>
    <cellStyle name="Note 2 11 5" xfId="30244" xr:uid="{00000000-0005-0000-0000-000029760000}"/>
    <cellStyle name="Note 2 11 6" xfId="30245" xr:uid="{00000000-0005-0000-0000-00002A760000}"/>
    <cellStyle name="Note 2 12" xfId="30246" xr:uid="{00000000-0005-0000-0000-00002B760000}"/>
    <cellStyle name="Note 2 12 2" xfId="30247" xr:uid="{00000000-0005-0000-0000-00002C760000}"/>
    <cellStyle name="Note 2 12 3" xfId="30248" xr:uid="{00000000-0005-0000-0000-00002D760000}"/>
    <cellStyle name="Note 2 12 4" xfId="30249" xr:uid="{00000000-0005-0000-0000-00002E760000}"/>
    <cellStyle name="Note 2 12 5" xfId="30250" xr:uid="{00000000-0005-0000-0000-00002F760000}"/>
    <cellStyle name="Note 2 12 6" xfId="30251" xr:uid="{00000000-0005-0000-0000-000030760000}"/>
    <cellStyle name="Note 2 13" xfId="30252" xr:uid="{00000000-0005-0000-0000-000031760000}"/>
    <cellStyle name="Note 2 13 2" xfId="30253" xr:uid="{00000000-0005-0000-0000-000032760000}"/>
    <cellStyle name="Note 2 13 3" xfId="30254" xr:uid="{00000000-0005-0000-0000-000033760000}"/>
    <cellStyle name="Note 2 13 4" xfId="30255" xr:uid="{00000000-0005-0000-0000-000034760000}"/>
    <cellStyle name="Note 2 13 5" xfId="30256" xr:uid="{00000000-0005-0000-0000-000035760000}"/>
    <cellStyle name="Note 2 13 6" xfId="30257" xr:uid="{00000000-0005-0000-0000-000036760000}"/>
    <cellStyle name="Note 2 14" xfId="30258" xr:uid="{00000000-0005-0000-0000-000037760000}"/>
    <cellStyle name="Note 2 14 2" xfId="30259" xr:uid="{00000000-0005-0000-0000-000038760000}"/>
    <cellStyle name="Note 2 14 3" xfId="30260" xr:uid="{00000000-0005-0000-0000-000039760000}"/>
    <cellStyle name="Note 2 14 4" xfId="30261" xr:uid="{00000000-0005-0000-0000-00003A760000}"/>
    <cellStyle name="Note 2 14 5" xfId="30262" xr:uid="{00000000-0005-0000-0000-00003B760000}"/>
    <cellStyle name="Note 2 14 6" xfId="30263" xr:uid="{00000000-0005-0000-0000-00003C760000}"/>
    <cellStyle name="Note 2 15" xfId="30264" xr:uid="{00000000-0005-0000-0000-00003D760000}"/>
    <cellStyle name="Note 2 15 2" xfId="30265" xr:uid="{00000000-0005-0000-0000-00003E760000}"/>
    <cellStyle name="Note 2 15 3" xfId="30266" xr:uid="{00000000-0005-0000-0000-00003F760000}"/>
    <cellStyle name="Note 2 15 4" xfId="30267" xr:uid="{00000000-0005-0000-0000-000040760000}"/>
    <cellStyle name="Note 2 15 5" xfId="30268" xr:uid="{00000000-0005-0000-0000-000041760000}"/>
    <cellStyle name="Note 2 15 6" xfId="30269" xr:uid="{00000000-0005-0000-0000-000042760000}"/>
    <cellStyle name="Note 2 16" xfId="30270" xr:uid="{00000000-0005-0000-0000-000043760000}"/>
    <cellStyle name="Note 2 16 2" xfId="30271" xr:uid="{00000000-0005-0000-0000-000044760000}"/>
    <cellStyle name="Note 2 16 3" xfId="30272" xr:uid="{00000000-0005-0000-0000-000045760000}"/>
    <cellStyle name="Note 2 16 4" xfId="30273" xr:uid="{00000000-0005-0000-0000-000046760000}"/>
    <cellStyle name="Note 2 16 5" xfId="30274" xr:uid="{00000000-0005-0000-0000-000047760000}"/>
    <cellStyle name="Note 2 16 6" xfId="30275" xr:uid="{00000000-0005-0000-0000-000048760000}"/>
    <cellStyle name="Note 2 17" xfId="30276" xr:uid="{00000000-0005-0000-0000-000049760000}"/>
    <cellStyle name="Note 2 17 2" xfId="30277" xr:uid="{00000000-0005-0000-0000-00004A760000}"/>
    <cellStyle name="Note 2 17 3" xfId="30278" xr:uid="{00000000-0005-0000-0000-00004B760000}"/>
    <cellStyle name="Note 2 17 4" xfId="30279" xr:uid="{00000000-0005-0000-0000-00004C760000}"/>
    <cellStyle name="Note 2 17 5" xfId="30280" xr:uid="{00000000-0005-0000-0000-00004D760000}"/>
    <cellStyle name="Note 2 17 6" xfId="30281" xr:uid="{00000000-0005-0000-0000-00004E760000}"/>
    <cellStyle name="Note 2 18" xfId="30282" xr:uid="{00000000-0005-0000-0000-00004F760000}"/>
    <cellStyle name="Note 2 18 2" xfId="30283" xr:uid="{00000000-0005-0000-0000-000050760000}"/>
    <cellStyle name="Note 2 18 3" xfId="30284" xr:uid="{00000000-0005-0000-0000-000051760000}"/>
    <cellStyle name="Note 2 18 4" xfId="30285" xr:uid="{00000000-0005-0000-0000-000052760000}"/>
    <cellStyle name="Note 2 18 5" xfId="30286" xr:uid="{00000000-0005-0000-0000-000053760000}"/>
    <cellStyle name="Note 2 18 6" xfId="30287" xr:uid="{00000000-0005-0000-0000-000054760000}"/>
    <cellStyle name="Note 2 19" xfId="30288" xr:uid="{00000000-0005-0000-0000-000055760000}"/>
    <cellStyle name="Note 2 19 2" xfId="30289" xr:uid="{00000000-0005-0000-0000-000056760000}"/>
    <cellStyle name="Note 2 19 3" xfId="30290" xr:uid="{00000000-0005-0000-0000-000057760000}"/>
    <cellStyle name="Note 2 19 4" xfId="30291" xr:uid="{00000000-0005-0000-0000-000058760000}"/>
    <cellStyle name="Note 2 19 5" xfId="30292" xr:uid="{00000000-0005-0000-0000-000059760000}"/>
    <cellStyle name="Note 2 19 6" xfId="30293" xr:uid="{00000000-0005-0000-0000-00005A760000}"/>
    <cellStyle name="Note 2 2" xfId="30294" xr:uid="{00000000-0005-0000-0000-00005B760000}"/>
    <cellStyle name="Note 2 2 10" xfId="30295" xr:uid="{00000000-0005-0000-0000-00005C760000}"/>
    <cellStyle name="Note 2 2 10 2" xfId="30296" xr:uid="{00000000-0005-0000-0000-00005D760000}"/>
    <cellStyle name="Note 2 2 10 3" xfId="30297" xr:uid="{00000000-0005-0000-0000-00005E760000}"/>
    <cellStyle name="Note 2 2 10 4" xfId="30298" xr:uid="{00000000-0005-0000-0000-00005F760000}"/>
    <cellStyle name="Note 2 2 10 5" xfId="30299" xr:uid="{00000000-0005-0000-0000-000060760000}"/>
    <cellStyle name="Note 2 2 10 6" xfId="30300" xr:uid="{00000000-0005-0000-0000-000061760000}"/>
    <cellStyle name="Note 2 2 11" xfId="30301" xr:uid="{00000000-0005-0000-0000-000062760000}"/>
    <cellStyle name="Note 2 2 11 2" xfId="30302" xr:uid="{00000000-0005-0000-0000-000063760000}"/>
    <cellStyle name="Note 2 2 11 3" xfId="30303" xr:uid="{00000000-0005-0000-0000-000064760000}"/>
    <cellStyle name="Note 2 2 11 4" xfId="30304" xr:uid="{00000000-0005-0000-0000-000065760000}"/>
    <cellStyle name="Note 2 2 11 5" xfId="30305" xr:uid="{00000000-0005-0000-0000-000066760000}"/>
    <cellStyle name="Note 2 2 11 6" xfId="30306" xr:uid="{00000000-0005-0000-0000-000067760000}"/>
    <cellStyle name="Note 2 2 12" xfId="30307" xr:uid="{00000000-0005-0000-0000-000068760000}"/>
    <cellStyle name="Note 2 2 12 2" xfId="30308" xr:uid="{00000000-0005-0000-0000-000069760000}"/>
    <cellStyle name="Note 2 2 12 3" xfId="30309" xr:uid="{00000000-0005-0000-0000-00006A760000}"/>
    <cellStyle name="Note 2 2 12 4" xfId="30310" xr:uid="{00000000-0005-0000-0000-00006B760000}"/>
    <cellStyle name="Note 2 2 12 5" xfId="30311" xr:uid="{00000000-0005-0000-0000-00006C760000}"/>
    <cellStyle name="Note 2 2 12 6" xfId="30312" xr:uid="{00000000-0005-0000-0000-00006D760000}"/>
    <cellStyle name="Note 2 2 13" xfId="30313" xr:uid="{00000000-0005-0000-0000-00006E760000}"/>
    <cellStyle name="Note 2 2 13 2" xfId="30314" xr:uid="{00000000-0005-0000-0000-00006F760000}"/>
    <cellStyle name="Note 2 2 13 3" xfId="30315" xr:uid="{00000000-0005-0000-0000-000070760000}"/>
    <cellStyle name="Note 2 2 13 4" xfId="30316" xr:uid="{00000000-0005-0000-0000-000071760000}"/>
    <cellStyle name="Note 2 2 13 5" xfId="30317" xr:uid="{00000000-0005-0000-0000-000072760000}"/>
    <cellStyle name="Note 2 2 13 6" xfId="30318" xr:uid="{00000000-0005-0000-0000-000073760000}"/>
    <cellStyle name="Note 2 2 14" xfId="30319" xr:uid="{00000000-0005-0000-0000-000074760000}"/>
    <cellStyle name="Note 2 2 14 2" xfId="30320" xr:uid="{00000000-0005-0000-0000-000075760000}"/>
    <cellStyle name="Note 2 2 14 3" xfId="30321" xr:uid="{00000000-0005-0000-0000-000076760000}"/>
    <cellStyle name="Note 2 2 14 4" xfId="30322" xr:uid="{00000000-0005-0000-0000-000077760000}"/>
    <cellStyle name="Note 2 2 14 5" xfId="30323" xr:uid="{00000000-0005-0000-0000-000078760000}"/>
    <cellStyle name="Note 2 2 14 6" xfId="30324" xr:uid="{00000000-0005-0000-0000-000079760000}"/>
    <cellStyle name="Note 2 2 15" xfId="30325" xr:uid="{00000000-0005-0000-0000-00007A760000}"/>
    <cellStyle name="Note 2 2 15 2" xfId="30326" xr:uid="{00000000-0005-0000-0000-00007B760000}"/>
    <cellStyle name="Note 2 2 15 3" xfId="30327" xr:uid="{00000000-0005-0000-0000-00007C760000}"/>
    <cellStyle name="Note 2 2 15 4" xfId="30328" xr:uid="{00000000-0005-0000-0000-00007D760000}"/>
    <cellStyle name="Note 2 2 15 5" xfId="30329" xr:uid="{00000000-0005-0000-0000-00007E760000}"/>
    <cellStyle name="Note 2 2 15 6" xfId="30330" xr:uid="{00000000-0005-0000-0000-00007F760000}"/>
    <cellStyle name="Note 2 2 16" xfId="30331" xr:uid="{00000000-0005-0000-0000-000080760000}"/>
    <cellStyle name="Note 2 2 16 2" xfId="30332" xr:uid="{00000000-0005-0000-0000-000081760000}"/>
    <cellStyle name="Note 2 2 16 3" xfId="30333" xr:uid="{00000000-0005-0000-0000-000082760000}"/>
    <cellStyle name="Note 2 2 16 4" xfId="30334" xr:uid="{00000000-0005-0000-0000-000083760000}"/>
    <cellStyle name="Note 2 2 16 5" xfId="30335" xr:uid="{00000000-0005-0000-0000-000084760000}"/>
    <cellStyle name="Note 2 2 16 6" xfId="30336" xr:uid="{00000000-0005-0000-0000-000085760000}"/>
    <cellStyle name="Note 2 2 17" xfId="30337" xr:uid="{00000000-0005-0000-0000-000086760000}"/>
    <cellStyle name="Note 2 2 17 2" xfId="30338" xr:uid="{00000000-0005-0000-0000-000087760000}"/>
    <cellStyle name="Note 2 2 17 3" xfId="30339" xr:uid="{00000000-0005-0000-0000-000088760000}"/>
    <cellStyle name="Note 2 2 17 4" xfId="30340" xr:uid="{00000000-0005-0000-0000-000089760000}"/>
    <cellStyle name="Note 2 2 17 5" xfId="30341" xr:uid="{00000000-0005-0000-0000-00008A760000}"/>
    <cellStyle name="Note 2 2 17 6" xfId="30342" xr:uid="{00000000-0005-0000-0000-00008B760000}"/>
    <cellStyle name="Note 2 2 18" xfId="30343" xr:uid="{00000000-0005-0000-0000-00008C760000}"/>
    <cellStyle name="Note 2 2 18 2" xfId="30344" xr:uid="{00000000-0005-0000-0000-00008D760000}"/>
    <cellStyle name="Note 2 2 18 3" xfId="30345" xr:uid="{00000000-0005-0000-0000-00008E760000}"/>
    <cellStyle name="Note 2 2 18 4" xfId="30346" xr:uid="{00000000-0005-0000-0000-00008F760000}"/>
    <cellStyle name="Note 2 2 18 5" xfId="30347" xr:uid="{00000000-0005-0000-0000-000090760000}"/>
    <cellStyle name="Note 2 2 18 6" xfId="30348" xr:uid="{00000000-0005-0000-0000-000091760000}"/>
    <cellStyle name="Note 2 2 19" xfId="30349" xr:uid="{00000000-0005-0000-0000-000092760000}"/>
    <cellStyle name="Note 2 2 19 2" xfId="30350" xr:uid="{00000000-0005-0000-0000-000093760000}"/>
    <cellStyle name="Note 2 2 19 3" xfId="30351" xr:uid="{00000000-0005-0000-0000-000094760000}"/>
    <cellStyle name="Note 2 2 19 4" xfId="30352" xr:uid="{00000000-0005-0000-0000-000095760000}"/>
    <cellStyle name="Note 2 2 19 5" xfId="30353" xr:uid="{00000000-0005-0000-0000-000096760000}"/>
    <cellStyle name="Note 2 2 19 6" xfId="30354" xr:uid="{00000000-0005-0000-0000-000097760000}"/>
    <cellStyle name="Note 2 2 2" xfId="30355" xr:uid="{00000000-0005-0000-0000-000098760000}"/>
    <cellStyle name="Note 2 2 2 10" xfId="30356" xr:uid="{00000000-0005-0000-0000-000099760000}"/>
    <cellStyle name="Note 2 2 2 11" xfId="30357" xr:uid="{00000000-0005-0000-0000-00009A760000}"/>
    <cellStyle name="Note 2 2 2 12" xfId="30358" xr:uid="{00000000-0005-0000-0000-00009B760000}"/>
    <cellStyle name="Note 2 2 2 13" xfId="30359" xr:uid="{00000000-0005-0000-0000-00009C760000}"/>
    <cellStyle name="Note 2 2 2 14" xfId="30360" xr:uid="{00000000-0005-0000-0000-00009D760000}"/>
    <cellStyle name="Note 2 2 2 15" xfId="30361" xr:uid="{00000000-0005-0000-0000-00009E760000}"/>
    <cellStyle name="Note 2 2 2 16" xfId="30362" xr:uid="{00000000-0005-0000-0000-00009F760000}"/>
    <cellStyle name="Note 2 2 2 16 10" xfId="30363" xr:uid="{00000000-0005-0000-0000-0000A0760000}"/>
    <cellStyle name="Note 2 2 2 16 11" xfId="30364" xr:uid="{00000000-0005-0000-0000-0000A1760000}"/>
    <cellStyle name="Note 2 2 2 16 12" xfId="30365" xr:uid="{00000000-0005-0000-0000-0000A2760000}"/>
    <cellStyle name="Note 2 2 2 16 13" xfId="30366" xr:uid="{00000000-0005-0000-0000-0000A3760000}"/>
    <cellStyle name="Note 2 2 2 16 14" xfId="30367" xr:uid="{00000000-0005-0000-0000-0000A4760000}"/>
    <cellStyle name="Note 2 2 2 16 15" xfId="30368" xr:uid="{00000000-0005-0000-0000-0000A5760000}"/>
    <cellStyle name="Note 2 2 2 16 16" xfId="30369" xr:uid="{00000000-0005-0000-0000-0000A6760000}"/>
    <cellStyle name="Note 2 2 2 16 17" xfId="30370" xr:uid="{00000000-0005-0000-0000-0000A7760000}"/>
    <cellStyle name="Note 2 2 2 16 18" xfId="30371" xr:uid="{00000000-0005-0000-0000-0000A8760000}"/>
    <cellStyle name="Note 2 2 2 16 19" xfId="30372" xr:uid="{00000000-0005-0000-0000-0000A9760000}"/>
    <cellStyle name="Note 2 2 2 16 2" xfId="30373" xr:uid="{00000000-0005-0000-0000-0000AA760000}"/>
    <cellStyle name="Note 2 2 2 16 2 2" xfId="30374" xr:uid="{00000000-0005-0000-0000-0000AB760000}"/>
    <cellStyle name="Note 2 2 2 16 20" xfId="30375" xr:uid="{00000000-0005-0000-0000-0000AC760000}"/>
    <cellStyle name="Note 2 2 2 16 21" xfId="30376" xr:uid="{00000000-0005-0000-0000-0000AD760000}"/>
    <cellStyle name="Note 2 2 2 16 22" xfId="30377" xr:uid="{00000000-0005-0000-0000-0000AE760000}"/>
    <cellStyle name="Note 2 2 2 16 23" xfId="30378" xr:uid="{00000000-0005-0000-0000-0000AF760000}"/>
    <cellStyle name="Note 2 2 2 16 24" xfId="30379" xr:uid="{00000000-0005-0000-0000-0000B0760000}"/>
    <cellStyle name="Note 2 2 2 16 25" xfId="30380" xr:uid="{00000000-0005-0000-0000-0000B1760000}"/>
    <cellStyle name="Note 2 2 2 16 26" xfId="30381" xr:uid="{00000000-0005-0000-0000-0000B2760000}"/>
    <cellStyle name="Note 2 2 2 16 27" xfId="30382" xr:uid="{00000000-0005-0000-0000-0000B3760000}"/>
    <cellStyle name="Note 2 2 2 16 28" xfId="30383" xr:uid="{00000000-0005-0000-0000-0000B4760000}"/>
    <cellStyle name="Note 2 2 2 16 29" xfId="30384" xr:uid="{00000000-0005-0000-0000-0000B5760000}"/>
    <cellStyle name="Note 2 2 2 16 3" xfId="30385" xr:uid="{00000000-0005-0000-0000-0000B6760000}"/>
    <cellStyle name="Note 2 2 2 16 30" xfId="30386" xr:uid="{00000000-0005-0000-0000-0000B7760000}"/>
    <cellStyle name="Note 2 2 2 16 4" xfId="30387" xr:uid="{00000000-0005-0000-0000-0000B8760000}"/>
    <cellStyle name="Note 2 2 2 16 5" xfId="30388" xr:uid="{00000000-0005-0000-0000-0000B9760000}"/>
    <cellStyle name="Note 2 2 2 16 6" xfId="30389" xr:uid="{00000000-0005-0000-0000-0000BA760000}"/>
    <cellStyle name="Note 2 2 2 16 7" xfId="30390" xr:uid="{00000000-0005-0000-0000-0000BB760000}"/>
    <cellStyle name="Note 2 2 2 16 8" xfId="30391" xr:uid="{00000000-0005-0000-0000-0000BC760000}"/>
    <cellStyle name="Note 2 2 2 16 9" xfId="30392" xr:uid="{00000000-0005-0000-0000-0000BD760000}"/>
    <cellStyle name="Note 2 2 2 17" xfId="30393" xr:uid="{00000000-0005-0000-0000-0000BE760000}"/>
    <cellStyle name="Note 2 2 2 17 2" xfId="30394" xr:uid="{00000000-0005-0000-0000-0000BF760000}"/>
    <cellStyle name="Note 2 2 2 17 3" xfId="30395" xr:uid="{00000000-0005-0000-0000-0000C0760000}"/>
    <cellStyle name="Note 2 2 2 18" xfId="30396" xr:uid="{00000000-0005-0000-0000-0000C1760000}"/>
    <cellStyle name="Note 2 2 2 19" xfId="30397" xr:uid="{00000000-0005-0000-0000-0000C2760000}"/>
    <cellStyle name="Note 2 2 2 2" xfId="30398" xr:uid="{00000000-0005-0000-0000-0000C3760000}"/>
    <cellStyle name="Note 2 2 2 2 10" xfId="30399" xr:uid="{00000000-0005-0000-0000-0000C4760000}"/>
    <cellStyle name="Note 2 2 2 2 11" xfId="30400" xr:uid="{00000000-0005-0000-0000-0000C5760000}"/>
    <cellStyle name="Note 2 2 2 2 12" xfId="30401" xr:uid="{00000000-0005-0000-0000-0000C6760000}"/>
    <cellStyle name="Note 2 2 2 2 13" xfId="30402" xr:uid="{00000000-0005-0000-0000-0000C7760000}"/>
    <cellStyle name="Note 2 2 2 2 14" xfId="30403" xr:uid="{00000000-0005-0000-0000-0000C8760000}"/>
    <cellStyle name="Note 2 2 2 2 15" xfId="30404" xr:uid="{00000000-0005-0000-0000-0000C9760000}"/>
    <cellStyle name="Note 2 2 2 2 16" xfId="30405" xr:uid="{00000000-0005-0000-0000-0000CA760000}"/>
    <cellStyle name="Note 2 2 2 2 17" xfId="30406" xr:uid="{00000000-0005-0000-0000-0000CB760000}"/>
    <cellStyle name="Note 2 2 2 2 18" xfId="30407" xr:uid="{00000000-0005-0000-0000-0000CC760000}"/>
    <cellStyle name="Note 2 2 2 2 19" xfId="30408" xr:uid="{00000000-0005-0000-0000-0000CD760000}"/>
    <cellStyle name="Note 2 2 2 2 2" xfId="30409" xr:uid="{00000000-0005-0000-0000-0000CE760000}"/>
    <cellStyle name="Note 2 2 2 2 2 10" xfId="30410" xr:uid="{00000000-0005-0000-0000-0000CF760000}"/>
    <cellStyle name="Note 2 2 2 2 2 10 10" xfId="30411" xr:uid="{00000000-0005-0000-0000-0000D0760000}"/>
    <cellStyle name="Note 2 2 2 2 2 10 11" xfId="30412" xr:uid="{00000000-0005-0000-0000-0000D1760000}"/>
    <cellStyle name="Note 2 2 2 2 2 10 12" xfId="30413" xr:uid="{00000000-0005-0000-0000-0000D2760000}"/>
    <cellStyle name="Note 2 2 2 2 2 10 13" xfId="30414" xr:uid="{00000000-0005-0000-0000-0000D3760000}"/>
    <cellStyle name="Note 2 2 2 2 2 10 14" xfId="30415" xr:uid="{00000000-0005-0000-0000-0000D4760000}"/>
    <cellStyle name="Note 2 2 2 2 2 10 15" xfId="30416" xr:uid="{00000000-0005-0000-0000-0000D5760000}"/>
    <cellStyle name="Note 2 2 2 2 2 10 16" xfId="30417" xr:uid="{00000000-0005-0000-0000-0000D6760000}"/>
    <cellStyle name="Note 2 2 2 2 2 10 17" xfId="30418" xr:uid="{00000000-0005-0000-0000-0000D7760000}"/>
    <cellStyle name="Note 2 2 2 2 2 10 18" xfId="30419" xr:uid="{00000000-0005-0000-0000-0000D8760000}"/>
    <cellStyle name="Note 2 2 2 2 2 10 19" xfId="30420" xr:uid="{00000000-0005-0000-0000-0000D9760000}"/>
    <cellStyle name="Note 2 2 2 2 2 10 2" xfId="30421" xr:uid="{00000000-0005-0000-0000-0000DA760000}"/>
    <cellStyle name="Note 2 2 2 2 2 10 2 2" xfId="30422" xr:uid="{00000000-0005-0000-0000-0000DB760000}"/>
    <cellStyle name="Note 2 2 2 2 2 10 20" xfId="30423" xr:uid="{00000000-0005-0000-0000-0000DC760000}"/>
    <cellStyle name="Note 2 2 2 2 2 10 21" xfId="30424" xr:uid="{00000000-0005-0000-0000-0000DD760000}"/>
    <cellStyle name="Note 2 2 2 2 2 10 22" xfId="30425" xr:uid="{00000000-0005-0000-0000-0000DE760000}"/>
    <cellStyle name="Note 2 2 2 2 2 10 23" xfId="30426" xr:uid="{00000000-0005-0000-0000-0000DF760000}"/>
    <cellStyle name="Note 2 2 2 2 2 10 24" xfId="30427" xr:uid="{00000000-0005-0000-0000-0000E0760000}"/>
    <cellStyle name="Note 2 2 2 2 2 10 25" xfId="30428" xr:uid="{00000000-0005-0000-0000-0000E1760000}"/>
    <cellStyle name="Note 2 2 2 2 2 10 26" xfId="30429" xr:uid="{00000000-0005-0000-0000-0000E2760000}"/>
    <cellStyle name="Note 2 2 2 2 2 10 27" xfId="30430" xr:uid="{00000000-0005-0000-0000-0000E3760000}"/>
    <cellStyle name="Note 2 2 2 2 2 10 28" xfId="30431" xr:uid="{00000000-0005-0000-0000-0000E4760000}"/>
    <cellStyle name="Note 2 2 2 2 2 10 29" xfId="30432" xr:uid="{00000000-0005-0000-0000-0000E5760000}"/>
    <cellStyle name="Note 2 2 2 2 2 10 3" xfId="30433" xr:uid="{00000000-0005-0000-0000-0000E6760000}"/>
    <cellStyle name="Note 2 2 2 2 2 10 30" xfId="30434" xr:uid="{00000000-0005-0000-0000-0000E7760000}"/>
    <cellStyle name="Note 2 2 2 2 2 10 4" xfId="30435" xr:uid="{00000000-0005-0000-0000-0000E8760000}"/>
    <cellStyle name="Note 2 2 2 2 2 10 5" xfId="30436" xr:uid="{00000000-0005-0000-0000-0000E9760000}"/>
    <cellStyle name="Note 2 2 2 2 2 10 6" xfId="30437" xr:uid="{00000000-0005-0000-0000-0000EA760000}"/>
    <cellStyle name="Note 2 2 2 2 2 10 7" xfId="30438" xr:uid="{00000000-0005-0000-0000-0000EB760000}"/>
    <cellStyle name="Note 2 2 2 2 2 10 8" xfId="30439" xr:uid="{00000000-0005-0000-0000-0000EC760000}"/>
    <cellStyle name="Note 2 2 2 2 2 10 9" xfId="30440" xr:uid="{00000000-0005-0000-0000-0000ED760000}"/>
    <cellStyle name="Note 2 2 2 2 2 11" xfId="30441" xr:uid="{00000000-0005-0000-0000-0000EE760000}"/>
    <cellStyle name="Note 2 2 2 2 2 11 2" xfId="30442" xr:uid="{00000000-0005-0000-0000-0000EF760000}"/>
    <cellStyle name="Note 2 2 2 2 2 11 3" xfId="30443" xr:uid="{00000000-0005-0000-0000-0000F0760000}"/>
    <cellStyle name="Note 2 2 2 2 2 12" xfId="30444" xr:uid="{00000000-0005-0000-0000-0000F1760000}"/>
    <cellStyle name="Note 2 2 2 2 2 13" xfId="30445" xr:uid="{00000000-0005-0000-0000-0000F2760000}"/>
    <cellStyle name="Note 2 2 2 2 2 14" xfId="30446" xr:uid="{00000000-0005-0000-0000-0000F3760000}"/>
    <cellStyle name="Note 2 2 2 2 2 15" xfId="30447" xr:uid="{00000000-0005-0000-0000-0000F4760000}"/>
    <cellStyle name="Note 2 2 2 2 2 16" xfId="30448" xr:uid="{00000000-0005-0000-0000-0000F5760000}"/>
    <cellStyle name="Note 2 2 2 2 2 17" xfId="30449" xr:uid="{00000000-0005-0000-0000-0000F6760000}"/>
    <cellStyle name="Note 2 2 2 2 2 18" xfId="30450" xr:uid="{00000000-0005-0000-0000-0000F7760000}"/>
    <cellStyle name="Note 2 2 2 2 2 19" xfId="30451" xr:uid="{00000000-0005-0000-0000-0000F8760000}"/>
    <cellStyle name="Note 2 2 2 2 2 2" xfId="30452" xr:uid="{00000000-0005-0000-0000-0000F9760000}"/>
    <cellStyle name="Note 2 2 2 2 2 2 10" xfId="30453" xr:uid="{00000000-0005-0000-0000-0000FA760000}"/>
    <cellStyle name="Note 2 2 2 2 2 2 11" xfId="30454" xr:uid="{00000000-0005-0000-0000-0000FB760000}"/>
    <cellStyle name="Note 2 2 2 2 2 2 12" xfId="30455" xr:uid="{00000000-0005-0000-0000-0000FC760000}"/>
    <cellStyle name="Note 2 2 2 2 2 2 13" xfId="30456" xr:uid="{00000000-0005-0000-0000-0000FD760000}"/>
    <cellStyle name="Note 2 2 2 2 2 2 14" xfId="30457" xr:uid="{00000000-0005-0000-0000-0000FE760000}"/>
    <cellStyle name="Note 2 2 2 2 2 2 15" xfId="30458" xr:uid="{00000000-0005-0000-0000-0000FF760000}"/>
    <cellStyle name="Note 2 2 2 2 2 2 16" xfId="30459" xr:uid="{00000000-0005-0000-0000-000000770000}"/>
    <cellStyle name="Note 2 2 2 2 2 2 17" xfId="30460" xr:uid="{00000000-0005-0000-0000-000001770000}"/>
    <cellStyle name="Note 2 2 2 2 2 2 18" xfId="30461" xr:uid="{00000000-0005-0000-0000-000002770000}"/>
    <cellStyle name="Note 2 2 2 2 2 2 19" xfId="30462" xr:uid="{00000000-0005-0000-0000-000003770000}"/>
    <cellStyle name="Note 2 2 2 2 2 2 2" xfId="30463" xr:uid="{00000000-0005-0000-0000-000004770000}"/>
    <cellStyle name="Note 2 2 2 2 2 2 2 10" xfId="30464" xr:uid="{00000000-0005-0000-0000-000005770000}"/>
    <cellStyle name="Note 2 2 2 2 2 2 2 11" xfId="30465" xr:uid="{00000000-0005-0000-0000-000006770000}"/>
    <cellStyle name="Note 2 2 2 2 2 2 2 12" xfId="30466" xr:uid="{00000000-0005-0000-0000-000007770000}"/>
    <cellStyle name="Note 2 2 2 2 2 2 2 13" xfId="30467" xr:uid="{00000000-0005-0000-0000-000008770000}"/>
    <cellStyle name="Note 2 2 2 2 2 2 2 14" xfId="30468" xr:uid="{00000000-0005-0000-0000-000009770000}"/>
    <cellStyle name="Note 2 2 2 2 2 2 2 15" xfId="30469" xr:uid="{00000000-0005-0000-0000-00000A770000}"/>
    <cellStyle name="Note 2 2 2 2 2 2 2 16" xfId="30470" xr:uid="{00000000-0005-0000-0000-00000B770000}"/>
    <cellStyle name="Note 2 2 2 2 2 2 2 17" xfId="30471" xr:uid="{00000000-0005-0000-0000-00000C770000}"/>
    <cellStyle name="Note 2 2 2 2 2 2 2 18" xfId="30472" xr:uid="{00000000-0005-0000-0000-00000D770000}"/>
    <cellStyle name="Note 2 2 2 2 2 2 2 19" xfId="30473" xr:uid="{00000000-0005-0000-0000-00000E770000}"/>
    <cellStyle name="Note 2 2 2 2 2 2 2 2" xfId="30474" xr:uid="{00000000-0005-0000-0000-00000F770000}"/>
    <cellStyle name="Note 2 2 2 2 2 2 2 2 10" xfId="30475" xr:uid="{00000000-0005-0000-0000-000010770000}"/>
    <cellStyle name="Note 2 2 2 2 2 2 2 2 11" xfId="30476" xr:uid="{00000000-0005-0000-0000-000011770000}"/>
    <cellStyle name="Note 2 2 2 2 2 2 2 2 12" xfId="30477" xr:uid="{00000000-0005-0000-0000-000012770000}"/>
    <cellStyle name="Note 2 2 2 2 2 2 2 2 13" xfId="30478" xr:uid="{00000000-0005-0000-0000-000013770000}"/>
    <cellStyle name="Note 2 2 2 2 2 2 2 2 14" xfId="30479" xr:uid="{00000000-0005-0000-0000-000014770000}"/>
    <cellStyle name="Note 2 2 2 2 2 2 2 2 15" xfId="30480" xr:uid="{00000000-0005-0000-0000-000015770000}"/>
    <cellStyle name="Note 2 2 2 2 2 2 2 2 16" xfId="30481" xr:uid="{00000000-0005-0000-0000-000016770000}"/>
    <cellStyle name="Note 2 2 2 2 2 2 2 2 17" xfId="30482" xr:uid="{00000000-0005-0000-0000-000017770000}"/>
    <cellStyle name="Note 2 2 2 2 2 2 2 2 18" xfId="30483" xr:uid="{00000000-0005-0000-0000-000018770000}"/>
    <cellStyle name="Note 2 2 2 2 2 2 2 2 19" xfId="30484" xr:uid="{00000000-0005-0000-0000-000019770000}"/>
    <cellStyle name="Note 2 2 2 2 2 2 2 2 2" xfId="30485" xr:uid="{00000000-0005-0000-0000-00001A770000}"/>
    <cellStyle name="Note 2 2 2 2 2 2 2 2 2 2" xfId="30486" xr:uid="{00000000-0005-0000-0000-00001B770000}"/>
    <cellStyle name="Note 2 2 2 2 2 2 2 2 2 2 2" xfId="30487" xr:uid="{00000000-0005-0000-0000-00001C770000}"/>
    <cellStyle name="Note 2 2 2 2 2 2 2 2 2 2 2 2" xfId="30488" xr:uid="{00000000-0005-0000-0000-00001D770000}"/>
    <cellStyle name="Note 2 2 2 2 2 2 2 2 2 2 3" xfId="30489" xr:uid="{00000000-0005-0000-0000-00001E770000}"/>
    <cellStyle name="Note 2 2 2 2 2 2 2 2 2 3" xfId="30490" xr:uid="{00000000-0005-0000-0000-00001F770000}"/>
    <cellStyle name="Note 2 2 2 2 2 2 2 2 2 3 2" xfId="30491" xr:uid="{00000000-0005-0000-0000-000020770000}"/>
    <cellStyle name="Note 2 2 2 2 2 2 2 2 20" xfId="30492" xr:uid="{00000000-0005-0000-0000-000021770000}"/>
    <cellStyle name="Note 2 2 2 2 2 2 2 2 21" xfId="30493" xr:uid="{00000000-0005-0000-0000-000022770000}"/>
    <cellStyle name="Note 2 2 2 2 2 2 2 2 22" xfId="30494" xr:uid="{00000000-0005-0000-0000-000023770000}"/>
    <cellStyle name="Note 2 2 2 2 2 2 2 2 23" xfId="30495" xr:uid="{00000000-0005-0000-0000-000024770000}"/>
    <cellStyle name="Note 2 2 2 2 2 2 2 2 24" xfId="30496" xr:uid="{00000000-0005-0000-0000-000025770000}"/>
    <cellStyle name="Note 2 2 2 2 2 2 2 2 25" xfId="30497" xr:uid="{00000000-0005-0000-0000-000026770000}"/>
    <cellStyle name="Note 2 2 2 2 2 2 2 2 26" xfId="30498" xr:uid="{00000000-0005-0000-0000-000027770000}"/>
    <cellStyle name="Note 2 2 2 2 2 2 2 2 27" xfId="30499" xr:uid="{00000000-0005-0000-0000-000028770000}"/>
    <cellStyle name="Note 2 2 2 2 2 2 2 2 28" xfId="30500" xr:uid="{00000000-0005-0000-0000-000029770000}"/>
    <cellStyle name="Note 2 2 2 2 2 2 2 2 29" xfId="30501" xr:uid="{00000000-0005-0000-0000-00002A770000}"/>
    <cellStyle name="Note 2 2 2 2 2 2 2 2 3" xfId="30502" xr:uid="{00000000-0005-0000-0000-00002B770000}"/>
    <cellStyle name="Note 2 2 2 2 2 2 2 2 30" xfId="30503" xr:uid="{00000000-0005-0000-0000-00002C770000}"/>
    <cellStyle name="Note 2 2 2 2 2 2 2 2 30 2" xfId="30504" xr:uid="{00000000-0005-0000-0000-00002D770000}"/>
    <cellStyle name="Note 2 2 2 2 2 2 2 2 4" xfId="30505" xr:uid="{00000000-0005-0000-0000-00002E770000}"/>
    <cellStyle name="Note 2 2 2 2 2 2 2 2 5" xfId="30506" xr:uid="{00000000-0005-0000-0000-00002F770000}"/>
    <cellStyle name="Note 2 2 2 2 2 2 2 2 6" xfId="30507" xr:uid="{00000000-0005-0000-0000-000030770000}"/>
    <cellStyle name="Note 2 2 2 2 2 2 2 2 7" xfId="30508" xr:uid="{00000000-0005-0000-0000-000031770000}"/>
    <cellStyle name="Note 2 2 2 2 2 2 2 2 8" xfId="30509" xr:uid="{00000000-0005-0000-0000-000032770000}"/>
    <cellStyle name="Note 2 2 2 2 2 2 2 2 9" xfId="30510" xr:uid="{00000000-0005-0000-0000-000033770000}"/>
    <cellStyle name="Note 2 2 2 2 2 2 2 20" xfId="30511" xr:uid="{00000000-0005-0000-0000-000034770000}"/>
    <cellStyle name="Note 2 2 2 2 2 2 2 21" xfId="30512" xr:uid="{00000000-0005-0000-0000-000035770000}"/>
    <cellStyle name="Note 2 2 2 2 2 2 2 22" xfId="30513" xr:uid="{00000000-0005-0000-0000-000036770000}"/>
    <cellStyle name="Note 2 2 2 2 2 2 2 23" xfId="30514" xr:uid="{00000000-0005-0000-0000-000037770000}"/>
    <cellStyle name="Note 2 2 2 2 2 2 2 24" xfId="30515" xr:uid="{00000000-0005-0000-0000-000038770000}"/>
    <cellStyle name="Note 2 2 2 2 2 2 2 25" xfId="30516" xr:uid="{00000000-0005-0000-0000-000039770000}"/>
    <cellStyle name="Note 2 2 2 2 2 2 2 26" xfId="30517" xr:uid="{00000000-0005-0000-0000-00003A770000}"/>
    <cellStyle name="Note 2 2 2 2 2 2 2 27" xfId="30518" xr:uid="{00000000-0005-0000-0000-00003B770000}"/>
    <cellStyle name="Note 2 2 2 2 2 2 2 28" xfId="30519" xr:uid="{00000000-0005-0000-0000-00003C770000}"/>
    <cellStyle name="Note 2 2 2 2 2 2 2 29" xfId="30520" xr:uid="{00000000-0005-0000-0000-00003D770000}"/>
    <cellStyle name="Note 2 2 2 2 2 2 2 3" xfId="30521" xr:uid="{00000000-0005-0000-0000-00003E770000}"/>
    <cellStyle name="Note 2 2 2 2 2 2 2 3 2" xfId="30522" xr:uid="{00000000-0005-0000-0000-00003F770000}"/>
    <cellStyle name="Note 2 2 2 2 2 2 2 30" xfId="30523" xr:uid="{00000000-0005-0000-0000-000040770000}"/>
    <cellStyle name="Note 2 2 2 2 2 2 2 30 2" xfId="30524" xr:uid="{00000000-0005-0000-0000-000041770000}"/>
    <cellStyle name="Note 2 2 2 2 2 2 2 4" xfId="30525" xr:uid="{00000000-0005-0000-0000-000042770000}"/>
    <cellStyle name="Note 2 2 2 2 2 2 2 5" xfId="30526" xr:uid="{00000000-0005-0000-0000-000043770000}"/>
    <cellStyle name="Note 2 2 2 2 2 2 2 6" xfId="30527" xr:uid="{00000000-0005-0000-0000-000044770000}"/>
    <cellStyle name="Note 2 2 2 2 2 2 2 7" xfId="30528" xr:uid="{00000000-0005-0000-0000-000045770000}"/>
    <cellStyle name="Note 2 2 2 2 2 2 2 8" xfId="30529" xr:uid="{00000000-0005-0000-0000-000046770000}"/>
    <cellStyle name="Note 2 2 2 2 2 2 2 9" xfId="30530" xr:uid="{00000000-0005-0000-0000-000047770000}"/>
    <cellStyle name="Note 2 2 2 2 2 2 20" xfId="30531" xr:uid="{00000000-0005-0000-0000-000048770000}"/>
    <cellStyle name="Note 2 2 2 2 2 2 21" xfId="30532" xr:uid="{00000000-0005-0000-0000-000049770000}"/>
    <cellStyle name="Note 2 2 2 2 2 2 22" xfId="30533" xr:uid="{00000000-0005-0000-0000-00004A770000}"/>
    <cellStyle name="Note 2 2 2 2 2 2 23" xfId="30534" xr:uid="{00000000-0005-0000-0000-00004B770000}"/>
    <cellStyle name="Note 2 2 2 2 2 2 24" xfId="30535" xr:uid="{00000000-0005-0000-0000-00004C770000}"/>
    <cellStyle name="Note 2 2 2 2 2 2 25" xfId="30536" xr:uid="{00000000-0005-0000-0000-00004D770000}"/>
    <cellStyle name="Note 2 2 2 2 2 2 26" xfId="30537" xr:uid="{00000000-0005-0000-0000-00004E770000}"/>
    <cellStyle name="Note 2 2 2 2 2 2 27" xfId="30538" xr:uid="{00000000-0005-0000-0000-00004F770000}"/>
    <cellStyle name="Note 2 2 2 2 2 2 28" xfId="30539" xr:uid="{00000000-0005-0000-0000-000050770000}"/>
    <cellStyle name="Note 2 2 2 2 2 2 29" xfId="30540" xr:uid="{00000000-0005-0000-0000-000051770000}"/>
    <cellStyle name="Note 2 2 2 2 2 2 3" xfId="30541" xr:uid="{00000000-0005-0000-0000-000052770000}"/>
    <cellStyle name="Note 2 2 2 2 2 2 3 2" xfId="30542" xr:uid="{00000000-0005-0000-0000-000053770000}"/>
    <cellStyle name="Note 2 2 2 2 2 2 30" xfId="30543" xr:uid="{00000000-0005-0000-0000-000054770000}"/>
    <cellStyle name="Note 2 2 2 2 2 2 31" xfId="30544" xr:uid="{00000000-0005-0000-0000-000055770000}"/>
    <cellStyle name="Note 2 2 2 2 2 2 31 2" xfId="30545" xr:uid="{00000000-0005-0000-0000-000056770000}"/>
    <cellStyle name="Note 2 2 2 2 2 2 4" xfId="30546" xr:uid="{00000000-0005-0000-0000-000057770000}"/>
    <cellStyle name="Note 2 2 2 2 2 2 5" xfId="30547" xr:uid="{00000000-0005-0000-0000-000058770000}"/>
    <cellStyle name="Note 2 2 2 2 2 2 6" xfId="30548" xr:uid="{00000000-0005-0000-0000-000059770000}"/>
    <cellStyle name="Note 2 2 2 2 2 2 7" xfId="30549" xr:uid="{00000000-0005-0000-0000-00005A770000}"/>
    <cellStyle name="Note 2 2 2 2 2 2 8" xfId="30550" xr:uid="{00000000-0005-0000-0000-00005B770000}"/>
    <cellStyle name="Note 2 2 2 2 2 2 9" xfId="30551" xr:uid="{00000000-0005-0000-0000-00005C770000}"/>
    <cellStyle name="Note 2 2 2 2 2 20" xfId="30552" xr:uid="{00000000-0005-0000-0000-00005D770000}"/>
    <cellStyle name="Note 2 2 2 2 2 21" xfId="30553" xr:uid="{00000000-0005-0000-0000-00005E770000}"/>
    <cellStyle name="Note 2 2 2 2 2 22" xfId="30554" xr:uid="{00000000-0005-0000-0000-00005F770000}"/>
    <cellStyle name="Note 2 2 2 2 2 23" xfId="30555" xr:uid="{00000000-0005-0000-0000-000060770000}"/>
    <cellStyle name="Note 2 2 2 2 2 24" xfId="30556" xr:uid="{00000000-0005-0000-0000-000061770000}"/>
    <cellStyle name="Note 2 2 2 2 2 25" xfId="30557" xr:uid="{00000000-0005-0000-0000-000062770000}"/>
    <cellStyle name="Note 2 2 2 2 2 26" xfId="30558" xr:uid="{00000000-0005-0000-0000-000063770000}"/>
    <cellStyle name="Note 2 2 2 2 2 27" xfId="30559" xr:uid="{00000000-0005-0000-0000-000064770000}"/>
    <cellStyle name="Note 2 2 2 2 2 28" xfId="30560" xr:uid="{00000000-0005-0000-0000-000065770000}"/>
    <cellStyle name="Note 2 2 2 2 2 29" xfId="30561" xr:uid="{00000000-0005-0000-0000-000066770000}"/>
    <cellStyle name="Note 2 2 2 2 2 3" xfId="30562" xr:uid="{00000000-0005-0000-0000-000067770000}"/>
    <cellStyle name="Note 2 2 2 2 2 30" xfId="30563" xr:uid="{00000000-0005-0000-0000-000068770000}"/>
    <cellStyle name="Note 2 2 2 2 2 31" xfId="30564" xr:uid="{00000000-0005-0000-0000-000069770000}"/>
    <cellStyle name="Note 2 2 2 2 2 32" xfId="30565" xr:uid="{00000000-0005-0000-0000-00006A770000}"/>
    <cellStyle name="Note 2 2 2 2 2 33" xfId="30566" xr:uid="{00000000-0005-0000-0000-00006B770000}"/>
    <cellStyle name="Note 2 2 2 2 2 34" xfId="30567" xr:uid="{00000000-0005-0000-0000-00006C770000}"/>
    <cellStyle name="Note 2 2 2 2 2 35" xfId="30568" xr:uid="{00000000-0005-0000-0000-00006D770000}"/>
    <cellStyle name="Note 2 2 2 2 2 36" xfId="30569" xr:uid="{00000000-0005-0000-0000-00006E770000}"/>
    <cellStyle name="Note 2 2 2 2 2 37" xfId="30570" xr:uid="{00000000-0005-0000-0000-00006F770000}"/>
    <cellStyle name="Note 2 2 2 2 2 38" xfId="30571" xr:uid="{00000000-0005-0000-0000-000070770000}"/>
    <cellStyle name="Note 2 2 2 2 2 38 2" xfId="30572" xr:uid="{00000000-0005-0000-0000-000071770000}"/>
    <cellStyle name="Note 2 2 2 2 2 4" xfId="30573" xr:uid="{00000000-0005-0000-0000-000072770000}"/>
    <cellStyle name="Note 2 2 2 2 2 5" xfId="30574" xr:uid="{00000000-0005-0000-0000-000073770000}"/>
    <cellStyle name="Note 2 2 2 2 2 6" xfId="30575" xr:uid="{00000000-0005-0000-0000-000074770000}"/>
    <cellStyle name="Note 2 2 2 2 2 7" xfId="30576" xr:uid="{00000000-0005-0000-0000-000075770000}"/>
    <cellStyle name="Note 2 2 2 2 2 8" xfId="30577" xr:uid="{00000000-0005-0000-0000-000076770000}"/>
    <cellStyle name="Note 2 2 2 2 2 9" xfId="30578" xr:uid="{00000000-0005-0000-0000-000077770000}"/>
    <cellStyle name="Note 2 2 2 2 20" xfId="30579" xr:uid="{00000000-0005-0000-0000-000078770000}"/>
    <cellStyle name="Note 2 2 2 2 21" xfId="30580" xr:uid="{00000000-0005-0000-0000-000079770000}"/>
    <cellStyle name="Note 2 2 2 2 22" xfId="30581" xr:uid="{00000000-0005-0000-0000-00007A770000}"/>
    <cellStyle name="Note 2 2 2 2 23" xfId="30582" xr:uid="{00000000-0005-0000-0000-00007B770000}"/>
    <cellStyle name="Note 2 2 2 2 24" xfId="30583" xr:uid="{00000000-0005-0000-0000-00007C770000}"/>
    <cellStyle name="Note 2 2 2 2 25" xfId="30584" xr:uid="{00000000-0005-0000-0000-00007D770000}"/>
    <cellStyle name="Note 2 2 2 2 26" xfId="30585" xr:uid="{00000000-0005-0000-0000-00007E770000}"/>
    <cellStyle name="Note 2 2 2 2 27" xfId="30586" xr:uid="{00000000-0005-0000-0000-00007F770000}"/>
    <cellStyle name="Note 2 2 2 2 28" xfId="30587" xr:uid="{00000000-0005-0000-0000-000080770000}"/>
    <cellStyle name="Note 2 2 2 2 29" xfId="30588" xr:uid="{00000000-0005-0000-0000-000081770000}"/>
    <cellStyle name="Note 2 2 2 2 3" xfId="30589" xr:uid="{00000000-0005-0000-0000-000082770000}"/>
    <cellStyle name="Note 2 2 2 2 3 2" xfId="30590" xr:uid="{00000000-0005-0000-0000-000083770000}"/>
    <cellStyle name="Note 2 2 2 2 3 2 2" xfId="30591" xr:uid="{00000000-0005-0000-0000-000084770000}"/>
    <cellStyle name="Note 2 2 2 2 3 3" xfId="30592" xr:uid="{00000000-0005-0000-0000-000085770000}"/>
    <cellStyle name="Note 2 2 2 2 3 4" xfId="30593" xr:uid="{00000000-0005-0000-0000-000086770000}"/>
    <cellStyle name="Note 2 2 2 2 3 5" xfId="30594" xr:uid="{00000000-0005-0000-0000-000087770000}"/>
    <cellStyle name="Note 2 2 2 2 3 6" xfId="30595" xr:uid="{00000000-0005-0000-0000-000088770000}"/>
    <cellStyle name="Note 2 2 2 2 30" xfId="30596" xr:uid="{00000000-0005-0000-0000-000089770000}"/>
    <cellStyle name="Note 2 2 2 2 31" xfId="30597" xr:uid="{00000000-0005-0000-0000-00008A770000}"/>
    <cellStyle name="Note 2 2 2 2 32" xfId="30598" xr:uid="{00000000-0005-0000-0000-00008B770000}"/>
    <cellStyle name="Note 2 2 2 2 33" xfId="30599" xr:uid="{00000000-0005-0000-0000-00008C770000}"/>
    <cellStyle name="Note 2 2 2 2 34" xfId="30600" xr:uid="{00000000-0005-0000-0000-00008D770000}"/>
    <cellStyle name="Note 2 2 2 2 34 2" xfId="30601" xr:uid="{00000000-0005-0000-0000-00008E770000}"/>
    <cellStyle name="Note 2 2 2 2 4" xfId="30602" xr:uid="{00000000-0005-0000-0000-00008F770000}"/>
    <cellStyle name="Note 2 2 2 2 4 2" xfId="30603" xr:uid="{00000000-0005-0000-0000-000090770000}"/>
    <cellStyle name="Note 2 2 2 2 4 3" xfId="30604" xr:uid="{00000000-0005-0000-0000-000091770000}"/>
    <cellStyle name="Note 2 2 2 2 4 4" xfId="30605" xr:uid="{00000000-0005-0000-0000-000092770000}"/>
    <cellStyle name="Note 2 2 2 2 4 5" xfId="30606" xr:uid="{00000000-0005-0000-0000-000093770000}"/>
    <cellStyle name="Note 2 2 2 2 4 6" xfId="30607" xr:uid="{00000000-0005-0000-0000-000094770000}"/>
    <cellStyle name="Note 2 2 2 2 5" xfId="30608" xr:uid="{00000000-0005-0000-0000-000095770000}"/>
    <cellStyle name="Note 2 2 2 2 5 2" xfId="30609" xr:uid="{00000000-0005-0000-0000-000096770000}"/>
    <cellStyle name="Note 2 2 2 2 5 3" xfId="30610" xr:uid="{00000000-0005-0000-0000-000097770000}"/>
    <cellStyle name="Note 2 2 2 2 5 4" xfId="30611" xr:uid="{00000000-0005-0000-0000-000098770000}"/>
    <cellStyle name="Note 2 2 2 2 5 5" xfId="30612" xr:uid="{00000000-0005-0000-0000-000099770000}"/>
    <cellStyle name="Note 2 2 2 2 5 6" xfId="30613" xr:uid="{00000000-0005-0000-0000-00009A770000}"/>
    <cellStyle name="Note 2 2 2 2 6" xfId="30614" xr:uid="{00000000-0005-0000-0000-00009B770000}"/>
    <cellStyle name="Note 2 2 2 2 6 10" xfId="30615" xr:uid="{00000000-0005-0000-0000-00009C770000}"/>
    <cellStyle name="Note 2 2 2 2 6 11" xfId="30616" xr:uid="{00000000-0005-0000-0000-00009D770000}"/>
    <cellStyle name="Note 2 2 2 2 6 12" xfId="30617" xr:uid="{00000000-0005-0000-0000-00009E770000}"/>
    <cellStyle name="Note 2 2 2 2 6 13" xfId="30618" xr:uid="{00000000-0005-0000-0000-00009F770000}"/>
    <cellStyle name="Note 2 2 2 2 6 14" xfId="30619" xr:uid="{00000000-0005-0000-0000-0000A0770000}"/>
    <cellStyle name="Note 2 2 2 2 6 15" xfId="30620" xr:uid="{00000000-0005-0000-0000-0000A1770000}"/>
    <cellStyle name="Note 2 2 2 2 6 16" xfId="30621" xr:uid="{00000000-0005-0000-0000-0000A2770000}"/>
    <cellStyle name="Note 2 2 2 2 6 17" xfId="30622" xr:uid="{00000000-0005-0000-0000-0000A3770000}"/>
    <cellStyle name="Note 2 2 2 2 6 18" xfId="30623" xr:uid="{00000000-0005-0000-0000-0000A4770000}"/>
    <cellStyle name="Note 2 2 2 2 6 19" xfId="30624" xr:uid="{00000000-0005-0000-0000-0000A5770000}"/>
    <cellStyle name="Note 2 2 2 2 6 2" xfId="30625" xr:uid="{00000000-0005-0000-0000-0000A6770000}"/>
    <cellStyle name="Note 2 2 2 2 6 2 2" xfId="30626" xr:uid="{00000000-0005-0000-0000-0000A7770000}"/>
    <cellStyle name="Note 2 2 2 2 6 20" xfId="30627" xr:uid="{00000000-0005-0000-0000-0000A8770000}"/>
    <cellStyle name="Note 2 2 2 2 6 21" xfId="30628" xr:uid="{00000000-0005-0000-0000-0000A9770000}"/>
    <cellStyle name="Note 2 2 2 2 6 22" xfId="30629" xr:uid="{00000000-0005-0000-0000-0000AA770000}"/>
    <cellStyle name="Note 2 2 2 2 6 23" xfId="30630" xr:uid="{00000000-0005-0000-0000-0000AB770000}"/>
    <cellStyle name="Note 2 2 2 2 6 24" xfId="30631" xr:uid="{00000000-0005-0000-0000-0000AC770000}"/>
    <cellStyle name="Note 2 2 2 2 6 25" xfId="30632" xr:uid="{00000000-0005-0000-0000-0000AD770000}"/>
    <cellStyle name="Note 2 2 2 2 6 26" xfId="30633" xr:uid="{00000000-0005-0000-0000-0000AE770000}"/>
    <cellStyle name="Note 2 2 2 2 6 27" xfId="30634" xr:uid="{00000000-0005-0000-0000-0000AF770000}"/>
    <cellStyle name="Note 2 2 2 2 6 28" xfId="30635" xr:uid="{00000000-0005-0000-0000-0000B0770000}"/>
    <cellStyle name="Note 2 2 2 2 6 29" xfId="30636" xr:uid="{00000000-0005-0000-0000-0000B1770000}"/>
    <cellStyle name="Note 2 2 2 2 6 3" xfId="30637" xr:uid="{00000000-0005-0000-0000-0000B2770000}"/>
    <cellStyle name="Note 2 2 2 2 6 4" xfId="30638" xr:uid="{00000000-0005-0000-0000-0000B3770000}"/>
    <cellStyle name="Note 2 2 2 2 6 5" xfId="30639" xr:uid="{00000000-0005-0000-0000-0000B4770000}"/>
    <cellStyle name="Note 2 2 2 2 6 6" xfId="30640" xr:uid="{00000000-0005-0000-0000-0000B5770000}"/>
    <cellStyle name="Note 2 2 2 2 6 7" xfId="30641" xr:uid="{00000000-0005-0000-0000-0000B6770000}"/>
    <cellStyle name="Note 2 2 2 2 6 8" xfId="30642" xr:uid="{00000000-0005-0000-0000-0000B7770000}"/>
    <cellStyle name="Note 2 2 2 2 6 9" xfId="30643" xr:uid="{00000000-0005-0000-0000-0000B8770000}"/>
    <cellStyle name="Note 2 2 2 2 7" xfId="30644" xr:uid="{00000000-0005-0000-0000-0000B9770000}"/>
    <cellStyle name="Note 2 2 2 2 7 2" xfId="30645" xr:uid="{00000000-0005-0000-0000-0000BA770000}"/>
    <cellStyle name="Note 2 2 2 2 8" xfId="30646" xr:uid="{00000000-0005-0000-0000-0000BB770000}"/>
    <cellStyle name="Note 2 2 2 2 9" xfId="30647" xr:uid="{00000000-0005-0000-0000-0000BC770000}"/>
    <cellStyle name="Note 2 2 2 20" xfId="30648" xr:uid="{00000000-0005-0000-0000-0000BD770000}"/>
    <cellStyle name="Note 2 2 2 21" xfId="30649" xr:uid="{00000000-0005-0000-0000-0000BE770000}"/>
    <cellStyle name="Note 2 2 2 22" xfId="30650" xr:uid="{00000000-0005-0000-0000-0000BF770000}"/>
    <cellStyle name="Note 2 2 2 23" xfId="30651" xr:uid="{00000000-0005-0000-0000-0000C0770000}"/>
    <cellStyle name="Note 2 2 2 24" xfId="30652" xr:uid="{00000000-0005-0000-0000-0000C1770000}"/>
    <cellStyle name="Note 2 2 2 25" xfId="30653" xr:uid="{00000000-0005-0000-0000-0000C2770000}"/>
    <cellStyle name="Note 2 2 2 26" xfId="30654" xr:uid="{00000000-0005-0000-0000-0000C3770000}"/>
    <cellStyle name="Note 2 2 2 27" xfId="30655" xr:uid="{00000000-0005-0000-0000-0000C4770000}"/>
    <cellStyle name="Note 2 2 2 28" xfId="30656" xr:uid="{00000000-0005-0000-0000-0000C5770000}"/>
    <cellStyle name="Note 2 2 2 29" xfId="30657" xr:uid="{00000000-0005-0000-0000-0000C6770000}"/>
    <cellStyle name="Note 2 2 2 3" xfId="30658" xr:uid="{00000000-0005-0000-0000-0000C7770000}"/>
    <cellStyle name="Note 2 2 2 3 2" xfId="30659" xr:uid="{00000000-0005-0000-0000-0000C8770000}"/>
    <cellStyle name="Note 2 2 2 3 2 2" xfId="30660" xr:uid="{00000000-0005-0000-0000-0000C9770000}"/>
    <cellStyle name="Note 2 2 2 3 2 2 2" xfId="30661" xr:uid="{00000000-0005-0000-0000-0000CA770000}"/>
    <cellStyle name="Note 2 2 2 3 2 3" xfId="30662" xr:uid="{00000000-0005-0000-0000-0000CB770000}"/>
    <cellStyle name="Note 2 2 2 3 3" xfId="30663" xr:uid="{00000000-0005-0000-0000-0000CC770000}"/>
    <cellStyle name="Note 2 2 2 3 3 2" xfId="30664" xr:uid="{00000000-0005-0000-0000-0000CD770000}"/>
    <cellStyle name="Note 2 2 2 3 3 2 2" xfId="30665" xr:uid="{00000000-0005-0000-0000-0000CE770000}"/>
    <cellStyle name="Note 2 2 2 3 3 3" xfId="30666" xr:uid="{00000000-0005-0000-0000-0000CF770000}"/>
    <cellStyle name="Note 2 2 2 3 4" xfId="30667" xr:uid="{00000000-0005-0000-0000-0000D0770000}"/>
    <cellStyle name="Note 2 2 2 3 4 2" xfId="30668" xr:uid="{00000000-0005-0000-0000-0000D1770000}"/>
    <cellStyle name="Note 2 2 2 3 5" xfId="30669" xr:uid="{00000000-0005-0000-0000-0000D2770000}"/>
    <cellStyle name="Note 2 2 2 3 6" xfId="30670" xr:uid="{00000000-0005-0000-0000-0000D3770000}"/>
    <cellStyle name="Note 2 2 2 30" xfId="30671" xr:uid="{00000000-0005-0000-0000-0000D4770000}"/>
    <cellStyle name="Note 2 2 2 31" xfId="30672" xr:uid="{00000000-0005-0000-0000-0000D5770000}"/>
    <cellStyle name="Note 2 2 2 32" xfId="30673" xr:uid="{00000000-0005-0000-0000-0000D6770000}"/>
    <cellStyle name="Note 2 2 2 33" xfId="30674" xr:uid="{00000000-0005-0000-0000-0000D7770000}"/>
    <cellStyle name="Note 2 2 2 34" xfId="30675" xr:uid="{00000000-0005-0000-0000-0000D8770000}"/>
    <cellStyle name="Note 2 2 2 35" xfId="30676" xr:uid="{00000000-0005-0000-0000-0000D9770000}"/>
    <cellStyle name="Note 2 2 2 36" xfId="30677" xr:uid="{00000000-0005-0000-0000-0000DA770000}"/>
    <cellStyle name="Note 2 2 2 37" xfId="30678" xr:uid="{00000000-0005-0000-0000-0000DB770000}"/>
    <cellStyle name="Note 2 2 2 38" xfId="30679" xr:uid="{00000000-0005-0000-0000-0000DC770000}"/>
    <cellStyle name="Note 2 2 2 39" xfId="30680" xr:uid="{00000000-0005-0000-0000-0000DD770000}"/>
    <cellStyle name="Note 2 2 2 4" xfId="30681" xr:uid="{00000000-0005-0000-0000-0000DE770000}"/>
    <cellStyle name="Note 2 2 2 4 2" xfId="30682" xr:uid="{00000000-0005-0000-0000-0000DF770000}"/>
    <cellStyle name="Note 2 2 2 4 3" xfId="30683" xr:uid="{00000000-0005-0000-0000-0000E0770000}"/>
    <cellStyle name="Note 2 2 2 4 4" xfId="30684" xr:uid="{00000000-0005-0000-0000-0000E1770000}"/>
    <cellStyle name="Note 2 2 2 4 5" xfId="30685" xr:uid="{00000000-0005-0000-0000-0000E2770000}"/>
    <cellStyle name="Note 2 2 2 4 6" xfId="30686" xr:uid="{00000000-0005-0000-0000-0000E3770000}"/>
    <cellStyle name="Note 2 2 2 40" xfId="30687" xr:uid="{00000000-0005-0000-0000-0000E4770000}"/>
    <cellStyle name="Note 2 2 2 41" xfId="30688" xr:uid="{00000000-0005-0000-0000-0000E5770000}"/>
    <cellStyle name="Note 2 2 2 42" xfId="30689" xr:uid="{00000000-0005-0000-0000-0000E6770000}"/>
    <cellStyle name="Note 2 2 2 43" xfId="30690" xr:uid="{00000000-0005-0000-0000-0000E7770000}"/>
    <cellStyle name="Note 2 2 2 44" xfId="30691" xr:uid="{00000000-0005-0000-0000-0000E8770000}"/>
    <cellStyle name="Note 2 2 2 44 2" xfId="30692" xr:uid="{00000000-0005-0000-0000-0000E9770000}"/>
    <cellStyle name="Note 2 2 2 5" xfId="30693" xr:uid="{00000000-0005-0000-0000-0000EA770000}"/>
    <cellStyle name="Note 2 2 2 5 2" xfId="30694" xr:uid="{00000000-0005-0000-0000-0000EB770000}"/>
    <cellStyle name="Note 2 2 2 5 3" xfId="30695" xr:uid="{00000000-0005-0000-0000-0000EC770000}"/>
    <cellStyle name="Note 2 2 2 5 4" xfId="30696" xr:uid="{00000000-0005-0000-0000-0000ED770000}"/>
    <cellStyle name="Note 2 2 2 5 5" xfId="30697" xr:uid="{00000000-0005-0000-0000-0000EE770000}"/>
    <cellStyle name="Note 2 2 2 5 6" xfId="30698" xr:uid="{00000000-0005-0000-0000-0000EF770000}"/>
    <cellStyle name="Note 2 2 2 6" xfId="30699" xr:uid="{00000000-0005-0000-0000-0000F0770000}"/>
    <cellStyle name="Note 2 2 2 6 2" xfId="30700" xr:uid="{00000000-0005-0000-0000-0000F1770000}"/>
    <cellStyle name="Note 2 2 2 6 3" xfId="30701" xr:uid="{00000000-0005-0000-0000-0000F2770000}"/>
    <cellStyle name="Note 2 2 2 6 4" xfId="30702" xr:uid="{00000000-0005-0000-0000-0000F3770000}"/>
    <cellStyle name="Note 2 2 2 6 5" xfId="30703" xr:uid="{00000000-0005-0000-0000-0000F4770000}"/>
    <cellStyle name="Note 2 2 2 6 6" xfId="30704" xr:uid="{00000000-0005-0000-0000-0000F5770000}"/>
    <cellStyle name="Note 2 2 2 7" xfId="30705" xr:uid="{00000000-0005-0000-0000-0000F6770000}"/>
    <cellStyle name="Note 2 2 2 7 2" xfId="30706" xr:uid="{00000000-0005-0000-0000-0000F7770000}"/>
    <cellStyle name="Note 2 2 2 7 3" xfId="30707" xr:uid="{00000000-0005-0000-0000-0000F8770000}"/>
    <cellStyle name="Note 2 2 2 7 4" xfId="30708" xr:uid="{00000000-0005-0000-0000-0000F9770000}"/>
    <cellStyle name="Note 2 2 2 7 5" xfId="30709" xr:uid="{00000000-0005-0000-0000-0000FA770000}"/>
    <cellStyle name="Note 2 2 2 7 6" xfId="30710" xr:uid="{00000000-0005-0000-0000-0000FB770000}"/>
    <cellStyle name="Note 2 2 2 8" xfId="30711" xr:uid="{00000000-0005-0000-0000-0000FC770000}"/>
    <cellStyle name="Note 2 2 2 9" xfId="30712" xr:uid="{00000000-0005-0000-0000-0000FD770000}"/>
    <cellStyle name="Note 2 2 20" xfId="30713" xr:uid="{00000000-0005-0000-0000-0000FE770000}"/>
    <cellStyle name="Note 2 2 20 2" xfId="30714" xr:uid="{00000000-0005-0000-0000-0000FF770000}"/>
    <cellStyle name="Note 2 2 20 3" xfId="30715" xr:uid="{00000000-0005-0000-0000-000000780000}"/>
    <cellStyle name="Note 2 2 20 4" xfId="30716" xr:uid="{00000000-0005-0000-0000-000001780000}"/>
    <cellStyle name="Note 2 2 20 5" xfId="30717" xr:uid="{00000000-0005-0000-0000-000002780000}"/>
    <cellStyle name="Note 2 2 20 6" xfId="30718" xr:uid="{00000000-0005-0000-0000-000003780000}"/>
    <cellStyle name="Note 2 2 21" xfId="30719" xr:uid="{00000000-0005-0000-0000-000004780000}"/>
    <cellStyle name="Note 2 2 21 2" xfId="30720" xr:uid="{00000000-0005-0000-0000-000005780000}"/>
    <cellStyle name="Note 2 2 21 3" xfId="30721" xr:uid="{00000000-0005-0000-0000-000006780000}"/>
    <cellStyle name="Note 2 2 21 4" xfId="30722" xr:uid="{00000000-0005-0000-0000-000007780000}"/>
    <cellStyle name="Note 2 2 21 5" xfId="30723" xr:uid="{00000000-0005-0000-0000-000008780000}"/>
    <cellStyle name="Note 2 2 21 6" xfId="30724" xr:uid="{00000000-0005-0000-0000-000009780000}"/>
    <cellStyle name="Note 2 2 22" xfId="30725" xr:uid="{00000000-0005-0000-0000-00000A780000}"/>
    <cellStyle name="Note 2 2 22 2" xfId="30726" xr:uid="{00000000-0005-0000-0000-00000B780000}"/>
    <cellStyle name="Note 2 2 22 3" xfId="30727" xr:uid="{00000000-0005-0000-0000-00000C780000}"/>
    <cellStyle name="Note 2 2 22 4" xfId="30728" xr:uid="{00000000-0005-0000-0000-00000D780000}"/>
    <cellStyle name="Note 2 2 22 5" xfId="30729" xr:uid="{00000000-0005-0000-0000-00000E780000}"/>
    <cellStyle name="Note 2 2 22 6" xfId="30730" xr:uid="{00000000-0005-0000-0000-00000F780000}"/>
    <cellStyle name="Note 2 2 23" xfId="30731" xr:uid="{00000000-0005-0000-0000-000010780000}"/>
    <cellStyle name="Note 2 2 23 2" xfId="30732" xr:uid="{00000000-0005-0000-0000-000011780000}"/>
    <cellStyle name="Note 2 2 23 3" xfId="30733" xr:uid="{00000000-0005-0000-0000-000012780000}"/>
    <cellStyle name="Note 2 2 23 4" xfId="30734" xr:uid="{00000000-0005-0000-0000-000013780000}"/>
    <cellStyle name="Note 2 2 23 5" xfId="30735" xr:uid="{00000000-0005-0000-0000-000014780000}"/>
    <cellStyle name="Note 2 2 23 6" xfId="30736" xr:uid="{00000000-0005-0000-0000-000015780000}"/>
    <cellStyle name="Note 2 2 24" xfId="30737" xr:uid="{00000000-0005-0000-0000-000016780000}"/>
    <cellStyle name="Note 2 2 24 2" xfId="30738" xr:uid="{00000000-0005-0000-0000-000017780000}"/>
    <cellStyle name="Note 2 2 24 3" xfId="30739" xr:uid="{00000000-0005-0000-0000-000018780000}"/>
    <cellStyle name="Note 2 2 24 4" xfId="30740" xr:uid="{00000000-0005-0000-0000-000019780000}"/>
    <cellStyle name="Note 2 2 24 5" xfId="30741" xr:uid="{00000000-0005-0000-0000-00001A780000}"/>
    <cellStyle name="Note 2 2 24 6" xfId="30742" xr:uid="{00000000-0005-0000-0000-00001B780000}"/>
    <cellStyle name="Note 2 2 25" xfId="30743" xr:uid="{00000000-0005-0000-0000-00001C780000}"/>
    <cellStyle name="Note 2 2 25 2" xfId="30744" xr:uid="{00000000-0005-0000-0000-00001D780000}"/>
    <cellStyle name="Note 2 2 25 3" xfId="30745" xr:uid="{00000000-0005-0000-0000-00001E780000}"/>
    <cellStyle name="Note 2 2 25 4" xfId="30746" xr:uid="{00000000-0005-0000-0000-00001F780000}"/>
    <cellStyle name="Note 2 2 25 5" xfId="30747" xr:uid="{00000000-0005-0000-0000-000020780000}"/>
    <cellStyle name="Note 2 2 25 6" xfId="30748" xr:uid="{00000000-0005-0000-0000-000021780000}"/>
    <cellStyle name="Note 2 2 26" xfId="30749" xr:uid="{00000000-0005-0000-0000-000022780000}"/>
    <cellStyle name="Note 2 2 26 2" xfId="30750" xr:uid="{00000000-0005-0000-0000-000023780000}"/>
    <cellStyle name="Note 2 2 26 3" xfId="30751" xr:uid="{00000000-0005-0000-0000-000024780000}"/>
    <cellStyle name="Note 2 2 26 4" xfId="30752" xr:uid="{00000000-0005-0000-0000-000025780000}"/>
    <cellStyle name="Note 2 2 26 5" xfId="30753" xr:uid="{00000000-0005-0000-0000-000026780000}"/>
    <cellStyle name="Note 2 2 26 6" xfId="30754" xr:uid="{00000000-0005-0000-0000-000027780000}"/>
    <cellStyle name="Note 2 2 27" xfId="30755" xr:uid="{00000000-0005-0000-0000-000028780000}"/>
    <cellStyle name="Note 2 2 27 2" xfId="30756" xr:uid="{00000000-0005-0000-0000-000029780000}"/>
    <cellStyle name="Note 2 2 27 2 2" xfId="30757" xr:uid="{00000000-0005-0000-0000-00002A780000}"/>
    <cellStyle name="Note 2 2 27 2 3" xfId="30758" xr:uid="{00000000-0005-0000-0000-00002B780000}"/>
    <cellStyle name="Note 2 2 27 2 4" xfId="30759" xr:uid="{00000000-0005-0000-0000-00002C780000}"/>
    <cellStyle name="Note 2 2 27 2 5" xfId="30760" xr:uid="{00000000-0005-0000-0000-00002D780000}"/>
    <cellStyle name="Note 2 2 27 2 6" xfId="30761" xr:uid="{00000000-0005-0000-0000-00002E780000}"/>
    <cellStyle name="Note 2 2 27 3" xfId="30762" xr:uid="{00000000-0005-0000-0000-00002F780000}"/>
    <cellStyle name="Note 2 2 27 4" xfId="30763" xr:uid="{00000000-0005-0000-0000-000030780000}"/>
    <cellStyle name="Note 2 2 27 5" xfId="30764" xr:uid="{00000000-0005-0000-0000-000031780000}"/>
    <cellStyle name="Note 2 2 27 6" xfId="30765" xr:uid="{00000000-0005-0000-0000-000032780000}"/>
    <cellStyle name="Note 2 2 27 7" xfId="30766" xr:uid="{00000000-0005-0000-0000-000033780000}"/>
    <cellStyle name="Note 2 2 28" xfId="30767" xr:uid="{00000000-0005-0000-0000-000034780000}"/>
    <cellStyle name="Note 2 2 28 2" xfId="30768" xr:uid="{00000000-0005-0000-0000-000035780000}"/>
    <cellStyle name="Note 2 2 28 3" xfId="30769" xr:uid="{00000000-0005-0000-0000-000036780000}"/>
    <cellStyle name="Note 2 2 28 4" xfId="30770" xr:uid="{00000000-0005-0000-0000-000037780000}"/>
    <cellStyle name="Note 2 2 28 5" xfId="30771" xr:uid="{00000000-0005-0000-0000-000038780000}"/>
    <cellStyle name="Note 2 2 28 6" xfId="30772" xr:uid="{00000000-0005-0000-0000-000039780000}"/>
    <cellStyle name="Note 2 2 29" xfId="30773" xr:uid="{00000000-0005-0000-0000-00003A780000}"/>
    <cellStyle name="Note 2 2 29 2" xfId="30774" xr:uid="{00000000-0005-0000-0000-00003B780000}"/>
    <cellStyle name="Note 2 2 29 3" xfId="30775" xr:uid="{00000000-0005-0000-0000-00003C780000}"/>
    <cellStyle name="Note 2 2 29 4" xfId="30776" xr:uid="{00000000-0005-0000-0000-00003D780000}"/>
    <cellStyle name="Note 2 2 29 5" xfId="30777" xr:uid="{00000000-0005-0000-0000-00003E780000}"/>
    <cellStyle name="Note 2 2 29 6" xfId="30778" xr:uid="{00000000-0005-0000-0000-00003F780000}"/>
    <cellStyle name="Note 2 2 3" xfId="30779" xr:uid="{00000000-0005-0000-0000-000040780000}"/>
    <cellStyle name="Note 2 2 3 2" xfId="30780" xr:uid="{00000000-0005-0000-0000-000041780000}"/>
    <cellStyle name="Note 2 2 3 2 2" xfId="30781" xr:uid="{00000000-0005-0000-0000-000042780000}"/>
    <cellStyle name="Note 2 2 3 2 2 2" xfId="30782" xr:uid="{00000000-0005-0000-0000-000043780000}"/>
    <cellStyle name="Note 2 2 3 2 3" xfId="30783" xr:uid="{00000000-0005-0000-0000-000044780000}"/>
    <cellStyle name="Note 2 2 3 3" xfId="30784" xr:uid="{00000000-0005-0000-0000-000045780000}"/>
    <cellStyle name="Note 2 2 3 3 2" xfId="30785" xr:uid="{00000000-0005-0000-0000-000046780000}"/>
    <cellStyle name="Note 2 2 3 3 2 2" xfId="30786" xr:uid="{00000000-0005-0000-0000-000047780000}"/>
    <cellStyle name="Note 2 2 3 3 3" xfId="30787" xr:uid="{00000000-0005-0000-0000-000048780000}"/>
    <cellStyle name="Note 2 2 3 4" xfId="30788" xr:uid="{00000000-0005-0000-0000-000049780000}"/>
    <cellStyle name="Note 2 2 3 4 2" xfId="30789" xr:uid="{00000000-0005-0000-0000-00004A780000}"/>
    <cellStyle name="Note 2 2 3 5" xfId="30790" xr:uid="{00000000-0005-0000-0000-00004B780000}"/>
    <cellStyle name="Note 2 2 3 5 2" xfId="30791" xr:uid="{00000000-0005-0000-0000-00004C780000}"/>
    <cellStyle name="Note 2 2 3 6" xfId="30792" xr:uid="{00000000-0005-0000-0000-00004D780000}"/>
    <cellStyle name="Note 2 2 30" xfId="30793" xr:uid="{00000000-0005-0000-0000-00004E780000}"/>
    <cellStyle name="Note 2 2 30 2" xfId="30794" xr:uid="{00000000-0005-0000-0000-00004F780000}"/>
    <cellStyle name="Note 2 2 30 3" xfId="30795" xr:uid="{00000000-0005-0000-0000-000050780000}"/>
    <cellStyle name="Note 2 2 30 4" xfId="30796" xr:uid="{00000000-0005-0000-0000-000051780000}"/>
    <cellStyle name="Note 2 2 30 5" xfId="30797" xr:uid="{00000000-0005-0000-0000-000052780000}"/>
    <cellStyle name="Note 2 2 30 6" xfId="30798" xr:uid="{00000000-0005-0000-0000-000053780000}"/>
    <cellStyle name="Note 2 2 31" xfId="30799" xr:uid="{00000000-0005-0000-0000-000054780000}"/>
    <cellStyle name="Note 2 2 31 2" xfId="30800" xr:uid="{00000000-0005-0000-0000-000055780000}"/>
    <cellStyle name="Note 2 2 31 3" xfId="30801" xr:uid="{00000000-0005-0000-0000-000056780000}"/>
    <cellStyle name="Note 2 2 31 4" xfId="30802" xr:uid="{00000000-0005-0000-0000-000057780000}"/>
    <cellStyle name="Note 2 2 31 5" xfId="30803" xr:uid="{00000000-0005-0000-0000-000058780000}"/>
    <cellStyle name="Note 2 2 31 6" xfId="30804" xr:uid="{00000000-0005-0000-0000-000059780000}"/>
    <cellStyle name="Note 2 2 32" xfId="30805" xr:uid="{00000000-0005-0000-0000-00005A780000}"/>
    <cellStyle name="Note 2 2 32 2" xfId="30806" xr:uid="{00000000-0005-0000-0000-00005B780000}"/>
    <cellStyle name="Note 2 2 32 3" xfId="30807" xr:uid="{00000000-0005-0000-0000-00005C780000}"/>
    <cellStyle name="Note 2 2 32 4" xfId="30808" xr:uid="{00000000-0005-0000-0000-00005D780000}"/>
    <cellStyle name="Note 2 2 32 5" xfId="30809" xr:uid="{00000000-0005-0000-0000-00005E780000}"/>
    <cellStyle name="Note 2 2 32 6" xfId="30810" xr:uid="{00000000-0005-0000-0000-00005F780000}"/>
    <cellStyle name="Note 2 2 33" xfId="30811" xr:uid="{00000000-0005-0000-0000-000060780000}"/>
    <cellStyle name="Note 2 2 33 2" xfId="30812" xr:uid="{00000000-0005-0000-0000-000061780000}"/>
    <cellStyle name="Note 2 2 33 3" xfId="30813" xr:uid="{00000000-0005-0000-0000-000062780000}"/>
    <cellStyle name="Note 2 2 33 4" xfId="30814" xr:uid="{00000000-0005-0000-0000-000063780000}"/>
    <cellStyle name="Note 2 2 33 5" xfId="30815" xr:uid="{00000000-0005-0000-0000-000064780000}"/>
    <cellStyle name="Note 2 2 33 6" xfId="30816" xr:uid="{00000000-0005-0000-0000-000065780000}"/>
    <cellStyle name="Note 2 2 34" xfId="30817" xr:uid="{00000000-0005-0000-0000-000066780000}"/>
    <cellStyle name="Note 2 2 34 2" xfId="30818" xr:uid="{00000000-0005-0000-0000-000067780000}"/>
    <cellStyle name="Note 2 2 34 3" xfId="30819" xr:uid="{00000000-0005-0000-0000-000068780000}"/>
    <cellStyle name="Note 2 2 34 4" xfId="30820" xr:uid="{00000000-0005-0000-0000-000069780000}"/>
    <cellStyle name="Note 2 2 34 5" xfId="30821" xr:uid="{00000000-0005-0000-0000-00006A780000}"/>
    <cellStyle name="Note 2 2 34 6" xfId="30822" xr:uid="{00000000-0005-0000-0000-00006B780000}"/>
    <cellStyle name="Note 2 2 35" xfId="30823" xr:uid="{00000000-0005-0000-0000-00006C780000}"/>
    <cellStyle name="Note 2 2 36" xfId="30824" xr:uid="{00000000-0005-0000-0000-00006D780000}"/>
    <cellStyle name="Note 2 2 37" xfId="30825" xr:uid="{00000000-0005-0000-0000-00006E780000}"/>
    <cellStyle name="Note 2 2 38" xfId="30826" xr:uid="{00000000-0005-0000-0000-00006F780000}"/>
    <cellStyle name="Note 2 2 38 10" xfId="30827" xr:uid="{00000000-0005-0000-0000-000070780000}"/>
    <cellStyle name="Note 2 2 38 11" xfId="30828" xr:uid="{00000000-0005-0000-0000-000071780000}"/>
    <cellStyle name="Note 2 2 38 12" xfId="30829" xr:uid="{00000000-0005-0000-0000-000072780000}"/>
    <cellStyle name="Note 2 2 38 13" xfId="30830" xr:uid="{00000000-0005-0000-0000-000073780000}"/>
    <cellStyle name="Note 2 2 38 14" xfId="30831" xr:uid="{00000000-0005-0000-0000-000074780000}"/>
    <cellStyle name="Note 2 2 38 15" xfId="30832" xr:uid="{00000000-0005-0000-0000-000075780000}"/>
    <cellStyle name="Note 2 2 38 16" xfId="30833" xr:uid="{00000000-0005-0000-0000-000076780000}"/>
    <cellStyle name="Note 2 2 38 17" xfId="30834" xr:uid="{00000000-0005-0000-0000-000077780000}"/>
    <cellStyle name="Note 2 2 38 18" xfId="30835" xr:uid="{00000000-0005-0000-0000-000078780000}"/>
    <cellStyle name="Note 2 2 38 19" xfId="30836" xr:uid="{00000000-0005-0000-0000-000079780000}"/>
    <cellStyle name="Note 2 2 38 2" xfId="30837" xr:uid="{00000000-0005-0000-0000-00007A780000}"/>
    <cellStyle name="Note 2 2 38 2 2" xfId="30838" xr:uid="{00000000-0005-0000-0000-00007B780000}"/>
    <cellStyle name="Note 2 2 38 20" xfId="30839" xr:uid="{00000000-0005-0000-0000-00007C780000}"/>
    <cellStyle name="Note 2 2 38 21" xfId="30840" xr:uid="{00000000-0005-0000-0000-00007D780000}"/>
    <cellStyle name="Note 2 2 38 22" xfId="30841" xr:uid="{00000000-0005-0000-0000-00007E780000}"/>
    <cellStyle name="Note 2 2 38 23" xfId="30842" xr:uid="{00000000-0005-0000-0000-00007F780000}"/>
    <cellStyle name="Note 2 2 38 24" xfId="30843" xr:uid="{00000000-0005-0000-0000-000080780000}"/>
    <cellStyle name="Note 2 2 38 25" xfId="30844" xr:uid="{00000000-0005-0000-0000-000081780000}"/>
    <cellStyle name="Note 2 2 38 26" xfId="30845" xr:uid="{00000000-0005-0000-0000-000082780000}"/>
    <cellStyle name="Note 2 2 38 27" xfId="30846" xr:uid="{00000000-0005-0000-0000-000083780000}"/>
    <cellStyle name="Note 2 2 38 28" xfId="30847" xr:uid="{00000000-0005-0000-0000-000084780000}"/>
    <cellStyle name="Note 2 2 38 29" xfId="30848" xr:uid="{00000000-0005-0000-0000-000085780000}"/>
    <cellStyle name="Note 2 2 38 3" xfId="30849" xr:uid="{00000000-0005-0000-0000-000086780000}"/>
    <cellStyle name="Note 2 2 38 4" xfId="30850" xr:uid="{00000000-0005-0000-0000-000087780000}"/>
    <cellStyle name="Note 2 2 38 5" xfId="30851" xr:uid="{00000000-0005-0000-0000-000088780000}"/>
    <cellStyle name="Note 2 2 38 6" xfId="30852" xr:uid="{00000000-0005-0000-0000-000089780000}"/>
    <cellStyle name="Note 2 2 38 7" xfId="30853" xr:uid="{00000000-0005-0000-0000-00008A780000}"/>
    <cellStyle name="Note 2 2 38 8" xfId="30854" xr:uid="{00000000-0005-0000-0000-00008B780000}"/>
    <cellStyle name="Note 2 2 38 9" xfId="30855" xr:uid="{00000000-0005-0000-0000-00008C780000}"/>
    <cellStyle name="Note 2 2 39" xfId="30856" xr:uid="{00000000-0005-0000-0000-00008D780000}"/>
    <cellStyle name="Note 2 2 39 2" xfId="30857" xr:uid="{00000000-0005-0000-0000-00008E780000}"/>
    <cellStyle name="Note 2 2 4" xfId="30858" xr:uid="{00000000-0005-0000-0000-00008F780000}"/>
    <cellStyle name="Note 2 2 4 2" xfId="30859" xr:uid="{00000000-0005-0000-0000-000090780000}"/>
    <cellStyle name="Note 2 2 4 2 2" xfId="30860" xr:uid="{00000000-0005-0000-0000-000091780000}"/>
    <cellStyle name="Note 2 2 4 2 2 2" xfId="30861" xr:uid="{00000000-0005-0000-0000-000092780000}"/>
    <cellStyle name="Note 2 2 4 2 3" xfId="30862" xr:uid="{00000000-0005-0000-0000-000093780000}"/>
    <cellStyle name="Note 2 2 4 3" xfId="30863" xr:uid="{00000000-0005-0000-0000-000094780000}"/>
    <cellStyle name="Note 2 2 4 3 2" xfId="30864" xr:uid="{00000000-0005-0000-0000-000095780000}"/>
    <cellStyle name="Note 2 2 4 3 2 2" xfId="30865" xr:uid="{00000000-0005-0000-0000-000096780000}"/>
    <cellStyle name="Note 2 2 4 3 3" xfId="30866" xr:uid="{00000000-0005-0000-0000-000097780000}"/>
    <cellStyle name="Note 2 2 4 4" xfId="30867" xr:uid="{00000000-0005-0000-0000-000098780000}"/>
    <cellStyle name="Note 2 2 4 4 2" xfId="30868" xr:uid="{00000000-0005-0000-0000-000099780000}"/>
    <cellStyle name="Note 2 2 4 5" xfId="30869" xr:uid="{00000000-0005-0000-0000-00009A780000}"/>
    <cellStyle name="Note 2 2 4 5 2" xfId="30870" xr:uid="{00000000-0005-0000-0000-00009B780000}"/>
    <cellStyle name="Note 2 2 4 6" xfId="30871" xr:uid="{00000000-0005-0000-0000-00009C780000}"/>
    <cellStyle name="Note 2 2 40" xfId="30872" xr:uid="{00000000-0005-0000-0000-00009D780000}"/>
    <cellStyle name="Note 2 2 41" xfId="30873" xr:uid="{00000000-0005-0000-0000-00009E780000}"/>
    <cellStyle name="Note 2 2 42" xfId="30874" xr:uid="{00000000-0005-0000-0000-00009F780000}"/>
    <cellStyle name="Note 2 2 43" xfId="30875" xr:uid="{00000000-0005-0000-0000-0000A0780000}"/>
    <cellStyle name="Note 2 2 44" xfId="30876" xr:uid="{00000000-0005-0000-0000-0000A1780000}"/>
    <cellStyle name="Note 2 2 45" xfId="30877" xr:uid="{00000000-0005-0000-0000-0000A2780000}"/>
    <cellStyle name="Note 2 2 46" xfId="30878" xr:uid="{00000000-0005-0000-0000-0000A3780000}"/>
    <cellStyle name="Note 2 2 47" xfId="30879" xr:uid="{00000000-0005-0000-0000-0000A4780000}"/>
    <cellStyle name="Note 2 2 48" xfId="30880" xr:uid="{00000000-0005-0000-0000-0000A5780000}"/>
    <cellStyle name="Note 2 2 49" xfId="30881" xr:uid="{00000000-0005-0000-0000-0000A6780000}"/>
    <cellStyle name="Note 2 2 5" xfId="30882" xr:uid="{00000000-0005-0000-0000-0000A7780000}"/>
    <cellStyle name="Note 2 2 5 2" xfId="30883" xr:uid="{00000000-0005-0000-0000-0000A8780000}"/>
    <cellStyle name="Note 2 2 5 3" xfId="30884" xr:uid="{00000000-0005-0000-0000-0000A9780000}"/>
    <cellStyle name="Note 2 2 5 4" xfId="30885" xr:uid="{00000000-0005-0000-0000-0000AA780000}"/>
    <cellStyle name="Note 2 2 5 5" xfId="30886" xr:uid="{00000000-0005-0000-0000-0000AB780000}"/>
    <cellStyle name="Note 2 2 5 6" xfId="30887" xr:uid="{00000000-0005-0000-0000-0000AC780000}"/>
    <cellStyle name="Note 2 2 50" xfId="30888" xr:uid="{00000000-0005-0000-0000-0000AD780000}"/>
    <cellStyle name="Note 2 2 51" xfId="30889" xr:uid="{00000000-0005-0000-0000-0000AE780000}"/>
    <cellStyle name="Note 2 2 52" xfId="30890" xr:uid="{00000000-0005-0000-0000-0000AF780000}"/>
    <cellStyle name="Note 2 2 53" xfId="30891" xr:uid="{00000000-0005-0000-0000-0000B0780000}"/>
    <cellStyle name="Note 2 2 54" xfId="30892" xr:uid="{00000000-0005-0000-0000-0000B1780000}"/>
    <cellStyle name="Note 2 2 55" xfId="30893" xr:uid="{00000000-0005-0000-0000-0000B2780000}"/>
    <cellStyle name="Note 2 2 56" xfId="30894" xr:uid="{00000000-0005-0000-0000-0000B3780000}"/>
    <cellStyle name="Note 2 2 57" xfId="30895" xr:uid="{00000000-0005-0000-0000-0000B4780000}"/>
    <cellStyle name="Note 2 2 58" xfId="30896" xr:uid="{00000000-0005-0000-0000-0000B5780000}"/>
    <cellStyle name="Note 2 2 59" xfId="30897" xr:uid="{00000000-0005-0000-0000-0000B6780000}"/>
    <cellStyle name="Note 2 2 6" xfId="30898" xr:uid="{00000000-0005-0000-0000-0000B7780000}"/>
    <cellStyle name="Note 2 2 6 2" xfId="30899" xr:uid="{00000000-0005-0000-0000-0000B8780000}"/>
    <cellStyle name="Note 2 2 6 3" xfId="30900" xr:uid="{00000000-0005-0000-0000-0000B9780000}"/>
    <cellStyle name="Note 2 2 6 4" xfId="30901" xr:uid="{00000000-0005-0000-0000-0000BA780000}"/>
    <cellStyle name="Note 2 2 6 5" xfId="30902" xr:uid="{00000000-0005-0000-0000-0000BB780000}"/>
    <cellStyle name="Note 2 2 6 6" xfId="30903" xr:uid="{00000000-0005-0000-0000-0000BC780000}"/>
    <cellStyle name="Note 2 2 60" xfId="30904" xr:uid="{00000000-0005-0000-0000-0000BD780000}"/>
    <cellStyle name="Note 2 2 61" xfId="30905" xr:uid="{00000000-0005-0000-0000-0000BE780000}"/>
    <cellStyle name="Note 2 2 62" xfId="30906" xr:uid="{00000000-0005-0000-0000-0000BF780000}"/>
    <cellStyle name="Note 2 2 63" xfId="30907" xr:uid="{00000000-0005-0000-0000-0000C0780000}"/>
    <cellStyle name="Note 2 2 64" xfId="30908" xr:uid="{00000000-0005-0000-0000-0000C1780000}"/>
    <cellStyle name="Note 2 2 65" xfId="30909" xr:uid="{00000000-0005-0000-0000-0000C2780000}"/>
    <cellStyle name="Note 2 2 66" xfId="30910" xr:uid="{00000000-0005-0000-0000-0000C3780000}"/>
    <cellStyle name="Note 2 2 66 2" xfId="30911" xr:uid="{00000000-0005-0000-0000-0000C4780000}"/>
    <cellStyle name="Note 2 2 7" xfId="30912" xr:uid="{00000000-0005-0000-0000-0000C5780000}"/>
    <cellStyle name="Note 2 2 7 2" xfId="30913" xr:uid="{00000000-0005-0000-0000-0000C6780000}"/>
    <cellStyle name="Note 2 2 7 2 2" xfId="30914" xr:uid="{00000000-0005-0000-0000-0000C7780000}"/>
    <cellStyle name="Note 2 2 7 3" xfId="30915" xr:uid="{00000000-0005-0000-0000-0000C8780000}"/>
    <cellStyle name="Note 2 2 7 3 2" xfId="30916" xr:uid="{00000000-0005-0000-0000-0000C9780000}"/>
    <cellStyle name="Note 2 2 7 4" xfId="30917" xr:uid="{00000000-0005-0000-0000-0000CA780000}"/>
    <cellStyle name="Note 2 2 7 5" xfId="30918" xr:uid="{00000000-0005-0000-0000-0000CB780000}"/>
    <cellStyle name="Note 2 2 7 6" xfId="30919" xr:uid="{00000000-0005-0000-0000-0000CC780000}"/>
    <cellStyle name="Note 2 2 8" xfId="30920" xr:uid="{00000000-0005-0000-0000-0000CD780000}"/>
    <cellStyle name="Note 2 2 8 2" xfId="30921" xr:uid="{00000000-0005-0000-0000-0000CE780000}"/>
    <cellStyle name="Note 2 2 8 3" xfId="30922" xr:uid="{00000000-0005-0000-0000-0000CF780000}"/>
    <cellStyle name="Note 2 2 8 4" xfId="30923" xr:uid="{00000000-0005-0000-0000-0000D0780000}"/>
    <cellStyle name="Note 2 2 8 5" xfId="30924" xr:uid="{00000000-0005-0000-0000-0000D1780000}"/>
    <cellStyle name="Note 2 2 8 6" xfId="30925" xr:uid="{00000000-0005-0000-0000-0000D2780000}"/>
    <cellStyle name="Note 2 2 9" xfId="30926" xr:uid="{00000000-0005-0000-0000-0000D3780000}"/>
    <cellStyle name="Note 2 2 9 2" xfId="30927" xr:uid="{00000000-0005-0000-0000-0000D4780000}"/>
    <cellStyle name="Note 2 2 9 3" xfId="30928" xr:uid="{00000000-0005-0000-0000-0000D5780000}"/>
    <cellStyle name="Note 2 2 9 4" xfId="30929" xr:uid="{00000000-0005-0000-0000-0000D6780000}"/>
    <cellStyle name="Note 2 2 9 5" xfId="30930" xr:uid="{00000000-0005-0000-0000-0000D7780000}"/>
    <cellStyle name="Note 2 2 9 6" xfId="30931" xr:uid="{00000000-0005-0000-0000-0000D8780000}"/>
    <cellStyle name="Note 2 20" xfId="30932" xr:uid="{00000000-0005-0000-0000-0000D9780000}"/>
    <cellStyle name="Note 2 20 2" xfId="30933" xr:uid="{00000000-0005-0000-0000-0000DA780000}"/>
    <cellStyle name="Note 2 20 3" xfId="30934" xr:uid="{00000000-0005-0000-0000-0000DB780000}"/>
    <cellStyle name="Note 2 20 4" xfId="30935" xr:uid="{00000000-0005-0000-0000-0000DC780000}"/>
    <cellStyle name="Note 2 20 5" xfId="30936" xr:uid="{00000000-0005-0000-0000-0000DD780000}"/>
    <cellStyle name="Note 2 20 6" xfId="30937" xr:uid="{00000000-0005-0000-0000-0000DE780000}"/>
    <cellStyle name="Note 2 21" xfId="30938" xr:uid="{00000000-0005-0000-0000-0000DF780000}"/>
    <cellStyle name="Note 2 21 2" xfId="30939" xr:uid="{00000000-0005-0000-0000-0000E0780000}"/>
    <cellStyle name="Note 2 21 3" xfId="30940" xr:uid="{00000000-0005-0000-0000-0000E1780000}"/>
    <cellStyle name="Note 2 21 4" xfId="30941" xr:uid="{00000000-0005-0000-0000-0000E2780000}"/>
    <cellStyle name="Note 2 21 5" xfId="30942" xr:uid="{00000000-0005-0000-0000-0000E3780000}"/>
    <cellStyle name="Note 2 21 6" xfId="30943" xr:uid="{00000000-0005-0000-0000-0000E4780000}"/>
    <cellStyle name="Note 2 22" xfId="30944" xr:uid="{00000000-0005-0000-0000-0000E5780000}"/>
    <cellStyle name="Note 2 22 2" xfId="30945" xr:uid="{00000000-0005-0000-0000-0000E6780000}"/>
    <cellStyle name="Note 2 22 3" xfId="30946" xr:uid="{00000000-0005-0000-0000-0000E7780000}"/>
    <cellStyle name="Note 2 22 4" xfId="30947" xr:uid="{00000000-0005-0000-0000-0000E8780000}"/>
    <cellStyle name="Note 2 22 5" xfId="30948" xr:uid="{00000000-0005-0000-0000-0000E9780000}"/>
    <cellStyle name="Note 2 22 6" xfId="30949" xr:uid="{00000000-0005-0000-0000-0000EA780000}"/>
    <cellStyle name="Note 2 23" xfId="30950" xr:uid="{00000000-0005-0000-0000-0000EB780000}"/>
    <cellStyle name="Note 2 23 2" xfId="30951" xr:uid="{00000000-0005-0000-0000-0000EC780000}"/>
    <cellStyle name="Note 2 23 3" xfId="30952" xr:uid="{00000000-0005-0000-0000-0000ED780000}"/>
    <cellStyle name="Note 2 23 4" xfId="30953" xr:uid="{00000000-0005-0000-0000-0000EE780000}"/>
    <cellStyle name="Note 2 23 5" xfId="30954" xr:uid="{00000000-0005-0000-0000-0000EF780000}"/>
    <cellStyle name="Note 2 23 6" xfId="30955" xr:uid="{00000000-0005-0000-0000-0000F0780000}"/>
    <cellStyle name="Note 2 24" xfId="30956" xr:uid="{00000000-0005-0000-0000-0000F1780000}"/>
    <cellStyle name="Note 2 24 2" xfId="30957" xr:uid="{00000000-0005-0000-0000-0000F2780000}"/>
    <cellStyle name="Note 2 24 3" xfId="30958" xr:uid="{00000000-0005-0000-0000-0000F3780000}"/>
    <cellStyle name="Note 2 24 4" xfId="30959" xr:uid="{00000000-0005-0000-0000-0000F4780000}"/>
    <cellStyle name="Note 2 24 5" xfId="30960" xr:uid="{00000000-0005-0000-0000-0000F5780000}"/>
    <cellStyle name="Note 2 24 6" xfId="30961" xr:uid="{00000000-0005-0000-0000-0000F6780000}"/>
    <cellStyle name="Note 2 25" xfId="30962" xr:uid="{00000000-0005-0000-0000-0000F7780000}"/>
    <cellStyle name="Note 2 25 2" xfId="30963" xr:uid="{00000000-0005-0000-0000-0000F8780000}"/>
    <cellStyle name="Note 2 25 3" xfId="30964" xr:uid="{00000000-0005-0000-0000-0000F9780000}"/>
    <cellStyle name="Note 2 25 4" xfId="30965" xr:uid="{00000000-0005-0000-0000-0000FA780000}"/>
    <cellStyle name="Note 2 25 5" xfId="30966" xr:uid="{00000000-0005-0000-0000-0000FB780000}"/>
    <cellStyle name="Note 2 25 6" xfId="30967" xr:uid="{00000000-0005-0000-0000-0000FC780000}"/>
    <cellStyle name="Note 2 26" xfId="30968" xr:uid="{00000000-0005-0000-0000-0000FD780000}"/>
    <cellStyle name="Note 2 26 2" xfId="30969" xr:uid="{00000000-0005-0000-0000-0000FE780000}"/>
    <cellStyle name="Note 2 26 3" xfId="30970" xr:uid="{00000000-0005-0000-0000-0000FF780000}"/>
    <cellStyle name="Note 2 26 4" xfId="30971" xr:uid="{00000000-0005-0000-0000-000000790000}"/>
    <cellStyle name="Note 2 26 5" xfId="30972" xr:uid="{00000000-0005-0000-0000-000001790000}"/>
    <cellStyle name="Note 2 26 6" xfId="30973" xr:uid="{00000000-0005-0000-0000-000002790000}"/>
    <cellStyle name="Note 2 27" xfId="30974" xr:uid="{00000000-0005-0000-0000-000003790000}"/>
    <cellStyle name="Note 2 27 2" xfId="30975" xr:uid="{00000000-0005-0000-0000-000004790000}"/>
    <cellStyle name="Note 2 27 3" xfId="30976" xr:uid="{00000000-0005-0000-0000-000005790000}"/>
    <cellStyle name="Note 2 27 4" xfId="30977" xr:uid="{00000000-0005-0000-0000-000006790000}"/>
    <cellStyle name="Note 2 27 5" xfId="30978" xr:uid="{00000000-0005-0000-0000-000007790000}"/>
    <cellStyle name="Note 2 27 6" xfId="30979" xr:uid="{00000000-0005-0000-0000-000008790000}"/>
    <cellStyle name="Note 2 28" xfId="30980" xr:uid="{00000000-0005-0000-0000-000009790000}"/>
    <cellStyle name="Note 2 28 2" xfId="30981" xr:uid="{00000000-0005-0000-0000-00000A790000}"/>
    <cellStyle name="Note 2 28 3" xfId="30982" xr:uid="{00000000-0005-0000-0000-00000B790000}"/>
    <cellStyle name="Note 2 28 4" xfId="30983" xr:uid="{00000000-0005-0000-0000-00000C790000}"/>
    <cellStyle name="Note 2 28 5" xfId="30984" xr:uid="{00000000-0005-0000-0000-00000D790000}"/>
    <cellStyle name="Note 2 28 6" xfId="30985" xr:uid="{00000000-0005-0000-0000-00000E790000}"/>
    <cellStyle name="Note 2 29" xfId="30986" xr:uid="{00000000-0005-0000-0000-00000F790000}"/>
    <cellStyle name="Note 2 29 2" xfId="30987" xr:uid="{00000000-0005-0000-0000-000010790000}"/>
    <cellStyle name="Note 2 29 3" xfId="30988" xr:uid="{00000000-0005-0000-0000-000011790000}"/>
    <cellStyle name="Note 2 29 4" xfId="30989" xr:uid="{00000000-0005-0000-0000-000012790000}"/>
    <cellStyle name="Note 2 29 5" xfId="30990" xr:uid="{00000000-0005-0000-0000-000013790000}"/>
    <cellStyle name="Note 2 29 6" xfId="30991" xr:uid="{00000000-0005-0000-0000-000014790000}"/>
    <cellStyle name="Note 2 3" xfId="30992" xr:uid="{00000000-0005-0000-0000-000015790000}"/>
    <cellStyle name="Note 2 3 2" xfId="30993" xr:uid="{00000000-0005-0000-0000-000016790000}"/>
    <cellStyle name="Note 2 3 2 2" xfId="30994" xr:uid="{00000000-0005-0000-0000-000017790000}"/>
    <cellStyle name="Note 2 3 2 2 2" xfId="30995" xr:uid="{00000000-0005-0000-0000-000018790000}"/>
    <cellStyle name="Note 2 3 2 2 2 2" xfId="30996" xr:uid="{00000000-0005-0000-0000-000019790000}"/>
    <cellStyle name="Note 2 3 2 2 3" xfId="30997" xr:uid="{00000000-0005-0000-0000-00001A790000}"/>
    <cellStyle name="Note 2 3 2 3" xfId="30998" xr:uid="{00000000-0005-0000-0000-00001B790000}"/>
    <cellStyle name="Note 2 3 2 3 2" xfId="30999" xr:uid="{00000000-0005-0000-0000-00001C790000}"/>
    <cellStyle name="Note 2 3 2 3 2 2" xfId="31000" xr:uid="{00000000-0005-0000-0000-00001D790000}"/>
    <cellStyle name="Note 2 3 2 3 3" xfId="31001" xr:uid="{00000000-0005-0000-0000-00001E790000}"/>
    <cellStyle name="Note 2 3 2 4" xfId="31002" xr:uid="{00000000-0005-0000-0000-00001F790000}"/>
    <cellStyle name="Note 2 3 2 4 2" xfId="31003" xr:uid="{00000000-0005-0000-0000-000020790000}"/>
    <cellStyle name="Note 2 3 2 5" xfId="31004" xr:uid="{00000000-0005-0000-0000-000021790000}"/>
    <cellStyle name="Note 2 3 3" xfId="31005" xr:uid="{00000000-0005-0000-0000-000022790000}"/>
    <cellStyle name="Note 2 3 3 2" xfId="31006" xr:uid="{00000000-0005-0000-0000-000023790000}"/>
    <cellStyle name="Note 2 3 3 2 2" xfId="31007" xr:uid="{00000000-0005-0000-0000-000024790000}"/>
    <cellStyle name="Note 2 3 3 2 2 2" xfId="31008" xr:uid="{00000000-0005-0000-0000-000025790000}"/>
    <cellStyle name="Note 2 3 3 2 3" xfId="31009" xr:uid="{00000000-0005-0000-0000-000026790000}"/>
    <cellStyle name="Note 2 3 3 3" xfId="31010" xr:uid="{00000000-0005-0000-0000-000027790000}"/>
    <cellStyle name="Note 2 3 3 3 2" xfId="31011" xr:uid="{00000000-0005-0000-0000-000028790000}"/>
    <cellStyle name="Note 2 3 3 3 2 2" xfId="31012" xr:uid="{00000000-0005-0000-0000-000029790000}"/>
    <cellStyle name="Note 2 3 3 3 3" xfId="31013" xr:uid="{00000000-0005-0000-0000-00002A790000}"/>
    <cellStyle name="Note 2 3 3 4" xfId="31014" xr:uid="{00000000-0005-0000-0000-00002B790000}"/>
    <cellStyle name="Note 2 3 3 4 2" xfId="31015" xr:uid="{00000000-0005-0000-0000-00002C790000}"/>
    <cellStyle name="Note 2 3 3 5" xfId="31016" xr:uid="{00000000-0005-0000-0000-00002D790000}"/>
    <cellStyle name="Note 2 3 4" xfId="31017" xr:uid="{00000000-0005-0000-0000-00002E790000}"/>
    <cellStyle name="Note 2 3 5" xfId="31018" xr:uid="{00000000-0005-0000-0000-00002F790000}"/>
    <cellStyle name="Note 2 3 6" xfId="31019" xr:uid="{00000000-0005-0000-0000-000030790000}"/>
    <cellStyle name="Note 2 30" xfId="31020" xr:uid="{00000000-0005-0000-0000-000031790000}"/>
    <cellStyle name="Note 2 30 2" xfId="31021" xr:uid="{00000000-0005-0000-0000-000032790000}"/>
    <cellStyle name="Note 2 30 3" xfId="31022" xr:uid="{00000000-0005-0000-0000-000033790000}"/>
    <cellStyle name="Note 2 30 4" xfId="31023" xr:uid="{00000000-0005-0000-0000-000034790000}"/>
    <cellStyle name="Note 2 30 5" xfId="31024" xr:uid="{00000000-0005-0000-0000-000035790000}"/>
    <cellStyle name="Note 2 30 6" xfId="31025" xr:uid="{00000000-0005-0000-0000-000036790000}"/>
    <cellStyle name="Note 2 31" xfId="31026" xr:uid="{00000000-0005-0000-0000-000037790000}"/>
    <cellStyle name="Note 2 31 2" xfId="31027" xr:uid="{00000000-0005-0000-0000-000038790000}"/>
    <cellStyle name="Note 2 31 3" xfId="31028" xr:uid="{00000000-0005-0000-0000-000039790000}"/>
    <cellStyle name="Note 2 31 4" xfId="31029" xr:uid="{00000000-0005-0000-0000-00003A790000}"/>
    <cellStyle name="Note 2 31 5" xfId="31030" xr:uid="{00000000-0005-0000-0000-00003B790000}"/>
    <cellStyle name="Note 2 31 6" xfId="31031" xr:uid="{00000000-0005-0000-0000-00003C790000}"/>
    <cellStyle name="Note 2 32" xfId="31032" xr:uid="{00000000-0005-0000-0000-00003D790000}"/>
    <cellStyle name="Note 2 32 2" xfId="31033" xr:uid="{00000000-0005-0000-0000-00003E790000}"/>
    <cellStyle name="Note 2 32 2 10" xfId="31034" xr:uid="{00000000-0005-0000-0000-00003F790000}"/>
    <cellStyle name="Note 2 32 2 11" xfId="31035" xr:uid="{00000000-0005-0000-0000-000040790000}"/>
    <cellStyle name="Note 2 32 2 2" xfId="31036" xr:uid="{00000000-0005-0000-0000-000041790000}"/>
    <cellStyle name="Note 2 32 2 2 2" xfId="31037" xr:uid="{00000000-0005-0000-0000-000042790000}"/>
    <cellStyle name="Note 2 32 2 2 3" xfId="31038" xr:uid="{00000000-0005-0000-0000-000043790000}"/>
    <cellStyle name="Note 2 32 2 2 4" xfId="31039" xr:uid="{00000000-0005-0000-0000-000044790000}"/>
    <cellStyle name="Note 2 32 2 2 5" xfId="31040" xr:uid="{00000000-0005-0000-0000-000045790000}"/>
    <cellStyle name="Note 2 32 2 2 6" xfId="31041" xr:uid="{00000000-0005-0000-0000-000046790000}"/>
    <cellStyle name="Note 2 32 2 3" xfId="31042" xr:uid="{00000000-0005-0000-0000-000047790000}"/>
    <cellStyle name="Note 2 32 2 3 2" xfId="31043" xr:uid="{00000000-0005-0000-0000-000048790000}"/>
    <cellStyle name="Note 2 32 2 3 3" xfId="31044" xr:uid="{00000000-0005-0000-0000-000049790000}"/>
    <cellStyle name="Note 2 32 2 3 4" xfId="31045" xr:uid="{00000000-0005-0000-0000-00004A790000}"/>
    <cellStyle name="Note 2 32 2 3 5" xfId="31046" xr:uid="{00000000-0005-0000-0000-00004B790000}"/>
    <cellStyle name="Note 2 32 2 3 6" xfId="31047" xr:uid="{00000000-0005-0000-0000-00004C790000}"/>
    <cellStyle name="Note 2 32 2 4" xfId="31048" xr:uid="{00000000-0005-0000-0000-00004D790000}"/>
    <cellStyle name="Note 2 32 2 4 2" xfId="31049" xr:uid="{00000000-0005-0000-0000-00004E790000}"/>
    <cellStyle name="Note 2 32 2 4 3" xfId="31050" xr:uid="{00000000-0005-0000-0000-00004F790000}"/>
    <cellStyle name="Note 2 32 2 4 4" xfId="31051" xr:uid="{00000000-0005-0000-0000-000050790000}"/>
    <cellStyle name="Note 2 32 2 4 5" xfId="31052" xr:uid="{00000000-0005-0000-0000-000051790000}"/>
    <cellStyle name="Note 2 32 2 4 6" xfId="31053" xr:uid="{00000000-0005-0000-0000-000052790000}"/>
    <cellStyle name="Note 2 32 2 5" xfId="31054" xr:uid="{00000000-0005-0000-0000-000053790000}"/>
    <cellStyle name="Note 2 32 2 5 2" xfId="31055" xr:uid="{00000000-0005-0000-0000-000054790000}"/>
    <cellStyle name="Note 2 32 2 5 3" xfId="31056" xr:uid="{00000000-0005-0000-0000-000055790000}"/>
    <cellStyle name="Note 2 32 2 5 4" xfId="31057" xr:uid="{00000000-0005-0000-0000-000056790000}"/>
    <cellStyle name="Note 2 32 2 5 5" xfId="31058" xr:uid="{00000000-0005-0000-0000-000057790000}"/>
    <cellStyle name="Note 2 32 2 5 6" xfId="31059" xr:uid="{00000000-0005-0000-0000-000058790000}"/>
    <cellStyle name="Note 2 32 2 6" xfId="31060" xr:uid="{00000000-0005-0000-0000-000059790000}"/>
    <cellStyle name="Note 2 32 2 6 2" xfId="31061" xr:uid="{00000000-0005-0000-0000-00005A790000}"/>
    <cellStyle name="Note 2 32 2 6 3" xfId="31062" xr:uid="{00000000-0005-0000-0000-00005B790000}"/>
    <cellStyle name="Note 2 32 2 6 4" xfId="31063" xr:uid="{00000000-0005-0000-0000-00005C790000}"/>
    <cellStyle name="Note 2 32 2 6 5" xfId="31064" xr:uid="{00000000-0005-0000-0000-00005D790000}"/>
    <cellStyle name="Note 2 32 2 6 6" xfId="31065" xr:uid="{00000000-0005-0000-0000-00005E790000}"/>
    <cellStyle name="Note 2 32 2 7" xfId="31066" xr:uid="{00000000-0005-0000-0000-00005F790000}"/>
    <cellStyle name="Note 2 32 2 8" xfId="31067" xr:uid="{00000000-0005-0000-0000-000060790000}"/>
    <cellStyle name="Note 2 32 2 9" xfId="31068" xr:uid="{00000000-0005-0000-0000-000061790000}"/>
    <cellStyle name="Note 2 32 3" xfId="31069" xr:uid="{00000000-0005-0000-0000-000062790000}"/>
    <cellStyle name="Note 2 32 4" xfId="31070" xr:uid="{00000000-0005-0000-0000-000063790000}"/>
    <cellStyle name="Note 2 32 5" xfId="31071" xr:uid="{00000000-0005-0000-0000-000064790000}"/>
    <cellStyle name="Note 2 32 6" xfId="31072" xr:uid="{00000000-0005-0000-0000-000065790000}"/>
    <cellStyle name="Note 2 32 7" xfId="31073" xr:uid="{00000000-0005-0000-0000-000066790000}"/>
    <cellStyle name="Note 2 33" xfId="31074" xr:uid="{00000000-0005-0000-0000-000067790000}"/>
    <cellStyle name="Note 2 33 10" xfId="31075" xr:uid="{00000000-0005-0000-0000-000068790000}"/>
    <cellStyle name="Note 2 33 11" xfId="31076" xr:uid="{00000000-0005-0000-0000-000069790000}"/>
    <cellStyle name="Note 2 33 2" xfId="31077" xr:uid="{00000000-0005-0000-0000-00006A790000}"/>
    <cellStyle name="Note 2 33 2 2" xfId="31078" xr:uid="{00000000-0005-0000-0000-00006B790000}"/>
    <cellStyle name="Note 2 33 2 3" xfId="31079" xr:uid="{00000000-0005-0000-0000-00006C790000}"/>
    <cellStyle name="Note 2 33 2 4" xfId="31080" xr:uid="{00000000-0005-0000-0000-00006D790000}"/>
    <cellStyle name="Note 2 33 2 5" xfId="31081" xr:uid="{00000000-0005-0000-0000-00006E790000}"/>
    <cellStyle name="Note 2 33 2 6" xfId="31082" xr:uid="{00000000-0005-0000-0000-00006F790000}"/>
    <cellStyle name="Note 2 33 3" xfId="31083" xr:uid="{00000000-0005-0000-0000-000070790000}"/>
    <cellStyle name="Note 2 33 3 2" xfId="31084" xr:uid="{00000000-0005-0000-0000-000071790000}"/>
    <cellStyle name="Note 2 33 3 3" xfId="31085" xr:uid="{00000000-0005-0000-0000-000072790000}"/>
    <cellStyle name="Note 2 33 3 4" xfId="31086" xr:uid="{00000000-0005-0000-0000-000073790000}"/>
    <cellStyle name="Note 2 33 3 5" xfId="31087" xr:uid="{00000000-0005-0000-0000-000074790000}"/>
    <cellStyle name="Note 2 33 3 6" xfId="31088" xr:uid="{00000000-0005-0000-0000-000075790000}"/>
    <cellStyle name="Note 2 33 4" xfId="31089" xr:uid="{00000000-0005-0000-0000-000076790000}"/>
    <cellStyle name="Note 2 33 4 2" xfId="31090" xr:uid="{00000000-0005-0000-0000-000077790000}"/>
    <cellStyle name="Note 2 33 4 3" xfId="31091" xr:uid="{00000000-0005-0000-0000-000078790000}"/>
    <cellStyle name="Note 2 33 4 4" xfId="31092" xr:uid="{00000000-0005-0000-0000-000079790000}"/>
    <cellStyle name="Note 2 33 4 5" xfId="31093" xr:uid="{00000000-0005-0000-0000-00007A790000}"/>
    <cellStyle name="Note 2 33 4 6" xfId="31094" xr:uid="{00000000-0005-0000-0000-00007B790000}"/>
    <cellStyle name="Note 2 33 5" xfId="31095" xr:uid="{00000000-0005-0000-0000-00007C790000}"/>
    <cellStyle name="Note 2 33 5 2" xfId="31096" xr:uid="{00000000-0005-0000-0000-00007D790000}"/>
    <cellStyle name="Note 2 33 5 3" xfId="31097" xr:uid="{00000000-0005-0000-0000-00007E790000}"/>
    <cellStyle name="Note 2 33 5 4" xfId="31098" xr:uid="{00000000-0005-0000-0000-00007F790000}"/>
    <cellStyle name="Note 2 33 5 5" xfId="31099" xr:uid="{00000000-0005-0000-0000-000080790000}"/>
    <cellStyle name="Note 2 33 5 6" xfId="31100" xr:uid="{00000000-0005-0000-0000-000081790000}"/>
    <cellStyle name="Note 2 33 6" xfId="31101" xr:uid="{00000000-0005-0000-0000-000082790000}"/>
    <cellStyle name="Note 2 33 6 2" xfId="31102" xr:uid="{00000000-0005-0000-0000-000083790000}"/>
    <cellStyle name="Note 2 33 6 3" xfId="31103" xr:uid="{00000000-0005-0000-0000-000084790000}"/>
    <cellStyle name="Note 2 33 6 4" xfId="31104" xr:uid="{00000000-0005-0000-0000-000085790000}"/>
    <cellStyle name="Note 2 33 6 5" xfId="31105" xr:uid="{00000000-0005-0000-0000-000086790000}"/>
    <cellStyle name="Note 2 33 6 6" xfId="31106" xr:uid="{00000000-0005-0000-0000-000087790000}"/>
    <cellStyle name="Note 2 33 7" xfId="31107" xr:uid="{00000000-0005-0000-0000-000088790000}"/>
    <cellStyle name="Note 2 33 8" xfId="31108" xr:uid="{00000000-0005-0000-0000-000089790000}"/>
    <cellStyle name="Note 2 33 9" xfId="31109" xr:uid="{00000000-0005-0000-0000-00008A790000}"/>
    <cellStyle name="Note 2 34" xfId="31110" xr:uid="{00000000-0005-0000-0000-00008B790000}"/>
    <cellStyle name="Note 2 34 10" xfId="31111" xr:uid="{00000000-0005-0000-0000-00008C790000}"/>
    <cellStyle name="Note 2 34 11" xfId="31112" xr:uid="{00000000-0005-0000-0000-00008D790000}"/>
    <cellStyle name="Note 2 34 2" xfId="31113" xr:uid="{00000000-0005-0000-0000-00008E790000}"/>
    <cellStyle name="Note 2 34 2 2" xfId="31114" xr:uid="{00000000-0005-0000-0000-00008F790000}"/>
    <cellStyle name="Note 2 34 2 3" xfId="31115" xr:uid="{00000000-0005-0000-0000-000090790000}"/>
    <cellStyle name="Note 2 34 2 4" xfId="31116" xr:uid="{00000000-0005-0000-0000-000091790000}"/>
    <cellStyle name="Note 2 34 2 5" xfId="31117" xr:uid="{00000000-0005-0000-0000-000092790000}"/>
    <cellStyle name="Note 2 34 2 6" xfId="31118" xr:uid="{00000000-0005-0000-0000-000093790000}"/>
    <cellStyle name="Note 2 34 3" xfId="31119" xr:uid="{00000000-0005-0000-0000-000094790000}"/>
    <cellStyle name="Note 2 34 3 2" xfId="31120" xr:uid="{00000000-0005-0000-0000-000095790000}"/>
    <cellStyle name="Note 2 34 3 3" xfId="31121" xr:uid="{00000000-0005-0000-0000-000096790000}"/>
    <cellStyle name="Note 2 34 3 4" xfId="31122" xr:uid="{00000000-0005-0000-0000-000097790000}"/>
    <cellStyle name="Note 2 34 3 5" xfId="31123" xr:uid="{00000000-0005-0000-0000-000098790000}"/>
    <cellStyle name="Note 2 34 3 6" xfId="31124" xr:uid="{00000000-0005-0000-0000-000099790000}"/>
    <cellStyle name="Note 2 34 4" xfId="31125" xr:uid="{00000000-0005-0000-0000-00009A790000}"/>
    <cellStyle name="Note 2 34 4 2" xfId="31126" xr:uid="{00000000-0005-0000-0000-00009B790000}"/>
    <cellStyle name="Note 2 34 4 3" xfId="31127" xr:uid="{00000000-0005-0000-0000-00009C790000}"/>
    <cellStyle name="Note 2 34 4 4" xfId="31128" xr:uid="{00000000-0005-0000-0000-00009D790000}"/>
    <cellStyle name="Note 2 34 4 5" xfId="31129" xr:uid="{00000000-0005-0000-0000-00009E790000}"/>
    <cellStyle name="Note 2 34 4 6" xfId="31130" xr:uid="{00000000-0005-0000-0000-00009F790000}"/>
    <cellStyle name="Note 2 34 5" xfId="31131" xr:uid="{00000000-0005-0000-0000-0000A0790000}"/>
    <cellStyle name="Note 2 34 5 2" xfId="31132" xr:uid="{00000000-0005-0000-0000-0000A1790000}"/>
    <cellStyle name="Note 2 34 5 3" xfId="31133" xr:uid="{00000000-0005-0000-0000-0000A2790000}"/>
    <cellStyle name="Note 2 34 5 4" xfId="31134" xr:uid="{00000000-0005-0000-0000-0000A3790000}"/>
    <cellStyle name="Note 2 34 5 5" xfId="31135" xr:uid="{00000000-0005-0000-0000-0000A4790000}"/>
    <cellStyle name="Note 2 34 5 6" xfId="31136" xr:uid="{00000000-0005-0000-0000-0000A5790000}"/>
    <cellStyle name="Note 2 34 6" xfId="31137" xr:uid="{00000000-0005-0000-0000-0000A6790000}"/>
    <cellStyle name="Note 2 34 6 2" xfId="31138" xr:uid="{00000000-0005-0000-0000-0000A7790000}"/>
    <cellStyle name="Note 2 34 6 3" xfId="31139" xr:uid="{00000000-0005-0000-0000-0000A8790000}"/>
    <cellStyle name="Note 2 34 6 4" xfId="31140" xr:uid="{00000000-0005-0000-0000-0000A9790000}"/>
    <cellStyle name="Note 2 34 6 5" xfId="31141" xr:uid="{00000000-0005-0000-0000-0000AA790000}"/>
    <cellStyle name="Note 2 34 6 6" xfId="31142" xr:uid="{00000000-0005-0000-0000-0000AB790000}"/>
    <cellStyle name="Note 2 34 7" xfId="31143" xr:uid="{00000000-0005-0000-0000-0000AC790000}"/>
    <cellStyle name="Note 2 34 8" xfId="31144" xr:uid="{00000000-0005-0000-0000-0000AD790000}"/>
    <cellStyle name="Note 2 34 9" xfId="31145" xr:uid="{00000000-0005-0000-0000-0000AE790000}"/>
    <cellStyle name="Note 2 35" xfId="31146" xr:uid="{00000000-0005-0000-0000-0000AF790000}"/>
    <cellStyle name="Note 2 35 10" xfId="31147" xr:uid="{00000000-0005-0000-0000-0000B0790000}"/>
    <cellStyle name="Note 2 35 11" xfId="31148" xr:uid="{00000000-0005-0000-0000-0000B1790000}"/>
    <cellStyle name="Note 2 35 2" xfId="31149" xr:uid="{00000000-0005-0000-0000-0000B2790000}"/>
    <cellStyle name="Note 2 35 2 2" xfId="31150" xr:uid="{00000000-0005-0000-0000-0000B3790000}"/>
    <cellStyle name="Note 2 35 2 3" xfId="31151" xr:uid="{00000000-0005-0000-0000-0000B4790000}"/>
    <cellStyle name="Note 2 35 2 4" xfId="31152" xr:uid="{00000000-0005-0000-0000-0000B5790000}"/>
    <cellStyle name="Note 2 35 2 5" xfId="31153" xr:uid="{00000000-0005-0000-0000-0000B6790000}"/>
    <cellStyle name="Note 2 35 2 6" xfId="31154" xr:uid="{00000000-0005-0000-0000-0000B7790000}"/>
    <cellStyle name="Note 2 35 3" xfId="31155" xr:uid="{00000000-0005-0000-0000-0000B8790000}"/>
    <cellStyle name="Note 2 35 3 2" xfId="31156" xr:uid="{00000000-0005-0000-0000-0000B9790000}"/>
    <cellStyle name="Note 2 35 3 3" xfId="31157" xr:uid="{00000000-0005-0000-0000-0000BA790000}"/>
    <cellStyle name="Note 2 35 3 4" xfId="31158" xr:uid="{00000000-0005-0000-0000-0000BB790000}"/>
    <cellStyle name="Note 2 35 3 5" xfId="31159" xr:uid="{00000000-0005-0000-0000-0000BC790000}"/>
    <cellStyle name="Note 2 35 3 6" xfId="31160" xr:uid="{00000000-0005-0000-0000-0000BD790000}"/>
    <cellStyle name="Note 2 35 4" xfId="31161" xr:uid="{00000000-0005-0000-0000-0000BE790000}"/>
    <cellStyle name="Note 2 35 4 2" xfId="31162" xr:uid="{00000000-0005-0000-0000-0000BF790000}"/>
    <cellStyle name="Note 2 35 4 3" xfId="31163" xr:uid="{00000000-0005-0000-0000-0000C0790000}"/>
    <cellStyle name="Note 2 35 4 4" xfId="31164" xr:uid="{00000000-0005-0000-0000-0000C1790000}"/>
    <cellStyle name="Note 2 35 4 5" xfId="31165" xr:uid="{00000000-0005-0000-0000-0000C2790000}"/>
    <cellStyle name="Note 2 35 4 6" xfId="31166" xr:uid="{00000000-0005-0000-0000-0000C3790000}"/>
    <cellStyle name="Note 2 35 5" xfId="31167" xr:uid="{00000000-0005-0000-0000-0000C4790000}"/>
    <cellStyle name="Note 2 35 5 2" xfId="31168" xr:uid="{00000000-0005-0000-0000-0000C5790000}"/>
    <cellStyle name="Note 2 35 5 3" xfId="31169" xr:uid="{00000000-0005-0000-0000-0000C6790000}"/>
    <cellStyle name="Note 2 35 5 4" xfId="31170" xr:uid="{00000000-0005-0000-0000-0000C7790000}"/>
    <cellStyle name="Note 2 35 5 5" xfId="31171" xr:uid="{00000000-0005-0000-0000-0000C8790000}"/>
    <cellStyle name="Note 2 35 5 6" xfId="31172" xr:uid="{00000000-0005-0000-0000-0000C9790000}"/>
    <cellStyle name="Note 2 35 6" xfId="31173" xr:uid="{00000000-0005-0000-0000-0000CA790000}"/>
    <cellStyle name="Note 2 35 6 2" xfId="31174" xr:uid="{00000000-0005-0000-0000-0000CB790000}"/>
    <cellStyle name="Note 2 35 6 3" xfId="31175" xr:uid="{00000000-0005-0000-0000-0000CC790000}"/>
    <cellStyle name="Note 2 35 6 4" xfId="31176" xr:uid="{00000000-0005-0000-0000-0000CD790000}"/>
    <cellStyle name="Note 2 35 6 5" xfId="31177" xr:uid="{00000000-0005-0000-0000-0000CE790000}"/>
    <cellStyle name="Note 2 35 6 6" xfId="31178" xr:uid="{00000000-0005-0000-0000-0000CF790000}"/>
    <cellStyle name="Note 2 35 7" xfId="31179" xr:uid="{00000000-0005-0000-0000-0000D0790000}"/>
    <cellStyle name="Note 2 35 8" xfId="31180" xr:uid="{00000000-0005-0000-0000-0000D1790000}"/>
    <cellStyle name="Note 2 35 9" xfId="31181" xr:uid="{00000000-0005-0000-0000-0000D2790000}"/>
    <cellStyle name="Note 2 36" xfId="31182" xr:uid="{00000000-0005-0000-0000-0000D3790000}"/>
    <cellStyle name="Note 2 36 10" xfId="31183" xr:uid="{00000000-0005-0000-0000-0000D4790000}"/>
    <cellStyle name="Note 2 36 11" xfId="31184" xr:uid="{00000000-0005-0000-0000-0000D5790000}"/>
    <cellStyle name="Note 2 36 2" xfId="31185" xr:uid="{00000000-0005-0000-0000-0000D6790000}"/>
    <cellStyle name="Note 2 36 2 2" xfId="31186" xr:uid="{00000000-0005-0000-0000-0000D7790000}"/>
    <cellStyle name="Note 2 36 2 3" xfId="31187" xr:uid="{00000000-0005-0000-0000-0000D8790000}"/>
    <cellStyle name="Note 2 36 2 4" xfId="31188" xr:uid="{00000000-0005-0000-0000-0000D9790000}"/>
    <cellStyle name="Note 2 36 2 5" xfId="31189" xr:uid="{00000000-0005-0000-0000-0000DA790000}"/>
    <cellStyle name="Note 2 36 2 6" xfId="31190" xr:uid="{00000000-0005-0000-0000-0000DB790000}"/>
    <cellStyle name="Note 2 36 3" xfId="31191" xr:uid="{00000000-0005-0000-0000-0000DC790000}"/>
    <cellStyle name="Note 2 36 3 2" xfId="31192" xr:uid="{00000000-0005-0000-0000-0000DD790000}"/>
    <cellStyle name="Note 2 36 3 3" xfId="31193" xr:uid="{00000000-0005-0000-0000-0000DE790000}"/>
    <cellStyle name="Note 2 36 3 4" xfId="31194" xr:uid="{00000000-0005-0000-0000-0000DF790000}"/>
    <cellStyle name="Note 2 36 3 5" xfId="31195" xr:uid="{00000000-0005-0000-0000-0000E0790000}"/>
    <cellStyle name="Note 2 36 3 6" xfId="31196" xr:uid="{00000000-0005-0000-0000-0000E1790000}"/>
    <cellStyle name="Note 2 36 4" xfId="31197" xr:uid="{00000000-0005-0000-0000-0000E2790000}"/>
    <cellStyle name="Note 2 36 4 2" xfId="31198" xr:uid="{00000000-0005-0000-0000-0000E3790000}"/>
    <cellStyle name="Note 2 36 4 3" xfId="31199" xr:uid="{00000000-0005-0000-0000-0000E4790000}"/>
    <cellStyle name="Note 2 36 4 4" xfId="31200" xr:uid="{00000000-0005-0000-0000-0000E5790000}"/>
    <cellStyle name="Note 2 36 4 5" xfId="31201" xr:uid="{00000000-0005-0000-0000-0000E6790000}"/>
    <cellStyle name="Note 2 36 4 6" xfId="31202" xr:uid="{00000000-0005-0000-0000-0000E7790000}"/>
    <cellStyle name="Note 2 36 5" xfId="31203" xr:uid="{00000000-0005-0000-0000-0000E8790000}"/>
    <cellStyle name="Note 2 36 5 2" xfId="31204" xr:uid="{00000000-0005-0000-0000-0000E9790000}"/>
    <cellStyle name="Note 2 36 5 3" xfId="31205" xr:uid="{00000000-0005-0000-0000-0000EA790000}"/>
    <cellStyle name="Note 2 36 5 4" xfId="31206" xr:uid="{00000000-0005-0000-0000-0000EB790000}"/>
    <cellStyle name="Note 2 36 5 5" xfId="31207" xr:uid="{00000000-0005-0000-0000-0000EC790000}"/>
    <cellStyle name="Note 2 36 5 6" xfId="31208" xr:uid="{00000000-0005-0000-0000-0000ED790000}"/>
    <cellStyle name="Note 2 36 6" xfId="31209" xr:uid="{00000000-0005-0000-0000-0000EE790000}"/>
    <cellStyle name="Note 2 36 6 2" xfId="31210" xr:uid="{00000000-0005-0000-0000-0000EF790000}"/>
    <cellStyle name="Note 2 36 6 3" xfId="31211" xr:uid="{00000000-0005-0000-0000-0000F0790000}"/>
    <cellStyle name="Note 2 36 6 4" xfId="31212" xr:uid="{00000000-0005-0000-0000-0000F1790000}"/>
    <cellStyle name="Note 2 36 6 5" xfId="31213" xr:uid="{00000000-0005-0000-0000-0000F2790000}"/>
    <cellStyle name="Note 2 36 6 6" xfId="31214" xr:uid="{00000000-0005-0000-0000-0000F3790000}"/>
    <cellStyle name="Note 2 36 7" xfId="31215" xr:uid="{00000000-0005-0000-0000-0000F4790000}"/>
    <cellStyle name="Note 2 36 8" xfId="31216" xr:uid="{00000000-0005-0000-0000-0000F5790000}"/>
    <cellStyle name="Note 2 36 9" xfId="31217" xr:uid="{00000000-0005-0000-0000-0000F6790000}"/>
    <cellStyle name="Note 2 37" xfId="31218" xr:uid="{00000000-0005-0000-0000-0000F7790000}"/>
    <cellStyle name="Note 2 37 2" xfId="31219" xr:uid="{00000000-0005-0000-0000-0000F8790000}"/>
    <cellStyle name="Note 2 37 3" xfId="31220" xr:uid="{00000000-0005-0000-0000-0000F9790000}"/>
    <cellStyle name="Note 2 37 4" xfId="31221" xr:uid="{00000000-0005-0000-0000-0000FA790000}"/>
    <cellStyle name="Note 2 37 5" xfId="31222" xr:uid="{00000000-0005-0000-0000-0000FB790000}"/>
    <cellStyle name="Note 2 37 6" xfId="31223" xr:uid="{00000000-0005-0000-0000-0000FC790000}"/>
    <cellStyle name="Note 2 38" xfId="31224" xr:uid="{00000000-0005-0000-0000-0000FD790000}"/>
    <cellStyle name="Note 2 38 2" xfId="31225" xr:uid="{00000000-0005-0000-0000-0000FE790000}"/>
    <cellStyle name="Note 2 38 3" xfId="31226" xr:uid="{00000000-0005-0000-0000-0000FF790000}"/>
    <cellStyle name="Note 2 38 4" xfId="31227" xr:uid="{00000000-0005-0000-0000-0000007A0000}"/>
    <cellStyle name="Note 2 38 5" xfId="31228" xr:uid="{00000000-0005-0000-0000-0000017A0000}"/>
    <cellStyle name="Note 2 38 6" xfId="31229" xr:uid="{00000000-0005-0000-0000-0000027A0000}"/>
    <cellStyle name="Note 2 39" xfId="31230" xr:uid="{00000000-0005-0000-0000-0000037A0000}"/>
    <cellStyle name="Note 2 39 2" xfId="31231" xr:uid="{00000000-0005-0000-0000-0000047A0000}"/>
    <cellStyle name="Note 2 39 3" xfId="31232" xr:uid="{00000000-0005-0000-0000-0000057A0000}"/>
    <cellStyle name="Note 2 39 4" xfId="31233" xr:uid="{00000000-0005-0000-0000-0000067A0000}"/>
    <cellStyle name="Note 2 39 5" xfId="31234" xr:uid="{00000000-0005-0000-0000-0000077A0000}"/>
    <cellStyle name="Note 2 39 6" xfId="31235" xr:uid="{00000000-0005-0000-0000-0000087A0000}"/>
    <cellStyle name="Note 2 4" xfId="31236" xr:uid="{00000000-0005-0000-0000-0000097A0000}"/>
    <cellStyle name="Note 2 4 2" xfId="31237" xr:uid="{00000000-0005-0000-0000-00000A7A0000}"/>
    <cellStyle name="Note 2 4 2 2" xfId="31238" xr:uid="{00000000-0005-0000-0000-00000B7A0000}"/>
    <cellStyle name="Note 2 4 2 2 2" xfId="31239" xr:uid="{00000000-0005-0000-0000-00000C7A0000}"/>
    <cellStyle name="Note 2 4 2 2 2 2" xfId="31240" xr:uid="{00000000-0005-0000-0000-00000D7A0000}"/>
    <cellStyle name="Note 2 4 2 2 3" xfId="31241" xr:uid="{00000000-0005-0000-0000-00000E7A0000}"/>
    <cellStyle name="Note 2 4 2 3" xfId="31242" xr:uid="{00000000-0005-0000-0000-00000F7A0000}"/>
    <cellStyle name="Note 2 4 2 3 2" xfId="31243" xr:uid="{00000000-0005-0000-0000-0000107A0000}"/>
    <cellStyle name="Note 2 4 2 3 2 2" xfId="31244" xr:uid="{00000000-0005-0000-0000-0000117A0000}"/>
    <cellStyle name="Note 2 4 2 3 3" xfId="31245" xr:uid="{00000000-0005-0000-0000-0000127A0000}"/>
    <cellStyle name="Note 2 4 2 4" xfId="31246" xr:uid="{00000000-0005-0000-0000-0000137A0000}"/>
    <cellStyle name="Note 2 4 2 4 2" xfId="31247" xr:uid="{00000000-0005-0000-0000-0000147A0000}"/>
    <cellStyle name="Note 2 4 2 5" xfId="31248" xr:uid="{00000000-0005-0000-0000-0000157A0000}"/>
    <cellStyle name="Note 2 4 3" xfId="31249" xr:uid="{00000000-0005-0000-0000-0000167A0000}"/>
    <cellStyle name="Note 2 4 3 2" xfId="31250" xr:uid="{00000000-0005-0000-0000-0000177A0000}"/>
    <cellStyle name="Note 2 4 3 2 2" xfId="31251" xr:uid="{00000000-0005-0000-0000-0000187A0000}"/>
    <cellStyle name="Note 2 4 3 2 2 2" xfId="31252" xr:uid="{00000000-0005-0000-0000-0000197A0000}"/>
    <cellStyle name="Note 2 4 3 2 3" xfId="31253" xr:uid="{00000000-0005-0000-0000-00001A7A0000}"/>
    <cellStyle name="Note 2 4 3 3" xfId="31254" xr:uid="{00000000-0005-0000-0000-00001B7A0000}"/>
    <cellStyle name="Note 2 4 3 3 2" xfId="31255" xr:uid="{00000000-0005-0000-0000-00001C7A0000}"/>
    <cellStyle name="Note 2 4 3 3 2 2" xfId="31256" xr:uid="{00000000-0005-0000-0000-00001D7A0000}"/>
    <cellStyle name="Note 2 4 3 3 3" xfId="31257" xr:uid="{00000000-0005-0000-0000-00001E7A0000}"/>
    <cellStyle name="Note 2 4 3 4" xfId="31258" xr:uid="{00000000-0005-0000-0000-00001F7A0000}"/>
    <cellStyle name="Note 2 4 3 4 2" xfId="31259" xr:uid="{00000000-0005-0000-0000-0000207A0000}"/>
    <cellStyle name="Note 2 4 3 5" xfId="31260" xr:uid="{00000000-0005-0000-0000-0000217A0000}"/>
    <cellStyle name="Note 2 4 4" xfId="31261" xr:uid="{00000000-0005-0000-0000-0000227A0000}"/>
    <cellStyle name="Note 2 4 5" xfId="31262" xr:uid="{00000000-0005-0000-0000-0000237A0000}"/>
    <cellStyle name="Note 2 4 6" xfId="31263" xr:uid="{00000000-0005-0000-0000-0000247A0000}"/>
    <cellStyle name="Note 2 40" xfId="31264" xr:uid="{00000000-0005-0000-0000-0000257A0000}"/>
    <cellStyle name="Note 2 40 2" xfId="31265" xr:uid="{00000000-0005-0000-0000-0000267A0000}"/>
    <cellStyle name="Note 2 40 3" xfId="31266" xr:uid="{00000000-0005-0000-0000-0000277A0000}"/>
    <cellStyle name="Note 2 40 4" xfId="31267" xr:uid="{00000000-0005-0000-0000-0000287A0000}"/>
    <cellStyle name="Note 2 40 5" xfId="31268" xr:uid="{00000000-0005-0000-0000-0000297A0000}"/>
    <cellStyle name="Note 2 40 6" xfId="31269" xr:uid="{00000000-0005-0000-0000-00002A7A0000}"/>
    <cellStyle name="Note 2 41" xfId="31270" xr:uid="{00000000-0005-0000-0000-00002B7A0000}"/>
    <cellStyle name="Note 2 41 2" xfId="31271" xr:uid="{00000000-0005-0000-0000-00002C7A0000}"/>
    <cellStyle name="Note 2 41 3" xfId="31272" xr:uid="{00000000-0005-0000-0000-00002D7A0000}"/>
    <cellStyle name="Note 2 41 4" xfId="31273" xr:uid="{00000000-0005-0000-0000-00002E7A0000}"/>
    <cellStyle name="Note 2 41 5" xfId="31274" xr:uid="{00000000-0005-0000-0000-00002F7A0000}"/>
    <cellStyle name="Note 2 41 6" xfId="31275" xr:uid="{00000000-0005-0000-0000-0000307A0000}"/>
    <cellStyle name="Note 2 42" xfId="31276" xr:uid="{00000000-0005-0000-0000-0000317A0000}"/>
    <cellStyle name="Note 2 42 2" xfId="31277" xr:uid="{00000000-0005-0000-0000-0000327A0000}"/>
    <cellStyle name="Note 2 42 3" xfId="31278" xr:uid="{00000000-0005-0000-0000-0000337A0000}"/>
    <cellStyle name="Note 2 42 4" xfId="31279" xr:uid="{00000000-0005-0000-0000-0000347A0000}"/>
    <cellStyle name="Note 2 42 5" xfId="31280" xr:uid="{00000000-0005-0000-0000-0000357A0000}"/>
    <cellStyle name="Note 2 42 6" xfId="31281" xr:uid="{00000000-0005-0000-0000-0000367A0000}"/>
    <cellStyle name="Note 2 43" xfId="31282" xr:uid="{00000000-0005-0000-0000-0000377A0000}"/>
    <cellStyle name="Note 2 43 2" xfId="31283" xr:uid="{00000000-0005-0000-0000-0000387A0000}"/>
    <cellStyle name="Note 2 43 3" xfId="31284" xr:uid="{00000000-0005-0000-0000-0000397A0000}"/>
    <cellStyle name="Note 2 43 4" xfId="31285" xr:uid="{00000000-0005-0000-0000-00003A7A0000}"/>
    <cellStyle name="Note 2 43 5" xfId="31286" xr:uid="{00000000-0005-0000-0000-00003B7A0000}"/>
    <cellStyle name="Note 2 43 6" xfId="31287" xr:uid="{00000000-0005-0000-0000-00003C7A0000}"/>
    <cellStyle name="Note 2 44" xfId="31288" xr:uid="{00000000-0005-0000-0000-00003D7A0000}"/>
    <cellStyle name="Note 2 44 2" xfId="31289" xr:uid="{00000000-0005-0000-0000-00003E7A0000}"/>
    <cellStyle name="Note 2 44 3" xfId="31290" xr:uid="{00000000-0005-0000-0000-00003F7A0000}"/>
    <cellStyle name="Note 2 44 4" xfId="31291" xr:uid="{00000000-0005-0000-0000-0000407A0000}"/>
    <cellStyle name="Note 2 44 5" xfId="31292" xr:uid="{00000000-0005-0000-0000-0000417A0000}"/>
    <cellStyle name="Note 2 44 6" xfId="31293" xr:uid="{00000000-0005-0000-0000-0000427A0000}"/>
    <cellStyle name="Note 2 45" xfId="31294" xr:uid="{00000000-0005-0000-0000-0000437A0000}"/>
    <cellStyle name="Note 2 45 2" xfId="31295" xr:uid="{00000000-0005-0000-0000-0000447A0000}"/>
    <cellStyle name="Note 2 45 3" xfId="31296" xr:uid="{00000000-0005-0000-0000-0000457A0000}"/>
    <cellStyle name="Note 2 45 4" xfId="31297" xr:uid="{00000000-0005-0000-0000-0000467A0000}"/>
    <cellStyle name="Note 2 45 5" xfId="31298" xr:uid="{00000000-0005-0000-0000-0000477A0000}"/>
    <cellStyle name="Note 2 45 6" xfId="31299" xr:uid="{00000000-0005-0000-0000-0000487A0000}"/>
    <cellStyle name="Note 2 46" xfId="31300" xr:uid="{00000000-0005-0000-0000-0000497A0000}"/>
    <cellStyle name="Note 2 46 2" xfId="31301" xr:uid="{00000000-0005-0000-0000-00004A7A0000}"/>
    <cellStyle name="Note 2 46 3" xfId="31302" xr:uid="{00000000-0005-0000-0000-00004B7A0000}"/>
    <cellStyle name="Note 2 46 4" xfId="31303" xr:uid="{00000000-0005-0000-0000-00004C7A0000}"/>
    <cellStyle name="Note 2 46 5" xfId="31304" xr:uid="{00000000-0005-0000-0000-00004D7A0000}"/>
    <cellStyle name="Note 2 46 6" xfId="31305" xr:uid="{00000000-0005-0000-0000-00004E7A0000}"/>
    <cellStyle name="Note 2 47" xfId="31306" xr:uid="{00000000-0005-0000-0000-00004F7A0000}"/>
    <cellStyle name="Note 2 47 2" xfId="31307" xr:uid="{00000000-0005-0000-0000-0000507A0000}"/>
    <cellStyle name="Note 2 47 3" xfId="31308" xr:uid="{00000000-0005-0000-0000-0000517A0000}"/>
    <cellStyle name="Note 2 47 4" xfId="31309" xr:uid="{00000000-0005-0000-0000-0000527A0000}"/>
    <cellStyle name="Note 2 47 5" xfId="31310" xr:uid="{00000000-0005-0000-0000-0000537A0000}"/>
    <cellStyle name="Note 2 47 6" xfId="31311" xr:uid="{00000000-0005-0000-0000-0000547A0000}"/>
    <cellStyle name="Note 2 48" xfId="31312" xr:uid="{00000000-0005-0000-0000-0000557A0000}"/>
    <cellStyle name="Note 2 48 2" xfId="31313" xr:uid="{00000000-0005-0000-0000-0000567A0000}"/>
    <cellStyle name="Note 2 48 3" xfId="31314" xr:uid="{00000000-0005-0000-0000-0000577A0000}"/>
    <cellStyle name="Note 2 48 4" xfId="31315" xr:uid="{00000000-0005-0000-0000-0000587A0000}"/>
    <cellStyle name="Note 2 48 5" xfId="31316" xr:uid="{00000000-0005-0000-0000-0000597A0000}"/>
    <cellStyle name="Note 2 48 6" xfId="31317" xr:uid="{00000000-0005-0000-0000-00005A7A0000}"/>
    <cellStyle name="Note 2 49" xfId="31318" xr:uid="{00000000-0005-0000-0000-00005B7A0000}"/>
    <cellStyle name="Note 2 49 2" xfId="31319" xr:uid="{00000000-0005-0000-0000-00005C7A0000}"/>
    <cellStyle name="Note 2 49 3" xfId="31320" xr:uid="{00000000-0005-0000-0000-00005D7A0000}"/>
    <cellStyle name="Note 2 49 4" xfId="31321" xr:uid="{00000000-0005-0000-0000-00005E7A0000}"/>
    <cellStyle name="Note 2 49 5" xfId="31322" xr:uid="{00000000-0005-0000-0000-00005F7A0000}"/>
    <cellStyle name="Note 2 49 6" xfId="31323" xr:uid="{00000000-0005-0000-0000-0000607A0000}"/>
    <cellStyle name="Note 2 5" xfId="31324" xr:uid="{00000000-0005-0000-0000-0000617A0000}"/>
    <cellStyle name="Note 2 5 2" xfId="31325" xr:uid="{00000000-0005-0000-0000-0000627A0000}"/>
    <cellStyle name="Note 2 5 2 2" xfId="31326" xr:uid="{00000000-0005-0000-0000-0000637A0000}"/>
    <cellStyle name="Note 2 5 2 2 2" xfId="31327" xr:uid="{00000000-0005-0000-0000-0000647A0000}"/>
    <cellStyle name="Note 2 5 2 2 2 2" xfId="31328" xr:uid="{00000000-0005-0000-0000-0000657A0000}"/>
    <cellStyle name="Note 2 5 2 2 3" xfId="31329" xr:uid="{00000000-0005-0000-0000-0000667A0000}"/>
    <cellStyle name="Note 2 5 2 3" xfId="31330" xr:uid="{00000000-0005-0000-0000-0000677A0000}"/>
    <cellStyle name="Note 2 5 2 3 2" xfId="31331" xr:uid="{00000000-0005-0000-0000-0000687A0000}"/>
    <cellStyle name="Note 2 5 2 3 2 2" xfId="31332" xr:uid="{00000000-0005-0000-0000-0000697A0000}"/>
    <cellStyle name="Note 2 5 2 3 3" xfId="31333" xr:uid="{00000000-0005-0000-0000-00006A7A0000}"/>
    <cellStyle name="Note 2 5 2 4" xfId="31334" xr:uid="{00000000-0005-0000-0000-00006B7A0000}"/>
    <cellStyle name="Note 2 5 2 4 2" xfId="31335" xr:uid="{00000000-0005-0000-0000-00006C7A0000}"/>
    <cellStyle name="Note 2 5 2 5" xfId="31336" xr:uid="{00000000-0005-0000-0000-00006D7A0000}"/>
    <cellStyle name="Note 2 5 3" xfId="31337" xr:uid="{00000000-0005-0000-0000-00006E7A0000}"/>
    <cellStyle name="Note 2 5 3 2" xfId="31338" xr:uid="{00000000-0005-0000-0000-00006F7A0000}"/>
    <cellStyle name="Note 2 5 3 2 2" xfId="31339" xr:uid="{00000000-0005-0000-0000-0000707A0000}"/>
    <cellStyle name="Note 2 5 3 2 2 2" xfId="31340" xr:uid="{00000000-0005-0000-0000-0000717A0000}"/>
    <cellStyle name="Note 2 5 3 2 3" xfId="31341" xr:uid="{00000000-0005-0000-0000-0000727A0000}"/>
    <cellStyle name="Note 2 5 3 3" xfId="31342" xr:uid="{00000000-0005-0000-0000-0000737A0000}"/>
    <cellStyle name="Note 2 5 3 3 2" xfId="31343" xr:uid="{00000000-0005-0000-0000-0000747A0000}"/>
    <cellStyle name="Note 2 5 3 3 2 2" xfId="31344" xr:uid="{00000000-0005-0000-0000-0000757A0000}"/>
    <cellStyle name="Note 2 5 3 3 3" xfId="31345" xr:uid="{00000000-0005-0000-0000-0000767A0000}"/>
    <cellStyle name="Note 2 5 3 4" xfId="31346" xr:uid="{00000000-0005-0000-0000-0000777A0000}"/>
    <cellStyle name="Note 2 5 3 4 2" xfId="31347" xr:uid="{00000000-0005-0000-0000-0000787A0000}"/>
    <cellStyle name="Note 2 5 3 5" xfId="31348" xr:uid="{00000000-0005-0000-0000-0000797A0000}"/>
    <cellStyle name="Note 2 5 4" xfId="31349" xr:uid="{00000000-0005-0000-0000-00007A7A0000}"/>
    <cellStyle name="Note 2 5 5" xfId="31350" xr:uid="{00000000-0005-0000-0000-00007B7A0000}"/>
    <cellStyle name="Note 2 5 6" xfId="31351" xr:uid="{00000000-0005-0000-0000-00007C7A0000}"/>
    <cellStyle name="Note 2 50" xfId="31352" xr:uid="{00000000-0005-0000-0000-00007D7A0000}"/>
    <cellStyle name="Note 2 50 2" xfId="31353" xr:uid="{00000000-0005-0000-0000-00007E7A0000}"/>
    <cellStyle name="Note 2 50 3" xfId="31354" xr:uid="{00000000-0005-0000-0000-00007F7A0000}"/>
    <cellStyle name="Note 2 50 4" xfId="31355" xr:uid="{00000000-0005-0000-0000-0000807A0000}"/>
    <cellStyle name="Note 2 50 5" xfId="31356" xr:uid="{00000000-0005-0000-0000-0000817A0000}"/>
    <cellStyle name="Note 2 50 6" xfId="31357" xr:uid="{00000000-0005-0000-0000-0000827A0000}"/>
    <cellStyle name="Note 2 51" xfId="31358" xr:uid="{00000000-0005-0000-0000-0000837A0000}"/>
    <cellStyle name="Note 2 51 2" xfId="31359" xr:uid="{00000000-0005-0000-0000-0000847A0000}"/>
    <cellStyle name="Note 2 51 3" xfId="31360" xr:uid="{00000000-0005-0000-0000-0000857A0000}"/>
    <cellStyle name="Note 2 51 4" xfId="31361" xr:uid="{00000000-0005-0000-0000-0000867A0000}"/>
    <cellStyle name="Note 2 51 5" xfId="31362" xr:uid="{00000000-0005-0000-0000-0000877A0000}"/>
    <cellStyle name="Note 2 51 6" xfId="31363" xr:uid="{00000000-0005-0000-0000-0000887A0000}"/>
    <cellStyle name="Note 2 52" xfId="31364" xr:uid="{00000000-0005-0000-0000-0000897A0000}"/>
    <cellStyle name="Note 2 52 2" xfId="31365" xr:uid="{00000000-0005-0000-0000-00008A7A0000}"/>
    <cellStyle name="Note 2 52 3" xfId="31366" xr:uid="{00000000-0005-0000-0000-00008B7A0000}"/>
    <cellStyle name="Note 2 52 4" xfId="31367" xr:uid="{00000000-0005-0000-0000-00008C7A0000}"/>
    <cellStyle name="Note 2 52 5" xfId="31368" xr:uid="{00000000-0005-0000-0000-00008D7A0000}"/>
    <cellStyle name="Note 2 52 6" xfId="31369" xr:uid="{00000000-0005-0000-0000-00008E7A0000}"/>
    <cellStyle name="Note 2 53" xfId="31370" xr:uid="{00000000-0005-0000-0000-00008F7A0000}"/>
    <cellStyle name="Note 2 54" xfId="31371" xr:uid="{00000000-0005-0000-0000-0000907A0000}"/>
    <cellStyle name="Note 2 54 2" xfId="31372" xr:uid="{00000000-0005-0000-0000-0000917A0000}"/>
    <cellStyle name="Note 2 54 2 2" xfId="31373" xr:uid="{00000000-0005-0000-0000-0000927A0000}"/>
    <cellStyle name="Note 2 54 3" xfId="31374" xr:uid="{00000000-0005-0000-0000-0000937A0000}"/>
    <cellStyle name="Note 2 54 4" xfId="31375" xr:uid="{00000000-0005-0000-0000-0000947A0000}"/>
    <cellStyle name="Note 2 54 5" xfId="31376" xr:uid="{00000000-0005-0000-0000-0000957A0000}"/>
    <cellStyle name="Note 2 54 6" xfId="31377" xr:uid="{00000000-0005-0000-0000-0000967A0000}"/>
    <cellStyle name="Note 2 55" xfId="31378" xr:uid="{00000000-0005-0000-0000-0000977A0000}"/>
    <cellStyle name="Note 2 55 2" xfId="31379" xr:uid="{00000000-0005-0000-0000-0000987A0000}"/>
    <cellStyle name="Note 2 55 2 2" xfId="31380" xr:uid="{00000000-0005-0000-0000-0000997A0000}"/>
    <cellStyle name="Note 2 55 3" xfId="31381" xr:uid="{00000000-0005-0000-0000-00009A7A0000}"/>
    <cellStyle name="Note 2 55 4" xfId="31382" xr:uid="{00000000-0005-0000-0000-00009B7A0000}"/>
    <cellStyle name="Note 2 55 5" xfId="31383" xr:uid="{00000000-0005-0000-0000-00009C7A0000}"/>
    <cellStyle name="Note 2 55 6" xfId="31384" xr:uid="{00000000-0005-0000-0000-00009D7A0000}"/>
    <cellStyle name="Note 2 56" xfId="31385" xr:uid="{00000000-0005-0000-0000-00009E7A0000}"/>
    <cellStyle name="Note 2 57" xfId="31386" xr:uid="{00000000-0005-0000-0000-00009F7A0000}"/>
    <cellStyle name="Note 2 58" xfId="31387" xr:uid="{00000000-0005-0000-0000-0000A07A0000}"/>
    <cellStyle name="Note 2 59" xfId="31388" xr:uid="{00000000-0005-0000-0000-0000A17A0000}"/>
    <cellStyle name="Note 2 6" xfId="31389" xr:uid="{00000000-0005-0000-0000-0000A27A0000}"/>
    <cellStyle name="Note 2 6 2" xfId="31390" xr:uid="{00000000-0005-0000-0000-0000A37A0000}"/>
    <cellStyle name="Note 2 6 2 2" xfId="31391" xr:uid="{00000000-0005-0000-0000-0000A47A0000}"/>
    <cellStyle name="Note 2 6 2 2 2" xfId="31392" xr:uid="{00000000-0005-0000-0000-0000A57A0000}"/>
    <cellStyle name="Note 2 6 2 2 2 2" xfId="31393" xr:uid="{00000000-0005-0000-0000-0000A67A0000}"/>
    <cellStyle name="Note 2 6 2 2 3" xfId="31394" xr:uid="{00000000-0005-0000-0000-0000A77A0000}"/>
    <cellStyle name="Note 2 6 2 3" xfId="31395" xr:uid="{00000000-0005-0000-0000-0000A87A0000}"/>
    <cellStyle name="Note 2 6 2 3 2" xfId="31396" xr:uid="{00000000-0005-0000-0000-0000A97A0000}"/>
    <cellStyle name="Note 2 6 2 3 2 2" xfId="31397" xr:uid="{00000000-0005-0000-0000-0000AA7A0000}"/>
    <cellStyle name="Note 2 6 2 3 3" xfId="31398" xr:uid="{00000000-0005-0000-0000-0000AB7A0000}"/>
    <cellStyle name="Note 2 6 2 4" xfId="31399" xr:uid="{00000000-0005-0000-0000-0000AC7A0000}"/>
    <cellStyle name="Note 2 6 2 4 2" xfId="31400" xr:uid="{00000000-0005-0000-0000-0000AD7A0000}"/>
    <cellStyle name="Note 2 6 2 5" xfId="31401" xr:uid="{00000000-0005-0000-0000-0000AE7A0000}"/>
    <cellStyle name="Note 2 6 3" xfId="31402" xr:uid="{00000000-0005-0000-0000-0000AF7A0000}"/>
    <cellStyle name="Note 2 6 3 2" xfId="31403" xr:uid="{00000000-0005-0000-0000-0000B07A0000}"/>
    <cellStyle name="Note 2 6 3 2 2" xfId="31404" xr:uid="{00000000-0005-0000-0000-0000B17A0000}"/>
    <cellStyle name="Note 2 6 3 2 2 2" xfId="31405" xr:uid="{00000000-0005-0000-0000-0000B27A0000}"/>
    <cellStyle name="Note 2 6 3 2 3" xfId="31406" xr:uid="{00000000-0005-0000-0000-0000B37A0000}"/>
    <cellStyle name="Note 2 6 3 3" xfId="31407" xr:uid="{00000000-0005-0000-0000-0000B47A0000}"/>
    <cellStyle name="Note 2 6 3 3 2" xfId="31408" xr:uid="{00000000-0005-0000-0000-0000B57A0000}"/>
    <cellStyle name="Note 2 6 3 3 2 2" xfId="31409" xr:uid="{00000000-0005-0000-0000-0000B67A0000}"/>
    <cellStyle name="Note 2 6 3 3 3" xfId="31410" xr:uid="{00000000-0005-0000-0000-0000B77A0000}"/>
    <cellStyle name="Note 2 6 3 4" xfId="31411" xr:uid="{00000000-0005-0000-0000-0000B87A0000}"/>
    <cellStyle name="Note 2 6 3 4 2" xfId="31412" xr:uid="{00000000-0005-0000-0000-0000B97A0000}"/>
    <cellStyle name="Note 2 6 3 5" xfId="31413" xr:uid="{00000000-0005-0000-0000-0000BA7A0000}"/>
    <cellStyle name="Note 2 6 4" xfId="31414" xr:uid="{00000000-0005-0000-0000-0000BB7A0000}"/>
    <cellStyle name="Note 2 6 5" xfId="31415" xr:uid="{00000000-0005-0000-0000-0000BC7A0000}"/>
    <cellStyle name="Note 2 6 6" xfId="31416" xr:uid="{00000000-0005-0000-0000-0000BD7A0000}"/>
    <cellStyle name="Note 2 60" xfId="31417" xr:uid="{00000000-0005-0000-0000-0000BE7A0000}"/>
    <cellStyle name="Note 2 61" xfId="31418" xr:uid="{00000000-0005-0000-0000-0000BF7A0000}"/>
    <cellStyle name="Note 2 62" xfId="31419" xr:uid="{00000000-0005-0000-0000-0000C07A0000}"/>
    <cellStyle name="Note 2 63" xfId="31420" xr:uid="{00000000-0005-0000-0000-0000C17A0000}"/>
    <cellStyle name="Note 2 64" xfId="31421" xr:uid="{00000000-0005-0000-0000-0000C27A0000}"/>
    <cellStyle name="Note 2 65" xfId="31422" xr:uid="{00000000-0005-0000-0000-0000C37A0000}"/>
    <cellStyle name="Note 2 66" xfId="31423" xr:uid="{00000000-0005-0000-0000-0000C47A0000}"/>
    <cellStyle name="Note 2 67" xfId="31424" xr:uid="{00000000-0005-0000-0000-0000C57A0000}"/>
    <cellStyle name="Note 2 68" xfId="31425" xr:uid="{00000000-0005-0000-0000-0000C67A0000}"/>
    <cellStyle name="Note 2 69" xfId="31426" xr:uid="{00000000-0005-0000-0000-0000C77A0000}"/>
    <cellStyle name="Note 2 7" xfId="31427" xr:uid="{00000000-0005-0000-0000-0000C87A0000}"/>
    <cellStyle name="Note 2 7 2" xfId="31428" xr:uid="{00000000-0005-0000-0000-0000C97A0000}"/>
    <cellStyle name="Note 2 7 2 2" xfId="31429" xr:uid="{00000000-0005-0000-0000-0000CA7A0000}"/>
    <cellStyle name="Note 2 7 2 2 2" xfId="31430" xr:uid="{00000000-0005-0000-0000-0000CB7A0000}"/>
    <cellStyle name="Note 2 7 2 2 2 2" xfId="31431" xr:uid="{00000000-0005-0000-0000-0000CC7A0000}"/>
    <cellStyle name="Note 2 7 2 2 3" xfId="31432" xr:uid="{00000000-0005-0000-0000-0000CD7A0000}"/>
    <cellStyle name="Note 2 7 2 3" xfId="31433" xr:uid="{00000000-0005-0000-0000-0000CE7A0000}"/>
    <cellStyle name="Note 2 7 2 3 2" xfId="31434" xr:uid="{00000000-0005-0000-0000-0000CF7A0000}"/>
    <cellStyle name="Note 2 7 2 3 2 2" xfId="31435" xr:uid="{00000000-0005-0000-0000-0000D07A0000}"/>
    <cellStyle name="Note 2 7 2 3 3" xfId="31436" xr:uid="{00000000-0005-0000-0000-0000D17A0000}"/>
    <cellStyle name="Note 2 7 2 4" xfId="31437" xr:uid="{00000000-0005-0000-0000-0000D27A0000}"/>
    <cellStyle name="Note 2 7 2 4 2" xfId="31438" xr:uid="{00000000-0005-0000-0000-0000D37A0000}"/>
    <cellStyle name="Note 2 7 2 5" xfId="31439" xr:uid="{00000000-0005-0000-0000-0000D47A0000}"/>
    <cellStyle name="Note 2 7 3" xfId="31440" xr:uid="{00000000-0005-0000-0000-0000D57A0000}"/>
    <cellStyle name="Note 2 7 3 2" xfId="31441" xr:uid="{00000000-0005-0000-0000-0000D67A0000}"/>
    <cellStyle name="Note 2 7 3 2 2" xfId="31442" xr:uid="{00000000-0005-0000-0000-0000D77A0000}"/>
    <cellStyle name="Note 2 7 3 2 2 2" xfId="31443" xr:uid="{00000000-0005-0000-0000-0000D87A0000}"/>
    <cellStyle name="Note 2 7 3 2 3" xfId="31444" xr:uid="{00000000-0005-0000-0000-0000D97A0000}"/>
    <cellStyle name="Note 2 7 3 3" xfId="31445" xr:uid="{00000000-0005-0000-0000-0000DA7A0000}"/>
    <cellStyle name="Note 2 7 3 3 2" xfId="31446" xr:uid="{00000000-0005-0000-0000-0000DB7A0000}"/>
    <cellStyle name="Note 2 7 3 3 2 2" xfId="31447" xr:uid="{00000000-0005-0000-0000-0000DC7A0000}"/>
    <cellStyle name="Note 2 7 3 3 3" xfId="31448" xr:uid="{00000000-0005-0000-0000-0000DD7A0000}"/>
    <cellStyle name="Note 2 7 3 4" xfId="31449" xr:uid="{00000000-0005-0000-0000-0000DE7A0000}"/>
    <cellStyle name="Note 2 7 3 4 2" xfId="31450" xr:uid="{00000000-0005-0000-0000-0000DF7A0000}"/>
    <cellStyle name="Note 2 7 3 5" xfId="31451" xr:uid="{00000000-0005-0000-0000-0000E07A0000}"/>
    <cellStyle name="Note 2 7 4" xfId="31452" xr:uid="{00000000-0005-0000-0000-0000E17A0000}"/>
    <cellStyle name="Note 2 7 5" xfId="31453" xr:uid="{00000000-0005-0000-0000-0000E27A0000}"/>
    <cellStyle name="Note 2 7 6" xfId="31454" xr:uid="{00000000-0005-0000-0000-0000E37A0000}"/>
    <cellStyle name="Note 2 70" xfId="31455" xr:uid="{00000000-0005-0000-0000-0000E47A0000}"/>
    <cellStyle name="Note 2 71" xfId="31456" xr:uid="{00000000-0005-0000-0000-0000E57A0000}"/>
    <cellStyle name="Note 2 72" xfId="31457" xr:uid="{00000000-0005-0000-0000-0000E67A0000}"/>
    <cellStyle name="Note 2 73" xfId="31458" xr:uid="{00000000-0005-0000-0000-0000E77A0000}"/>
    <cellStyle name="Note 2 74" xfId="31459" xr:uid="{00000000-0005-0000-0000-0000E87A0000}"/>
    <cellStyle name="Note 2 75" xfId="31460" xr:uid="{00000000-0005-0000-0000-0000E97A0000}"/>
    <cellStyle name="Note 2 76" xfId="31461" xr:uid="{00000000-0005-0000-0000-0000EA7A0000}"/>
    <cellStyle name="Note 2 77" xfId="31462" xr:uid="{00000000-0005-0000-0000-0000EB7A0000}"/>
    <cellStyle name="Note 2 78" xfId="31463" xr:uid="{00000000-0005-0000-0000-0000EC7A0000}"/>
    <cellStyle name="Note 2 79" xfId="31464" xr:uid="{00000000-0005-0000-0000-0000ED7A0000}"/>
    <cellStyle name="Note 2 8" xfId="31465" xr:uid="{00000000-0005-0000-0000-0000EE7A0000}"/>
    <cellStyle name="Note 2 8 10" xfId="31466" xr:uid="{00000000-0005-0000-0000-0000EF7A0000}"/>
    <cellStyle name="Note 2 8 11" xfId="31467" xr:uid="{00000000-0005-0000-0000-0000F07A0000}"/>
    <cellStyle name="Note 2 8 12" xfId="31468" xr:uid="{00000000-0005-0000-0000-0000F17A0000}"/>
    <cellStyle name="Note 2 8 2" xfId="31469" xr:uid="{00000000-0005-0000-0000-0000F27A0000}"/>
    <cellStyle name="Note 2 8 2 10" xfId="31470" xr:uid="{00000000-0005-0000-0000-0000F37A0000}"/>
    <cellStyle name="Note 2 8 2 11" xfId="31471" xr:uid="{00000000-0005-0000-0000-0000F47A0000}"/>
    <cellStyle name="Note 2 8 2 12" xfId="31472" xr:uid="{00000000-0005-0000-0000-0000F57A0000}"/>
    <cellStyle name="Note 2 8 2 2" xfId="31473" xr:uid="{00000000-0005-0000-0000-0000F67A0000}"/>
    <cellStyle name="Note 2 8 2 2 2" xfId="31474" xr:uid="{00000000-0005-0000-0000-0000F77A0000}"/>
    <cellStyle name="Note 2 8 2 2 2 2" xfId="31475" xr:uid="{00000000-0005-0000-0000-0000F87A0000}"/>
    <cellStyle name="Note 2 8 2 2 3" xfId="31476" xr:uid="{00000000-0005-0000-0000-0000F97A0000}"/>
    <cellStyle name="Note 2 8 2 2 4" xfId="31477" xr:uid="{00000000-0005-0000-0000-0000FA7A0000}"/>
    <cellStyle name="Note 2 8 2 2 5" xfId="31478" xr:uid="{00000000-0005-0000-0000-0000FB7A0000}"/>
    <cellStyle name="Note 2 8 2 2 6" xfId="31479" xr:uid="{00000000-0005-0000-0000-0000FC7A0000}"/>
    <cellStyle name="Note 2 8 2 3" xfId="31480" xr:uid="{00000000-0005-0000-0000-0000FD7A0000}"/>
    <cellStyle name="Note 2 8 2 3 2" xfId="31481" xr:uid="{00000000-0005-0000-0000-0000FE7A0000}"/>
    <cellStyle name="Note 2 8 2 3 2 2" xfId="31482" xr:uid="{00000000-0005-0000-0000-0000FF7A0000}"/>
    <cellStyle name="Note 2 8 2 3 3" xfId="31483" xr:uid="{00000000-0005-0000-0000-0000007B0000}"/>
    <cellStyle name="Note 2 8 2 3 4" xfId="31484" xr:uid="{00000000-0005-0000-0000-0000017B0000}"/>
    <cellStyle name="Note 2 8 2 3 5" xfId="31485" xr:uid="{00000000-0005-0000-0000-0000027B0000}"/>
    <cellStyle name="Note 2 8 2 3 6" xfId="31486" xr:uid="{00000000-0005-0000-0000-0000037B0000}"/>
    <cellStyle name="Note 2 8 2 4" xfId="31487" xr:uid="{00000000-0005-0000-0000-0000047B0000}"/>
    <cellStyle name="Note 2 8 2 4 2" xfId="31488" xr:uid="{00000000-0005-0000-0000-0000057B0000}"/>
    <cellStyle name="Note 2 8 2 4 3" xfId="31489" xr:uid="{00000000-0005-0000-0000-0000067B0000}"/>
    <cellStyle name="Note 2 8 2 4 4" xfId="31490" xr:uid="{00000000-0005-0000-0000-0000077B0000}"/>
    <cellStyle name="Note 2 8 2 4 5" xfId="31491" xr:uid="{00000000-0005-0000-0000-0000087B0000}"/>
    <cellStyle name="Note 2 8 2 4 6" xfId="31492" xr:uid="{00000000-0005-0000-0000-0000097B0000}"/>
    <cellStyle name="Note 2 8 2 5" xfId="31493" xr:uid="{00000000-0005-0000-0000-00000A7B0000}"/>
    <cellStyle name="Note 2 8 2 5 2" xfId="31494" xr:uid="{00000000-0005-0000-0000-00000B7B0000}"/>
    <cellStyle name="Note 2 8 2 5 3" xfId="31495" xr:uid="{00000000-0005-0000-0000-00000C7B0000}"/>
    <cellStyle name="Note 2 8 2 5 4" xfId="31496" xr:uid="{00000000-0005-0000-0000-00000D7B0000}"/>
    <cellStyle name="Note 2 8 2 5 5" xfId="31497" xr:uid="{00000000-0005-0000-0000-00000E7B0000}"/>
    <cellStyle name="Note 2 8 2 5 6" xfId="31498" xr:uid="{00000000-0005-0000-0000-00000F7B0000}"/>
    <cellStyle name="Note 2 8 2 6" xfId="31499" xr:uid="{00000000-0005-0000-0000-0000107B0000}"/>
    <cellStyle name="Note 2 8 2 6 2" xfId="31500" xr:uid="{00000000-0005-0000-0000-0000117B0000}"/>
    <cellStyle name="Note 2 8 2 6 3" xfId="31501" xr:uid="{00000000-0005-0000-0000-0000127B0000}"/>
    <cellStyle name="Note 2 8 2 6 4" xfId="31502" xr:uid="{00000000-0005-0000-0000-0000137B0000}"/>
    <cellStyle name="Note 2 8 2 6 5" xfId="31503" xr:uid="{00000000-0005-0000-0000-0000147B0000}"/>
    <cellStyle name="Note 2 8 2 6 6" xfId="31504" xr:uid="{00000000-0005-0000-0000-0000157B0000}"/>
    <cellStyle name="Note 2 8 2 7" xfId="31505" xr:uid="{00000000-0005-0000-0000-0000167B0000}"/>
    <cellStyle name="Note 2 8 2 7 2" xfId="31506" xr:uid="{00000000-0005-0000-0000-0000177B0000}"/>
    <cellStyle name="Note 2 8 2 7 3" xfId="31507" xr:uid="{00000000-0005-0000-0000-0000187B0000}"/>
    <cellStyle name="Note 2 8 2 7 4" xfId="31508" xr:uid="{00000000-0005-0000-0000-0000197B0000}"/>
    <cellStyle name="Note 2 8 2 7 5" xfId="31509" xr:uid="{00000000-0005-0000-0000-00001A7B0000}"/>
    <cellStyle name="Note 2 8 2 7 6" xfId="31510" xr:uid="{00000000-0005-0000-0000-00001B7B0000}"/>
    <cellStyle name="Note 2 8 2 8" xfId="31511" xr:uid="{00000000-0005-0000-0000-00001C7B0000}"/>
    <cellStyle name="Note 2 8 2 9" xfId="31512" xr:uid="{00000000-0005-0000-0000-00001D7B0000}"/>
    <cellStyle name="Note 2 8 3" xfId="31513" xr:uid="{00000000-0005-0000-0000-00001E7B0000}"/>
    <cellStyle name="Note 2 8 3 2" xfId="31514" xr:uid="{00000000-0005-0000-0000-00001F7B0000}"/>
    <cellStyle name="Note 2 8 3 2 2" xfId="31515" xr:uid="{00000000-0005-0000-0000-0000207B0000}"/>
    <cellStyle name="Note 2 8 3 3" xfId="31516" xr:uid="{00000000-0005-0000-0000-0000217B0000}"/>
    <cellStyle name="Note 2 8 3 4" xfId="31517" xr:uid="{00000000-0005-0000-0000-0000227B0000}"/>
    <cellStyle name="Note 2 8 3 5" xfId="31518" xr:uid="{00000000-0005-0000-0000-0000237B0000}"/>
    <cellStyle name="Note 2 8 3 6" xfId="31519" xr:uid="{00000000-0005-0000-0000-0000247B0000}"/>
    <cellStyle name="Note 2 8 4" xfId="31520" xr:uid="{00000000-0005-0000-0000-0000257B0000}"/>
    <cellStyle name="Note 2 8 4 2" xfId="31521" xr:uid="{00000000-0005-0000-0000-0000267B0000}"/>
    <cellStyle name="Note 2 8 4 2 2" xfId="31522" xr:uid="{00000000-0005-0000-0000-0000277B0000}"/>
    <cellStyle name="Note 2 8 4 3" xfId="31523" xr:uid="{00000000-0005-0000-0000-0000287B0000}"/>
    <cellStyle name="Note 2 8 4 4" xfId="31524" xr:uid="{00000000-0005-0000-0000-0000297B0000}"/>
    <cellStyle name="Note 2 8 4 5" xfId="31525" xr:uid="{00000000-0005-0000-0000-00002A7B0000}"/>
    <cellStyle name="Note 2 8 4 6" xfId="31526" xr:uid="{00000000-0005-0000-0000-00002B7B0000}"/>
    <cellStyle name="Note 2 8 5" xfId="31527" xr:uid="{00000000-0005-0000-0000-00002C7B0000}"/>
    <cellStyle name="Note 2 8 5 2" xfId="31528" xr:uid="{00000000-0005-0000-0000-00002D7B0000}"/>
    <cellStyle name="Note 2 8 5 3" xfId="31529" xr:uid="{00000000-0005-0000-0000-00002E7B0000}"/>
    <cellStyle name="Note 2 8 5 4" xfId="31530" xr:uid="{00000000-0005-0000-0000-00002F7B0000}"/>
    <cellStyle name="Note 2 8 5 5" xfId="31531" xr:uid="{00000000-0005-0000-0000-0000307B0000}"/>
    <cellStyle name="Note 2 8 5 6" xfId="31532" xr:uid="{00000000-0005-0000-0000-0000317B0000}"/>
    <cellStyle name="Note 2 8 6" xfId="31533" xr:uid="{00000000-0005-0000-0000-0000327B0000}"/>
    <cellStyle name="Note 2 8 6 2" xfId="31534" xr:uid="{00000000-0005-0000-0000-0000337B0000}"/>
    <cellStyle name="Note 2 8 6 3" xfId="31535" xr:uid="{00000000-0005-0000-0000-0000347B0000}"/>
    <cellStyle name="Note 2 8 6 4" xfId="31536" xr:uid="{00000000-0005-0000-0000-0000357B0000}"/>
    <cellStyle name="Note 2 8 6 5" xfId="31537" xr:uid="{00000000-0005-0000-0000-0000367B0000}"/>
    <cellStyle name="Note 2 8 6 6" xfId="31538" xr:uid="{00000000-0005-0000-0000-0000377B0000}"/>
    <cellStyle name="Note 2 8 7" xfId="31539" xr:uid="{00000000-0005-0000-0000-0000387B0000}"/>
    <cellStyle name="Note 2 8 7 2" xfId="31540" xr:uid="{00000000-0005-0000-0000-0000397B0000}"/>
    <cellStyle name="Note 2 8 7 3" xfId="31541" xr:uid="{00000000-0005-0000-0000-00003A7B0000}"/>
    <cellStyle name="Note 2 8 7 4" xfId="31542" xr:uid="{00000000-0005-0000-0000-00003B7B0000}"/>
    <cellStyle name="Note 2 8 7 5" xfId="31543" xr:uid="{00000000-0005-0000-0000-00003C7B0000}"/>
    <cellStyle name="Note 2 8 7 6" xfId="31544" xr:uid="{00000000-0005-0000-0000-00003D7B0000}"/>
    <cellStyle name="Note 2 8 8" xfId="31545" xr:uid="{00000000-0005-0000-0000-00003E7B0000}"/>
    <cellStyle name="Note 2 8 9" xfId="31546" xr:uid="{00000000-0005-0000-0000-00003F7B0000}"/>
    <cellStyle name="Note 2 80" xfId="31547" xr:uid="{00000000-0005-0000-0000-0000407B0000}"/>
    <cellStyle name="Note 2 81" xfId="31548" xr:uid="{00000000-0005-0000-0000-0000417B0000}"/>
    <cellStyle name="Note 2 82" xfId="31549" xr:uid="{00000000-0005-0000-0000-0000427B0000}"/>
    <cellStyle name="Note 2 83" xfId="31550" xr:uid="{00000000-0005-0000-0000-0000437B0000}"/>
    <cellStyle name="Note 2 84" xfId="31551" xr:uid="{00000000-0005-0000-0000-0000447B0000}"/>
    <cellStyle name="Note 2 85" xfId="31552" xr:uid="{00000000-0005-0000-0000-0000457B0000}"/>
    <cellStyle name="Note 2 86" xfId="31553" xr:uid="{00000000-0005-0000-0000-0000467B0000}"/>
    <cellStyle name="Note 2 9" xfId="31554" xr:uid="{00000000-0005-0000-0000-0000477B0000}"/>
    <cellStyle name="Note 2 9 2" xfId="31555" xr:uid="{00000000-0005-0000-0000-0000487B0000}"/>
    <cellStyle name="Note 2 9 2 2" xfId="31556" xr:uid="{00000000-0005-0000-0000-0000497B0000}"/>
    <cellStyle name="Note 2 9 2 2 2" xfId="31557" xr:uid="{00000000-0005-0000-0000-00004A7B0000}"/>
    <cellStyle name="Note 2 9 2 2 2 2" xfId="31558" xr:uid="{00000000-0005-0000-0000-00004B7B0000}"/>
    <cellStyle name="Note 2 9 2 2 3" xfId="31559" xr:uid="{00000000-0005-0000-0000-00004C7B0000}"/>
    <cellStyle name="Note 2 9 2 3" xfId="31560" xr:uid="{00000000-0005-0000-0000-00004D7B0000}"/>
    <cellStyle name="Note 2 9 2 3 2" xfId="31561" xr:uid="{00000000-0005-0000-0000-00004E7B0000}"/>
    <cellStyle name="Note 2 9 2 3 2 2" xfId="31562" xr:uid="{00000000-0005-0000-0000-00004F7B0000}"/>
    <cellStyle name="Note 2 9 2 3 3" xfId="31563" xr:uid="{00000000-0005-0000-0000-0000507B0000}"/>
    <cellStyle name="Note 2 9 2 4" xfId="31564" xr:uid="{00000000-0005-0000-0000-0000517B0000}"/>
    <cellStyle name="Note 2 9 2 4 2" xfId="31565" xr:uid="{00000000-0005-0000-0000-0000527B0000}"/>
    <cellStyle name="Note 2 9 2 5" xfId="31566" xr:uid="{00000000-0005-0000-0000-0000537B0000}"/>
    <cellStyle name="Note 2 9 3" xfId="31567" xr:uid="{00000000-0005-0000-0000-0000547B0000}"/>
    <cellStyle name="Note 2 9 3 2" xfId="31568" xr:uid="{00000000-0005-0000-0000-0000557B0000}"/>
    <cellStyle name="Note 2 9 3 2 2" xfId="31569" xr:uid="{00000000-0005-0000-0000-0000567B0000}"/>
    <cellStyle name="Note 2 9 3 3" xfId="31570" xr:uid="{00000000-0005-0000-0000-0000577B0000}"/>
    <cellStyle name="Note 2 9 4" xfId="31571" xr:uid="{00000000-0005-0000-0000-0000587B0000}"/>
    <cellStyle name="Note 2 9 4 2" xfId="31572" xr:uid="{00000000-0005-0000-0000-0000597B0000}"/>
    <cellStyle name="Note 2 9 4 2 2" xfId="31573" xr:uid="{00000000-0005-0000-0000-00005A7B0000}"/>
    <cellStyle name="Note 2 9 4 3" xfId="31574" xr:uid="{00000000-0005-0000-0000-00005B7B0000}"/>
    <cellStyle name="Note 2 9 5" xfId="31575" xr:uid="{00000000-0005-0000-0000-00005C7B0000}"/>
    <cellStyle name="Note 2 9 5 2" xfId="31576" xr:uid="{00000000-0005-0000-0000-00005D7B0000}"/>
    <cellStyle name="Note 2 9 6" xfId="31577" xr:uid="{00000000-0005-0000-0000-00005E7B0000}"/>
    <cellStyle name="Note 20" xfId="31578" xr:uid="{00000000-0005-0000-0000-00005F7B0000}"/>
    <cellStyle name="Note 20 2" xfId="31579" xr:uid="{00000000-0005-0000-0000-0000607B0000}"/>
    <cellStyle name="Note 20 2 2" xfId="31580" xr:uid="{00000000-0005-0000-0000-0000617B0000}"/>
    <cellStyle name="Note 20 2 3" xfId="31581" xr:uid="{00000000-0005-0000-0000-0000627B0000}"/>
    <cellStyle name="Note 20 2 4" xfId="31582" xr:uid="{00000000-0005-0000-0000-0000637B0000}"/>
    <cellStyle name="Note 20 2 5" xfId="31583" xr:uid="{00000000-0005-0000-0000-0000647B0000}"/>
    <cellStyle name="Note 20 2 6" xfId="31584" xr:uid="{00000000-0005-0000-0000-0000657B0000}"/>
    <cellStyle name="Note 20 3" xfId="31585" xr:uid="{00000000-0005-0000-0000-0000667B0000}"/>
    <cellStyle name="Note 20 3 2" xfId="31586" xr:uid="{00000000-0005-0000-0000-0000677B0000}"/>
    <cellStyle name="Note 20 3 3" xfId="31587" xr:uid="{00000000-0005-0000-0000-0000687B0000}"/>
    <cellStyle name="Note 20 3 4" xfId="31588" xr:uid="{00000000-0005-0000-0000-0000697B0000}"/>
    <cellStyle name="Note 20 3 5" xfId="31589" xr:uid="{00000000-0005-0000-0000-00006A7B0000}"/>
    <cellStyle name="Note 20 3 6" xfId="31590" xr:uid="{00000000-0005-0000-0000-00006B7B0000}"/>
    <cellStyle name="Note 20 4" xfId="31591" xr:uid="{00000000-0005-0000-0000-00006C7B0000}"/>
    <cellStyle name="Note 20 4 2" xfId="31592" xr:uid="{00000000-0005-0000-0000-00006D7B0000}"/>
    <cellStyle name="Note 20 4 3" xfId="31593" xr:uid="{00000000-0005-0000-0000-00006E7B0000}"/>
    <cellStyle name="Note 20 4 4" xfId="31594" xr:uid="{00000000-0005-0000-0000-00006F7B0000}"/>
    <cellStyle name="Note 20 4 5" xfId="31595" xr:uid="{00000000-0005-0000-0000-0000707B0000}"/>
    <cellStyle name="Note 20 4 6" xfId="31596" xr:uid="{00000000-0005-0000-0000-0000717B0000}"/>
    <cellStyle name="Note 20 5" xfId="31597" xr:uid="{00000000-0005-0000-0000-0000727B0000}"/>
    <cellStyle name="Note 20 6" xfId="31598" xr:uid="{00000000-0005-0000-0000-0000737B0000}"/>
    <cellStyle name="Note 20 7" xfId="31599" xr:uid="{00000000-0005-0000-0000-0000747B0000}"/>
    <cellStyle name="Note 20 8" xfId="31600" xr:uid="{00000000-0005-0000-0000-0000757B0000}"/>
    <cellStyle name="Note 20 9" xfId="31601" xr:uid="{00000000-0005-0000-0000-0000767B0000}"/>
    <cellStyle name="Note 21" xfId="31602" xr:uid="{00000000-0005-0000-0000-0000777B0000}"/>
    <cellStyle name="Note 21 2" xfId="31603" xr:uid="{00000000-0005-0000-0000-0000787B0000}"/>
    <cellStyle name="Note 21 2 2" xfId="31604" xr:uid="{00000000-0005-0000-0000-0000797B0000}"/>
    <cellStyle name="Note 21 2 3" xfId="31605" xr:uid="{00000000-0005-0000-0000-00007A7B0000}"/>
    <cellStyle name="Note 21 2 4" xfId="31606" xr:uid="{00000000-0005-0000-0000-00007B7B0000}"/>
    <cellStyle name="Note 21 2 5" xfId="31607" xr:uid="{00000000-0005-0000-0000-00007C7B0000}"/>
    <cellStyle name="Note 21 2 6" xfId="31608" xr:uid="{00000000-0005-0000-0000-00007D7B0000}"/>
    <cellStyle name="Note 21 3" xfId="31609" xr:uid="{00000000-0005-0000-0000-00007E7B0000}"/>
    <cellStyle name="Note 21 3 2" xfId="31610" xr:uid="{00000000-0005-0000-0000-00007F7B0000}"/>
    <cellStyle name="Note 21 3 3" xfId="31611" xr:uid="{00000000-0005-0000-0000-0000807B0000}"/>
    <cellStyle name="Note 21 3 4" xfId="31612" xr:uid="{00000000-0005-0000-0000-0000817B0000}"/>
    <cellStyle name="Note 21 3 5" xfId="31613" xr:uid="{00000000-0005-0000-0000-0000827B0000}"/>
    <cellStyle name="Note 21 3 6" xfId="31614" xr:uid="{00000000-0005-0000-0000-0000837B0000}"/>
    <cellStyle name="Note 21 4" xfId="31615" xr:uid="{00000000-0005-0000-0000-0000847B0000}"/>
    <cellStyle name="Note 21 4 2" xfId="31616" xr:uid="{00000000-0005-0000-0000-0000857B0000}"/>
    <cellStyle name="Note 21 4 3" xfId="31617" xr:uid="{00000000-0005-0000-0000-0000867B0000}"/>
    <cellStyle name="Note 21 4 4" xfId="31618" xr:uid="{00000000-0005-0000-0000-0000877B0000}"/>
    <cellStyle name="Note 21 4 5" xfId="31619" xr:uid="{00000000-0005-0000-0000-0000887B0000}"/>
    <cellStyle name="Note 21 4 6" xfId="31620" xr:uid="{00000000-0005-0000-0000-0000897B0000}"/>
    <cellStyle name="Note 21 5" xfId="31621" xr:uid="{00000000-0005-0000-0000-00008A7B0000}"/>
    <cellStyle name="Note 21 6" xfId="31622" xr:uid="{00000000-0005-0000-0000-00008B7B0000}"/>
    <cellStyle name="Note 21 7" xfId="31623" xr:uid="{00000000-0005-0000-0000-00008C7B0000}"/>
    <cellStyle name="Note 21 8" xfId="31624" xr:uid="{00000000-0005-0000-0000-00008D7B0000}"/>
    <cellStyle name="Note 21 9" xfId="31625" xr:uid="{00000000-0005-0000-0000-00008E7B0000}"/>
    <cellStyle name="Note 22" xfId="31626" xr:uid="{00000000-0005-0000-0000-00008F7B0000}"/>
    <cellStyle name="Note 22 2" xfId="31627" xr:uid="{00000000-0005-0000-0000-0000907B0000}"/>
    <cellStyle name="Note 22 2 2" xfId="31628" xr:uid="{00000000-0005-0000-0000-0000917B0000}"/>
    <cellStyle name="Note 22 2 3" xfId="31629" xr:uid="{00000000-0005-0000-0000-0000927B0000}"/>
    <cellStyle name="Note 22 2 4" xfId="31630" xr:uid="{00000000-0005-0000-0000-0000937B0000}"/>
    <cellStyle name="Note 22 2 5" xfId="31631" xr:uid="{00000000-0005-0000-0000-0000947B0000}"/>
    <cellStyle name="Note 22 2 6" xfId="31632" xr:uid="{00000000-0005-0000-0000-0000957B0000}"/>
    <cellStyle name="Note 22 3" xfId="31633" xr:uid="{00000000-0005-0000-0000-0000967B0000}"/>
    <cellStyle name="Note 22 3 2" xfId="31634" xr:uid="{00000000-0005-0000-0000-0000977B0000}"/>
    <cellStyle name="Note 22 3 3" xfId="31635" xr:uid="{00000000-0005-0000-0000-0000987B0000}"/>
    <cellStyle name="Note 22 3 4" xfId="31636" xr:uid="{00000000-0005-0000-0000-0000997B0000}"/>
    <cellStyle name="Note 22 3 5" xfId="31637" xr:uid="{00000000-0005-0000-0000-00009A7B0000}"/>
    <cellStyle name="Note 22 3 6" xfId="31638" xr:uid="{00000000-0005-0000-0000-00009B7B0000}"/>
    <cellStyle name="Note 22 4" xfId="31639" xr:uid="{00000000-0005-0000-0000-00009C7B0000}"/>
    <cellStyle name="Note 22 4 2" xfId="31640" xr:uid="{00000000-0005-0000-0000-00009D7B0000}"/>
    <cellStyle name="Note 22 4 3" xfId="31641" xr:uid="{00000000-0005-0000-0000-00009E7B0000}"/>
    <cellStyle name="Note 22 4 4" xfId="31642" xr:uid="{00000000-0005-0000-0000-00009F7B0000}"/>
    <cellStyle name="Note 22 4 5" xfId="31643" xr:uid="{00000000-0005-0000-0000-0000A07B0000}"/>
    <cellStyle name="Note 22 4 6" xfId="31644" xr:uid="{00000000-0005-0000-0000-0000A17B0000}"/>
    <cellStyle name="Note 22 5" xfId="31645" xr:uid="{00000000-0005-0000-0000-0000A27B0000}"/>
    <cellStyle name="Note 22 6" xfId="31646" xr:uid="{00000000-0005-0000-0000-0000A37B0000}"/>
    <cellStyle name="Note 22 7" xfId="31647" xr:uid="{00000000-0005-0000-0000-0000A47B0000}"/>
    <cellStyle name="Note 22 8" xfId="31648" xr:uid="{00000000-0005-0000-0000-0000A57B0000}"/>
    <cellStyle name="Note 22 9" xfId="31649" xr:uid="{00000000-0005-0000-0000-0000A67B0000}"/>
    <cellStyle name="Note 23" xfId="31650" xr:uid="{00000000-0005-0000-0000-0000A77B0000}"/>
    <cellStyle name="Note 23 2" xfId="31651" xr:uid="{00000000-0005-0000-0000-0000A87B0000}"/>
    <cellStyle name="Note 23 2 2" xfId="31652" xr:uid="{00000000-0005-0000-0000-0000A97B0000}"/>
    <cellStyle name="Note 23 2 3" xfId="31653" xr:uid="{00000000-0005-0000-0000-0000AA7B0000}"/>
    <cellStyle name="Note 23 2 4" xfId="31654" xr:uid="{00000000-0005-0000-0000-0000AB7B0000}"/>
    <cellStyle name="Note 23 2 5" xfId="31655" xr:uid="{00000000-0005-0000-0000-0000AC7B0000}"/>
    <cellStyle name="Note 23 2 6" xfId="31656" xr:uid="{00000000-0005-0000-0000-0000AD7B0000}"/>
    <cellStyle name="Note 23 3" xfId="31657" xr:uid="{00000000-0005-0000-0000-0000AE7B0000}"/>
    <cellStyle name="Note 23 3 2" xfId="31658" xr:uid="{00000000-0005-0000-0000-0000AF7B0000}"/>
    <cellStyle name="Note 23 3 3" xfId="31659" xr:uid="{00000000-0005-0000-0000-0000B07B0000}"/>
    <cellStyle name="Note 23 3 4" xfId="31660" xr:uid="{00000000-0005-0000-0000-0000B17B0000}"/>
    <cellStyle name="Note 23 3 5" xfId="31661" xr:uid="{00000000-0005-0000-0000-0000B27B0000}"/>
    <cellStyle name="Note 23 3 6" xfId="31662" xr:uid="{00000000-0005-0000-0000-0000B37B0000}"/>
    <cellStyle name="Note 23 4" xfId="31663" xr:uid="{00000000-0005-0000-0000-0000B47B0000}"/>
    <cellStyle name="Note 23 4 2" xfId="31664" xr:uid="{00000000-0005-0000-0000-0000B57B0000}"/>
    <cellStyle name="Note 23 4 3" xfId="31665" xr:uid="{00000000-0005-0000-0000-0000B67B0000}"/>
    <cellStyle name="Note 23 4 4" xfId="31666" xr:uid="{00000000-0005-0000-0000-0000B77B0000}"/>
    <cellStyle name="Note 23 4 5" xfId="31667" xr:uid="{00000000-0005-0000-0000-0000B87B0000}"/>
    <cellStyle name="Note 23 4 6" xfId="31668" xr:uid="{00000000-0005-0000-0000-0000B97B0000}"/>
    <cellStyle name="Note 23 5" xfId="31669" xr:uid="{00000000-0005-0000-0000-0000BA7B0000}"/>
    <cellStyle name="Note 23 6" xfId="31670" xr:uid="{00000000-0005-0000-0000-0000BB7B0000}"/>
    <cellStyle name="Note 23 7" xfId="31671" xr:uid="{00000000-0005-0000-0000-0000BC7B0000}"/>
    <cellStyle name="Note 23 8" xfId="31672" xr:uid="{00000000-0005-0000-0000-0000BD7B0000}"/>
    <cellStyle name="Note 23 9" xfId="31673" xr:uid="{00000000-0005-0000-0000-0000BE7B0000}"/>
    <cellStyle name="Note 24" xfId="31674" xr:uid="{00000000-0005-0000-0000-0000BF7B0000}"/>
    <cellStyle name="Note 24 2" xfId="31675" xr:uid="{00000000-0005-0000-0000-0000C07B0000}"/>
    <cellStyle name="Note 24 2 2" xfId="31676" xr:uid="{00000000-0005-0000-0000-0000C17B0000}"/>
    <cellStyle name="Note 24 2 3" xfId="31677" xr:uid="{00000000-0005-0000-0000-0000C27B0000}"/>
    <cellStyle name="Note 24 2 4" xfId="31678" xr:uid="{00000000-0005-0000-0000-0000C37B0000}"/>
    <cellStyle name="Note 24 2 5" xfId="31679" xr:uid="{00000000-0005-0000-0000-0000C47B0000}"/>
    <cellStyle name="Note 24 2 6" xfId="31680" xr:uid="{00000000-0005-0000-0000-0000C57B0000}"/>
    <cellStyle name="Note 24 3" xfId="31681" xr:uid="{00000000-0005-0000-0000-0000C67B0000}"/>
    <cellStyle name="Note 24 3 2" xfId="31682" xr:uid="{00000000-0005-0000-0000-0000C77B0000}"/>
    <cellStyle name="Note 24 3 3" xfId="31683" xr:uid="{00000000-0005-0000-0000-0000C87B0000}"/>
    <cellStyle name="Note 24 3 4" xfId="31684" xr:uid="{00000000-0005-0000-0000-0000C97B0000}"/>
    <cellStyle name="Note 24 3 5" xfId="31685" xr:uid="{00000000-0005-0000-0000-0000CA7B0000}"/>
    <cellStyle name="Note 24 3 6" xfId="31686" xr:uid="{00000000-0005-0000-0000-0000CB7B0000}"/>
    <cellStyle name="Note 24 4" xfId="31687" xr:uid="{00000000-0005-0000-0000-0000CC7B0000}"/>
    <cellStyle name="Note 24 4 2" xfId="31688" xr:uid="{00000000-0005-0000-0000-0000CD7B0000}"/>
    <cellStyle name="Note 24 4 3" xfId="31689" xr:uid="{00000000-0005-0000-0000-0000CE7B0000}"/>
    <cellStyle name="Note 24 4 4" xfId="31690" xr:uid="{00000000-0005-0000-0000-0000CF7B0000}"/>
    <cellStyle name="Note 24 4 5" xfId="31691" xr:uid="{00000000-0005-0000-0000-0000D07B0000}"/>
    <cellStyle name="Note 24 4 6" xfId="31692" xr:uid="{00000000-0005-0000-0000-0000D17B0000}"/>
    <cellStyle name="Note 24 5" xfId="31693" xr:uid="{00000000-0005-0000-0000-0000D27B0000}"/>
    <cellStyle name="Note 24 6" xfId="31694" xr:uid="{00000000-0005-0000-0000-0000D37B0000}"/>
    <cellStyle name="Note 24 7" xfId="31695" xr:uid="{00000000-0005-0000-0000-0000D47B0000}"/>
    <cellStyle name="Note 24 8" xfId="31696" xr:uid="{00000000-0005-0000-0000-0000D57B0000}"/>
    <cellStyle name="Note 24 9" xfId="31697" xr:uid="{00000000-0005-0000-0000-0000D67B0000}"/>
    <cellStyle name="Note 25" xfId="31698" xr:uid="{00000000-0005-0000-0000-0000D77B0000}"/>
    <cellStyle name="Note 25 2" xfId="31699" xr:uid="{00000000-0005-0000-0000-0000D87B0000}"/>
    <cellStyle name="Note 25 2 2" xfId="31700" xr:uid="{00000000-0005-0000-0000-0000D97B0000}"/>
    <cellStyle name="Note 25 2 3" xfId="31701" xr:uid="{00000000-0005-0000-0000-0000DA7B0000}"/>
    <cellStyle name="Note 25 2 4" xfId="31702" xr:uid="{00000000-0005-0000-0000-0000DB7B0000}"/>
    <cellStyle name="Note 25 2 5" xfId="31703" xr:uid="{00000000-0005-0000-0000-0000DC7B0000}"/>
    <cellStyle name="Note 25 2 6" xfId="31704" xr:uid="{00000000-0005-0000-0000-0000DD7B0000}"/>
    <cellStyle name="Note 25 3" xfId="31705" xr:uid="{00000000-0005-0000-0000-0000DE7B0000}"/>
    <cellStyle name="Note 25 4" xfId="31706" xr:uid="{00000000-0005-0000-0000-0000DF7B0000}"/>
    <cellStyle name="Note 25 5" xfId="31707" xr:uid="{00000000-0005-0000-0000-0000E07B0000}"/>
    <cellStyle name="Note 25 6" xfId="31708" xr:uid="{00000000-0005-0000-0000-0000E17B0000}"/>
    <cellStyle name="Note 25 7" xfId="31709" xr:uid="{00000000-0005-0000-0000-0000E27B0000}"/>
    <cellStyle name="Note 26" xfId="31710" xr:uid="{00000000-0005-0000-0000-0000E37B0000}"/>
    <cellStyle name="Note 26 2" xfId="31711" xr:uid="{00000000-0005-0000-0000-0000E47B0000}"/>
    <cellStyle name="Note 26 2 2" xfId="31712" xr:uid="{00000000-0005-0000-0000-0000E57B0000}"/>
    <cellStyle name="Note 26 2 3" xfId="31713" xr:uid="{00000000-0005-0000-0000-0000E67B0000}"/>
    <cellStyle name="Note 26 2 4" xfId="31714" xr:uid="{00000000-0005-0000-0000-0000E77B0000}"/>
    <cellStyle name="Note 26 2 5" xfId="31715" xr:uid="{00000000-0005-0000-0000-0000E87B0000}"/>
    <cellStyle name="Note 26 2 6" xfId="31716" xr:uid="{00000000-0005-0000-0000-0000E97B0000}"/>
    <cellStyle name="Note 26 3" xfId="31717" xr:uid="{00000000-0005-0000-0000-0000EA7B0000}"/>
    <cellStyle name="Note 26 4" xfId="31718" xr:uid="{00000000-0005-0000-0000-0000EB7B0000}"/>
    <cellStyle name="Note 26 5" xfId="31719" xr:uid="{00000000-0005-0000-0000-0000EC7B0000}"/>
    <cellStyle name="Note 26 6" xfId="31720" xr:uid="{00000000-0005-0000-0000-0000ED7B0000}"/>
    <cellStyle name="Note 26 7" xfId="31721" xr:uid="{00000000-0005-0000-0000-0000EE7B0000}"/>
    <cellStyle name="Note 27" xfId="31722" xr:uid="{00000000-0005-0000-0000-0000EF7B0000}"/>
    <cellStyle name="Note 27 2" xfId="31723" xr:uid="{00000000-0005-0000-0000-0000F07B0000}"/>
    <cellStyle name="Note 27 2 2" xfId="31724" xr:uid="{00000000-0005-0000-0000-0000F17B0000}"/>
    <cellStyle name="Note 27 2 3" xfId="31725" xr:uid="{00000000-0005-0000-0000-0000F27B0000}"/>
    <cellStyle name="Note 27 2 4" xfId="31726" xr:uid="{00000000-0005-0000-0000-0000F37B0000}"/>
    <cellStyle name="Note 27 2 5" xfId="31727" xr:uid="{00000000-0005-0000-0000-0000F47B0000}"/>
    <cellStyle name="Note 27 2 6" xfId="31728" xr:uid="{00000000-0005-0000-0000-0000F57B0000}"/>
    <cellStyle name="Note 27 3" xfId="31729" xr:uid="{00000000-0005-0000-0000-0000F67B0000}"/>
    <cellStyle name="Note 27 4" xfId="31730" xr:uid="{00000000-0005-0000-0000-0000F77B0000}"/>
    <cellStyle name="Note 27 5" xfId="31731" xr:uid="{00000000-0005-0000-0000-0000F87B0000}"/>
    <cellStyle name="Note 27 6" xfId="31732" xr:uid="{00000000-0005-0000-0000-0000F97B0000}"/>
    <cellStyle name="Note 27 7" xfId="31733" xr:uid="{00000000-0005-0000-0000-0000FA7B0000}"/>
    <cellStyle name="Note 28" xfId="31734" xr:uid="{00000000-0005-0000-0000-0000FB7B0000}"/>
    <cellStyle name="Note 28 2" xfId="31735" xr:uid="{00000000-0005-0000-0000-0000FC7B0000}"/>
    <cellStyle name="Note 28 2 10" xfId="31736" xr:uid="{00000000-0005-0000-0000-0000FD7B0000}"/>
    <cellStyle name="Note 28 2 11" xfId="31737" xr:uid="{00000000-0005-0000-0000-0000FE7B0000}"/>
    <cellStyle name="Note 28 2 2" xfId="31738" xr:uid="{00000000-0005-0000-0000-0000FF7B0000}"/>
    <cellStyle name="Note 28 2 2 2" xfId="31739" xr:uid="{00000000-0005-0000-0000-0000007C0000}"/>
    <cellStyle name="Note 28 2 2 3" xfId="31740" xr:uid="{00000000-0005-0000-0000-0000017C0000}"/>
    <cellStyle name="Note 28 2 2 4" xfId="31741" xr:uid="{00000000-0005-0000-0000-0000027C0000}"/>
    <cellStyle name="Note 28 2 2 5" xfId="31742" xr:uid="{00000000-0005-0000-0000-0000037C0000}"/>
    <cellStyle name="Note 28 2 2 6" xfId="31743" xr:uid="{00000000-0005-0000-0000-0000047C0000}"/>
    <cellStyle name="Note 28 2 3" xfId="31744" xr:uid="{00000000-0005-0000-0000-0000057C0000}"/>
    <cellStyle name="Note 28 2 3 2" xfId="31745" xr:uid="{00000000-0005-0000-0000-0000067C0000}"/>
    <cellStyle name="Note 28 2 3 3" xfId="31746" xr:uid="{00000000-0005-0000-0000-0000077C0000}"/>
    <cellStyle name="Note 28 2 3 4" xfId="31747" xr:uid="{00000000-0005-0000-0000-0000087C0000}"/>
    <cellStyle name="Note 28 2 3 5" xfId="31748" xr:uid="{00000000-0005-0000-0000-0000097C0000}"/>
    <cellStyle name="Note 28 2 3 6" xfId="31749" xr:uid="{00000000-0005-0000-0000-00000A7C0000}"/>
    <cellStyle name="Note 28 2 4" xfId="31750" xr:uid="{00000000-0005-0000-0000-00000B7C0000}"/>
    <cellStyle name="Note 28 2 4 2" xfId="31751" xr:uid="{00000000-0005-0000-0000-00000C7C0000}"/>
    <cellStyle name="Note 28 2 4 3" xfId="31752" xr:uid="{00000000-0005-0000-0000-00000D7C0000}"/>
    <cellStyle name="Note 28 2 4 4" xfId="31753" xr:uid="{00000000-0005-0000-0000-00000E7C0000}"/>
    <cellStyle name="Note 28 2 4 5" xfId="31754" xr:uid="{00000000-0005-0000-0000-00000F7C0000}"/>
    <cellStyle name="Note 28 2 4 6" xfId="31755" xr:uid="{00000000-0005-0000-0000-0000107C0000}"/>
    <cellStyle name="Note 28 2 5" xfId="31756" xr:uid="{00000000-0005-0000-0000-0000117C0000}"/>
    <cellStyle name="Note 28 2 5 2" xfId="31757" xr:uid="{00000000-0005-0000-0000-0000127C0000}"/>
    <cellStyle name="Note 28 2 5 3" xfId="31758" xr:uid="{00000000-0005-0000-0000-0000137C0000}"/>
    <cellStyle name="Note 28 2 5 4" xfId="31759" xr:uid="{00000000-0005-0000-0000-0000147C0000}"/>
    <cellStyle name="Note 28 2 5 5" xfId="31760" xr:uid="{00000000-0005-0000-0000-0000157C0000}"/>
    <cellStyle name="Note 28 2 5 6" xfId="31761" xr:uid="{00000000-0005-0000-0000-0000167C0000}"/>
    <cellStyle name="Note 28 2 6" xfId="31762" xr:uid="{00000000-0005-0000-0000-0000177C0000}"/>
    <cellStyle name="Note 28 2 6 2" xfId="31763" xr:uid="{00000000-0005-0000-0000-0000187C0000}"/>
    <cellStyle name="Note 28 2 6 3" xfId="31764" xr:uid="{00000000-0005-0000-0000-0000197C0000}"/>
    <cellStyle name="Note 28 2 6 4" xfId="31765" xr:uid="{00000000-0005-0000-0000-00001A7C0000}"/>
    <cellStyle name="Note 28 2 6 5" xfId="31766" xr:uid="{00000000-0005-0000-0000-00001B7C0000}"/>
    <cellStyle name="Note 28 2 6 6" xfId="31767" xr:uid="{00000000-0005-0000-0000-00001C7C0000}"/>
    <cellStyle name="Note 28 2 7" xfId="31768" xr:uid="{00000000-0005-0000-0000-00001D7C0000}"/>
    <cellStyle name="Note 28 2 8" xfId="31769" xr:uid="{00000000-0005-0000-0000-00001E7C0000}"/>
    <cellStyle name="Note 28 2 9" xfId="31770" xr:uid="{00000000-0005-0000-0000-00001F7C0000}"/>
    <cellStyle name="Note 28 3" xfId="31771" xr:uid="{00000000-0005-0000-0000-0000207C0000}"/>
    <cellStyle name="Note 28 4" xfId="31772" xr:uid="{00000000-0005-0000-0000-0000217C0000}"/>
    <cellStyle name="Note 28 5" xfId="31773" xr:uid="{00000000-0005-0000-0000-0000227C0000}"/>
    <cellStyle name="Note 28 6" xfId="31774" xr:uid="{00000000-0005-0000-0000-0000237C0000}"/>
    <cellStyle name="Note 28 7" xfId="31775" xr:uid="{00000000-0005-0000-0000-0000247C0000}"/>
    <cellStyle name="Note 29" xfId="31776" xr:uid="{00000000-0005-0000-0000-0000257C0000}"/>
    <cellStyle name="Note 29 2" xfId="31777" xr:uid="{00000000-0005-0000-0000-0000267C0000}"/>
    <cellStyle name="Note 29 2 10" xfId="31778" xr:uid="{00000000-0005-0000-0000-0000277C0000}"/>
    <cellStyle name="Note 29 2 11" xfId="31779" xr:uid="{00000000-0005-0000-0000-0000287C0000}"/>
    <cellStyle name="Note 29 2 2" xfId="31780" xr:uid="{00000000-0005-0000-0000-0000297C0000}"/>
    <cellStyle name="Note 29 2 2 2" xfId="31781" xr:uid="{00000000-0005-0000-0000-00002A7C0000}"/>
    <cellStyle name="Note 29 2 2 3" xfId="31782" xr:uid="{00000000-0005-0000-0000-00002B7C0000}"/>
    <cellStyle name="Note 29 2 2 4" xfId="31783" xr:uid="{00000000-0005-0000-0000-00002C7C0000}"/>
    <cellStyle name="Note 29 2 2 5" xfId="31784" xr:uid="{00000000-0005-0000-0000-00002D7C0000}"/>
    <cellStyle name="Note 29 2 2 6" xfId="31785" xr:uid="{00000000-0005-0000-0000-00002E7C0000}"/>
    <cellStyle name="Note 29 2 3" xfId="31786" xr:uid="{00000000-0005-0000-0000-00002F7C0000}"/>
    <cellStyle name="Note 29 2 3 2" xfId="31787" xr:uid="{00000000-0005-0000-0000-0000307C0000}"/>
    <cellStyle name="Note 29 2 3 3" xfId="31788" xr:uid="{00000000-0005-0000-0000-0000317C0000}"/>
    <cellStyle name="Note 29 2 3 4" xfId="31789" xr:uid="{00000000-0005-0000-0000-0000327C0000}"/>
    <cellStyle name="Note 29 2 3 5" xfId="31790" xr:uid="{00000000-0005-0000-0000-0000337C0000}"/>
    <cellStyle name="Note 29 2 3 6" xfId="31791" xr:uid="{00000000-0005-0000-0000-0000347C0000}"/>
    <cellStyle name="Note 29 2 4" xfId="31792" xr:uid="{00000000-0005-0000-0000-0000357C0000}"/>
    <cellStyle name="Note 29 2 4 2" xfId="31793" xr:uid="{00000000-0005-0000-0000-0000367C0000}"/>
    <cellStyle name="Note 29 2 4 3" xfId="31794" xr:uid="{00000000-0005-0000-0000-0000377C0000}"/>
    <cellStyle name="Note 29 2 4 4" xfId="31795" xr:uid="{00000000-0005-0000-0000-0000387C0000}"/>
    <cellStyle name="Note 29 2 4 5" xfId="31796" xr:uid="{00000000-0005-0000-0000-0000397C0000}"/>
    <cellStyle name="Note 29 2 4 6" xfId="31797" xr:uid="{00000000-0005-0000-0000-00003A7C0000}"/>
    <cellStyle name="Note 29 2 5" xfId="31798" xr:uid="{00000000-0005-0000-0000-00003B7C0000}"/>
    <cellStyle name="Note 29 2 5 2" xfId="31799" xr:uid="{00000000-0005-0000-0000-00003C7C0000}"/>
    <cellStyle name="Note 29 2 5 3" xfId="31800" xr:uid="{00000000-0005-0000-0000-00003D7C0000}"/>
    <cellStyle name="Note 29 2 5 4" xfId="31801" xr:uid="{00000000-0005-0000-0000-00003E7C0000}"/>
    <cellStyle name="Note 29 2 5 5" xfId="31802" xr:uid="{00000000-0005-0000-0000-00003F7C0000}"/>
    <cellStyle name="Note 29 2 5 6" xfId="31803" xr:uid="{00000000-0005-0000-0000-0000407C0000}"/>
    <cellStyle name="Note 29 2 6" xfId="31804" xr:uid="{00000000-0005-0000-0000-0000417C0000}"/>
    <cellStyle name="Note 29 2 6 2" xfId="31805" xr:uid="{00000000-0005-0000-0000-0000427C0000}"/>
    <cellStyle name="Note 29 2 6 3" xfId="31806" xr:uid="{00000000-0005-0000-0000-0000437C0000}"/>
    <cellStyle name="Note 29 2 6 4" xfId="31807" xr:uid="{00000000-0005-0000-0000-0000447C0000}"/>
    <cellStyle name="Note 29 2 6 5" xfId="31808" xr:uid="{00000000-0005-0000-0000-0000457C0000}"/>
    <cellStyle name="Note 29 2 6 6" xfId="31809" xr:uid="{00000000-0005-0000-0000-0000467C0000}"/>
    <cellStyle name="Note 29 2 7" xfId="31810" xr:uid="{00000000-0005-0000-0000-0000477C0000}"/>
    <cellStyle name="Note 29 2 8" xfId="31811" xr:uid="{00000000-0005-0000-0000-0000487C0000}"/>
    <cellStyle name="Note 29 2 9" xfId="31812" xr:uid="{00000000-0005-0000-0000-0000497C0000}"/>
    <cellStyle name="Note 29 3" xfId="31813" xr:uid="{00000000-0005-0000-0000-00004A7C0000}"/>
    <cellStyle name="Note 29 4" xfId="31814" xr:uid="{00000000-0005-0000-0000-00004B7C0000}"/>
    <cellStyle name="Note 29 5" xfId="31815" xr:uid="{00000000-0005-0000-0000-00004C7C0000}"/>
    <cellStyle name="Note 29 6" xfId="31816" xr:uid="{00000000-0005-0000-0000-00004D7C0000}"/>
    <cellStyle name="Note 29 7" xfId="31817" xr:uid="{00000000-0005-0000-0000-00004E7C0000}"/>
    <cellStyle name="Note 3" xfId="31818" xr:uid="{00000000-0005-0000-0000-00004F7C0000}"/>
    <cellStyle name="Note 3 2" xfId="31819" xr:uid="{00000000-0005-0000-0000-0000507C0000}"/>
    <cellStyle name="Note 3 2 2" xfId="31820" xr:uid="{00000000-0005-0000-0000-0000517C0000}"/>
    <cellStyle name="Note 3 2 2 2" xfId="31821" xr:uid="{00000000-0005-0000-0000-0000527C0000}"/>
    <cellStyle name="Note 3 2 2 2 2" xfId="31822" xr:uid="{00000000-0005-0000-0000-0000537C0000}"/>
    <cellStyle name="Note 3 2 2 3" xfId="31823" xr:uid="{00000000-0005-0000-0000-0000547C0000}"/>
    <cellStyle name="Note 3 2 3" xfId="31824" xr:uid="{00000000-0005-0000-0000-0000557C0000}"/>
    <cellStyle name="Note 3 2 3 2" xfId="31825" xr:uid="{00000000-0005-0000-0000-0000567C0000}"/>
    <cellStyle name="Note 3 2 3 2 2" xfId="31826" xr:uid="{00000000-0005-0000-0000-0000577C0000}"/>
    <cellStyle name="Note 3 2 3 3" xfId="31827" xr:uid="{00000000-0005-0000-0000-0000587C0000}"/>
    <cellStyle name="Note 3 2 4" xfId="31828" xr:uid="{00000000-0005-0000-0000-0000597C0000}"/>
    <cellStyle name="Note 3 2 4 2" xfId="31829" xr:uid="{00000000-0005-0000-0000-00005A7C0000}"/>
    <cellStyle name="Note 3 2 5" xfId="31830" xr:uid="{00000000-0005-0000-0000-00005B7C0000}"/>
    <cellStyle name="Note 3 3" xfId="31831" xr:uid="{00000000-0005-0000-0000-00005C7C0000}"/>
    <cellStyle name="Note 3 3 2" xfId="31832" xr:uid="{00000000-0005-0000-0000-00005D7C0000}"/>
    <cellStyle name="Note 3 3 2 2" xfId="31833" xr:uid="{00000000-0005-0000-0000-00005E7C0000}"/>
    <cellStyle name="Note 3 3 2 2 2" xfId="31834" xr:uid="{00000000-0005-0000-0000-00005F7C0000}"/>
    <cellStyle name="Note 3 3 2 3" xfId="31835" xr:uid="{00000000-0005-0000-0000-0000607C0000}"/>
    <cellStyle name="Note 3 3 3" xfId="31836" xr:uid="{00000000-0005-0000-0000-0000617C0000}"/>
    <cellStyle name="Note 3 3 3 2" xfId="31837" xr:uid="{00000000-0005-0000-0000-0000627C0000}"/>
    <cellStyle name="Note 3 3 3 2 2" xfId="31838" xr:uid="{00000000-0005-0000-0000-0000637C0000}"/>
    <cellStyle name="Note 3 3 3 3" xfId="31839" xr:uid="{00000000-0005-0000-0000-0000647C0000}"/>
    <cellStyle name="Note 3 3 4" xfId="31840" xr:uid="{00000000-0005-0000-0000-0000657C0000}"/>
    <cellStyle name="Note 3 3 4 2" xfId="31841" xr:uid="{00000000-0005-0000-0000-0000667C0000}"/>
    <cellStyle name="Note 3 3 5" xfId="31842" xr:uid="{00000000-0005-0000-0000-0000677C0000}"/>
    <cellStyle name="Note 3 4" xfId="31843" xr:uid="{00000000-0005-0000-0000-0000687C0000}"/>
    <cellStyle name="Note 3 5" xfId="31844" xr:uid="{00000000-0005-0000-0000-0000697C0000}"/>
    <cellStyle name="Note 3 6" xfId="31845" xr:uid="{00000000-0005-0000-0000-00006A7C0000}"/>
    <cellStyle name="Note 3 7" xfId="31846" xr:uid="{00000000-0005-0000-0000-00006B7C0000}"/>
    <cellStyle name="Note 3 8" xfId="31847" xr:uid="{00000000-0005-0000-0000-00006C7C0000}"/>
    <cellStyle name="Note 3 9" xfId="31848" xr:uid="{00000000-0005-0000-0000-00006D7C0000}"/>
    <cellStyle name="Note 30" xfId="31849" xr:uid="{00000000-0005-0000-0000-00006E7C0000}"/>
    <cellStyle name="Note 30 2" xfId="31850" xr:uid="{00000000-0005-0000-0000-00006F7C0000}"/>
    <cellStyle name="Note 30 2 10" xfId="31851" xr:uid="{00000000-0005-0000-0000-0000707C0000}"/>
    <cellStyle name="Note 30 2 11" xfId="31852" xr:uid="{00000000-0005-0000-0000-0000717C0000}"/>
    <cellStyle name="Note 30 2 2" xfId="31853" xr:uid="{00000000-0005-0000-0000-0000727C0000}"/>
    <cellStyle name="Note 30 2 2 2" xfId="31854" xr:uid="{00000000-0005-0000-0000-0000737C0000}"/>
    <cellStyle name="Note 30 2 2 3" xfId="31855" xr:uid="{00000000-0005-0000-0000-0000747C0000}"/>
    <cellStyle name="Note 30 2 2 4" xfId="31856" xr:uid="{00000000-0005-0000-0000-0000757C0000}"/>
    <cellStyle name="Note 30 2 2 5" xfId="31857" xr:uid="{00000000-0005-0000-0000-0000767C0000}"/>
    <cellStyle name="Note 30 2 2 6" xfId="31858" xr:uid="{00000000-0005-0000-0000-0000777C0000}"/>
    <cellStyle name="Note 30 2 3" xfId="31859" xr:uid="{00000000-0005-0000-0000-0000787C0000}"/>
    <cellStyle name="Note 30 2 3 2" xfId="31860" xr:uid="{00000000-0005-0000-0000-0000797C0000}"/>
    <cellStyle name="Note 30 2 3 3" xfId="31861" xr:uid="{00000000-0005-0000-0000-00007A7C0000}"/>
    <cellStyle name="Note 30 2 3 4" xfId="31862" xr:uid="{00000000-0005-0000-0000-00007B7C0000}"/>
    <cellStyle name="Note 30 2 3 5" xfId="31863" xr:uid="{00000000-0005-0000-0000-00007C7C0000}"/>
    <cellStyle name="Note 30 2 3 6" xfId="31864" xr:uid="{00000000-0005-0000-0000-00007D7C0000}"/>
    <cellStyle name="Note 30 2 4" xfId="31865" xr:uid="{00000000-0005-0000-0000-00007E7C0000}"/>
    <cellStyle name="Note 30 2 4 2" xfId="31866" xr:uid="{00000000-0005-0000-0000-00007F7C0000}"/>
    <cellStyle name="Note 30 2 4 3" xfId="31867" xr:uid="{00000000-0005-0000-0000-0000807C0000}"/>
    <cellStyle name="Note 30 2 4 4" xfId="31868" xr:uid="{00000000-0005-0000-0000-0000817C0000}"/>
    <cellStyle name="Note 30 2 4 5" xfId="31869" xr:uid="{00000000-0005-0000-0000-0000827C0000}"/>
    <cellStyle name="Note 30 2 4 6" xfId="31870" xr:uid="{00000000-0005-0000-0000-0000837C0000}"/>
    <cellStyle name="Note 30 2 5" xfId="31871" xr:uid="{00000000-0005-0000-0000-0000847C0000}"/>
    <cellStyle name="Note 30 2 5 2" xfId="31872" xr:uid="{00000000-0005-0000-0000-0000857C0000}"/>
    <cellStyle name="Note 30 2 5 3" xfId="31873" xr:uid="{00000000-0005-0000-0000-0000867C0000}"/>
    <cellStyle name="Note 30 2 5 4" xfId="31874" xr:uid="{00000000-0005-0000-0000-0000877C0000}"/>
    <cellStyle name="Note 30 2 5 5" xfId="31875" xr:uid="{00000000-0005-0000-0000-0000887C0000}"/>
    <cellStyle name="Note 30 2 5 6" xfId="31876" xr:uid="{00000000-0005-0000-0000-0000897C0000}"/>
    <cellStyle name="Note 30 2 6" xfId="31877" xr:uid="{00000000-0005-0000-0000-00008A7C0000}"/>
    <cellStyle name="Note 30 2 6 2" xfId="31878" xr:uid="{00000000-0005-0000-0000-00008B7C0000}"/>
    <cellStyle name="Note 30 2 6 3" xfId="31879" xr:uid="{00000000-0005-0000-0000-00008C7C0000}"/>
    <cellStyle name="Note 30 2 6 4" xfId="31880" xr:uid="{00000000-0005-0000-0000-00008D7C0000}"/>
    <cellStyle name="Note 30 2 6 5" xfId="31881" xr:uid="{00000000-0005-0000-0000-00008E7C0000}"/>
    <cellStyle name="Note 30 2 6 6" xfId="31882" xr:uid="{00000000-0005-0000-0000-00008F7C0000}"/>
    <cellStyle name="Note 30 2 7" xfId="31883" xr:uid="{00000000-0005-0000-0000-0000907C0000}"/>
    <cellStyle name="Note 30 2 8" xfId="31884" xr:uid="{00000000-0005-0000-0000-0000917C0000}"/>
    <cellStyle name="Note 30 2 9" xfId="31885" xr:uid="{00000000-0005-0000-0000-0000927C0000}"/>
    <cellStyle name="Note 30 3" xfId="31886" xr:uid="{00000000-0005-0000-0000-0000937C0000}"/>
    <cellStyle name="Note 30 4" xfId="31887" xr:uid="{00000000-0005-0000-0000-0000947C0000}"/>
    <cellStyle name="Note 30 5" xfId="31888" xr:uid="{00000000-0005-0000-0000-0000957C0000}"/>
    <cellStyle name="Note 30 6" xfId="31889" xr:uid="{00000000-0005-0000-0000-0000967C0000}"/>
    <cellStyle name="Note 30 7" xfId="31890" xr:uid="{00000000-0005-0000-0000-0000977C0000}"/>
    <cellStyle name="Note 31" xfId="31891" xr:uid="{00000000-0005-0000-0000-0000987C0000}"/>
    <cellStyle name="Note 31 2" xfId="31892" xr:uid="{00000000-0005-0000-0000-0000997C0000}"/>
    <cellStyle name="Note 31 2 10" xfId="31893" xr:uid="{00000000-0005-0000-0000-00009A7C0000}"/>
    <cellStyle name="Note 31 2 11" xfId="31894" xr:uid="{00000000-0005-0000-0000-00009B7C0000}"/>
    <cellStyle name="Note 31 2 2" xfId="31895" xr:uid="{00000000-0005-0000-0000-00009C7C0000}"/>
    <cellStyle name="Note 31 2 2 2" xfId="31896" xr:uid="{00000000-0005-0000-0000-00009D7C0000}"/>
    <cellStyle name="Note 31 2 2 3" xfId="31897" xr:uid="{00000000-0005-0000-0000-00009E7C0000}"/>
    <cellStyle name="Note 31 2 2 4" xfId="31898" xr:uid="{00000000-0005-0000-0000-00009F7C0000}"/>
    <cellStyle name="Note 31 2 2 5" xfId="31899" xr:uid="{00000000-0005-0000-0000-0000A07C0000}"/>
    <cellStyle name="Note 31 2 2 6" xfId="31900" xr:uid="{00000000-0005-0000-0000-0000A17C0000}"/>
    <cellStyle name="Note 31 2 3" xfId="31901" xr:uid="{00000000-0005-0000-0000-0000A27C0000}"/>
    <cellStyle name="Note 31 2 3 2" xfId="31902" xr:uid="{00000000-0005-0000-0000-0000A37C0000}"/>
    <cellStyle name="Note 31 2 3 3" xfId="31903" xr:uid="{00000000-0005-0000-0000-0000A47C0000}"/>
    <cellStyle name="Note 31 2 3 4" xfId="31904" xr:uid="{00000000-0005-0000-0000-0000A57C0000}"/>
    <cellStyle name="Note 31 2 3 5" xfId="31905" xr:uid="{00000000-0005-0000-0000-0000A67C0000}"/>
    <cellStyle name="Note 31 2 3 6" xfId="31906" xr:uid="{00000000-0005-0000-0000-0000A77C0000}"/>
    <cellStyle name="Note 31 2 4" xfId="31907" xr:uid="{00000000-0005-0000-0000-0000A87C0000}"/>
    <cellStyle name="Note 31 2 4 2" xfId="31908" xr:uid="{00000000-0005-0000-0000-0000A97C0000}"/>
    <cellStyle name="Note 31 2 4 3" xfId="31909" xr:uid="{00000000-0005-0000-0000-0000AA7C0000}"/>
    <cellStyle name="Note 31 2 4 4" xfId="31910" xr:uid="{00000000-0005-0000-0000-0000AB7C0000}"/>
    <cellStyle name="Note 31 2 4 5" xfId="31911" xr:uid="{00000000-0005-0000-0000-0000AC7C0000}"/>
    <cellStyle name="Note 31 2 4 6" xfId="31912" xr:uid="{00000000-0005-0000-0000-0000AD7C0000}"/>
    <cellStyle name="Note 31 2 5" xfId="31913" xr:uid="{00000000-0005-0000-0000-0000AE7C0000}"/>
    <cellStyle name="Note 31 2 5 2" xfId="31914" xr:uid="{00000000-0005-0000-0000-0000AF7C0000}"/>
    <cellStyle name="Note 31 2 5 3" xfId="31915" xr:uid="{00000000-0005-0000-0000-0000B07C0000}"/>
    <cellStyle name="Note 31 2 5 4" xfId="31916" xr:uid="{00000000-0005-0000-0000-0000B17C0000}"/>
    <cellStyle name="Note 31 2 5 5" xfId="31917" xr:uid="{00000000-0005-0000-0000-0000B27C0000}"/>
    <cellStyle name="Note 31 2 5 6" xfId="31918" xr:uid="{00000000-0005-0000-0000-0000B37C0000}"/>
    <cellStyle name="Note 31 2 6" xfId="31919" xr:uid="{00000000-0005-0000-0000-0000B47C0000}"/>
    <cellStyle name="Note 31 2 6 2" xfId="31920" xr:uid="{00000000-0005-0000-0000-0000B57C0000}"/>
    <cellStyle name="Note 31 2 6 3" xfId="31921" xr:uid="{00000000-0005-0000-0000-0000B67C0000}"/>
    <cellStyle name="Note 31 2 6 4" xfId="31922" xr:uid="{00000000-0005-0000-0000-0000B77C0000}"/>
    <cellStyle name="Note 31 2 6 5" xfId="31923" xr:uid="{00000000-0005-0000-0000-0000B87C0000}"/>
    <cellStyle name="Note 31 2 6 6" xfId="31924" xr:uid="{00000000-0005-0000-0000-0000B97C0000}"/>
    <cellStyle name="Note 31 2 7" xfId="31925" xr:uid="{00000000-0005-0000-0000-0000BA7C0000}"/>
    <cellStyle name="Note 31 2 8" xfId="31926" xr:uid="{00000000-0005-0000-0000-0000BB7C0000}"/>
    <cellStyle name="Note 31 2 9" xfId="31927" xr:uid="{00000000-0005-0000-0000-0000BC7C0000}"/>
    <cellStyle name="Note 31 3" xfId="31928" xr:uid="{00000000-0005-0000-0000-0000BD7C0000}"/>
    <cellStyle name="Note 31 4" xfId="31929" xr:uid="{00000000-0005-0000-0000-0000BE7C0000}"/>
    <cellStyle name="Note 31 5" xfId="31930" xr:uid="{00000000-0005-0000-0000-0000BF7C0000}"/>
    <cellStyle name="Note 31 6" xfId="31931" xr:uid="{00000000-0005-0000-0000-0000C07C0000}"/>
    <cellStyle name="Note 31 7" xfId="31932" xr:uid="{00000000-0005-0000-0000-0000C17C0000}"/>
    <cellStyle name="Note 32" xfId="31933" xr:uid="{00000000-0005-0000-0000-0000C27C0000}"/>
    <cellStyle name="Note 32 2" xfId="31934" xr:uid="{00000000-0005-0000-0000-0000C37C0000}"/>
    <cellStyle name="Note 32 2 10" xfId="31935" xr:uid="{00000000-0005-0000-0000-0000C47C0000}"/>
    <cellStyle name="Note 32 2 11" xfId="31936" xr:uid="{00000000-0005-0000-0000-0000C57C0000}"/>
    <cellStyle name="Note 32 2 2" xfId="31937" xr:uid="{00000000-0005-0000-0000-0000C67C0000}"/>
    <cellStyle name="Note 32 2 2 2" xfId="31938" xr:uid="{00000000-0005-0000-0000-0000C77C0000}"/>
    <cellStyle name="Note 32 2 2 3" xfId="31939" xr:uid="{00000000-0005-0000-0000-0000C87C0000}"/>
    <cellStyle name="Note 32 2 2 4" xfId="31940" xr:uid="{00000000-0005-0000-0000-0000C97C0000}"/>
    <cellStyle name="Note 32 2 2 5" xfId="31941" xr:uid="{00000000-0005-0000-0000-0000CA7C0000}"/>
    <cellStyle name="Note 32 2 2 6" xfId="31942" xr:uid="{00000000-0005-0000-0000-0000CB7C0000}"/>
    <cellStyle name="Note 32 2 3" xfId="31943" xr:uid="{00000000-0005-0000-0000-0000CC7C0000}"/>
    <cellStyle name="Note 32 2 3 2" xfId="31944" xr:uid="{00000000-0005-0000-0000-0000CD7C0000}"/>
    <cellStyle name="Note 32 2 3 3" xfId="31945" xr:uid="{00000000-0005-0000-0000-0000CE7C0000}"/>
    <cellStyle name="Note 32 2 3 4" xfId="31946" xr:uid="{00000000-0005-0000-0000-0000CF7C0000}"/>
    <cellStyle name="Note 32 2 3 5" xfId="31947" xr:uid="{00000000-0005-0000-0000-0000D07C0000}"/>
    <cellStyle name="Note 32 2 3 6" xfId="31948" xr:uid="{00000000-0005-0000-0000-0000D17C0000}"/>
    <cellStyle name="Note 32 2 4" xfId="31949" xr:uid="{00000000-0005-0000-0000-0000D27C0000}"/>
    <cellStyle name="Note 32 2 4 2" xfId="31950" xr:uid="{00000000-0005-0000-0000-0000D37C0000}"/>
    <cellStyle name="Note 32 2 4 3" xfId="31951" xr:uid="{00000000-0005-0000-0000-0000D47C0000}"/>
    <cellStyle name="Note 32 2 4 4" xfId="31952" xr:uid="{00000000-0005-0000-0000-0000D57C0000}"/>
    <cellStyle name="Note 32 2 4 5" xfId="31953" xr:uid="{00000000-0005-0000-0000-0000D67C0000}"/>
    <cellStyle name="Note 32 2 4 6" xfId="31954" xr:uid="{00000000-0005-0000-0000-0000D77C0000}"/>
    <cellStyle name="Note 32 2 5" xfId="31955" xr:uid="{00000000-0005-0000-0000-0000D87C0000}"/>
    <cellStyle name="Note 32 2 5 2" xfId="31956" xr:uid="{00000000-0005-0000-0000-0000D97C0000}"/>
    <cellStyle name="Note 32 2 5 3" xfId="31957" xr:uid="{00000000-0005-0000-0000-0000DA7C0000}"/>
    <cellStyle name="Note 32 2 5 4" xfId="31958" xr:uid="{00000000-0005-0000-0000-0000DB7C0000}"/>
    <cellStyle name="Note 32 2 5 5" xfId="31959" xr:uid="{00000000-0005-0000-0000-0000DC7C0000}"/>
    <cellStyle name="Note 32 2 5 6" xfId="31960" xr:uid="{00000000-0005-0000-0000-0000DD7C0000}"/>
    <cellStyle name="Note 32 2 6" xfId="31961" xr:uid="{00000000-0005-0000-0000-0000DE7C0000}"/>
    <cellStyle name="Note 32 2 6 2" xfId="31962" xr:uid="{00000000-0005-0000-0000-0000DF7C0000}"/>
    <cellStyle name="Note 32 2 6 3" xfId="31963" xr:uid="{00000000-0005-0000-0000-0000E07C0000}"/>
    <cellStyle name="Note 32 2 6 4" xfId="31964" xr:uid="{00000000-0005-0000-0000-0000E17C0000}"/>
    <cellStyle name="Note 32 2 6 5" xfId="31965" xr:uid="{00000000-0005-0000-0000-0000E27C0000}"/>
    <cellStyle name="Note 32 2 6 6" xfId="31966" xr:uid="{00000000-0005-0000-0000-0000E37C0000}"/>
    <cellStyle name="Note 32 2 7" xfId="31967" xr:uid="{00000000-0005-0000-0000-0000E47C0000}"/>
    <cellStyle name="Note 32 2 8" xfId="31968" xr:uid="{00000000-0005-0000-0000-0000E57C0000}"/>
    <cellStyle name="Note 32 2 9" xfId="31969" xr:uid="{00000000-0005-0000-0000-0000E67C0000}"/>
    <cellStyle name="Note 32 3" xfId="31970" xr:uid="{00000000-0005-0000-0000-0000E77C0000}"/>
    <cellStyle name="Note 32 4" xfId="31971" xr:uid="{00000000-0005-0000-0000-0000E87C0000}"/>
    <cellStyle name="Note 32 5" xfId="31972" xr:uid="{00000000-0005-0000-0000-0000E97C0000}"/>
    <cellStyle name="Note 32 6" xfId="31973" xr:uid="{00000000-0005-0000-0000-0000EA7C0000}"/>
    <cellStyle name="Note 32 7" xfId="31974" xr:uid="{00000000-0005-0000-0000-0000EB7C0000}"/>
    <cellStyle name="Note 33" xfId="31975" xr:uid="{00000000-0005-0000-0000-0000EC7C0000}"/>
    <cellStyle name="Note 33 2" xfId="31976" xr:uid="{00000000-0005-0000-0000-0000ED7C0000}"/>
    <cellStyle name="Note 33 3" xfId="31977" xr:uid="{00000000-0005-0000-0000-0000EE7C0000}"/>
    <cellStyle name="Note 33 4" xfId="31978" xr:uid="{00000000-0005-0000-0000-0000EF7C0000}"/>
    <cellStyle name="Note 33 5" xfId="31979" xr:uid="{00000000-0005-0000-0000-0000F07C0000}"/>
    <cellStyle name="Note 33 6" xfId="31980" xr:uid="{00000000-0005-0000-0000-0000F17C0000}"/>
    <cellStyle name="Note 34" xfId="31981" xr:uid="{00000000-0005-0000-0000-0000F27C0000}"/>
    <cellStyle name="Note 34 2" xfId="31982" xr:uid="{00000000-0005-0000-0000-0000F37C0000}"/>
    <cellStyle name="Note 34 2 10" xfId="31983" xr:uid="{00000000-0005-0000-0000-0000F47C0000}"/>
    <cellStyle name="Note 34 2 11" xfId="31984" xr:uid="{00000000-0005-0000-0000-0000F57C0000}"/>
    <cellStyle name="Note 34 2 12" xfId="31985" xr:uid="{00000000-0005-0000-0000-0000F67C0000}"/>
    <cellStyle name="Note 34 2 13" xfId="31986" xr:uid="{00000000-0005-0000-0000-0000F77C0000}"/>
    <cellStyle name="Note 34 2 14" xfId="31987" xr:uid="{00000000-0005-0000-0000-0000F87C0000}"/>
    <cellStyle name="Note 34 2 15" xfId="31988" xr:uid="{00000000-0005-0000-0000-0000F97C0000}"/>
    <cellStyle name="Note 34 2 16" xfId="31989" xr:uid="{00000000-0005-0000-0000-0000FA7C0000}"/>
    <cellStyle name="Note 34 2 17" xfId="31990" xr:uid="{00000000-0005-0000-0000-0000FB7C0000}"/>
    <cellStyle name="Note 34 2 18" xfId="31991" xr:uid="{00000000-0005-0000-0000-0000FC7C0000}"/>
    <cellStyle name="Note 34 2 19" xfId="31992" xr:uid="{00000000-0005-0000-0000-0000FD7C0000}"/>
    <cellStyle name="Note 34 2 2" xfId="31993" xr:uid="{00000000-0005-0000-0000-0000FE7C0000}"/>
    <cellStyle name="Note 34 2 20" xfId="31994" xr:uid="{00000000-0005-0000-0000-0000FF7C0000}"/>
    <cellStyle name="Note 34 2 21" xfId="31995" xr:uid="{00000000-0005-0000-0000-0000007D0000}"/>
    <cellStyle name="Note 34 2 22" xfId="31996" xr:uid="{00000000-0005-0000-0000-0000017D0000}"/>
    <cellStyle name="Note 34 2 23" xfId="31997" xr:uid="{00000000-0005-0000-0000-0000027D0000}"/>
    <cellStyle name="Note 34 2 24" xfId="31998" xr:uid="{00000000-0005-0000-0000-0000037D0000}"/>
    <cellStyle name="Note 34 2 25" xfId="31999" xr:uid="{00000000-0005-0000-0000-0000047D0000}"/>
    <cellStyle name="Note 34 2 26" xfId="32000" xr:uid="{00000000-0005-0000-0000-0000057D0000}"/>
    <cellStyle name="Note 34 2 27" xfId="32001" xr:uid="{00000000-0005-0000-0000-0000067D0000}"/>
    <cellStyle name="Note 34 2 28" xfId="32002" xr:uid="{00000000-0005-0000-0000-0000077D0000}"/>
    <cellStyle name="Note 34 2 29" xfId="32003" xr:uid="{00000000-0005-0000-0000-0000087D0000}"/>
    <cellStyle name="Note 34 2 3" xfId="32004" xr:uid="{00000000-0005-0000-0000-0000097D0000}"/>
    <cellStyle name="Note 34 2 30" xfId="32005" xr:uid="{00000000-0005-0000-0000-00000A7D0000}"/>
    <cellStyle name="Note 34 2 31" xfId="32006" xr:uid="{00000000-0005-0000-0000-00000B7D0000}"/>
    <cellStyle name="Note 34 2 32" xfId="32007" xr:uid="{00000000-0005-0000-0000-00000C7D0000}"/>
    <cellStyle name="Note 34 2 33" xfId="32008" xr:uid="{00000000-0005-0000-0000-00000D7D0000}"/>
    <cellStyle name="Note 34 2 4" xfId="32009" xr:uid="{00000000-0005-0000-0000-00000E7D0000}"/>
    <cellStyle name="Note 34 2 5" xfId="32010" xr:uid="{00000000-0005-0000-0000-00000F7D0000}"/>
    <cellStyle name="Note 34 2 6" xfId="32011" xr:uid="{00000000-0005-0000-0000-0000107D0000}"/>
    <cellStyle name="Note 34 2 7" xfId="32012" xr:uid="{00000000-0005-0000-0000-0000117D0000}"/>
    <cellStyle name="Note 34 2 8" xfId="32013" xr:uid="{00000000-0005-0000-0000-0000127D0000}"/>
    <cellStyle name="Note 34 2 9" xfId="32014" xr:uid="{00000000-0005-0000-0000-0000137D0000}"/>
    <cellStyle name="Note 34 3" xfId="32015" xr:uid="{00000000-0005-0000-0000-0000147D0000}"/>
    <cellStyle name="Note 34 3 10" xfId="32016" xr:uid="{00000000-0005-0000-0000-0000157D0000}"/>
    <cellStyle name="Note 34 3 11" xfId="32017" xr:uid="{00000000-0005-0000-0000-0000167D0000}"/>
    <cellStyle name="Note 34 3 12" xfId="32018" xr:uid="{00000000-0005-0000-0000-0000177D0000}"/>
    <cellStyle name="Note 34 3 13" xfId="32019" xr:uid="{00000000-0005-0000-0000-0000187D0000}"/>
    <cellStyle name="Note 34 3 14" xfId="32020" xr:uid="{00000000-0005-0000-0000-0000197D0000}"/>
    <cellStyle name="Note 34 3 15" xfId="32021" xr:uid="{00000000-0005-0000-0000-00001A7D0000}"/>
    <cellStyle name="Note 34 3 16" xfId="32022" xr:uid="{00000000-0005-0000-0000-00001B7D0000}"/>
    <cellStyle name="Note 34 3 17" xfId="32023" xr:uid="{00000000-0005-0000-0000-00001C7D0000}"/>
    <cellStyle name="Note 34 3 18" xfId="32024" xr:uid="{00000000-0005-0000-0000-00001D7D0000}"/>
    <cellStyle name="Note 34 3 19" xfId="32025" xr:uid="{00000000-0005-0000-0000-00001E7D0000}"/>
    <cellStyle name="Note 34 3 2" xfId="32026" xr:uid="{00000000-0005-0000-0000-00001F7D0000}"/>
    <cellStyle name="Note 34 3 20" xfId="32027" xr:uid="{00000000-0005-0000-0000-0000207D0000}"/>
    <cellStyle name="Note 34 3 21" xfId="32028" xr:uid="{00000000-0005-0000-0000-0000217D0000}"/>
    <cellStyle name="Note 34 3 22" xfId="32029" xr:uid="{00000000-0005-0000-0000-0000227D0000}"/>
    <cellStyle name="Note 34 3 23" xfId="32030" xr:uid="{00000000-0005-0000-0000-0000237D0000}"/>
    <cellStyle name="Note 34 3 24" xfId="32031" xr:uid="{00000000-0005-0000-0000-0000247D0000}"/>
    <cellStyle name="Note 34 3 25" xfId="32032" xr:uid="{00000000-0005-0000-0000-0000257D0000}"/>
    <cellStyle name="Note 34 3 26" xfId="32033" xr:uid="{00000000-0005-0000-0000-0000267D0000}"/>
    <cellStyle name="Note 34 3 27" xfId="32034" xr:uid="{00000000-0005-0000-0000-0000277D0000}"/>
    <cellStyle name="Note 34 3 28" xfId="32035" xr:uid="{00000000-0005-0000-0000-0000287D0000}"/>
    <cellStyle name="Note 34 3 29" xfId="32036" xr:uid="{00000000-0005-0000-0000-0000297D0000}"/>
    <cellStyle name="Note 34 3 3" xfId="32037" xr:uid="{00000000-0005-0000-0000-00002A7D0000}"/>
    <cellStyle name="Note 34 3 30" xfId="32038" xr:uid="{00000000-0005-0000-0000-00002B7D0000}"/>
    <cellStyle name="Note 34 3 4" xfId="32039" xr:uid="{00000000-0005-0000-0000-00002C7D0000}"/>
    <cellStyle name="Note 34 3 5" xfId="32040" xr:uid="{00000000-0005-0000-0000-00002D7D0000}"/>
    <cellStyle name="Note 34 3 6" xfId="32041" xr:uid="{00000000-0005-0000-0000-00002E7D0000}"/>
    <cellStyle name="Note 34 3 7" xfId="32042" xr:uid="{00000000-0005-0000-0000-00002F7D0000}"/>
    <cellStyle name="Note 34 3 8" xfId="32043" xr:uid="{00000000-0005-0000-0000-0000307D0000}"/>
    <cellStyle name="Note 34 3 9" xfId="32044" xr:uid="{00000000-0005-0000-0000-0000317D0000}"/>
    <cellStyle name="Note 34 4" xfId="32045" xr:uid="{00000000-0005-0000-0000-0000327D0000}"/>
    <cellStyle name="Note 34 4 10" xfId="32046" xr:uid="{00000000-0005-0000-0000-0000337D0000}"/>
    <cellStyle name="Note 34 4 11" xfId="32047" xr:uid="{00000000-0005-0000-0000-0000347D0000}"/>
    <cellStyle name="Note 34 4 12" xfId="32048" xr:uid="{00000000-0005-0000-0000-0000357D0000}"/>
    <cellStyle name="Note 34 4 13" xfId="32049" xr:uid="{00000000-0005-0000-0000-0000367D0000}"/>
    <cellStyle name="Note 34 4 14" xfId="32050" xr:uid="{00000000-0005-0000-0000-0000377D0000}"/>
    <cellStyle name="Note 34 4 15" xfId="32051" xr:uid="{00000000-0005-0000-0000-0000387D0000}"/>
    <cellStyle name="Note 34 4 16" xfId="32052" xr:uid="{00000000-0005-0000-0000-0000397D0000}"/>
    <cellStyle name="Note 34 4 17" xfId="32053" xr:uid="{00000000-0005-0000-0000-00003A7D0000}"/>
    <cellStyle name="Note 34 4 18" xfId="32054" xr:uid="{00000000-0005-0000-0000-00003B7D0000}"/>
    <cellStyle name="Note 34 4 19" xfId="32055" xr:uid="{00000000-0005-0000-0000-00003C7D0000}"/>
    <cellStyle name="Note 34 4 2" xfId="32056" xr:uid="{00000000-0005-0000-0000-00003D7D0000}"/>
    <cellStyle name="Note 34 4 20" xfId="32057" xr:uid="{00000000-0005-0000-0000-00003E7D0000}"/>
    <cellStyle name="Note 34 4 21" xfId="32058" xr:uid="{00000000-0005-0000-0000-00003F7D0000}"/>
    <cellStyle name="Note 34 4 22" xfId="32059" xr:uid="{00000000-0005-0000-0000-0000407D0000}"/>
    <cellStyle name="Note 34 4 23" xfId="32060" xr:uid="{00000000-0005-0000-0000-0000417D0000}"/>
    <cellStyle name="Note 34 4 24" xfId="32061" xr:uid="{00000000-0005-0000-0000-0000427D0000}"/>
    <cellStyle name="Note 34 4 25" xfId="32062" xr:uid="{00000000-0005-0000-0000-0000437D0000}"/>
    <cellStyle name="Note 34 4 26" xfId="32063" xr:uid="{00000000-0005-0000-0000-0000447D0000}"/>
    <cellStyle name="Note 34 4 27" xfId="32064" xr:uid="{00000000-0005-0000-0000-0000457D0000}"/>
    <cellStyle name="Note 34 4 28" xfId="32065" xr:uid="{00000000-0005-0000-0000-0000467D0000}"/>
    <cellStyle name="Note 34 4 29" xfId="32066" xr:uid="{00000000-0005-0000-0000-0000477D0000}"/>
    <cellStyle name="Note 34 4 3" xfId="32067" xr:uid="{00000000-0005-0000-0000-0000487D0000}"/>
    <cellStyle name="Note 34 4 30" xfId="32068" xr:uid="{00000000-0005-0000-0000-0000497D0000}"/>
    <cellStyle name="Note 34 4 4" xfId="32069" xr:uid="{00000000-0005-0000-0000-00004A7D0000}"/>
    <cellStyle name="Note 34 4 5" xfId="32070" xr:uid="{00000000-0005-0000-0000-00004B7D0000}"/>
    <cellStyle name="Note 34 4 6" xfId="32071" xr:uid="{00000000-0005-0000-0000-00004C7D0000}"/>
    <cellStyle name="Note 34 4 7" xfId="32072" xr:uid="{00000000-0005-0000-0000-00004D7D0000}"/>
    <cellStyle name="Note 34 4 8" xfId="32073" xr:uid="{00000000-0005-0000-0000-00004E7D0000}"/>
    <cellStyle name="Note 34 4 9" xfId="32074" xr:uid="{00000000-0005-0000-0000-00004F7D0000}"/>
    <cellStyle name="Note 35" xfId="32075" xr:uid="{00000000-0005-0000-0000-0000507D0000}"/>
    <cellStyle name="Note 36" xfId="32076" xr:uid="{00000000-0005-0000-0000-0000517D0000}"/>
    <cellStyle name="Note 36 2" xfId="32077" xr:uid="{00000000-0005-0000-0000-0000527D0000}"/>
    <cellStyle name="Note 36 3" xfId="32078" xr:uid="{00000000-0005-0000-0000-0000537D0000}"/>
    <cellStyle name="Note 36 4" xfId="32079" xr:uid="{00000000-0005-0000-0000-0000547D0000}"/>
    <cellStyle name="Note 36 5" xfId="32080" xr:uid="{00000000-0005-0000-0000-0000557D0000}"/>
    <cellStyle name="Note 37" xfId="32081" xr:uid="{00000000-0005-0000-0000-0000567D0000}"/>
    <cellStyle name="Note 37 2" xfId="32082" xr:uid="{00000000-0005-0000-0000-0000577D0000}"/>
    <cellStyle name="Note 37 3" xfId="32083" xr:uid="{00000000-0005-0000-0000-0000587D0000}"/>
    <cellStyle name="Note 37 4" xfId="32084" xr:uid="{00000000-0005-0000-0000-0000597D0000}"/>
    <cellStyle name="Note 37 5" xfId="32085" xr:uid="{00000000-0005-0000-0000-00005A7D0000}"/>
    <cellStyle name="Note 38" xfId="32086" xr:uid="{00000000-0005-0000-0000-00005B7D0000}"/>
    <cellStyle name="Note 38 2" xfId="32087" xr:uid="{00000000-0005-0000-0000-00005C7D0000}"/>
    <cellStyle name="Note 38 3" xfId="32088" xr:uid="{00000000-0005-0000-0000-00005D7D0000}"/>
    <cellStyle name="Note 38 4" xfId="32089" xr:uid="{00000000-0005-0000-0000-00005E7D0000}"/>
    <cellStyle name="Note 38 5" xfId="32090" xr:uid="{00000000-0005-0000-0000-00005F7D0000}"/>
    <cellStyle name="Note 39" xfId="32091" xr:uid="{00000000-0005-0000-0000-0000607D0000}"/>
    <cellStyle name="Note 4" xfId="32092" xr:uid="{00000000-0005-0000-0000-0000617D0000}"/>
    <cellStyle name="Note 4 2" xfId="32093" xr:uid="{00000000-0005-0000-0000-0000627D0000}"/>
    <cellStyle name="Note 4 2 2" xfId="32094" xr:uid="{00000000-0005-0000-0000-0000637D0000}"/>
    <cellStyle name="Note 4 2 2 2" xfId="32095" xr:uid="{00000000-0005-0000-0000-0000647D0000}"/>
    <cellStyle name="Note 4 2 2 2 2" xfId="32096" xr:uid="{00000000-0005-0000-0000-0000657D0000}"/>
    <cellStyle name="Note 4 2 2 3" xfId="32097" xr:uid="{00000000-0005-0000-0000-0000667D0000}"/>
    <cellStyle name="Note 4 2 3" xfId="32098" xr:uid="{00000000-0005-0000-0000-0000677D0000}"/>
    <cellStyle name="Note 4 2 3 2" xfId="32099" xr:uid="{00000000-0005-0000-0000-0000687D0000}"/>
    <cellStyle name="Note 4 2 3 2 2" xfId="32100" xr:uid="{00000000-0005-0000-0000-0000697D0000}"/>
    <cellStyle name="Note 4 2 3 3" xfId="32101" xr:uid="{00000000-0005-0000-0000-00006A7D0000}"/>
    <cellStyle name="Note 4 2 4" xfId="32102" xr:uid="{00000000-0005-0000-0000-00006B7D0000}"/>
    <cellStyle name="Note 4 2 4 2" xfId="32103" xr:uid="{00000000-0005-0000-0000-00006C7D0000}"/>
    <cellStyle name="Note 4 2 5" xfId="32104" xr:uid="{00000000-0005-0000-0000-00006D7D0000}"/>
    <cellStyle name="Note 4 3" xfId="32105" xr:uid="{00000000-0005-0000-0000-00006E7D0000}"/>
    <cellStyle name="Note 4 3 2" xfId="32106" xr:uid="{00000000-0005-0000-0000-00006F7D0000}"/>
    <cellStyle name="Note 4 3 2 2" xfId="32107" xr:uid="{00000000-0005-0000-0000-0000707D0000}"/>
    <cellStyle name="Note 4 3 2 2 2" xfId="32108" xr:uid="{00000000-0005-0000-0000-0000717D0000}"/>
    <cellStyle name="Note 4 3 2 3" xfId="32109" xr:uid="{00000000-0005-0000-0000-0000727D0000}"/>
    <cellStyle name="Note 4 3 3" xfId="32110" xr:uid="{00000000-0005-0000-0000-0000737D0000}"/>
    <cellStyle name="Note 4 3 3 2" xfId="32111" xr:uid="{00000000-0005-0000-0000-0000747D0000}"/>
    <cellStyle name="Note 4 3 3 2 2" xfId="32112" xr:uid="{00000000-0005-0000-0000-0000757D0000}"/>
    <cellStyle name="Note 4 3 3 3" xfId="32113" xr:uid="{00000000-0005-0000-0000-0000767D0000}"/>
    <cellStyle name="Note 4 3 4" xfId="32114" xr:uid="{00000000-0005-0000-0000-0000777D0000}"/>
    <cellStyle name="Note 4 3 4 2" xfId="32115" xr:uid="{00000000-0005-0000-0000-0000787D0000}"/>
    <cellStyle name="Note 4 3 5" xfId="32116" xr:uid="{00000000-0005-0000-0000-0000797D0000}"/>
    <cellStyle name="Note 4 4" xfId="32117" xr:uid="{00000000-0005-0000-0000-00007A7D0000}"/>
    <cellStyle name="Note 4 5" xfId="32118" xr:uid="{00000000-0005-0000-0000-00007B7D0000}"/>
    <cellStyle name="Note 4 6" xfId="32119" xr:uid="{00000000-0005-0000-0000-00007C7D0000}"/>
    <cellStyle name="Note 4 7" xfId="32120" xr:uid="{00000000-0005-0000-0000-00007D7D0000}"/>
    <cellStyle name="Note 4 8" xfId="32121" xr:uid="{00000000-0005-0000-0000-00007E7D0000}"/>
    <cellStyle name="Note 4 9" xfId="32122" xr:uid="{00000000-0005-0000-0000-00007F7D0000}"/>
    <cellStyle name="Note 40" xfId="32123" xr:uid="{00000000-0005-0000-0000-0000807D0000}"/>
    <cellStyle name="Note 41" xfId="32124" xr:uid="{00000000-0005-0000-0000-0000817D0000}"/>
    <cellStyle name="Note 42" xfId="32125" xr:uid="{00000000-0005-0000-0000-0000827D0000}"/>
    <cellStyle name="Note 43" xfId="32126" xr:uid="{00000000-0005-0000-0000-0000837D0000}"/>
    <cellStyle name="Note 44" xfId="32127" xr:uid="{00000000-0005-0000-0000-0000847D0000}"/>
    <cellStyle name="Note 45" xfId="32128" xr:uid="{00000000-0005-0000-0000-0000857D0000}"/>
    <cellStyle name="Note 46" xfId="32129" xr:uid="{00000000-0005-0000-0000-0000867D0000}"/>
    <cellStyle name="Note 47" xfId="32130" xr:uid="{00000000-0005-0000-0000-0000877D0000}"/>
    <cellStyle name="Note 48" xfId="32131" xr:uid="{00000000-0005-0000-0000-0000887D0000}"/>
    <cellStyle name="Note 49" xfId="32132" xr:uid="{00000000-0005-0000-0000-0000897D0000}"/>
    <cellStyle name="Note 5" xfId="32133" xr:uid="{00000000-0005-0000-0000-00008A7D0000}"/>
    <cellStyle name="Note 5 2" xfId="32134" xr:uid="{00000000-0005-0000-0000-00008B7D0000}"/>
    <cellStyle name="Note 5 2 2" xfId="32135" xr:uid="{00000000-0005-0000-0000-00008C7D0000}"/>
    <cellStyle name="Note 5 2 2 2" xfId="32136" xr:uid="{00000000-0005-0000-0000-00008D7D0000}"/>
    <cellStyle name="Note 5 2 2 2 2" xfId="32137" xr:uid="{00000000-0005-0000-0000-00008E7D0000}"/>
    <cellStyle name="Note 5 2 2 3" xfId="32138" xr:uid="{00000000-0005-0000-0000-00008F7D0000}"/>
    <cellStyle name="Note 5 2 3" xfId="32139" xr:uid="{00000000-0005-0000-0000-0000907D0000}"/>
    <cellStyle name="Note 5 2 3 2" xfId="32140" xr:uid="{00000000-0005-0000-0000-0000917D0000}"/>
    <cellStyle name="Note 5 2 3 2 2" xfId="32141" xr:uid="{00000000-0005-0000-0000-0000927D0000}"/>
    <cellStyle name="Note 5 2 3 3" xfId="32142" xr:uid="{00000000-0005-0000-0000-0000937D0000}"/>
    <cellStyle name="Note 5 2 4" xfId="32143" xr:uid="{00000000-0005-0000-0000-0000947D0000}"/>
    <cellStyle name="Note 5 2 4 2" xfId="32144" xr:uid="{00000000-0005-0000-0000-0000957D0000}"/>
    <cellStyle name="Note 5 2 5" xfId="32145" xr:uid="{00000000-0005-0000-0000-0000967D0000}"/>
    <cellStyle name="Note 5 3" xfId="32146" xr:uid="{00000000-0005-0000-0000-0000977D0000}"/>
    <cellStyle name="Note 5 3 2" xfId="32147" xr:uid="{00000000-0005-0000-0000-0000987D0000}"/>
    <cellStyle name="Note 5 3 2 2" xfId="32148" xr:uid="{00000000-0005-0000-0000-0000997D0000}"/>
    <cellStyle name="Note 5 3 2 2 2" xfId="32149" xr:uid="{00000000-0005-0000-0000-00009A7D0000}"/>
    <cellStyle name="Note 5 3 2 3" xfId="32150" xr:uid="{00000000-0005-0000-0000-00009B7D0000}"/>
    <cellStyle name="Note 5 3 3" xfId="32151" xr:uid="{00000000-0005-0000-0000-00009C7D0000}"/>
    <cellStyle name="Note 5 3 3 2" xfId="32152" xr:uid="{00000000-0005-0000-0000-00009D7D0000}"/>
    <cellStyle name="Note 5 3 3 2 2" xfId="32153" xr:uid="{00000000-0005-0000-0000-00009E7D0000}"/>
    <cellStyle name="Note 5 3 3 3" xfId="32154" xr:uid="{00000000-0005-0000-0000-00009F7D0000}"/>
    <cellStyle name="Note 5 3 4" xfId="32155" xr:uid="{00000000-0005-0000-0000-0000A07D0000}"/>
    <cellStyle name="Note 5 3 4 2" xfId="32156" xr:uid="{00000000-0005-0000-0000-0000A17D0000}"/>
    <cellStyle name="Note 5 3 5" xfId="32157" xr:uid="{00000000-0005-0000-0000-0000A27D0000}"/>
    <cellStyle name="Note 5 4" xfId="32158" xr:uid="{00000000-0005-0000-0000-0000A37D0000}"/>
    <cellStyle name="Note 5 5" xfId="32159" xr:uid="{00000000-0005-0000-0000-0000A47D0000}"/>
    <cellStyle name="Note 5 6" xfId="32160" xr:uid="{00000000-0005-0000-0000-0000A57D0000}"/>
    <cellStyle name="Note 5 7" xfId="32161" xr:uid="{00000000-0005-0000-0000-0000A67D0000}"/>
    <cellStyle name="Note 5 7 2" xfId="32162" xr:uid="{00000000-0005-0000-0000-0000A77D0000}"/>
    <cellStyle name="Note 5 7 3" xfId="32163" xr:uid="{00000000-0005-0000-0000-0000A87D0000}"/>
    <cellStyle name="Note 5 7 4" xfId="32164" xr:uid="{00000000-0005-0000-0000-0000A97D0000}"/>
    <cellStyle name="Note 5 7 5" xfId="32165" xr:uid="{00000000-0005-0000-0000-0000AA7D0000}"/>
    <cellStyle name="Note 5 7 6" xfId="32166" xr:uid="{00000000-0005-0000-0000-0000AB7D0000}"/>
    <cellStyle name="Note 5 7 7" xfId="32167" xr:uid="{00000000-0005-0000-0000-0000AC7D0000}"/>
    <cellStyle name="Note 5 7 8" xfId="32168" xr:uid="{00000000-0005-0000-0000-0000AD7D0000}"/>
    <cellStyle name="Note 5 8" xfId="32169" xr:uid="{00000000-0005-0000-0000-0000AE7D0000}"/>
    <cellStyle name="Note 5 8 2" xfId="32170" xr:uid="{00000000-0005-0000-0000-0000AF7D0000}"/>
    <cellStyle name="Note 5 8 3" xfId="32171" xr:uid="{00000000-0005-0000-0000-0000B07D0000}"/>
    <cellStyle name="Note 5 8 4" xfId="32172" xr:uid="{00000000-0005-0000-0000-0000B17D0000}"/>
    <cellStyle name="Note 5 8 5" xfId="32173" xr:uid="{00000000-0005-0000-0000-0000B27D0000}"/>
    <cellStyle name="Note 5 8 6" xfId="32174" xr:uid="{00000000-0005-0000-0000-0000B37D0000}"/>
    <cellStyle name="Note 5 8 7" xfId="32175" xr:uid="{00000000-0005-0000-0000-0000B47D0000}"/>
    <cellStyle name="Note 5 8 8" xfId="32176" xr:uid="{00000000-0005-0000-0000-0000B57D0000}"/>
    <cellStyle name="Note 5 9" xfId="32177" xr:uid="{00000000-0005-0000-0000-0000B67D0000}"/>
    <cellStyle name="Note 5 9 2" xfId="32178" xr:uid="{00000000-0005-0000-0000-0000B77D0000}"/>
    <cellStyle name="Note 5 9 3" xfId="32179" xr:uid="{00000000-0005-0000-0000-0000B87D0000}"/>
    <cellStyle name="Note 5 9 4" xfId="32180" xr:uid="{00000000-0005-0000-0000-0000B97D0000}"/>
    <cellStyle name="Note 5 9 5" xfId="32181" xr:uid="{00000000-0005-0000-0000-0000BA7D0000}"/>
    <cellStyle name="Note 5 9 6" xfId="32182" xr:uid="{00000000-0005-0000-0000-0000BB7D0000}"/>
    <cellStyle name="Note 5 9 7" xfId="32183" xr:uid="{00000000-0005-0000-0000-0000BC7D0000}"/>
    <cellStyle name="Note 5 9 8" xfId="32184" xr:uid="{00000000-0005-0000-0000-0000BD7D0000}"/>
    <cellStyle name="Note 50" xfId="32185" xr:uid="{00000000-0005-0000-0000-0000BE7D0000}"/>
    <cellStyle name="Note 51" xfId="32186" xr:uid="{00000000-0005-0000-0000-0000BF7D0000}"/>
    <cellStyle name="Note 52" xfId="32187" xr:uid="{00000000-0005-0000-0000-0000C07D0000}"/>
    <cellStyle name="Note 53" xfId="32188" xr:uid="{00000000-0005-0000-0000-0000C17D0000}"/>
    <cellStyle name="Note 54" xfId="32189" xr:uid="{00000000-0005-0000-0000-0000C27D0000}"/>
    <cellStyle name="Note 55" xfId="32190" xr:uid="{00000000-0005-0000-0000-0000C37D0000}"/>
    <cellStyle name="Note 56" xfId="32191" xr:uid="{00000000-0005-0000-0000-0000C47D0000}"/>
    <cellStyle name="Note 57" xfId="32192" xr:uid="{00000000-0005-0000-0000-0000C57D0000}"/>
    <cellStyle name="Note 58" xfId="32193" xr:uid="{00000000-0005-0000-0000-0000C67D0000}"/>
    <cellStyle name="Note 59" xfId="32194" xr:uid="{00000000-0005-0000-0000-0000C77D0000}"/>
    <cellStyle name="Note 6" xfId="32195" xr:uid="{00000000-0005-0000-0000-0000C87D0000}"/>
    <cellStyle name="Note 6 2" xfId="32196" xr:uid="{00000000-0005-0000-0000-0000C97D0000}"/>
    <cellStyle name="Note 6 2 2" xfId="32197" xr:uid="{00000000-0005-0000-0000-0000CA7D0000}"/>
    <cellStyle name="Note 6 2 2 2" xfId="32198" xr:uid="{00000000-0005-0000-0000-0000CB7D0000}"/>
    <cellStyle name="Note 6 2 2 2 2" xfId="32199" xr:uid="{00000000-0005-0000-0000-0000CC7D0000}"/>
    <cellStyle name="Note 6 2 2 3" xfId="32200" xr:uid="{00000000-0005-0000-0000-0000CD7D0000}"/>
    <cellStyle name="Note 6 2 3" xfId="32201" xr:uid="{00000000-0005-0000-0000-0000CE7D0000}"/>
    <cellStyle name="Note 6 2 3 2" xfId="32202" xr:uid="{00000000-0005-0000-0000-0000CF7D0000}"/>
    <cellStyle name="Note 6 2 3 2 2" xfId="32203" xr:uid="{00000000-0005-0000-0000-0000D07D0000}"/>
    <cellStyle name="Note 6 2 3 3" xfId="32204" xr:uid="{00000000-0005-0000-0000-0000D17D0000}"/>
    <cellStyle name="Note 6 2 4" xfId="32205" xr:uid="{00000000-0005-0000-0000-0000D27D0000}"/>
    <cellStyle name="Note 6 2 4 2" xfId="32206" xr:uid="{00000000-0005-0000-0000-0000D37D0000}"/>
    <cellStyle name="Note 6 2 5" xfId="32207" xr:uid="{00000000-0005-0000-0000-0000D47D0000}"/>
    <cellStyle name="Note 6 3" xfId="32208" xr:uid="{00000000-0005-0000-0000-0000D57D0000}"/>
    <cellStyle name="Note 6 3 2" xfId="32209" xr:uid="{00000000-0005-0000-0000-0000D67D0000}"/>
    <cellStyle name="Note 6 3 2 2" xfId="32210" xr:uid="{00000000-0005-0000-0000-0000D77D0000}"/>
    <cellStyle name="Note 6 3 2 2 2" xfId="32211" xr:uid="{00000000-0005-0000-0000-0000D87D0000}"/>
    <cellStyle name="Note 6 3 2 3" xfId="32212" xr:uid="{00000000-0005-0000-0000-0000D97D0000}"/>
    <cellStyle name="Note 6 3 3" xfId="32213" xr:uid="{00000000-0005-0000-0000-0000DA7D0000}"/>
    <cellStyle name="Note 6 3 3 2" xfId="32214" xr:uid="{00000000-0005-0000-0000-0000DB7D0000}"/>
    <cellStyle name="Note 6 3 3 2 2" xfId="32215" xr:uid="{00000000-0005-0000-0000-0000DC7D0000}"/>
    <cellStyle name="Note 6 3 3 3" xfId="32216" xr:uid="{00000000-0005-0000-0000-0000DD7D0000}"/>
    <cellStyle name="Note 6 3 4" xfId="32217" xr:uid="{00000000-0005-0000-0000-0000DE7D0000}"/>
    <cellStyle name="Note 6 3 4 2" xfId="32218" xr:uid="{00000000-0005-0000-0000-0000DF7D0000}"/>
    <cellStyle name="Note 6 3 5" xfId="32219" xr:uid="{00000000-0005-0000-0000-0000E07D0000}"/>
    <cellStyle name="Note 6 4" xfId="32220" xr:uid="{00000000-0005-0000-0000-0000E17D0000}"/>
    <cellStyle name="Note 6 5" xfId="32221" xr:uid="{00000000-0005-0000-0000-0000E27D0000}"/>
    <cellStyle name="Note 6 6" xfId="32222" xr:uid="{00000000-0005-0000-0000-0000E37D0000}"/>
    <cellStyle name="Note 60" xfId="32223" xr:uid="{00000000-0005-0000-0000-0000E47D0000}"/>
    <cellStyle name="Note 61" xfId="32224" xr:uid="{00000000-0005-0000-0000-0000E57D0000}"/>
    <cellStyle name="Note 62" xfId="32225" xr:uid="{00000000-0005-0000-0000-0000E67D0000}"/>
    <cellStyle name="Note 63" xfId="32226" xr:uid="{00000000-0005-0000-0000-0000E77D0000}"/>
    <cellStyle name="Note 64" xfId="32227" xr:uid="{00000000-0005-0000-0000-0000E87D0000}"/>
    <cellStyle name="Note 65" xfId="32228" xr:uid="{00000000-0005-0000-0000-0000E97D0000}"/>
    <cellStyle name="Note 66" xfId="32229" xr:uid="{00000000-0005-0000-0000-0000EA7D0000}"/>
    <cellStyle name="Note 67" xfId="32230" xr:uid="{00000000-0005-0000-0000-0000EB7D0000}"/>
    <cellStyle name="Note 68" xfId="32231" xr:uid="{00000000-0005-0000-0000-0000EC7D0000}"/>
    <cellStyle name="Note 69" xfId="32232" xr:uid="{00000000-0005-0000-0000-0000ED7D0000}"/>
    <cellStyle name="Note 7" xfId="32233" xr:uid="{00000000-0005-0000-0000-0000EE7D0000}"/>
    <cellStyle name="Note 7 2" xfId="32234" xr:uid="{00000000-0005-0000-0000-0000EF7D0000}"/>
    <cellStyle name="Note 7 2 2" xfId="32235" xr:uid="{00000000-0005-0000-0000-0000F07D0000}"/>
    <cellStyle name="Note 7 2 2 2" xfId="32236" xr:uid="{00000000-0005-0000-0000-0000F17D0000}"/>
    <cellStyle name="Note 7 2 2 2 2" xfId="32237" xr:uid="{00000000-0005-0000-0000-0000F27D0000}"/>
    <cellStyle name="Note 7 2 2 3" xfId="32238" xr:uid="{00000000-0005-0000-0000-0000F37D0000}"/>
    <cellStyle name="Note 7 2 3" xfId="32239" xr:uid="{00000000-0005-0000-0000-0000F47D0000}"/>
    <cellStyle name="Note 7 2 3 2" xfId="32240" xr:uid="{00000000-0005-0000-0000-0000F57D0000}"/>
    <cellStyle name="Note 7 2 3 2 2" xfId="32241" xr:uid="{00000000-0005-0000-0000-0000F67D0000}"/>
    <cellStyle name="Note 7 2 3 3" xfId="32242" xr:uid="{00000000-0005-0000-0000-0000F77D0000}"/>
    <cellStyle name="Note 7 2 4" xfId="32243" xr:uid="{00000000-0005-0000-0000-0000F87D0000}"/>
    <cellStyle name="Note 7 2 4 2" xfId="32244" xr:uid="{00000000-0005-0000-0000-0000F97D0000}"/>
    <cellStyle name="Note 7 2 5" xfId="32245" xr:uid="{00000000-0005-0000-0000-0000FA7D0000}"/>
    <cellStyle name="Note 7 3" xfId="32246" xr:uid="{00000000-0005-0000-0000-0000FB7D0000}"/>
    <cellStyle name="Note 7 3 2" xfId="32247" xr:uid="{00000000-0005-0000-0000-0000FC7D0000}"/>
    <cellStyle name="Note 7 3 2 2" xfId="32248" xr:uid="{00000000-0005-0000-0000-0000FD7D0000}"/>
    <cellStyle name="Note 7 3 2 2 2" xfId="32249" xr:uid="{00000000-0005-0000-0000-0000FE7D0000}"/>
    <cellStyle name="Note 7 3 2 3" xfId="32250" xr:uid="{00000000-0005-0000-0000-0000FF7D0000}"/>
    <cellStyle name="Note 7 3 3" xfId="32251" xr:uid="{00000000-0005-0000-0000-0000007E0000}"/>
    <cellStyle name="Note 7 3 3 2" xfId="32252" xr:uid="{00000000-0005-0000-0000-0000017E0000}"/>
    <cellStyle name="Note 7 3 3 2 2" xfId="32253" xr:uid="{00000000-0005-0000-0000-0000027E0000}"/>
    <cellStyle name="Note 7 3 3 3" xfId="32254" xr:uid="{00000000-0005-0000-0000-0000037E0000}"/>
    <cellStyle name="Note 7 3 4" xfId="32255" xr:uid="{00000000-0005-0000-0000-0000047E0000}"/>
    <cellStyle name="Note 7 3 4 2" xfId="32256" xr:uid="{00000000-0005-0000-0000-0000057E0000}"/>
    <cellStyle name="Note 7 3 5" xfId="32257" xr:uid="{00000000-0005-0000-0000-0000067E0000}"/>
    <cellStyle name="Note 7 4" xfId="32258" xr:uid="{00000000-0005-0000-0000-0000077E0000}"/>
    <cellStyle name="Note 7 5" xfId="32259" xr:uid="{00000000-0005-0000-0000-0000087E0000}"/>
    <cellStyle name="Note 7 6" xfId="32260" xr:uid="{00000000-0005-0000-0000-0000097E0000}"/>
    <cellStyle name="Note 70" xfId="32261" xr:uid="{00000000-0005-0000-0000-00000A7E0000}"/>
    <cellStyle name="Note 8" xfId="32262" xr:uid="{00000000-0005-0000-0000-00000B7E0000}"/>
    <cellStyle name="Note 8 2" xfId="32263" xr:uid="{00000000-0005-0000-0000-00000C7E0000}"/>
    <cellStyle name="Note 8 2 2" xfId="32264" xr:uid="{00000000-0005-0000-0000-00000D7E0000}"/>
    <cellStyle name="Note 8 2 2 2" xfId="32265" xr:uid="{00000000-0005-0000-0000-00000E7E0000}"/>
    <cellStyle name="Note 8 2 2 2 2" xfId="32266" xr:uid="{00000000-0005-0000-0000-00000F7E0000}"/>
    <cellStyle name="Note 8 2 2 3" xfId="32267" xr:uid="{00000000-0005-0000-0000-0000107E0000}"/>
    <cellStyle name="Note 8 2 3" xfId="32268" xr:uid="{00000000-0005-0000-0000-0000117E0000}"/>
    <cellStyle name="Note 8 2 3 2" xfId="32269" xr:uid="{00000000-0005-0000-0000-0000127E0000}"/>
    <cellStyle name="Note 8 2 3 2 2" xfId="32270" xr:uid="{00000000-0005-0000-0000-0000137E0000}"/>
    <cellStyle name="Note 8 2 3 3" xfId="32271" xr:uid="{00000000-0005-0000-0000-0000147E0000}"/>
    <cellStyle name="Note 8 2 4" xfId="32272" xr:uid="{00000000-0005-0000-0000-0000157E0000}"/>
    <cellStyle name="Note 8 2 4 2" xfId="32273" xr:uid="{00000000-0005-0000-0000-0000167E0000}"/>
    <cellStyle name="Note 8 2 5" xfId="32274" xr:uid="{00000000-0005-0000-0000-0000177E0000}"/>
    <cellStyle name="Note 8 3" xfId="32275" xr:uid="{00000000-0005-0000-0000-0000187E0000}"/>
    <cellStyle name="Note 8 3 2" xfId="32276" xr:uid="{00000000-0005-0000-0000-0000197E0000}"/>
    <cellStyle name="Note 8 3 2 2" xfId="32277" xr:uid="{00000000-0005-0000-0000-00001A7E0000}"/>
    <cellStyle name="Note 8 3 2 2 2" xfId="32278" xr:uid="{00000000-0005-0000-0000-00001B7E0000}"/>
    <cellStyle name="Note 8 3 2 3" xfId="32279" xr:uid="{00000000-0005-0000-0000-00001C7E0000}"/>
    <cellStyle name="Note 8 3 3" xfId="32280" xr:uid="{00000000-0005-0000-0000-00001D7E0000}"/>
    <cellStyle name="Note 8 3 3 2" xfId="32281" xr:uid="{00000000-0005-0000-0000-00001E7E0000}"/>
    <cellStyle name="Note 8 3 3 2 2" xfId="32282" xr:uid="{00000000-0005-0000-0000-00001F7E0000}"/>
    <cellStyle name="Note 8 3 3 3" xfId="32283" xr:uid="{00000000-0005-0000-0000-0000207E0000}"/>
    <cellStyle name="Note 8 3 4" xfId="32284" xr:uid="{00000000-0005-0000-0000-0000217E0000}"/>
    <cellStyle name="Note 8 3 4 2" xfId="32285" xr:uid="{00000000-0005-0000-0000-0000227E0000}"/>
    <cellStyle name="Note 8 3 5" xfId="32286" xr:uid="{00000000-0005-0000-0000-0000237E0000}"/>
    <cellStyle name="Note 8 4" xfId="32287" xr:uid="{00000000-0005-0000-0000-0000247E0000}"/>
    <cellStyle name="Note 8 5" xfId="32288" xr:uid="{00000000-0005-0000-0000-0000257E0000}"/>
    <cellStyle name="Note 8 6" xfId="32289" xr:uid="{00000000-0005-0000-0000-0000267E0000}"/>
    <cellStyle name="Note 9" xfId="32290" xr:uid="{00000000-0005-0000-0000-0000277E0000}"/>
    <cellStyle name="Note 9 10" xfId="32291" xr:uid="{00000000-0005-0000-0000-0000287E0000}"/>
    <cellStyle name="Note 9 11" xfId="32292" xr:uid="{00000000-0005-0000-0000-0000297E0000}"/>
    <cellStyle name="Note 9 12" xfId="32293" xr:uid="{00000000-0005-0000-0000-00002A7E0000}"/>
    <cellStyle name="Note 9 13" xfId="32294" xr:uid="{00000000-0005-0000-0000-00002B7E0000}"/>
    <cellStyle name="Note 9 2" xfId="32295" xr:uid="{00000000-0005-0000-0000-00002C7E0000}"/>
    <cellStyle name="Note 9 2 10" xfId="32296" xr:uid="{00000000-0005-0000-0000-00002D7E0000}"/>
    <cellStyle name="Note 9 2 11" xfId="32297" xr:uid="{00000000-0005-0000-0000-00002E7E0000}"/>
    <cellStyle name="Note 9 2 2" xfId="32298" xr:uid="{00000000-0005-0000-0000-00002F7E0000}"/>
    <cellStyle name="Note 9 2 2 2" xfId="32299" xr:uid="{00000000-0005-0000-0000-0000307E0000}"/>
    <cellStyle name="Note 9 2 2 2 2" xfId="32300" xr:uid="{00000000-0005-0000-0000-0000317E0000}"/>
    <cellStyle name="Note 9 2 2 2 2 2" xfId="32301" xr:uid="{00000000-0005-0000-0000-0000327E0000}"/>
    <cellStyle name="Note 9 2 2 2 3" xfId="32302" xr:uid="{00000000-0005-0000-0000-0000337E0000}"/>
    <cellStyle name="Note 9 2 2 3" xfId="32303" xr:uid="{00000000-0005-0000-0000-0000347E0000}"/>
    <cellStyle name="Note 9 2 2 3 2" xfId="32304" xr:uid="{00000000-0005-0000-0000-0000357E0000}"/>
    <cellStyle name="Note 9 2 2 3 2 2" xfId="32305" xr:uid="{00000000-0005-0000-0000-0000367E0000}"/>
    <cellStyle name="Note 9 2 2 3 3" xfId="32306" xr:uid="{00000000-0005-0000-0000-0000377E0000}"/>
    <cellStyle name="Note 9 2 2 4" xfId="32307" xr:uid="{00000000-0005-0000-0000-0000387E0000}"/>
    <cellStyle name="Note 9 2 2 4 2" xfId="32308" xr:uid="{00000000-0005-0000-0000-0000397E0000}"/>
    <cellStyle name="Note 9 2 2 5" xfId="32309" xr:uid="{00000000-0005-0000-0000-00003A7E0000}"/>
    <cellStyle name="Note 9 2 2 6" xfId="32310" xr:uid="{00000000-0005-0000-0000-00003B7E0000}"/>
    <cellStyle name="Note 9 2 3" xfId="32311" xr:uid="{00000000-0005-0000-0000-00003C7E0000}"/>
    <cellStyle name="Note 9 2 3 2" xfId="32312" xr:uid="{00000000-0005-0000-0000-00003D7E0000}"/>
    <cellStyle name="Note 9 2 3 2 2" xfId="32313" xr:uid="{00000000-0005-0000-0000-00003E7E0000}"/>
    <cellStyle name="Note 9 2 3 3" xfId="32314" xr:uid="{00000000-0005-0000-0000-00003F7E0000}"/>
    <cellStyle name="Note 9 2 3 4" xfId="32315" xr:uid="{00000000-0005-0000-0000-0000407E0000}"/>
    <cellStyle name="Note 9 2 3 5" xfId="32316" xr:uid="{00000000-0005-0000-0000-0000417E0000}"/>
    <cellStyle name="Note 9 2 3 6" xfId="32317" xr:uid="{00000000-0005-0000-0000-0000427E0000}"/>
    <cellStyle name="Note 9 2 4" xfId="32318" xr:uid="{00000000-0005-0000-0000-0000437E0000}"/>
    <cellStyle name="Note 9 2 4 2" xfId="32319" xr:uid="{00000000-0005-0000-0000-0000447E0000}"/>
    <cellStyle name="Note 9 2 4 2 2" xfId="32320" xr:uid="{00000000-0005-0000-0000-0000457E0000}"/>
    <cellStyle name="Note 9 2 4 3" xfId="32321" xr:uid="{00000000-0005-0000-0000-0000467E0000}"/>
    <cellStyle name="Note 9 2 4 4" xfId="32322" xr:uid="{00000000-0005-0000-0000-0000477E0000}"/>
    <cellStyle name="Note 9 2 4 5" xfId="32323" xr:uid="{00000000-0005-0000-0000-0000487E0000}"/>
    <cellStyle name="Note 9 2 4 6" xfId="32324" xr:uid="{00000000-0005-0000-0000-0000497E0000}"/>
    <cellStyle name="Note 9 2 5" xfId="32325" xr:uid="{00000000-0005-0000-0000-00004A7E0000}"/>
    <cellStyle name="Note 9 2 5 2" xfId="32326" xr:uid="{00000000-0005-0000-0000-00004B7E0000}"/>
    <cellStyle name="Note 9 2 5 3" xfId="32327" xr:uid="{00000000-0005-0000-0000-00004C7E0000}"/>
    <cellStyle name="Note 9 2 5 4" xfId="32328" xr:uid="{00000000-0005-0000-0000-00004D7E0000}"/>
    <cellStyle name="Note 9 2 5 5" xfId="32329" xr:uid="{00000000-0005-0000-0000-00004E7E0000}"/>
    <cellStyle name="Note 9 2 5 6" xfId="32330" xr:uid="{00000000-0005-0000-0000-00004F7E0000}"/>
    <cellStyle name="Note 9 2 6" xfId="32331" xr:uid="{00000000-0005-0000-0000-0000507E0000}"/>
    <cellStyle name="Note 9 2 6 2" xfId="32332" xr:uid="{00000000-0005-0000-0000-0000517E0000}"/>
    <cellStyle name="Note 9 2 6 3" xfId="32333" xr:uid="{00000000-0005-0000-0000-0000527E0000}"/>
    <cellStyle name="Note 9 2 6 4" xfId="32334" xr:uid="{00000000-0005-0000-0000-0000537E0000}"/>
    <cellStyle name="Note 9 2 6 5" xfId="32335" xr:uid="{00000000-0005-0000-0000-0000547E0000}"/>
    <cellStyle name="Note 9 2 6 6" xfId="32336" xr:uid="{00000000-0005-0000-0000-0000557E0000}"/>
    <cellStyle name="Note 9 2 7" xfId="32337" xr:uid="{00000000-0005-0000-0000-0000567E0000}"/>
    <cellStyle name="Note 9 2 8" xfId="32338" xr:uid="{00000000-0005-0000-0000-0000577E0000}"/>
    <cellStyle name="Note 9 2 9" xfId="32339" xr:uid="{00000000-0005-0000-0000-0000587E0000}"/>
    <cellStyle name="Note 9 3" xfId="32340" xr:uid="{00000000-0005-0000-0000-0000597E0000}"/>
    <cellStyle name="Note 9 3 2" xfId="32341" xr:uid="{00000000-0005-0000-0000-00005A7E0000}"/>
    <cellStyle name="Note 9 3 2 2" xfId="32342" xr:uid="{00000000-0005-0000-0000-00005B7E0000}"/>
    <cellStyle name="Note 9 3 2 2 2" xfId="32343" xr:uid="{00000000-0005-0000-0000-00005C7E0000}"/>
    <cellStyle name="Note 9 3 2 2 2 2" xfId="32344" xr:uid="{00000000-0005-0000-0000-00005D7E0000}"/>
    <cellStyle name="Note 9 3 2 2 3" xfId="32345" xr:uid="{00000000-0005-0000-0000-00005E7E0000}"/>
    <cellStyle name="Note 9 3 2 3" xfId="32346" xr:uid="{00000000-0005-0000-0000-00005F7E0000}"/>
    <cellStyle name="Note 9 3 2 3 2" xfId="32347" xr:uid="{00000000-0005-0000-0000-0000607E0000}"/>
    <cellStyle name="Note 9 3 2 3 2 2" xfId="32348" xr:uid="{00000000-0005-0000-0000-0000617E0000}"/>
    <cellStyle name="Note 9 3 2 3 3" xfId="32349" xr:uid="{00000000-0005-0000-0000-0000627E0000}"/>
    <cellStyle name="Note 9 3 2 4" xfId="32350" xr:uid="{00000000-0005-0000-0000-0000637E0000}"/>
    <cellStyle name="Note 9 3 2 4 2" xfId="32351" xr:uid="{00000000-0005-0000-0000-0000647E0000}"/>
    <cellStyle name="Note 9 3 2 5" xfId="32352" xr:uid="{00000000-0005-0000-0000-0000657E0000}"/>
    <cellStyle name="Note 9 3 3" xfId="32353" xr:uid="{00000000-0005-0000-0000-0000667E0000}"/>
    <cellStyle name="Note 9 3 3 2" xfId="32354" xr:uid="{00000000-0005-0000-0000-0000677E0000}"/>
    <cellStyle name="Note 9 3 3 2 2" xfId="32355" xr:uid="{00000000-0005-0000-0000-0000687E0000}"/>
    <cellStyle name="Note 9 3 3 3" xfId="32356" xr:uid="{00000000-0005-0000-0000-0000697E0000}"/>
    <cellStyle name="Note 9 3 4" xfId="32357" xr:uid="{00000000-0005-0000-0000-00006A7E0000}"/>
    <cellStyle name="Note 9 3 4 2" xfId="32358" xr:uid="{00000000-0005-0000-0000-00006B7E0000}"/>
    <cellStyle name="Note 9 3 4 2 2" xfId="32359" xr:uid="{00000000-0005-0000-0000-00006C7E0000}"/>
    <cellStyle name="Note 9 3 4 3" xfId="32360" xr:uid="{00000000-0005-0000-0000-00006D7E0000}"/>
    <cellStyle name="Note 9 3 5" xfId="32361" xr:uid="{00000000-0005-0000-0000-00006E7E0000}"/>
    <cellStyle name="Note 9 3 5 2" xfId="32362" xr:uid="{00000000-0005-0000-0000-00006F7E0000}"/>
    <cellStyle name="Note 9 3 6" xfId="32363" xr:uid="{00000000-0005-0000-0000-0000707E0000}"/>
    <cellStyle name="Note 9 4" xfId="32364" xr:uid="{00000000-0005-0000-0000-0000717E0000}"/>
    <cellStyle name="Note 9 4 2" xfId="32365" xr:uid="{00000000-0005-0000-0000-0000727E0000}"/>
    <cellStyle name="Note 9 4 2 2" xfId="32366" xr:uid="{00000000-0005-0000-0000-0000737E0000}"/>
    <cellStyle name="Note 9 4 2 2 2" xfId="32367" xr:uid="{00000000-0005-0000-0000-0000747E0000}"/>
    <cellStyle name="Note 9 4 2 3" xfId="32368" xr:uid="{00000000-0005-0000-0000-0000757E0000}"/>
    <cellStyle name="Note 9 4 3" xfId="32369" xr:uid="{00000000-0005-0000-0000-0000767E0000}"/>
    <cellStyle name="Note 9 4 3 2" xfId="32370" xr:uid="{00000000-0005-0000-0000-0000777E0000}"/>
    <cellStyle name="Note 9 4 3 2 2" xfId="32371" xr:uid="{00000000-0005-0000-0000-0000787E0000}"/>
    <cellStyle name="Note 9 4 3 3" xfId="32372" xr:uid="{00000000-0005-0000-0000-0000797E0000}"/>
    <cellStyle name="Note 9 4 4" xfId="32373" xr:uid="{00000000-0005-0000-0000-00007A7E0000}"/>
    <cellStyle name="Note 9 4 4 2" xfId="32374" xr:uid="{00000000-0005-0000-0000-00007B7E0000}"/>
    <cellStyle name="Note 9 4 5" xfId="32375" xr:uid="{00000000-0005-0000-0000-00007C7E0000}"/>
    <cellStyle name="Note 9 4 6" xfId="32376" xr:uid="{00000000-0005-0000-0000-00007D7E0000}"/>
    <cellStyle name="Note 9 5" xfId="32377" xr:uid="{00000000-0005-0000-0000-00007E7E0000}"/>
    <cellStyle name="Note 9 5 2" xfId="32378" xr:uid="{00000000-0005-0000-0000-00007F7E0000}"/>
    <cellStyle name="Note 9 5 2 2" xfId="32379" xr:uid="{00000000-0005-0000-0000-0000807E0000}"/>
    <cellStyle name="Note 9 5 3" xfId="32380" xr:uid="{00000000-0005-0000-0000-0000817E0000}"/>
    <cellStyle name="Note 9 6" xfId="32381" xr:uid="{00000000-0005-0000-0000-0000827E0000}"/>
    <cellStyle name="Note 9 6 2" xfId="32382" xr:uid="{00000000-0005-0000-0000-0000837E0000}"/>
    <cellStyle name="Note 9 6 2 2" xfId="32383" xr:uid="{00000000-0005-0000-0000-0000847E0000}"/>
    <cellStyle name="Note 9 6 3" xfId="32384" xr:uid="{00000000-0005-0000-0000-0000857E0000}"/>
    <cellStyle name="Note 9 7" xfId="32385" xr:uid="{00000000-0005-0000-0000-0000867E0000}"/>
    <cellStyle name="Note 9 7 2" xfId="32386" xr:uid="{00000000-0005-0000-0000-0000877E0000}"/>
    <cellStyle name="Note 9 8" xfId="32387" xr:uid="{00000000-0005-0000-0000-0000887E0000}"/>
    <cellStyle name="Note 9 9" xfId="32388" xr:uid="{00000000-0005-0000-0000-0000897E0000}"/>
    <cellStyle name="Obično_CRFReport-template" xfId="32389" xr:uid="{00000000-0005-0000-0000-00008A7E0000}"/>
    <cellStyle name="OK Heading" xfId="32390" xr:uid="{00000000-0005-0000-0000-00008B7E0000}"/>
    <cellStyle name="Output 10" xfId="32391" xr:uid="{00000000-0005-0000-0000-00008C7E0000}"/>
    <cellStyle name="Output 10 2" xfId="32392" xr:uid="{00000000-0005-0000-0000-00008D7E0000}"/>
    <cellStyle name="Output 10 2 2" xfId="32393" xr:uid="{00000000-0005-0000-0000-00008E7E0000}"/>
    <cellStyle name="Output 10 2 3" xfId="32394" xr:uid="{00000000-0005-0000-0000-00008F7E0000}"/>
    <cellStyle name="Output 10 2 4" xfId="32395" xr:uid="{00000000-0005-0000-0000-0000907E0000}"/>
    <cellStyle name="Output 10 2 5" xfId="32396" xr:uid="{00000000-0005-0000-0000-0000917E0000}"/>
    <cellStyle name="Output 10 2 6" xfId="32397" xr:uid="{00000000-0005-0000-0000-0000927E0000}"/>
    <cellStyle name="Output 11" xfId="32398" xr:uid="{00000000-0005-0000-0000-0000937E0000}"/>
    <cellStyle name="Output 11 2" xfId="32399" xr:uid="{00000000-0005-0000-0000-0000947E0000}"/>
    <cellStyle name="Output 11 2 2" xfId="32400" xr:uid="{00000000-0005-0000-0000-0000957E0000}"/>
    <cellStyle name="Output 11 2 3" xfId="32401" xr:uid="{00000000-0005-0000-0000-0000967E0000}"/>
    <cellStyle name="Output 11 2 4" xfId="32402" xr:uid="{00000000-0005-0000-0000-0000977E0000}"/>
    <cellStyle name="Output 11 2 5" xfId="32403" xr:uid="{00000000-0005-0000-0000-0000987E0000}"/>
    <cellStyle name="Output 11 2 6" xfId="32404" xr:uid="{00000000-0005-0000-0000-0000997E0000}"/>
    <cellStyle name="Output 12" xfId="32405" xr:uid="{00000000-0005-0000-0000-00009A7E0000}"/>
    <cellStyle name="Output 12 2" xfId="32406" xr:uid="{00000000-0005-0000-0000-00009B7E0000}"/>
    <cellStyle name="Output 12 2 2" xfId="32407" xr:uid="{00000000-0005-0000-0000-00009C7E0000}"/>
    <cellStyle name="Output 12 2 3" xfId="32408" xr:uid="{00000000-0005-0000-0000-00009D7E0000}"/>
    <cellStyle name="Output 12 2 4" xfId="32409" xr:uid="{00000000-0005-0000-0000-00009E7E0000}"/>
    <cellStyle name="Output 12 2 5" xfId="32410" xr:uid="{00000000-0005-0000-0000-00009F7E0000}"/>
    <cellStyle name="Output 12 2 6" xfId="32411" xr:uid="{00000000-0005-0000-0000-0000A07E0000}"/>
    <cellStyle name="Output 13" xfId="32412" xr:uid="{00000000-0005-0000-0000-0000A17E0000}"/>
    <cellStyle name="Output 13 2" xfId="32413" xr:uid="{00000000-0005-0000-0000-0000A27E0000}"/>
    <cellStyle name="Output 13 2 2" xfId="32414" xr:uid="{00000000-0005-0000-0000-0000A37E0000}"/>
    <cellStyle name="Output 13 2 3" xfId="32415" xr:uid="{00000000-0005-0000-0000-0000A47E0000}"/>
    <cellStyle name="Output 13 2 4" xfId="32416" xr:uid="{00000000-0005-0000-0000-0000A57E0000}"/>
    <cellStyle name="Output 13 2 5" xfId="32417" xr:uid="{00000000-0005-0000-0000-0000A67E0000}"/>
    <cellStyle name="Output 13 2 6" xfId="32418" xr:uid="{00000000-0005-0000-0000-0000A77E0000}"/>
    <cellStyle name="Output 14" xfId="32419" xr:uid="{00000000-0005-0000-0000-0000A87E0000}"/>
    <cellStyle name="Output 14 2" xfId="32420" xr:uid="{00000000-0005-0000-0000-0000A97E0000}"/>
    <cellStyle name="Output 14 2 2" xfId="32421" xr:uid="{00000000-0005-0000-0000-0000AA7E0000}"/>
    <cellStyle name="Output 14 2 3" xfId="32422" xr:uid="{00000000-0005-0000-0000-0000AB7E0000}"/>
    <cellStyle name="Output 14 2 4" xfId="32423" xr:uid="{00000000-0005-0000-0000-0000AC7E0000}"/>
    <cellStyle name="Output 14 2 5" xfId="32424" xr:uid="{00000000-0005-0000-0000-0000AD7E0000}"/>
    <cellStyle name="Output 14 2 6" xfId="32425" xr:uid="{00000000-0005-0000-0000-0000AE7E0000}"/>
    <cellStyle name="Output 15" xfId="32426" xr:uid="{00000000-0005-0000-0000-0000AF7E0000}"/>
    <cellStyle name="Output 15 2" xfId="32427" xr:uid="{00000000-0005-0000-0000-0000B07E0000}"/>
    <cellStyle name="Output 15 2 2" xfId="32428" xr:uid="{00000000-0005-0000-0000-0000B17E0000}"/>
    <cellStyle name="Output 15 2 3" xfId="32429" xr:uid="{00000000-0005-0000-0000-0000B27E0000}"/>
    <cellStyle name="Output 15 2 4" xfId="32430" xr:uid="{00000000-0005-0000-0000-0000B37E0000}"/>
    <cellStyle name="Output 15 2 5" xfId="32431" xr:uid="{00000000-0005-0000-0000-0000B47E0000}"/>
    <cellStyle name="Output 15 2 6" xfId="32432" xr:uid="{00000000-0005-0000-0000-0000B57E0000}"/>
    <cellStyle name="Output 16" xfId="32433" xr:uid="{00000000-0005-0000-0000-0000B67E0000}"/>
    <cellStyle name="Output 16 2" xfId="32434" xr:uid="{00000000-0005-0000-0000-0000B77E0000}"/>
    <cellStyle name="Output 16 2 2" xfId="32435" xr:uid="{00000000-0005-0000-0000-0000B87E0000}"/>
    <cellStyle name="Output 16 2 3" xfId="32436" xr:uid="{00000000-0005-0000-0000-0000B97E0000}"/>
    <cellStyle name="Output 16 2 4" xfId="32437" xr:uid="{00000000-0005-0000-0000-0000BA7E0000}"/>
    <cellStyle name="Output 16 2 5" xfId="32438" xr:uid="{00000000-0005-0000-0000-0000BB7E0000}"/>
    <cellStyle name="Output 16 2 6" xfId="32439" xr:uid="{00000000-0005-0000-0000-0000BC7E0000}"/>
    <cellStyle name="Output 17" xfId="32440" xr:uid="{00000000-0005-0000-0000-0000BD7E0000}"/>
    <cellStyle name="Output 17 2" xfId="32441" xr:uid="{00000000-0005-0000-0000-0000BE7E0000}"/>
    <cellStyle name="Output 17 2 2" xfId="32442" xr:uid="{00000000-0005-0000-0000-0000BF7E0000}"/>
    <cellStyle name="Output 17 2 3" xfId="32443" xr:uid="{00000000-0005-0000-0000-0000C07E0000}"/>
    <cellStyle name="Output 17 2 4" xfId="32444" xr:uid="{00000000-0005-0000-0000-0000C17E0000}"/>
    <cellStyle name="Output 17 2 5" xfId="32445" xr:uid="{00000000-0005-0000-0000-0000C27E0000}"/>
    <cellStyle name="Output 17 2 6" xfId="32446" xr:uid="{00000000-0005-0000-0000-0000C37E0000}"/>
    <cellStyle name="Output 18" xfId="32447" xr:uid="{00000000-0005-0000-0000-0000C47E0000}"/>
    <cellStyle name="Output 18 2" xfId="32448" xr:uid="{00000000-0005-0000-0000-0000C57E0000}"/>
    <cellStyle name="Output 18 2 2" xfId="32449" xr:uid="{00000000-0005-0000-0000-0000C67E0000}"/>
    <cellStyle name="Output 18 2 3" xfId="32450" xr:uid="{00000000-0005-0000-0000-0000C77E0000}"/>
    <cellStyle name="Output 18 2 4" xfId="32451" xr:uid="{00000000-0005-0000-0000-0000C87E0000}"/>
    <cellStyle name="Output 18 2 5" xfId="32452" xr:uid="{00000000-0005-0000-0000-0000C97E0000}"/>
    <cellStyle name="Output 18 2 6" xfId="32453" xr:uid="{00000000-0005-0000-0000-0000CA7E0000}"/>
    <cellStyle name="Output 19" xfId="32454" xr:uid="{00000000-0005-0000-0000-0000CB7E0000}"/>
    <cellStyle name="Output 19 2" xfId="32455" xr:uid="{00000000-0005-0000-0000-0000CC7E0000}"/>
    <cellStyle name="Output 19 2 2" xfId="32456" xr:uid="{00000000-0005-0000-0000-0000CD7E0000}"/>
    <cellStyle name="Output 19 2 3" xfId="32457" xr:uid="{00000000-0005-0000-0000-0000CE7E0000}"/>
    <cellStyle name="Output 19 2 4" xfId="32458" xr:uid="{00000000-0005-0000-0000-0000CF7E0000}"/>
    <cellStyle name="Output 19 2 5" xfId="32459" xr:uid="{00000000-0005-0000-0000-0000D07E0000}"/>
    <cellStyle name="Output 19 2 6" xfId="32460" xr:uid="{00000000-0005-0000-0000-0000D17E0000}"/>
    <cellStyle name="Output 2" xfId="32461" xr:uid="{00000000-0005-0000-0000-0000D27E0000}"/>
    <cellStyle name="Output 2 10" xfId="32462" xr:uid="{00000000-0005-0000-0000-0000D37E0000}"/>
    <cellStyle name="Output 2 11" xfId="32463" xr:uid="{00000000-0005-0000-0000-0000D47E0000}"/>
    <cellStyle name="Output 2 12" xfId="32464" xr:uid="{00000000-0005-0000-0000-0000D57E0000}"/>
    <cellStyle name="Output 2 13" xfId="32465" xr:uid="{00000000-0005-0000-0000-0000D67E0000}"/>
    <cellStyle name="Output 2 14" xfId="32466" xr:uid="{00000000-0005-0000-0000-0000D77E0000}"/>
    <cellStyle name="Output 2 15" xfId="32467" xr:uid="{00000000-0005-0000-0000-0000D87E0000}"/>
    <cellStyle name="Output 2 16" xfId="32468" xr:uid="{00000000-0005-0000-0000-0000D97E0000}"/>
    <cellStyle name="Output 2 17" xfId="32469" xr:uid="{00000000-0005-0000-0000-0000DA7E0000}"/>
    <cellStyle name="Output 2 18" xfId="32470" xr:uid="{00000000-0005-0000-0000-0000DB7E0000}"/>
    <cellStyle name="Output 2 19" xfId="32471" xr:uid="{00000000-0005-0000-0000-0000DC7E0000}"/>
    <cellStyle name="Output 2 2" xfId="32472" xr:uid="{00000000-0005-0000-0000-0000DD7E0000}"/>
    <cellStyle name="Output 2 2 10" xfId="32473" xr:uid="{00000000-0005-0000-0000-0000DE7E0000}"/>
    <cellStyle name="Output 2 2 11" xfId="32474" xr:uid="{00000000-0005-0000-0000-0000DF7E0000}"/>
    <cellStyle name="Output 2 2 12" xfId="32475" xr:uid="{00000000-0005-0000-0000-0000E07E0000}"/>
    <cellStyle name="Output 2 2 13" xfId="32476" xr:uid="{00000000-0005-0000-0000-0000E17E0000}"/>
    <cellStyle name="Output 2 2 14" xfId="32477" xr:uid="{00000000-0005-0000-0000-0000E27E0000}"/>
    <cellStyle name="Output 2 2 14 10" xfId="32478" xr:uid="{00000000-0005-0000-0000-0000E37E0000}"/>
    <cellStyle name="Output 2 2 14 11" xfId="32479" xr:uid="{00000000-0005-0000-0000-0000E47E0000}"/>
    <cellStyle name="Output 2 2 14 12" xfId="32480" xr:uid="{00000000-0005-0000-0000-0000E57E0000}"/>
    <cellStyle name="Output 2 2 14 13" xfId="32481" xr:uid="{00000000-0005-0000-0000-0000E67E0000}"/>
    <cellStyle name="Output 2 2 14 14" xfId="32482" xr:uid="{00000000-0005-0000-0000-0000E77E0000}"/>
    <cellStyle name="Output 2 2 14 15" xfId="32483" xr:uid="{00000000-0005-0000-0000-0000E87E0000}"/>
    <cellStyle name="Output 2 2 14 16" xfId="32484" xr:uid="{00000000-0005-0000-0000-0000E97E0000}"/>
    <cellStyle name="Output 2 2 14 17" xfId="32485" xr:uid="{00000000-0005-0000-0000-0000EA7E0000}"/>
    <cellStyle name="Output 2 2 14 18" xfId="32486" xr:uid="{00000000-0005-0000-0000-0000EB7E0000}"/>
    <cellStyle name="Output 2 2 14 19" xfId="32487" xr:uid="{00000000-0005-0000-0000-0000EC7E0000}"/>
    <cellStyle name="Output 2 2 14 2" xfId="32488" xr:uid="{00000000-0005-0000-0000-0000ED7E0000}"/>
    <cellStyle name="Output 2 2 14 2 2" xfId="32489" xr:uid="{00000000-0005-0000-0000-0000EE7E0000}"/>
    <cellStyle name="Output 2 2 14 20" xfId="32490" xr:uid="{00000000-0005-0000-0000-0000EF7E0000}"/>
    <cellStyle name="Output 2 2 14 21" xfId="32491" xr:uid="{00000000-0005-0000-0000-0000F07E0000}"/>
    <cellStyle name="Output 2 2 14 22" xfId="32492" xr:uid="{00000000-0005-0000-0000-0000F17E0000}"/>
    <cellStyle name="Output 2 2 14 23" xfId="32493" xr:uid="{00000000-0005-0000-0000-0000F27E0000}"/>
    <cellStyle name="Output 2 2 14 24" xfId="32494" xr:uid="{00000000-0005-0000-0000-0000F37E0000}"/>
    <cellStyle name="Output 2 2 14 25" xfId="32495" xr:uid="{00000000-0005-0000-0000-0000F47E0000}"/>
    <cellStyle name="Output 2 2 14 26" xfId="32496" xr:uid="{00000000-0005-0000-0000-0000F57E0000}"/>
    <cellStyle name="Output 2 2 14 27" xfId="32497" xr:uid="{00000000-0005-0000-0000-0000F67E0000}"/>
    <cellStyle name="Output 2 2 14 28" xfId="32498" xr:uid="{00000000-0005-0000-0000-0000F77E0000}"/>
    <cellStyle name="Output 2 2 14 29" xfId="32499" xr:uid="{00000000-0005-0000-0000-0000F87E0000}"/>
    <cellStyle name="Output 2 2 14 3" xfId="32500" xr:uid="{00000000-0005-0000-0000-0000F97E0000}"/>
    <cellStyle name="Output 2 2 14 4" xfId="32501" xr:uid="{00000000-0005-0000-0000-0000FA7E0000}"/>
    <cellStyle name="Output 2 2 14 5" xfId="32502" xr:uid="{00000000-0005-0000-0000-0000FB7E0000}"/>
    <cellStyle name="Output 2 2 14 6" xfId="32503" xr:uid="{00000000-0005-0000-0000-0000FC7E0000}"/>
    <cellStyle name="Output 2 2 14 7" xfId="32504" xr:uid="{00000000-0005-0000-0000-0000FD7E0000}"/>
    <cellStyle name="Output 2 2 14 8" xfId="32505" xr:uid="{00000000-0005-0000-0000-0000FE7E0000}"/>
    <cellStyle name="Output 2 2 14 9" xfId="32506" xr:uid="{00000000-0005-0000-0000-0000FF7E0000}"/>
    <cellStyle name="Output 2 2 15" xfId="32507" xr:uid="{00000000-0005-0000-0000-0000007F0000}"/>
    <cellStyle name="Output 2 2 15 2" xfId="32508" xr:uid="{00000000-0005-0000-0000-0000017F0000}"/>
    <cellStyle name="Output 2 2 16" xfId="32509" xr:uid="{00000000-0005-0000-0000-0000027F0000}"/>
    <cellStyle name="Output 2 2 17" xfId="32510" xr:uid="{00000000-0005-0000-0000-0000037F0000}"/>
    <cellStyle name="Output 2 2 18" xfId="32511" xr:uid="{00000000-0005-0000-0000-0000047F0000}"/>
    <cellStyle name="Output 2 2 19" xfId="32512" xr:uid="{00000000-0005-0000-0000-0000057F0000}"/>
    <cellStyle name="Output 2 2 2" xfId="32513" xr:uid="{00000000-0005-0000-0000-0000067F0000}"/>
    <cellStyle name="Output 2 2 2 10" xfId="32514" xr:uid="{00000000-0005-0000-0000-0000077F0000}"/>
    <cellStyle name="Output 2 2 2 11" xfId="32515" xr:uid="{00000000-0005-0000-0000-0000087F0000}"/>
    <cellStyle name="Output 2 2 2 11 10" xfId="32516" xr:uid="{00000000-0005-0000-0000-0000097F0000}"/>
    <cellStyle name="Output 2 2 2 11 11" xfId="32517" xr:uid="{00000000-0005-0000-0000-00000A7F0000}"/>
    <cellStyle name="Output 2 2 2 11 12" xfId="32518" xr:uid="{00000000-0005-0000-0000-00000B7F0000}"/>
    <cellStyle name="Output 2 2 2 11 13" xfId="32519" xr:uid="{00000000-0005-0000-0000-00000C7F0000}"/>
    <cellStyle name="Output 2 2 2 11 14" xfId="32520" xr:uid="{00000000-0005-0000-0000-00000D7F0000}"/>
    <cellStyle name="Output 2 2 2 11 15" xfId="32521" xr:uid="{00000000-0005-0000-0000-00000E7F0000}"/>
    <cellStyle name="Output 2 2 2 11 16" xfId="32522" xr:uid="{00000000-0005-0000-0000-00000F7F0000}"/>
    <cellStyle name="Output 2 2 2 11 17" xfId="32523" xr:uid="{00000000-0005-0000-0000-0000107F0000}"/>
    <cellStyle name="Output 2 2 2 11 18" xfId="32524" xr:uid="{00000000-0005-0000-0000-0000117F0000}"/>
    <cellStyle name="Output 2 2 2 11 19" xfId="32525" xr:uid="{00000000-0005-0000-0000-0000127F0000}"/>
    <cellStyle name="Output 2 2 2 11 2" xfId="32526" xr:uid="{00000000-0005-0000-0000-0000137F0000}"/>
    <cellStyle name="Output 2 2 2 11 2 2" xfId="32527" xr:uid="{00000000-0005-0000-0000-0000147F0000}"/>
    <cellStyle name="Output 2 2 2 11 20" xfId="32528" xr:uid="{00000000-0005-0000-0000-0000157F0000}"/>
    <cellStyle name="Output 2 2 2 11 21" xfId="32529" xr:uid="{00000000-0005-0000-0000-0000167F0000}"/>
    <cellStyle name="Output 2 2 2 11 22" xfId="32530" xr:uid="{00000000-0005-0000-0000-0000177F0000}"/>
    <cellStyle name="Output 2 2 2 11 23" xfId="32531" xr:uid="{00000000-0005-0000-0000-0000187F0000}"/>
    <cellStyle name="Output 2 2 2 11 24" xfId="32532" xr:uid="{00000000-0005-0000-0000-0000197F0000}"/>
    <cellStyle name="Output 2 2 2 11 25" xfId="32533" xr:uid="{00000000-0005-0000-0000-00001A7F0000}"/>
    <cellStyle name="Output 2 2 2 11 26" xfId="32534" xr:uid="{00000000-0005-0000-0000-00001B7F0000}"/>
    <cellStyle name="Output 2 2 2 11 27" xfId="32535" xr:uid="{00000000-0005-0000-0000-00001C7F0000}"/>
    <cellStyle name="Output 2 2 2 11 28" xfId="32536" xr:uid="{00000000-0005-0000-0000-00001D7F0000}"/>
    <cellStyle name="Output 2 2 2 11 29" xfId="32537" xr:uid="{00000000-0005-0000-0000-00001E7F0000}"/>
    <cellStyle name="Output 2 2 2 11 3" xfId="32538" xr:uid="{00000000-0005-0000-0000-00001F7F0000}"/>
    <cellStyle name="Output 2 2 2 11 4" xfId="32539" xr:uid="{00000000-0005-0000-0000-0000207F0000}"/>
    <cellStyle name="Output 2 2 2 11 5" xfId="32540" xr:uid="{00000000-0005-0000-0000-0000217F0000}"/>
    <cellStyle name="Output 2 2 2 11 6" xfId="32541" xr:uid="{00000000-0005-0000-0000-0000227F0000}"/>
    <cellStyle name="Output 2 2 2 11 7" xfId="32542" xr:uid="{00000000-0005-0000-0000-0000237F0000}"/>
    <cellStyle name="Output 2 2 2 11 8" xfId="32543" xr:uid="{00000000-0005-0000-0000-0000247F0000}"/>
    <cellStyle name="Output 2 2 2 11 9" xfId="32544" xr:uid="{00000000-0005-0000-0000-0000257F0000}"/>
    <cellStyle name="Output 2 2 2 12" xfId="32545" xr:uid="{00000000-0005-0000-0000-0000267F0000}"/>
    <cellStyle name="Output 2 2 2 12 2" xfId="32546" xr:uid="{00000000-0005-0000-0000-0000277F0000}"/>
    <cellStyle name="Output 2 2 2 13" xfId="32547" xr:uid="{00000000-0005-0000-0000-0000287F0000}"/>
    <cellStyle name="Output 2 2 2 14" xfId="32548" xr:uid="{00000000-0005-0000-0000-0000297F0000}"/>
    <cellStyle name="Output 2 2 2 15" xfId="32549" xr:uid="{00000000-0005-0000-0000-00002A7F0000}"/>
    <cellStyle name="Output 2 2 2 16" xfId="32550" xr:uid="{00000000-0005-0000-0000-00002B7F0000}"/>
    <cellStyle name="Output 2 2 2 17" xfId="32551" xr:uid="{00000000-0005-0000-0000-00002C7F0000}"/>
    <cellStyle name="Output 2 2 2 18" xfId="32552" xr:uid="{00000000-0005-0000-0000-00002D7F0000}"/>
    <cellStyle name="Output 2 2 2 19" xfId="32553" xr:uid="{00000000-0005-0000-0000-00002E7F0000}"/>
    <cellStyle name="Output 2 2 2 2" xfId="32554" xr:uid="{00000000-0005-0000-0000-00002F7F0000}"/>
    <cellStyle name="Output 2 2 2 2 10" xfId="32555" xr:uid="{00000000-0005-0000-0000-0000307F0000}"/>
    <cellStyle name="Output 2 2 2 2 11" xfId="32556" xr:uid="{00000000-0005-0000-0000-0000317F0000}"/>
    <cellStyle name="Output 2 2 2 2 12" xfId="32557" xr:uid="{00000000-0005-0000-0000-0000327F0000}"/>
    <cellStyle name="Output 2 2 2 2 13" xfId="32558" xr:uid="{00000000-0005-0000-0000-0000337F0000}"/>
    <cellStyle name="Output 2 2 2 2 14" xfId="32559" xr:uid="{00000000-0005-0000-0000-0000347F0000}"/>
    <cellStyle name="Output 2 2 2 2 15" xfId="32560" xr:uid="{00000000-0005-0000-0000-0000357F0000}"/>
    <cellStyle name="Output 2 2 2 2 16" xfId="32561" xr:uid="{00000000-0005-0000-0000-0000367F0000}"/>
    <cellStyle name="Output 2 2 2 2 17" xfId="32562" xr:uid="{00000000-0005-0000-0000-0000377F0000}"/>
    <cellStyle name="Output 2 2 2 2 18" xfId="32563" xr:uid="{00000000-0005-0000-0000-0000387F0000}"/>
    <cellStyle name="Output 2 2 2 2 19" xfId="32564" xr:uid="{00000000-0005-0000-0000-0000397F0000}"/>
    <cellStyle name="Output 2 2 2 2 2" xfId="32565" xr:uid="{00000000-0005-0000-0000-00003A7F0000}"/>
    <cellStyle name="Output 2 2 2 2 2 10" xfId="32566" xr:uid="{00000000-0005-0000-0000-00003B7F0000}"/>
    <cellStyle name="Output 2 2 2 2 2 11" xfId="32567" xr:uid="{00000000-0005-0000-0000-00003C7F0000}"/>
    <cellStyle name="Output 2 2 2 2 2 12" xfId="32568" xr:uid="{00000000-0005-0000-0000-00003D7F0000}"/>
    <cellStyle name="Output 2 2 2 2 2 13" xfId="32569" xr:uid="{00000000-0005-0000-0000-00003E7F0000}"/>
    <cellStyle name="Output 2 2 2 2 2 14" xfId="32570" xr:uid="{00000000-0005-0000-0000-00003F7F0000}"/>
    <cellStyle name="Output 2 2 2 2 2 15" xfId="32571" xr:uid="{00000000-0005-0000-0000-0000407F0000}"/>
    <cellStyle name="Output 2 2 2 2 2 16" xfId="32572" xr:uid="{00000000-0005-0000-0000-0000417F0000}"/>
    <cellStyle name="Output 2 2 2 2 2 17" xfId="32573" xr:uid="{00000000-0005-0000-0000-0000427F0000}"/>
    <cellStyle name="Output 2 2 2 2 2 18" xfId="32574" xr:uid="{00000000-0005-0000-0000-0000437F0000}"/>
    <cellStyle name="Output 2 2 2 2 2 19" xfId="32575" xr:uid="{00000000-0005-0000-0000-0000447F0000}"/>
    <cellStyle name="Output 2 2 2 2 2 2" xfId="32576" xr:uid="{00000000-0005-0000-0000-0000457F0000}"/>
    <cellStyle name="Output 2 2 2 2 2 2 10" xfId="32577" xr:uid="{00000000-0005-0000-0000-0000467F0000}"/>
    <cellStyle name="Output 2 2 2 2 2 2 11" xfId="32578" xr:uid="{00000000-0005-0000-0000-0000477F0000}"/>
    <cellStyle name="Output 2 2 2 2 2 2 12" xfId="32579" xr:uid="{00000000-0005-0000-0000-0000487F0000}"/>
    <cellStyle name="Output 2 2 2 2 2 2 13" xfId="32580" xr:uid="{00000000-0005-0000-0000-0000497F0000}"/>
    <cellStyle name="Output 2 2 2 2 2 2 14" xfId="32581" xr:uid="{00000000-0005-0000-0000-00004A7F0000}"/>
    <cellStyle name="Output 2 2 2 2 2 2 15" xfId="32582" xr:uid="{00000000-0005-0000-0000-00004B7F0000}"/>
    <cellStyle name="Output 2 2 2 2 2 2 16" xfId="32583" xr:uid="{00000000-0005-0000-0000-00004C7F0000}"/>
    <cellStyle name="Output 2 2 2 2 2 2 17" xfId="32584" xr:uid="{00000000-0005-0000-0000-00004D7F0000}"/>
    <cellStyle name="Output 2 2 2 2 2 2 18" xfId="32585" xr:uid="{00000000-0005-0000-0000-00004E7F0000}"/>
    <cellStyle name="Output 2 2 2 2 2 2 19" xfId="32586" xr:uid="{00000000-0005-0000-0000-00004F7F0000}"/>
    <cellStyle name="Output 2 2 2 2 2 2 2" xfId="32587" xr:uid="{00000000-0005-0000-0000-0000507F0000}"/>
    <cellStyle name="Output 2 2 2 2 2 2 2 10" xfId="32588" xr:uid="{00000000-0005-0000-0000-0000517F0000}"/>
    <cellStyle name="Output 2 2 2 2 2 2 2 11" xfId="32589" xr:uid="{00000000-0005-0000-0000-0000527F0000}"/>
    <cellStyle name="Output 2 2 2 2 2 2 2 12" xfId="32590" xr:uid="{00000000-0005-0000-0000-0000537F0000}"/>
    <cellStyle name="Output 2 2 2 2 2 2 2 13" xfId="32591" xr:uid="{00000000-0005-0000-0000-0000547F0000}"/>
    <cellStyle name="Output 2 2 2 2 2 2 2 14" xfId="32592" xr:uid="{00000000-0005-0000-0000-0000557F0000}"/>
    <cellStyle name="Output 2 2 2 2 2 2 2 15" xfId="32593" xr:uid="{00000000-0005-0000-0000-0000567F0000}"/>
    <cellStyle name="Output 2 2 2 2 2 2 2 16" xfId="32594" xr:uid="{00000000-0005-0000-0000-0000577F0000}"/>
    <cellStyle name="Output 2 2 2 2 2 2 2 17" xfId="32595" xr:uid="{00000000-0005-0000-0000-0000587F0000}"/>
    <cellStyle name="Output 2 2 2 2 2 2 2 18" xfId="32596" xr:uid="{00000000-0005-0000-0000-0000597F0000}"/>
    <cellStyle name="Output 2 2 2 2 2 2 2 19" xfId="32597" xr:uid="{00000000-0005-0000-0000-00005A7F0000}"/>
    <cellStyle name="Output 2 2 2 2 2 2 2 2" xfId="32598" xr:uid="{00000000-0005-0000-0000-00005B7F0000}"/>
    <cellStyle name="Output 2 2 2 2 2 2 2 2 2" xfId="32599" xr:uid="{00000000-0005-0000-0000-00005C7F0000}"/>
    <cellStyle name="Output 2 2 2 2 2 2 2 2 2 2" xfId="32600" xr:uid="{00000000-0005-0000-0000-00005D7F0000}"/>
    <cellStyle name="Output 2 2 2 2 2 2 2 2 2 2 2" xfId="32601" xr:uid="{00000000-0005-0000-0000-00005E7F0000}"/>
    <cellStyle name="Output 2 2 2 2 2 2 2 2 2 3" xfId="32602" xr:uid="{00000000-0005-0000-0000-00005F7F0000}"/>
    <cellStyle name="Output 2 2 2 2 2 2 2 2 3" xfId="32603" xr:uid="{00000000-0005-0000-0000-0000607F0000}"/>
    <cellStyle name="Output 2 2 2 2 2 2 2 2 3 2" xfId="32604" xr:uid="{00000000-0005-0000-0000-0000617F0000}"/>
    <cellStyle name="Output 2 2 2 2 2 2 2 20" xfId="32605" xr:uid="{00000000-0005-0000-0000-0000627F0000}"/>
    <cellStyle name="Output 2 2 2 2 2 2 2 21" xfId="32606" xr:uid="{00000000-0005-0000-0000-0000637F0000}"/>
    <cellStyle name="Output 2 2 2 2 2 2 2 22" xfId="32607" xr:uid="{00000000-0005-0000-0000-0000647F0000}"/>
    <cellStyle name="Output 2 2 2 2 2 2 2 23" xfId="32608" xr:uid="{00000000-0005-0000-0000-0000657F0000}"/>
    <cellStyle name="Output 2 2 2 2 2 2 2 24" xfId="32609" xr:uid="{00000000-0005-0000-0000-0000667F0000}"/>
    <cellStyle name="Output 2 2 2 2 2 2 2 25" xfId="32610" xr:uid="{00000000-0005-0000-0000-0000677F0000}"/>
    <cellStyle name="Output 2 2 2 2 2 2 2 26" xfId="32611" xr:uid="{00000000-0005-0000-0000-0000687F0000}"/>
    <cellStyle name="Output 2 2 2 2 2 2 2 27" xfId="32612" xr:uid="{00000000-0005-0000-0000-0000697F0000}"/>
    <cellStyle name="Output 2 2 2 2 2 2 2 28" xfId="32613" xr:uid="{00000000-0005-0000-0000-00006A7F0000}"/>
    <cellStyle name="Output 2 2 2 2 2 2 2 29" xfId="32614" xr:uid="{00000000-0005-0000-0000-00006B7F0000}"/>
    <cellStyle name="Output 2 2 2 2 2 2 2 3" xfId="32615" xr:uid="{00000000-0005-0000-0000-00006C7F0000}"/>
    <cellStyle name="Output 2 2 2 2 2 2 2 30" xfId="32616" xr:uid="{00000000-0005-0000-0000-00006D7F0000}"/>
    <cellStyle name="Output 2 2 2 2 2 2 2 30 2" xfId="32617" xr:uid="{00000000-0005-0000-0000-00006E7F0000}"/>
    <cellStyle name="Output 2 2 2 2 2 2 2 4" xfId="32618" xr:uid="{00000000-0005-0000-0000-00006F7F0000}"/>
    <cellStyle name="Output 2 2 2 2 2 2 2 5" xfId="32619" xr:uid="{00000000-0005-0000-0000-0000707F0000}"/>
    <cellStyle name="Output 2 2 2 2 2 2 2 6" xfId="32620" xr:uid="{00000000-0005-0000-0000-0000717F0000}"/>
    <cellStyle name="Output 2 2 2 2 2 2 2 7" xfId="32621" xr:uid="{00000000-0005-0000-0000-0000727F0000}"/>
    <cellStyle name="Output 2 2 2 2 2 2 2 8" xfId="32622" xr:uid="{00000000-0005-0000-0000-0000737F0000}"/>
    <cellStyle name="Output 2 2 2 2 2 2 2 9" xfId="32623" xr:uid="{00000000-0005-0000-0000-0000747F0000}"/>
    <cellStyle name="Output 2 2 2 2 2 2 20" xfId="32624" xr:uid="{00000000-0005-0000-0000-0000757F0000}"/>
    <cellStyle name="Output 2 2 2 2 2 2 21" xfId="32625" xr:uid="{00000000-0005-0000-0000-0000767F0000}"/>
    <cellStyle name="Output 2 2 2 2 2 2 22" xfId="32626" xr:uid="{00000000-0005-0000-0000-0000777F0000}"/>
    <cellStyle name="Output 2 2 2 2 2 2 23" xfId="32627" xr:uid="{00000000-0005-0000-0000-0000787F0000}"/>
    <cellStyle name="Output 2 2 2 2 2 2 24" xfId="32628" xr:uid="{00000000-0005-0000-0000-0000797F0000}"/>
    <cellStyle name="Output 2 2 2 2 2 2 25" xfId="32629" xr:uid="{00000000-0005-0000-0000-00007A7F0000}"/>
    <cellStyle name="Output 2 2 2 2 2 2 26" xfId="32630" xr:uid="{00000000-0005-0000-0000-00007B7F0000}"/>
    <cellStyle name="Output 2 2 2 2 2 2 27" xfId="32631" xr:uid="{00000000-0005-0000-0000-00007C7F0000}"/>
    <cellStyle name="Output 2 2 2 2 2 2 28" xfId="32632" xr:uid="{00000000-0005-0000-0000-00007D7F0000}"/>
    <cellStyle name="Output 2 2 2 2 2 2 29" xfId="32633" xr:uid="{00000000-0005-0000-0000-00007E7F0000}"/>
    <cellStyle name="Output 2 2 2 2 2 2 3" xfId="32634" xr:uid="{00000000-0005-0000-0000-00007F7F0000}"/>
    <cellStyle name="Output 2 2 2 2 2 2 3 2" xfId="32635" xr:uid="{00000000-0005-0000-0000-0000807F0000}"/>
    <cellStyle name="Output 2 2 2 2 2 2 30" xfId="32636" xr:uid="{00000000-0005-0000-0000-0000817F0000}"/>
    <cellStyle name="Output 2 2 2 2 2 2 30 2" xfId="32637" xr:uid="{00000000-0005-0000-0000-0000827F0000}"/>
    <cellStyle name="Output 2 2 2 2 2 2 4" xfId="32638" xr:uid="{00000000-0005-0000-0000-0000837F0000}"/>
    <cellStyle name="Output 2 2 2 2 2 2 5" xfId="32639" xr:uid="{00000000-0005-0000-0000-0000847F0000}"/>
    <cellStyle name="Output 2 2 2 2 2 2 6" xfId="32640" xr:uid="{00000000-0005-0000-0000-0000857F0000}"/>
    <cellStyle name="Output 2 2 2 2 2 2 7" xfId="32641" xr:uid="{00000000-0005-0000-0000-0000867F0000}"/>
    <cellStyle name="Output 2 2 2 2 2 2 8" xfId="32642" xr:uid="{00000000-0005-0000-0000-0000877F0000}"/>
    <cellStyle name="Output 2 2 2 2 2 2 9" xfId="32643" xr:uid="{00000000-0005-0000-0000-0000887F0000}"/>
    <cellStyle name="Output 2 2 2 2 2 20" xfId="32644" xr:uid="{00000000-0005-0000-0000-0000897F0000}"/>
    <cellStyle name="Output 2 2 2 2 2 21" xfId="32645" xr:uid="{00000000-0005-0000-0000-00008A7F0000}"/>
    <cellStyle name="Output 2 2 2 2 2 22" xfId="32646" xr:uid="{00000000-0005-0000-0000-00008B7F0000}"/>
    <cellStyle name="Output 2 2 2 2 2 23" xfId="32647" xr:uid="{00000000-0005-0000-0000-00008C7F0000}"/>
    <cellStyle name="Output 2 2 2 2 2 24" xfId="32648" xr:uid="{00000000-0005-0000-0000-00008D7F0000}"/>
    <cellStyle name="Output 2 2 2 2 2 25" xfId="32649" xr:uid="{00000000-0005-0000-0000-00008E7F0000}"/>
    <cellStyle name="Output 2 2 2 2 2 26" xfId="32650" xr:uid="{00000000-0005-0000-0000-00008F7F0000}"/>
    <cellStyle name="Output 2 2 2 2 2 27" xfId="32651" xr:uid="{00000000-0005-0000-0000-0000907F0000}"/>
    <cellStyle name="Output 2 2 2 2 2 28" xfId="32652" xr:uid="{00000000-0005-0000-0000-0000917F0000}"/>
    <cellStyle name="Output 2 2 2 2 2 29" xfId="32653" xr:uid="{00000000-0005-0000-0000-0000927F0000}"/>
    <cellStyle name="Output 2 2 2 2 2 3" xfId="32654" xr:uid="{00000000-0005-0000-0000-0000937F0000}"/>
    <cellStyle name="Output 2 2 2 2 2 3 2" xfId="32655" xr:uid="{00000000-0005-0000-0000-0000947F0000}"/>
    <cellStyle name="Output 2 2 2 2 2 30" xfId="32656" xr:uid="{00000000-0005-0000-0000-0000957F0000}"/>
    <cellStyle name="Output 2 2 2 2 2 31" xfId="32657" xr:uid="{00000000-0005-0000-0000-0000967F0000}"/>
    <cellStyle name="Output 2 2 2 2 2 31 2" xfId="32658" xr:uid="{00000000-0005-0000-0000-0000977F0000}"/>
    <cellStyle name="Output 2 2 2 2 2 4" xfId="32659" xr:uid="{00000000-0005-0000-0000-0000987F0000}"/>
    <cellStyle name="Output 2 2 2 2 2 5" xfId="32660" xr:uid="{00000000-0005-0000-0000-0000997F0000}"/>
    <cellStyle name="Output 2 2 2 2 2 6" xfId="32661" xr:uid="{00000000-0005-0000-0000-00009A7F0000}"/>
    <cellStyle name="Output 2 2 2 2 2 7" xfId="32662" xr:uid="{00000000-0005-0000-0000-00009B7F0000}"/>
    <cellStyle name="Output 2 2 2 2 2 8" xfId="32663" xr:uid="{00000000-0005-0000-0000-00009C7F0000}"/>
    <cellStyle name="Output 2 2 2 2 2 9" xfId="32664" xr:uid="{00000000-0005-0000-0000-00009D7F0000}"/>
    <cellStyle name="Output 2 2 2 2 20" xfId="32665" xr:uid="{00000000-0005-0000-0000-00009E7F0000}"/>
    <cellStyle name="Output 2 2 2 2 21" xfId="32666" xr:uid="{00000000-0005-0000-0000-00009F7F0000}"/>
    <cellStyle name="Output 2 2 2 2 22" xfId="32667" xr:uid="{00000000-0005-0000-0000-0000A07F0000}"/>
    <cellStyle name="Output 2 2 2 2 23" xfId="32668" xr:uid="{00000000-0005-0000-0000-0000A17F0000}"/>
    <cellStyle name="Output 2 2 2 2 24" xfId="32669" xr:uid="{00000000-0005-0000-0000-0000A27F0000}"/>
    <cellStyle name="Output 2 2 2 2 25" xfId="32670" xr:uid="{00000000-0005-0000-0000-0000A37F0000}"/>
    <cellStyle name="Output 2 2 2 2 26" xfId="32671" xr:uid="{00000000-0005-0000-0000-0000A47F0000}"/>
    <cellStyle name="Output 2 2 2 2 27" xfId="32672" xr:uid="{00000000-0005-0000-0000-0000A57F0000}"/>
    <cellStyle name="Output 2 2 2 2 28" xfId="32673" xr:uid="{00000000-0005-0000-0000-0000A67F0000}"/>
    <cellStyle name="Output 2 2 2 2 29" xfId="32674" xr:uid="{00000000-0005-0000-0000-0000A77F0000}"/>
    <cellStyle name="Output 2 2 2 2 3" xfId="32675" xr:uid="{00000000-0005-0000-0000-0000A87F0000}"/>
    <cellStyle name="Output 2 2 2 2 30" xfId="32676" xr:uid="{00000000-0005-0000-0000-0000A97F0000}"/>
    <cellStyle name="Output 2 2 2 2 31" xfId="32677" xr:uid="{00000000-0005-0000-0000-0000AA7F0000}"/>
    <cellStyle name="Output 2 2 2 2 32" xfId="32678" xr:uid="{00000000-0005-0000-0000-0000AB7F0000}"/>
    <cellStyle name="Output 2 2 2 2 33" xfId="32679" xr:uid="{00000000-0005-0000-0000-0000AC7F0000}"/>
    <cellStyle name="Output 2 2 2 2 34" xfId="32680" xr:uid="{00000000-0005-0000-0000-0000AD7F0000}"/>
    <cellStyle name="Output 2 2 2 2 34 2" xfId="32681" xr:uid="{00000000-0005-0000-0000-0000AE7F0000}"/>
    <cellStyle name="Output 2 2 2 2 4" xfId="32682" xr:uid="{00000000-0005-0000-0000-0000AF7F0000}"/>
    <cellStyle name="Output 2 2 2 2 5" xfId="32683" xr:uid="{00000000-0005-0000-0000-0000B07F0000}"/>
    <cellStyle name="Output 2 2 2 2 6" xfId="32684" xr:uid="{00000000-0005-0000-0000-0000B17F0000}"/>
    <cellStyle name="Output 2 2 2 2 6 10" xfId="32685" xr:uid="{00000000-0005-0000-0000-0000B27F0000}"/>
    <cellStyle name="Output 2 2 2 2 6 11" xfId="32686" xr:uid="{00000000-0005-0000-0000-0000B37F0000}"/>
    <cellStyle name="Output 2 2 2 2 6 12" xfId="32687" xr:uid="{00000000-0005-0000-0000-0000B47F0000}"/>
    <cellStyle name="Output 2 2 2 2 6 13" xfId="32688" xr:uid="{00000000-0005-0000-0000-0000B57F0000}"/>
    <cellStyle name="Output 2 2 2 2 6 14" xfId="32689" xr:uid="{00000000-0005-0000-0000-0000B67F0000}"/>
    <cellStyle name="Output 2 2 2 2 6 15" xfId="32690" xr:uid="{00000000-0005-0000-0000-0000B77F0000}"/>
    <cellStyle name="Output 2 2 2 2 6 16" xfId="32691" xr:uid="{00000000-0005-0000-0000-0000B87F0000}"/>
    <cellStyle name="Output 2 2 2 2 6 17" xfId="32692" xr:uid="{00000000-0005-0000-0000-0000B97F0000}"/>
    <cellStyle name="Output 2 2 2 2 6 18" xfId="32693" xr:uid="{00000000-0005-0000-0000-0000BA7F0000}"/>
    <cellStyle name="Output 2 2 2 2 6 19" xfId="32694" xr:uid="{00000000-0005-0000-0000-0000BB7F0000}"/>
    <cellStyle name="Output 2 2 2 2 6 2" xfId="32695" xr:uid="{00000000-0005-0000-0000-0000BC7F0000}"/>
    <cellStyle name="Output 2 2 2 2 6 2 2" xfId="32696" xr:uid="{00000000-0005-0000-0000-0000BD7F0000}"/>
    <cellStyle name="Output 2 2 2 2 6 20" xfId="32697" xr:uid="{00000000-0005-0000-0000-0000BE7F0000}"/>
    <cellStyle name="Output 2 2 2 2 6 21" xfId="32698" xr:uid="{00000000-0005-0000-0000-0000BF7F0000}"/>
    <cellStyle name="Output 2 2 2 2 6 22" xfId="32699" xr:uid="{00000000-0005-0000-0000-0000C07F0000}"/>
    <cellStyle name="Output 2 2 2 2 6 23" xfId="32700" xr:uid="{00000000-0005-0000-0000-0000C17F0000}"/>
    <cellStyle name="Output 2 2 2 2 6 24" xfId="32701" xr:uid="{00000000-0005-0000-0000-0000C27F0000}"/>
    <cellStyle name="Output 2 2 2 2 6 25" xfId="32702" xr:uid="{00000000-0005-0000-0000-0000C37F0000}"/>
    <cellStyle name="Output 2 2 2 2 6 26" xfId="32703" xr:uid="{00000000-0005-0000-0000-0000C47F0000}"/>
    <cellStyle name="Output 2 2 2 2 6 27" xfId="32704" xr:uid="{00000000-0005-0000-0000-0000C57F0000}"/>
    <cellStyle name="Output 2 2 2 2 6 28" xfId="32705" xr:uid="{00000000-0005-0000-0000-0000C67F0000}"/>
    <cellStyle name="Output 2 2 2 2 6 29" xfId="32706" xr:uid="{00000000-0005-0000-0000-0000C77F0000}"/>
    <cellStyle name="Output 2 2 2 2 6 3" xfId="32707" xr:uid="{00000000-0005-0000-0000-0000C87F0000}"/>
    <cellStyle name="Output 2 2 2 2 6 4" xfId="32708" xr:uid="{00000000-0005-0000-0000-0000C97F0000}"/>
    <cellStyle name="Output 2 2 2 2 6 5" xfId="32709" xr:uid="{00000000-0005-0000-0000-0000CA7F0000}"/>
    <cellStyle name="Output 2 2 2 2 6 6" xfId="32710" xr:uid="{00000000-0005-0000-0000-0000CB7F0000}"/>
    <cellStyle name="Output 2 2 2 2 6 7" xfId="32711" xr:uid="{00000000-0005-0000-0000-0000CC7F0000}"/>
    <cellStyle name="Output 2 2 2 2 6 8" xfId="32712" xr:uid="{00000000-0005-0000-0000-0000CD7F0000}"/>
    <cellStyle name="Output 2 2 2 2 6 9" xfId="32713" xr:uid="{00000000-0005-0000-0000-0000CE7F0000}"/>
    <cellStyle name="Output 2 2 2 2 7" xfId="32714" xr:uid="{00000000-0005-0000-0000-0000CF7F0000}"/>
    <cellStyle name="Output 2 2 2 2 7 2" xfId="32715" xr:uid="{00000000-0005-0000-0000-0000D07F0000}"/>
    <cellStyle name="Output 2 2 2 2 8" xfId="32716" xr:uid="{00000000-0005-0000-0000-0000D17F0000}"/>
    <cellStyle name="Output 2 2 2 2 9" xfId="32717" xr:uid="{00000000-0005-0000-0000-0000D27F0000}"/>
    <cellStyle name="Output 2 2 2 20" xfId="32718" xr:uid="{00000000-0005-0000-0000-0000D37F0000}"/>
    <cellStyle name="Output 2 2 2 21" xfId="32719" xr:uid="{00000000-0005-0000-0000-0000D47F0000}"/>
    <cellStyle name="Output 2 2 2 22" xfId="32720" xr:uid="{00000000-0005-0000-0000-0000D57F0000}"/>
    <cellStyle name="Output 2 2 2 23" xfId="32721" xr:uid="{00000000-0005-0000-0000-0000D67F0000}"/>
    <cellStyle name="Output 2 2 2 24" xfId="32722" xr:uid="{00000000-0005-0000-0000-0000D77F0000}"/>
    <cellStyle name="Output 2 2 2 25" xfId="32723" xr:uid="{00000000-0005-0000-0000-0000D87F0000}"/>
    <cellStyle name="Output 2 2 2 26" xfId="32724" xr:uid="{00000000-0005-0000-0000-0000D97F0000}"/>
    <cellStyle name="Output 2 2 2 27" xfId="32725" xr:uid="{00000000-0005-0000-0000-0000DA7F0000}"/>
    <cellStyle name="Output 2 2 2 28" xfId="32726" xr:uid="{00000000-0005-0000-0000-0000DB7F0000}"/>
    <cellStyle name="Output 2 2 2 29" xfId="32727" xr:uid="{00000000-0005-0000-0000-0000DC7F0000}"/>
    <cellStyle name="Output 2 2 2 3" xfId="32728" xr:uid="{00000000-0005-0000-0000-0000DD7F0000}"/>
    <cellStyle name="Output 2 2 2 3 2" xfId="32729" xr:uid="{00000000-0005-0000-0000-0000DE7F0000}"/>
    <cellStyle name="Output 2 2 2 3 2 2" xfId="32730" xr:uid="{00000000-0005-0000-0000-0000DF7F0000}"/>
    <cellStyle name="Output 2 2 2 3 3" xfId="32731" xr:uid="{00000000-0005-0000-0000-0000E07F0000}"/>
    <cellStyle name="Output 2 2 2 30" xfId="32732" xr:uid="{00000000-0005-0000-0000-0000E17F0000}"/>
    <cellStyle name="Output 2 2 2 31" xfId="32733" xr:uid="{00000000-0005-0000-0000-0000E27F0000}"/>
    <cellStyle name="Output 2 2 2 32" xfId="32734" xr:uid="{00000000-0005-0000-0000-0000E37F0000}"/>
    <cellStyle name="Output 2 2 2 33" xfId="32735" xr:uid="{00000000-0005-0000-0000-0000E47F0000}"/>
    <cellStyle name="Output 2 2 2 34" xfId="32736" xr:uid="{00000000-0005-0000-0000-0000E57F0000}"/>
    <cellStyle name="Output 2 2 2 35" xfId="32737" xr:uid="{00000000-0005-0000-0000-0000E67F0000}"/>
    <cellStyle name="Output 2 2 2 36" xfId="32738" xr:uid="{00000000-0005-0000-0000-0000E77F0000}"/>
    <cellStyle name="Output 2 2 2 37" xfId="32739" xr:uid="{00000000-0005-0000-0000-0000E87F0000}"/>
    <cellStyle name="Output 2 2 2 38" xfId="32740" xr:uid="{00000000-0005-0000-0000-0000E97F0000}"/>
    <cellStyle name="Output 2 2 2 39" xfId="32741" xr:uid="{00000000-0005-0000-0000-0000EA7F0000}"/>
    <cellStyle name="Output 2 2 2 39 2" xfId="32742" xr:uid="{00000000-0005-0000-0000-0000EB7F0000}"/>
    <cellStyle name="Output 2 2 2 4" xfId="32743" xr:uid="{00000000-0005-0000-0000-0000EC7F0000}"/>
    <cellStyle name="Output 2 2 2 4 2" xfId="32744" xr:uid="{00000000-0005-0000-0000-0000ED7F0000}"/>
    <cellStyle name="Output 2 2 2 5" xfId="32745" xr:uid="{00000000-0005-0000-0000-0000EE7F0000}"/>
    <cellStyle name="Output 2 2 2 6" xfId="32746" xr:uid="{00000000-0005-0000-0000-0000EF7F0000}"/>
    <cellStyle name="Output 2 2 2 7" xfId="32747" xr:uid="{00000000-0005-0000-0000-0000F07F0000}"/>
    <cellStyle name="Output 2 2 2 8" xfId="32748" xr:uid="{00000000-0005-0000-0000-0000F17F0000}"/>
    <cellStyle name="Output 2 2 2 9" xfId="32749" xr:uid="{00000000-0005-0000-0000-0000F27F0000}"/>
    <cellStyle name="Output 2 2 20" xfId="32750" xr:uid="{00000000-0005-0000-0000-0000F37F0000}"/>
    <cellStyle name="Output 2 2 21" xfId="32751" xr:uid="{00000000-0005-0000-0000-0000F47F0000}"/>
    <cellStyle name="Output 2 2 22" xfId="32752" xr:uid="{00000000-0005-0000-0000-0000F57F0000}"/>
    <cellStyle name="Output 2 2 23" xfId="32753" xr:uid="{00000000-0005-0000-0000-0000F67F0000}"/>
    <cellStyle name="Output 2 2 24" xfId="32754" xr:uid="{00000000-0005-0000-0000-0000F77F0000}"/>
    <cellStyle name="Output 2 2 25" xfId="32755" xr:uid="{00000000-0005-0000-0000-0000F87F0000}"/>
    <cellStyle name="Output 2 2 26" xfId="32756" xr:uid="{00000000-0005-0000-0000-0000F97F0000}"/>
    <cellStyle name="Output 2 2 27" xfId="32757" xr:uid="{00000000-0005-0000-0000-0000FA7F0000}"/>
    <cellStyle name="Output 2 2 28" xfId="32758" xr:uid="{00000000-0005-0000-0000-0000FB7F0000}"/>
    <cellStyle name="Output 2 2 29" xfId="32759" xr:uid="{00000000-0005-0000-0000-0000FC7F0000}"/>
    <cellStyle name="Output 2 2 3" xfId="32760" xr:uid="{00000000-0005-0000-0000-0000FD7F0000}"/>
    <cellStyle name="Output 2 2 3 2" xfId="32761" xr:uid="{00000000-0005-0000-0000-0000FE7F0000}"/>
    <cellStyle name="Output 2 2 3 2 2" xfId="32762" xr:uid="{00000000-0005-0000-0000-0000FF7F0000}"/>
    <cellStyle name="Output 2 2 3 2 2 2" xfId="32763" xr:uid="{00000000-0005-0000-0000-000000800000}"/>
    <cellStyle name="Output 2 2 3 2 3" xfId="32764" xr:uid="{00000000-0005-0000-0000-000001800000}"/>
    <cellStyle name="Output 2 2 3 3" xfId="32765" xr:uid="{00000000-0005-0000-0000-000002800000}"/>
    <cellStyle name="Output 2 2 3 3 2" xfId="32766" xr:uid="{00000000-0005-0000-0000-000003800000}"/>
    <cellStyle name="Output 2 2 3 3 2 2" xfId="32767" xr:uid="{00000000-0005-0000-0000-000004800000}"/>
    <cellStyle name="Output 2 2 3 3 3" xfId="32768" xr:uid="{00000000-0005-0000-0000-000005800000}"/>
    <cellStyle name="Output 2 2 3 4" xfId="32769" xr:uid="{00000000-0005-0000-0000-000006800000}"/>
    <cellStyle name="Output 2 2 3 4 2" xfId="32770" xr:uid="{00000000-0005-0000-0000-000007800000}"/>
    <cellStyle name="Output 2 2 3 5" xfId="32771" xr:uid="{00000000-0005-0000-0000-000008800000}"/>
    <cellStyle name="Output 2 2 30" xfId="32772" xr:uid="{00000000-0005-0000-0000-000009800000}"/>
    <cellStyle name="Output 2 2 31" xfId="32773" xr:uid="{00000000-0005-0000-0000-00000A800000}"/>
    <cellStyle name="Output 2 2 32" xfId="32774" xr:uid="{00000000-0005-0000-0000-00000B800000}"/>
    <cellStyle name="Output 2 2 33" xfId="32775" xr:uid="{00000000-0005-0000-0000-00000C800000}"/>
    <cellStyle name="Output 2 2 34" xfId="32776" xr:uid="{00000000-0005-0000-0000-00000D800000}"/>
    <cellStyle name="Output 2 2 35" xfId="32777" xr:uid="{00000000-0005-0000-0000-00000E800000}"/>
    <cellStyle name="Output 2 2 36" xfId="32778" xr:uid="{00000000-0005-0000-0000-00000F800000}"/>
    <cellStyle name="Output 2 2 37" xfId="32779" xr:uid="{00000000-0005-0000-0000-000010800000}"/>
    <cellStyle name="Output 2 2 38" xfId="32780" xr:uid="{00000000-0005-0000-0000-000011800000}"/>
    <cellStyle name="Output 2 2 39" xfId="32781" xr:uid="{00000000-0005-0000-0000-000012800000}"/>
    <cellStyle name="Output 2 2 4" xfId="32782" xr:uid="{00000000-0005-0000-0000-000013800000}"/>
    <cellStyle name="Output 2 2 40" xfId="32783" xr:uid="{00000000-0005-0000-0000-000014800000}"/>
    <cellStyle name="Output 2 2 41" xfId="32784" xr:uid="{00000000-0005-0000-0000-000015800000}"/>
    <cellStyle name="Output 2 2 42" xfId="32785" xr:uid="{00000000-0005-0000-0000-000016800000}"/>
    <cellStyle name="Output 2 2 42 2" xfId="32786" xr:uid="{00000000-0005-0000-0000-000017800000}"/>
    <cellStyle name="Output 2 2 5" xfId="32787" xr:uid="{00000000-0005-0000-0000-000018800000}"/>
    <cellStyle name="Output 2 2 6" xfId="32788" xr:uid="{00000000-0005-0000-0000-000019800000}"/>
    <cellStyle name="Output 2 2 7" xfId="32789" xr:uid="{00000000-0005-0000-0000-00001A800000}"/>
    <cellStyle name="Output 2 2 8" xfId="32790" xr:uid="{00000000-0005-0000-0000-00001B800000}"/>
    <cellStyle name="Output 2 2 9" xfId="32791" xr:uid="{00000000-0005-0000-0000-00001C800000}"/>
    <cellStyle name="Output 2 20" xfId="32792" xr:uid="{00000000-0005-0000-0000-00001D800000}"/>
    <cellStyle name="Output 2 21" xfId="32793" xr:uid="{00000000-0005-0000-0000-00001E800000}"/>
    <cellStyle name="Output 2 22" xfId="32794" xr:uid="{00000000-0005-0000-0000-00001F800000}"/>
    <cellStyle name="Output 2 23" xfId="32795" xr:uid="{00000000-0005-0000-0000-000020800000}"/>
    <cellStyle name="Output 2 24" xfId="32796" xr:uid="{00000000-0005-0000-0000-000021800000}"/>
    <cellStyle name="Output 2 25" xfId="32797" xr:uid="{00000000-0005-0000-0000-000022800000}"/>
    <cellStyle name="Output 2 26" xfId="32798" xr:uid="{00000000-0005-0000-0000-000023800000}"/>
    <cellStyle name="Output 2 27" xfId="32799" xr:uid="{00000000-0005-0000-0000-000024800000}"/>
    <cellStyle name="Output 2 27 2" xfId="32800" xr:uid="{00000000-0005-0000-0000-000025800000}"/>
    <cellStyle name="Output 2 27 2 2" xfId="32801" xr:uid="{00000000-0005-0000-0000-000026800000}"/>
    <cellStyle name="Output 2 27 2 3" xfId="32802" xr:uid="{00000000-0005-0000-0000-000027800000}"/>
    <cellStyle name="Output 2 27 2 4" xfId="32803" xr:uid="{00000000-0005-0000-0000-000028800000}"/>
    <cellStyle name="Output 2 27 2 5" xfId="32804" xr:uid="{00000000-0005-0000-0000-000029800000}"/>
    <cellStyle name="Output 2 27 2 6" xfId="32805" xr:uid="{00000000-0005-0000-0000-00002A800000}"/>
    <cellStyle name="Output 2 28" xfId="32806" xr:uid="{00000000-0005-0000-0000-00002B800000}"/>
    <cellStyle name="Output 2 28 2" xfId="32807" xr:uid="{00000000-0005-0000-0000-00002C800000}"/>
    <cellStyle name="Output 2 28 3" xfId="32808" xr:uid="{00000000-0005-0000-0000-00002D800000}"/>
    <cellStyle name="Output 2 28 4" xfId="32809" xr:uid="{00000000-0005-0000-0000-00002E800000}"/>
    <cellStyle name="Output 2 28 5" xfId="32810" xr:uid="{00000000-0005-0000-0000-00002F800000}"/>
    <cellStyle name="Output 2 28 6" xfId="32811" xr:uid="{00000000-0005-0000-0000-000030800000}"/>
    <cellStyle name="Output 2 29" xfId="32812" xr:uid="{00000000-0005-0000-0000-000031800000}"/>
    <cellStyle name="Output 2 29 2" xfId="32813" xr:uid="{00000000-0005-0000-0000-000032800000}"/>
    <cellStyle name="Output 2 29 3" xfId="32814" xr:uid="{00000000-0005-0000-0000-000033800000}"/>
    <cellStyle name="Output 2 29 4" xfId="32815" xr:uid="{00000000-0005-0000-0000-000034800000}"/>
    <cellStyle name="Output 2 29 5" xfId="32816" xr:uid="{00000000-0005-0000-0000-000035800000}"/>
    <cellStyle name="Output 2 29 6" xfId="32817" xr:uid="{00000000-0005-0000-0000-000036800000}"/>
    <cellStyle name="Output 2 3" xfId="32818" xr:uid="{00000000-0005-0000-0000-000037800000}"/>
    <cellStyle name="Output 2 3 2" xfId="32819" xr:uid="{00000000-0005-0000-0000-000038800000}"/>
    <cellStyle name="Output 2 3 2 2" xfId="32820" xr:uid="{00000000-0005-0000-0000-000039800000}"/>
    <cellStyle name="Output 2 3 3" xfId="32821" xr:uid="{00000000-0005-0000-0000-00003A800000}"/>
    <cellStyle name="Output 2 3 3 2" xfId="32822" xr:uid="{00000000-0005-0000-0000-00003B800000}"/>
    <cellStyle name="Output 2 3 3 2 2" xfId="32823" xr:uid="{00000000-0005-0000-0000-00003C800000}"/>
    <cellStyle name="Output 2 3 3 3" xfId="32824" xr:uid="{00000000-0005-0000-0000-00003D800000}"/>
    <cellStyle name="Output 2 3 4" xfId="32825" xr:uid="{00000000-0005-0000-0000-00003E800000}"/>
    <cellStyle name="Output 2 3 4 2" xfId="32826" xr:uid="{00000000-0005-0000-0000-00003F800000}"/>
    <cellStyle name="Output 2 3 5" xfId="32827" xr:uid="{00000000-0005-0000-0000-000040800000}"/>
    <cellStyle name="Output 2 3 5 2" xfId="32828" xr:uid="{00000000-0005-0000-0000-000041800000}"/>
    <cellStyle name="Output 2 3 6" xfId="32829" xr:uid="{00000000-0005-0000-0000-000042800000}"/>
    <cellStyle name="Output 2 30" xfId="32830" xr:uid="{00000000-0005-0000-0000-000043800000}"/>
    <cellStyle name="Output 2 30 2" xfId="32831" xr:uid="{00000000-0005-0000-0000-000044800000}"/>
    <cellStyle name="Output 2 30 3" xfId="32832" xr:uid="{00000000-0005-0000-0000-000045800000}"/>
    <cellStyle name="Output 2 30 4" xfId="32833" xr:uid="{00000000-0005-0000-0000-000046800000}"/>
    <cellStyle name="Output 2 30 5" xfId="32834" xr:uid="{00000000-0005-0000-0000-000047800000}"/>
    <cellStyle name="Output 2 30 6" xfId="32835" xr:uid="{00000000-0005-0000-0000-000048800000}"/>
    <cellStyle name="Output 2 31" xfId="32836" xr:uid="{00000000-0005-0000-0000-000049800000}"/>
    <cellStyle name="Output 2 31 2" xfId="32837" xr:uid="{00000000-0005-0000-0000-00004A800000}"/>
    <cellStyle name="Output 2 31 3" xfId="32838" xr:uid="{00000000-0005-0000-0000-00004B800000}"/>
    <cellStyle name="Output 2 31 4" xfId="32839" xr:uid="{00000000-0005-0000-0000-00004C800000}"/>
    <cellStyle name="Output 2 31 5" xfId="32840" xr:uid="{00000000-0005-0000-0000-00004D800000}"/>
    <cellStyle name="Output 2 31 6" xfId="32841" xr:uid="{00000000-0005-0000-0000-00004E800000}"/>
    <cellStyle name="Output 2 32" xfId="32842" xr:uid="{00000000-0005-0000-0000-00004F800000}"/>
    <cellStyle name="Output 2 33" xfId="32843" xr:uid="{00000000-0005-0000-0000-000050800000}"/>
    <cellStyle name="Output 2 34" xfId="32844" xr:uid="{00000000-0005-0000-0000-000051800000}"/>
    <cellStyle name="Output 2 35" xfId="32845" xr:uid="{00000000-0005-0000-0000-000052800000}"/>
    <cellStyle name="Output 2 36" xfId="32846" xr:uid="{00000000-0005-0000-0000-000053800000}"/>
    <cellStyle name="Output 2 37" xfId="32847" xr:uid="{00000000-0005-0000-0000-000054800000}"/>
    <cellStyle name="Output 2 38" xfId="32848" xr:uid="{00000000-0005-0000-0000-000055800000}"/>
    <cellStyle name="Output 2 39" xfId="32849" xr:uid="{00000000-0005-0000-0000-000056800000}"/>
    <cellStyle name="Output 2 4" xfId="32850" xr:uid="{00000000-0005-0000-0000-000057800000}"/>
    <cellStyle name="Output 2 4 2" xfId="32851" xr:uid="{00000000-0005-0000-0000-000058800000}"/>
    <cellStyle name="Output 2 4 2 2" xfId="32852" xr:uid="{00000000-0005-0000-0000-000059800000}"/>
    <cellStyle name="Output 2 4 2 2 2" xfId="32853" xr:uid="{00000000-0005-0000-0000-00005A800000}"/>
    <cellStyle name="Output 2 4 2 3" xfId="32854" xr:uid="{00000000-0005-0000-0000-00005B800000}"/>
    <cellStyle name="Output 2 4 3" xfId="32855" xr:uid="{00000000-0005-0000-0000-00005C800000}"/>
    <cellStyle name="Output 2 4 3 2" xfId="32856" xr:uid="{00000000-0005-0000-0000-00005D800000}"/>
    <cellStyle name="Output 2 4 3 2 2" xfId="32857" xr:uid="{00000000-0005-0000-0000-00005E800000}"/>
    <cellStyle name="Output 2 4 3 3" xfId="32858" xr:uid="{00000000-0005-0000-0000-00005F800000}"/>
    <cellStyle name="Output 2 4 4" xfId="32859" xr:uid="{00000000-0005-0000-0000-000060800000}"/>
    <cellStyle name="Output 2 4 4 2" xfId="32860" xr:uid="{00000000-0005-0000-0000-000061800000}"/>
    <cellStyle name="Output 2 4 5" xfId="32861" xr:uid="{00000000-0005-0000-0000-000062800000}"/>
    <cellStyle name="Output 2 4 5 2" xfId="32862" xr:uid="{00000000-0005-0000-0000-000063800000}"/>
    <cellStyle name="Output 2 4 6" xfId="32863" xr:uid="{00000000-0005-0000-0000-000064800000}"/>
    <cellStyle name="Output 2 40" xfId="32864" xr:uid="{00000000-0005-0000-0000-000065800000}"/>
    <cellStyle name="Output 2 41" xfId="32865" xr:uid="{00000000-0005-0000-0000-000066800000}"/>
    <cellStyle name="Output 2 42" xfId="32866" xr:uid="{00000000-0005-0000-0000-000067800000}"/>
    <cellStyle name="Output 2 43" xfId="32867" xr:uid="{00000000-0005-0000-0000-000068800000}"/>
    <cellStyle name="Output 2 43 10" xfId="32868" xr:uid="{00000000-0005-0000-0000-000069800000}"/>
    <cellStyle name="Output 2 43 11" xfId="32869" xr:uid="{00000000-0005-0000-0000-00006A800000}"/>
    <cellStyle name="Output 2 43 12" xfId="32870" xr:uid="{00000000-0005-0000-0000-00006B800000}"/>
    <cellStyle name="Output 2 43 13" xfId="32871" xr:uid="{00000000-0005-0000-0000-00006C800000}"/>
    <cellStyle name="Output 2 43 14" xfId="32872" xr:uid="{00000000-0005-0000-0000-00006D800000}"/>
    <cellStyle name="Output 2 43 15" xfId="32873" xr:uid="{00000000-0005-0000-0000-00006E800000}"/>
    <cellStyle name="Output 2 43 16" xfId="32874" xr:uid="{00000000-0005-0000-0000-00006F800000}"/>
    <cellStyle name="Output 2 43 17" xfId="32875" xr:uid="{00000000-0005-0000-0000-000070800000}"/>
    <cellStyle name="Output 2 43 18" xfId="32876" xr:uid="{00000000-0005-0000-0000-000071800000}"/>
    <cellStyle name="Output 2 43 19" xfId="32877" xr:uid="{00000000-0005-0000-0000-000072800000}"/>
    <cellStyle name="Output 2 43 2" xfId="32878" xr:uid="{00000000-0005-0000-0000-000073800000}"/>
    <cellStyle name="Output 2 43 2 2" xfId="32879" xr:uid="{00000000-0005-0000-0000-000074800000}"/>
    <cellStyle name="Output 2 43 20" xfId="32880" xr:uid="{00000000-0005-0000-0000-000075800000}"/>
    <cellStyle name="Output 2 43 21" xfId="32881" xr:uid="{00000000-0005-0000-0000-000076800000}"/>
    <cellStyle name="Output 2 43 22" xfId="32882" xr:uid="{00000000-0005-0000-0000-000077800000}"/>
    <cellStyle name="Output 2 43 23" xfId="32883" xr:uid="{00000000-0005-0000-0000-000078800000}"/>
    <cellStyle name="Output 2 43 24" xfId="32884" xr:uid="{00000000-0005-0000-0000-000079800000}"/>
    <cellStyle name="Output 2 43 25" xfId="32885" xr:uid="{00000000-0005-0000-0000-00007A800000}"/>
    <cellStyle name="Output 2 43 26" xfId="32886" xr:uid="{00000000-0005-0000-0000-00007B800000}"/>
    <cellStyle name="Output 2 43 27" xfId="32887" xr:uid="{00000000-0005-0000-0000-00007C800000}"/>
    <cellStyle name="Output 2 43 28" xfId="32888" xr:uid="{00000000-0005-0000-0000-00007D800000}"/>
    <cellStyle name="Output 2 43 29" xfId="32889" xr:uid="{00000000-0005-0000-0000-00007E800000}"/>
    <cellStyle name="Output 2 43 3" xfId="32890" xr:uid="{00000000-0005-0000-0000-00007F800000}"/>
    <cellStyle name="Output 2 43 4" xfId="32891" xr:uid="{00000000-0005-0000-0000-000080800000}"/>
    <cellStyle name="Output 2 43 5" xfId="32892" xr:uid="{00000000-0005-0000-0000-000081800000}"/>
    <cellStyle name="Output 2 43 6" xfId="32893" xr:uid="{00000000-0005-0000-0000-000082800000}"/>
    <cellStyle name="Output 2 43 7" xfId="32894" xr:uid="{00000000-0005-0000-0000-000083800000}"/>
    <cellStyle name="Output 2 43 8" xfId="32895" xr:uid="{00000000-0005-0000-0000-000084800000}"/>
    <cellStyle name="Output 2 43 9" xfId="32896" xr:uid="{00000000-0005-0000-0000-000085800000}"/>
    <cellStyle name="Output 2 44" xfId="32897" xr:uid="{00000000-0005-0000-0000-000086800000}"/>
    <cellStyle name="Output 2 44 2" xfId="32898" xr:uid="{00000000-0005-0000-0000-000087800000}"/>
    <cellStyle name="Output 2 45" xfId="32899" xr:uid="{00000000-0005-0000-0000-000088800000}"/>
    <cellStyle name="Output 2 46" xfId="32900" xr:uid="{00000000-0005-0000-0000-000089800000}"/>
    <cellStyle name="Output 2 47" xfId="32901" xr:uid="{00000000-0005-0000-0000-00008A800000}"/>
    <cellStyle name="Output 2 48" xfId="32902" xr:uid="{00000000-0005-0000-0000-00008B800000}"/>
    <cellStyle name="Output 2 49" xfId="32903" xr:uid="{00000000-0005-0000-0000-00008C800000}"/>
    <cellStyle name="Output 2 5" xfId="32904" xr:uid="{00000000-0005-0000-0000-00008D800000}"/>
    <cellStyle name="Output 2 5 2" xfId="32905" xr:uid="{00000000-0005-0000-0000-00008E800000}"/>
    <cellStyle name="Output 2 50" xfId="32906" xr:uid="{00000000-0005-0000-0000-00008F800000}"/>
    <cellStyle name="Output 2 51" xfId="32907" xr:uid="{00000000-0005-0000-0000-000090800000}"/>
    <cellStyle name="Output 2 52" xfId="32908" xr:uid="{00000000-0005-0000-0000-000091800000}"/>
    <cellStyle name="Output 2 53" xfId="32909" xr:uid="{00000000-0005-0000-0000-000092800000}"/>
    <cellStyle name="Output 2 54" xfId="32910" xr:uid="{00000000-0005-0000-0000-000093800000}"/>
    <cellStyle name="Output 2 55" xfId="32911" xr:uid="{00000000-0005-0000-0000-000094800000}"/>
    <cellStyle name="Output 2 56" xfId="32912" xr:uid="{00000000-0005-0000-0000-000095800000}"/>
    <cellStyle name="Output 2 57" xfId="32913" xr:uid="{00000000-0005-0000-0000-000096800000}"/>
    <cellStyle name="Output 2 58" xfId="32914" xr:uid="{00000000-0005-0000-0000-000097800000}"/>
    <cellStyle name="Output 2 59" xfId="32915" xr:uid="{00000000-0005-0000-0000-000098800000}"/>
    <cellStyle name="Output 2 6" xfId="32916" xr:uid="{00000000-0005-0000-0000-000099800000}"/>
    <cellStyle name="Output 2 6 2" xfId="32917" xr:uid="{00000000-0005-0000-0000-00009A800000}"/>
    <cellStyle name="Output 2 60" xfId="32918" xr:uid="{00000000-0005-0000-0000-00009B800000}"/>
    <cellStyle name="Output 2 61" xfId="32919" xr:uid="{00000000-0005-0000-0000-00009C800000}"/>
    <cellStyle name="Output 2 62" xfId="32920" xr:uid="{00000000-0005-0000-0000-00009D800000}"/>
    <cellStyle name="Output 2 63" xfId="32921" xr:uid="{00000000-0005-0000-0000-00009E800000}"/>
    <cellStyle name="Output 2 64" xfId="32922" xr:uid="{00000000-0005-0000-0000-00009F800000}"/>
    <cellStyle name="Output 2 65" xfId="32923" xr:uid="{00000000-0005-0000-0000-0000A0800000}"/>
    <cellStyle name="Output 2 66" xfId="32924" xr:uid="{00000000-0005-0000-0000-0000A1800000}"/>
    <cellStyle name="Output 2 67" xfId="32925" xr:uid="{00000000-0005-0000-0000-0000A2800000}"/>
    <cellStyle name="Output 2 68" xfId="32926" xr:uid="{00000000-0005-0000-0000-0000A3800000}"/>
    <cellStyle name="Output 2 69" xfId="32927" xr:uid="{00000000-0005-0000-0000-0000A4800000}"/>
    <cellStyle name="Output 2 7" xfId="32928" xr:uid="{00000000-0005-0000-0000-0000A5800000}"/>
    <cellStyle name="Output 2 7 2" xfId="32929" xr:uid="{00000000-0005-0000-0000-0000A6800000}"/>
    <cellStyle name="Output 2 7 2 2" xfId="32930" xr:uid="{00000000-0005-0000-0000-0000A7800000}"/>
    <cellStyle name="Output 2 7 3" xfId="32931" xr:uid="{00000000-0005-0000-0000-0000A8800000}"/>
    <cellStyle name="Output 2 7 3 2" xfId="32932" xr:uid="{00000000-0005-0000-0000-0000A9800000}"/>
    <cellStyle name="Output 2 7 4" xfId="32933" xr:uid="{00000000-0005-0000-0000-0000AA800000}"/>
    <cellStyle name="Output 2 70" xfId="32934" xr:uid="{00000000-0005-0000-0000-0000AB800000}"/>
    <cellStyle name="Output 2 71" xfId="32935" xr:uid="{00000000-0005-0000-0000-0000AC800000}"/>
    <cellStyle name="Output 2 71 2" xfId="32936" xr:uid="{00000000-0005-0000-0000-0000AD800000}"/>
    <cellStyle name="Output 2 8" xfId="32937" xr:uid="{00000000-0005-0000-0000-0000AE800000}"/>
    <cellStyle name="Output 2 9" xfId="32938" xr:uid="{00000000-0005-0000-0000-0000AF800000}"/>
    <cellStyle name="Output 20" xfId="32939" xr:uid="{00000000-0005-0000-0000-0000B0800000}"/>
    <cellStyle name="Output 20 2" xfId="32940" xr:uid="{00000000-0005-0000-0000-0000B1800000}"/>
    <cellStyle name="Output 20 2 2" xfId="32941" xr:uid="{00000000-0005-0000-0000-0000B2800000}"/>
    <cellStyle name="Output 20 2 3" xfId="32942" xr:uid="{00000000-0005-0000-0000-0000B3800000}"/>
    <cellStyle name="Output 20 2 4" xfId="32943" xr:uid="{00000000-0005-0000-0000-0000B4800000}"/>
    <cellStyle name="Output 20 2 5" xfId="32944" xr:uid="{00000000-0005-0000-0000-0000B5800000}"/>
    <cellStyle name="Output 20 2 6" xfId="32945" xr:uid="{00000000-0005-0000-0000-0000B6800000}"/>
    <cellStyle name="Output 21" xfId="32946" xr:uid="{00000000-0005-0000-0000-0000B7800000}"/>
    <cellStyle name="Output 21 2" xfId="32947" xr:uid="{00000000-0005-0000-0000-0000B8800000}"/>
    <cellStyle name="Output 21 2 2" xfId="32948" xr:uid="{00000000-0005-0000-0000-0000B9800000}"/>
    <cellStyle name="Output 21 2 3" xfId="32949" xr:uid="{00000000-0005-0000-0000-0000BA800000}"/>
    <cellStyle name="Output 21 2 4" xfId="32950" xr:uid="{00000000-0005-0000-0000-0000BB800000}"/>
    <cellStyle name="Output 21 2 5" xfId="32951" xr:uid="{00000000-0005-0000-0000-0000BC800000}"/>
    <cellStyle name="Output 21 2 6" xfId="32952" xr:uid="{00000000-0005-0000-0000-0000BD800000}"/>
    <cellStyle name="Output 22" xfId="32953" xr:uid="{00000000-0005-0000-0000-0000BE800000}"/>
    <cellStyle name="Output 22 2" xfId="32954" xr:uid="{00000000-0005-0000-0000-0000BF800000}"/>
    <cellStyle name="Output 22 2 2" xfId="32955" xr:uid="{00000000-0005-0000-0000-0000C0800000}"/>
    <cellStyle name="Output 22 2 3" xfId="32956" xr:uid="{00000000-0005-0000-0000-0000C1800000}"/>
    <cellStyle name="Output 22 2 4" xfId="32957" xr:uid="{00000000-0005-0000-0000-0000C2800000}"/>
    <cellStyle name="Output 22 2 5" xfId="32958" xr:uid="{00000000-0005-0000-0000-0000C3800000}"/>
    <cellStyle name="Output 22 2 6" xfId="32959" xr:uid="{00000000-0005-0000-0000-0000C4800000}"/>
    <cellStyle name="Output 23" xfId="32960" xr:uid="{00000000-0005-0000-0000-0000C5800000}"/>
    <cellStyle name="Output 23 2" xfId="32961" xr:uid="{00000000-0005-0000-0000-0000C6800000}"/>
    <cellStyle name="Output 23 2 2" xfId="32962" xr:uid="{00000000-0005-0000-0000-0000C7800000}"/>
    <cellStyle name="Output 23 2 3" xfId="32963" xr:uid="{00000000-0005-0000-0000-0000C8800000}"/>
    <cellStyle name="Output 23 2 4" xfId="32964" xr:uid="{00000000-0005-0000-0000-0000C9800000}"/>
    <cellStyle name="Output 23 2 5" xfId="32965" xr:uid="{00000000-0005-0000-0000-0000CA800000}"/>
    <cellStyle name="Output 23 2 6" xfId="32966" xr:uid="{00000000-0005-0000-0000-0000CB800000}"/>
    <cellStyle name="Output 24" xfId="32967" xr:uid="{00000000-0005-0000-0000-0000CC800000}"/>
    <cellStyle name="Output 24 2" xfId="32968" xr:uid="{00000000-0005-0000-0000-0000CD800000}"/>
    <cellStyle name="Output 24 2 2" xfId="32969" xr:uid="{00000000-0005-0000-0000-0000CE800000}"/>
    <cellStyle name="Output 24 2 3" xfId="32970" xr:uid="{00000000-0005-0000-0000-0000CF800000}"/>
    <cellStyle name="Output 24 2 4" xfId="32971" xr:uid="{00000000-0005-0000-0000-0000D0800000}"/>
    <cellStyle name="Output 24 2 5" xfId="32972" xr:uid="{00000000-0005-0000-0000-0000D1800000}"/>
    <cellStyle name="Output 24 2 6" xfId="32973" xr:uid="{00000000-0005-0000-0000-0000D2800000}"/>
    <cellStyle name="Output 25" xfId="32974" xr:uid="{00000000-0005-0000-0000-0000D3800000}"/>
    <cellStyle name="Output 25 2" xfId="32975" xr:uid="{00000000-0005-0000-0000-0000D4800000}"/>
    <cellStyle name="Output 25 2 2" xfId="32976" xr:uid="{00000000-0005-0000-0000-0000D5800000}"/>
    <cellStyle name="Output 25 2 3" xfId="32977" xr:uid="{00000000-0005-0000-0000-0000D6800000}"/>
    <cellStyle name="Output 25 2 4" xfId="32978" xr:uid="{00000000-0005-0000-0000-0000D7800000}"/>
    <cellStyle name="Output 25 2 5" xfId="32979" xr:uid="{00000000-0005-0000-0000-0000D8800000}"/>
    <cellStyle name="Output 25 2 6" xfId="32980" xr:uid="{00000000-0005-0000-0000-0000D9800000}"/>
    <cellStyle name="Output 26" xfId="32981" xr:uid="{00000000-0005-0000-0000-0000DA800000}"/>
    <cellStyle name="Output 26 2" xfId="32982" xr:uid="{00000000-0005-0000-0000-0000DB800000}"/>
    <cellStyle name="Output 26 2 2" xfId="32983" xr:uid="{00000000-0005-0000-0000-0000DC800000}"/>
    <cellStyle name="Output 26 2 3" xfId="32984" xr:uid="{00000000-0005-0000-0000-0000DD800000}"/>
    <cellStyle name="Output 26 2 4" xfId="32985" xr:uid="{00000000-0005-0000-0000-0000DE800000}"/>
    <cellStyle name="Output 26 2 5" xfId="32986" xr:uid="{00000000-0005-0000-0000-0000DF800000}"/>
    <cellStyle name="Output 26 2 6" xfId="32987" xr:uid="{00000000-0005-0000-0000-0000E0800000}"/>
    <cellStyle name="Output 27" xfId="32988" xr:uid="{00000000-0005-0000-0000-0000E1800000}"/>
    <cellStyle name="Output 28" xfId="32989" xr:uid="{00000000-0005-0000-0000-0000E2800000}"/>
    <cellStyle name="Output 28 2" xfId="32990" xr:uid="{00000000-0005-0000-0000-0000E3800000}"/>
    <cellStyle name="Output 28 2 2" xfId="32991" xr:uid="{00000000-0005-0000-0000-0000E4800000}"/>
    <cellStyle name="Output 28 3" xfId="32992" xr:uid="{00000000-0005-0000-0000-0000E5800000}"/>
    <cellStyle name="Output 28 4" xfId="32993" xr:uid="{00000000-0005-0000-0000-0000E6800000}"/>
    <cellStyle name="Output 28 5" xfId="32994" xr:uid="{00000000-0005-0000-0000-0000E7800000}"/>
    <cellStyle name="Output 28 6" xfId="32995" xr:uid="{00000000-0005-0000-0000-0000E8800000}"/>
    <cellStyle name="Output 29" xfId="32996" xr:uid="{00000000-0005-0000-0000-0000E9800000}"/>
    <cellStyle name="Output 29 2" xfId="32997" xr:uid="{00000000-0005-0000-0000-0000EA800000}"/>
    <cellStyle name="Output 29 2 2" xfId="32998" xr:uid="{00000000-0005-0000-0000-0000EB800000}"/>
    <cellStyle name="Output 29 3" xfId="32999" xr:uid="{00000000-0005-0000-0000-0000EC800000}"/>
    <cellStyle name="Output 29 4" xfId="33000" xr:uid="{00000000-0005-0000-0000-0000ED800000}"/>
    <cellStyle name="Output 29 5" xfId="33001" xr:uid="{00000000-0005-0000-0000-0000EE800000}"/>
    <cellStyle name="Output 29 6" xfId="33002" xr:uid="{00000000-0005-0000-0000-0000EF800000}"/>
    <cellStyle name="Output 3" xfId="33003" xr:uid="{00000000-0005-0000-0000-0000F0800000}"/>
    <cellStyle name="Output 3 2" xfId="33004" xr:uid="{00000000-0005-0000-0000-0000F1800000}"/>
    <cellStyle name="Output 3 2 2" xfId="33005" xr:uid="{00000000-0005-0000-0000-0000F2800000}"/>
    <cellStyle name="Output 3 2 2 2" xfId="33006" xr:uid="{00000000-0005-0000-0000-0000F3800000}"/>
    <cellStyle name="Output 3 2 2 2 2" xfId="33007" xr:uid="{00000000-0005-0000-0000-0000F4800000}"/>
    <cellStyle name="Output 3 2 2 3" xfId="33008" xr:uid="{00000000-0005-0000-0000-0000F5800000}"/>
    <cellStyle name="Output 3 2 3" xfId="33009" xr:uid="{00000000-0005-0000-0000-0000F6800000}"/>
    <cellStyle name="Output 3 2 3 2" xfId="33010" xr:uid="{00000000-0005-0000-0000-0000F7800000}"/>
    <cellStyle name="Output 3 2 3 2 2" xfId="33011" xr:uid="{00000000-0005-0000-0000-0000F8800000}"/>
    <cellStyle name="Output 3 2 3 3" xfId="33012" xr:uid="{00000000-0005-0000-0000-0000F9800000}"/>
    <cellStyle name="Output 3 2 4" xfId="33013" xr:uid="{00000000-0005-0000-0000-0000FA800000}"/>
    <cellStyle name="Output 3 2 4 2" xfId="33014" xr:uid="{00000000-0005-0000-0000-0000FB800000}"/>
    <cellStyle name="Output 3 2 5" xfId="33015" xr:uid="{00000000-0005-0000-0000-0000FC800000}"/>
    <cellStyle name="Output 3 2 6" xfId="33016" xr:uid="{00000000-0005-0000-0000-0000FD800000}"/>
    <cellStyle name="Output 3 2 7" xfId="33017" xr:uid="{00000000-0005-0000-0000-0000FE800000}"/>
    <cellStyle name="Output 3 2 8" xfId="33018" xr:uid="{00000000-0005-0000-0000-0000FF800000}"/>
    <cellStyle name="Output 3 2 9" xfId="33019" xr:uid="{00000000-0005-0000-0000-000000810000}"/>
    <cellStyle name="Output 3 3" xfId="33020" xr:uid="{00000000-0005-0000-0000-000001810000}"/>
    <cellStyle name="Output 3 3 2" xfId="33021" xr:uid="{00000000-0005-0000-0000-000002810000}"/>
    <cellStyle name="Output 3 3 2 2" xfId="33022" xr:uid="{00000000-0005-0000-0000-000003810000}"/>
    <cellStyle name="Output 3 3 3" xfId="33023" xr:uid="{00000000-0005-0000-0000-000004810000}"/>
    <cellStyle name="Output 3 4" xfId="33024" xr:uid="{00000000-0005-0000-0000-000005810000}"/>
    <cellStyle name="Output 3 4 2" xfId="33025" xr:uid="{00000000-0005-0000-0000-000006810000}"/>
    <cellStyle name="Output 3 4 2 2" xfId="33026" xr:uid="{00000000-0005-0000-0000-000007810000}"/>
    <cellStyle name="Output 3 4 3" xfId="33027" xr:uid="{00000000-0005-0000-0000-000008810000}"/>
    <cellStyle name="Output 3 5" xfId="33028" xr:uid="{00000000-0005-0000-0000-000009810000}"/>
    <cellStyle name="Output 3 5 2" xfId="33029" xr:uid="{00000000-0005-0000-0000-00000A810000}"/>
    <cellStyle name="Output 3 6" xfId="33030" xr:uid="{00000000-0005-0000-0000-00000B810000}"/>
    <cellStyle name="Output 30" xfId="33031" xr:uid="{00000000-0005-0000-0000-00000C810000}"/>
    <cellStyle name="Output 31" xfId="33032" xr:uid="{00000000-0005-0000-0000-00000D810000}"/>
    <cellStyle name="Output 32" xfId="33033" xr:uid="{00000000-0005-0000-0000-00000E810000}"/>
    <cellStyle name="Output 33" xfId="33034" xr:uid="{00000000-0005-0000-0000-00000F810000}"/>
    <cellStyle name="Output 34" xfId="33035" xr:uid="{00000000-0005-0000-0000-000010810000}"/>
    <cellStyle name="Output 35" xfId="33036" xr:uid="{00000000-0005-0000-0000-000011810000}"/>
    <cellStyle name="Output 36" xfId="33037" xr:uid="{00000000-0005-0000-0000-000012810000}"/>
    <cellStyle name="Output 37" xfId="33038" xr:uid="{00000000-0005-0000-0000-000013810000}"/>
    <cellStyle name="Output 38" xfId="33039" xr:uid="{00000000-0005-0000-0000-000014810000}"/>
    <cellStyle name="Output 39" xfId="33040" xr:uid="{00000000-0005-0000-0000-000015810000}"/>
    <cellStyle name="Output 4" xfId="33041" xr:uid="{00000000-0005-0000-0000-000016810000}"/>
    <cellStyle name="Output 4 2" xfId="33042" xr:uid="{00000000-0005-0000-0000-000017810000}"/>
    <cellStyle name="Output 4 2 2" xfId="33043" xr:uid="{00000000-0005-0000-0000-000018810000}"/>
    <cellStyle name="Output 4 2 2 2" xfId="33044" xr:uid="{00000000-0005-0000-0000-000019810000}"/>
    <cellStyle name="Output 4 2 3" xfId="33045" xr:uid="{00000000-0005-0000-0000-00001A810000}"/>
    <cellStyle name="Output 4 2 4" xfId="33046" xr:uid="{00000000-0005-0000-0000-00001B810000}"/>
    <cellStyle name="Output 4 2 5" xfId="33047" xr:uid="{00000000-0005-0000-0000-00001C810000}"/>
    <cellStyle name="Output 4 2 6" xfId="33048" xr:uid="{00000000-0005-0000-0000-00001D810000}"/>
    <cellStyle name="Output 4 3" xfId="33049" xr:uid="{00000000-0005-0000-0000-00001E810000}"/>
    <cellStyle name="Output 4 3 2" xfId="33050" xr:uid="{00000000-0005-0000-0000-00001F810000}"/>
    <cellStyle name="Output 4 3 2 2" xfId="33051" xr:uid="{00000000-0005-0000-0000-000020810000}"/>
    <cellStyle name="Output 4 3 3" xfId="33052" xr:uid="{00000000-0005-0000-0000-000021810000}"/>
    <cellStyle name="Output 4 4" xfId="33053" xr:uid="{00000000-0005-0000-0000-000022810000}"/>
    <cellStyle name="Output 4 4 2" xfId="33054" xr:uid="{00000000-0005-0000-0000-000023810000}"/>
    <cellStyle name="Output 4 5" xfId="33055" xr:uid="{00000000-0005-0000-0000-000024810000}"/>
    <cellStyle name="Output 4 5 2" xfId="33056" xr:uid="{00000000-0005-0000-0000-000025810000}"/>
    <cellStyle name="Output 4 6" xfId="33057" xr:uid="{00000000-0005-0000-0000-000026810000}"/>
    <cellStyle name="Output 40" xfId="33058" xr:uid="{00000000-0005-0000-0000-000027810000}"/>
    <cellStyle name="Output 41" xfId="33059" xr:uid="{00000000-0005-0000-0000-000028810000}"/>
    <cellStyle name="Output 42" xfId="33060" xr:uid="{00000000-0005-0000-0000-000029810000}"/>
    <cellStyle name="Output 43" xfId="33061" xr:uid="{00000000-0005-0000-0000-00002A810000}"/>
    <cellStyle name="Output 44" xfId="33062" xr:uid="{00000000-0005-0000-0000-00002B810000}"/>
    <cellStyle name="Output 45" xfId="33063" xr:uid="{00000000-0005-0000-0000-00002C810000}"/>
    <cellStyle name="Output 46" xfId="33064" xr:uid="{00000000-0005-0000-0000-00002D810000}"/>
    <cellStyle name="Output 47" xfId="33065" xr:uid="{00000000-0005-0000-0000-00002E810000}"/>
    <cellStyle name="Output 48" xfId="33066" xr:uid="{00000000-0005-0000-0000-00002F810000}"/>
    <cellStyle name="Output 49" xfId="33067" xr:uid="{00000000-0005-0000-0000-000030810000}"/>
    <cellStyle name="Output 5" xfId="33068" xr:uid="{00000000-0005-0000-0000-000031810000}"/>
    <cellStyle name="Output 5 2" xfId="33069" xr:uid="{00000000-0005-0000-0000-000032810000}"/>
    <cellStyle name="Output 5 2 2" xfId="33070" xr:uid="{00000000-0005-0000-0000-000033810000}"/>
    <cellStyle name="Output 5 2 2 2" xfId="33071" xr:uid="{00000000-0005-0000-0000-000034810000}"/>
    <cellStyle name="Output 5 2 3" xfId="33072" xr:uid="{00000000-0005-0000-0000-000035810000}"/>
    <cellStyle name="Output 5 2 4" xfId="33073" xr:uid="{00000000-0005-0000-0000-000036810000}"/>
    <cellStyle name="Output 5 2 5" xfId="33074" xr:uid="{00000000-0005-0000-0000-000037810000}"/>
    <cellStyle name="Output 5 2 6" xfId="33075" xr:uid="{00000000-0005-0000-0000-000038810000}"/>
    <cellStyle name="Output 5 3" xfId="33076" xr:uid="{00000000-0005-0000-0000-000039810000}"/>
    <cellStyle name="Output 5 3 2" xfId="33077" xr:uid="{00000000-0005-0000-0000-00003A810000}"/>
    <cellStyle name="Output 5 3 2 2" xfId="33078" xr:uid="{00000000-0005-0000-0000-00003B810000}"/>
    <cellStyle name="Output 5 3 3" xfId="33079" xr:uid="{00000000-0005-0000-0000-00003C810000}"/>
    <cellStyle name="Output 5 4" xfId="33080" xr:uid="{00000000-0005-0000-0000-00003D810000}"/>
    <cellStyle name="Output 5 4 2" xfId="33081" xr:uid="{00000000-0005-0000-0000-00003E810000}"/>
    <cellStyle name="Output 5 5" xfId="33082" xr:uid="{00000000-0005-0000-0000-00003F810000}"/>
    <cellStyle name="Output 5 5 2" xfId="33083" xr:uid="{00000000-0005-0000-0000-000040810000}"/>
    <cellStyle name="Output 5 6" xfId="33084" xr:uid="{00000000-0005-0000-0000-000041810000}"/>
    <cellStyle name="Output 50" xfId="33085" xr:uid="{00000000-0005-0000-0000-000042810000}"/>
    <cellStyle name="Output 51" xfId="33086" xr:uid="{00000000-0005-0000-0000-000043810000}"/>
    <cellStyle name="Output 52" xfId="33087" xr:uid="{00000000-0005-0000-0000-000044810000}"/>
    <cellStyle name="Output 53" xfId="33088" xr:uid="{00000000-0005-0000-0000-000045810000}"/>
    <cellStyle name="Output 54" xfId="33089" xr:uid="{00000000-0005-0000-0000-000046810000}"/>
    <cellStyle name="Output 55" xfId="33090" xr:uid="{00000000-0005-0000-0000-000047810000}"/>
    <cellStyle name="Output 56" xfId="33091" xr:uid="{00000000-0005-0000-0000-000048810000}"/>
    <cellStyle name="Output 57" xfId="33092" xr:uid="{00000000-0005-0000-0000-000049810000}"/>
    <cellStyle name="Output 58" xfId="33093" xr:uid="{00000000-0005-0000-0000-00004A810000}"/>
    <cellStyle name="Output 59" xfId="33094" xr:uid="{00000000-0005-0000-0000-00004B810000}"/>
    <cellStyle name="Output 6" xfId="33095" xr:uid="{00000000-0005-0000-0000-00004C810000}"/>
    <cellStyle name="Output 6 2" xfId="33096" xr:uid="{00000000-0005-0000-0000-00004D810000}"/>
    <cellStyle name="Output 6 2 2" xfId="33097" xr:uid="{00000000-0005-0000-0000-00004E810000}"/>
    <cellStyle name="Output 6 2 2 2" xfId="33098" xr:uid="{00000000-0005-0000-0000-00004F810000}"/>
    <cellStyle name="Output 6 2 3" xfId="33099" xr:uid="{00000000-0005-0000-0000-000050810000}"/>
    <cellStyle name="Output 6 2 4" xfId="33100" xr:uid="{00000000-0005-0000-0000-000051810000}"/>
    <cellStyle name="Output 6 2 5" xfId="33101" xr:uid="{00000000-0005-0000-0000-000052810000}"/>
    <cellStyle name="Output 6 2 6" xfId="33102" xr:uid="{00000000-0005-0000-0000-000053810000}"/>
    <cellStyle name="Output 6 3" xfId="33103" xr:uid="{00000000-0005-0000-0000-000054810000}"/>
    <cellStyle name="Output 6 3 2" xfId="33104" xr:uid="{00000000-0005-0000-0000-000055810000}"/>
    <cellStyle name="Output 6 3 2 2" xfId="33105" xr:uid="{00000000-0005-0000-0000-000056810000}"/>
    <cellStyle name="Output 6 3 3" xfId="33106" xr:uid="{00000000-0005-0000-0000-000057810000}"/>
    <cellStyle name="Output 6 4" xfId="33107" xr:uid="{00000000-0005-0000-0000-000058810000}"/>
    <cellStyle name="Output 6 4 2" xfId="33108" xr:uid="{00000000-0005-0000-0000-000059810000}"/>
    <cellStyle name="Output 6 5" xfId="33109" xr:uid="{00000000-0005-0000-0000-00005A810000}"/>
    <cellStyle name="Output 6 5 2" xfId="33110" xr:uid="{00000000-0005-0000-0000-00005B810000}"/>
    <cellStyle name="Output 6 6" xfId="33111" xr:uid="{00000000-0005-0000-0000-00005C810000}"/>
    <cellStyle name="Output 60" xfId="33112" xr:uid="{00000000-0005-0000-0000-00005D810000}"/>
    <cellStyle name="Output 61" xfId="33113" xr:uid="{00000000-0005-0000-0000-00005E810000}"/>
    <cellStyle name="Output 7" xfId="33114" xr:uid="{00000000-0005-0000-0000-00005F810000}"/>
    <cellStyle name="Output 7 2" xfId="33115" xr:uid="{00000000-0005-0000-0000-000060810000}"/>
    <cellStyle name="Output 7 2 2" xfId="33116" xr:uid="{00000000-0005-0000-0000-000061810000}"/>
    <cellStyle name="Output 7 2 2 2" xfId="33117" xr:uid="{00000000-0005-0000-0000-000062810000}"/>
    <cellStyle name="Output 7 2 3" xfId="33118" xr:uid="{00000000-0005-0000-0000-000063810000}"/>
    <cellStyle name="Output 7 2 4" xfId="33119" xr:uid="{00000000-0005-0000-0000-000064810000}"/>
    <cellStyle name="Output 7 2 5" xfId="33120" xr:uid="{00000000-0005-0000-0000-000065810000}"/>
    <cellStyle name="Output 7 2 6" xfId="33121" xr:uid="{00000000-0005-0000-0000-000066810000}"/>
    <cellStyle name="Output 7 3" xfId="33122" xr:uid="{00000000-0005-0000-0000-000067810000}"/>
    <cellStyle name="Output 7 3 2" xfId="33123" xr:uid="{00000000-0005-0000-0000-000068810000}"/>
    <cellStyle name="Output 7 3 2 2" xfId="33124" xr:uid="{00000000-0005-0000-0000-000069810000}"/>
    <cellStyle name="Output 7 3 3" xfId="33125" xr:uid="{00000000-0005-0000-0000-00006A810000}"/>
    <cellStyle name="Output 7 4" xfId="33126" xr:uid="{00000000-0005-0000-0000-00006B810000}"/>
    <cellStyle name="Output 7 4 2" xfId="33127" xr:uid="{00000000-0005-0000-0000-00006C810000}"/>
    <cellStyle name="Output 7 5" xfId="33128" xr:uid="{00000000-0005-0000-0000-00006D810000}"/>
    <cellStyle name="Output 7 5 2" xfId="33129" xr:uid="{00000000-0005-0000-0000-00006E810000}"/>
    <cellStyle name="Output 7 6" xfId="33130" xr:uid="{00000000-0005-0000-0000-00006F810000}"/>
    <cellStyle name="Output 8" xfId="33131" xr:uid="{00000000-0005-0000-0000-000070810000}"/>
    <cellStyle name="Output 8 2" xfId="33132" xr:uid="{00000000-0005-0000-0000-000071810000}"/>
    <cellStyle name="Output 8 2 2" xfId="33133" xr:uid="{00000000-0005-0000-0000-000072810000}"/>
    <cellStyle name="Output 8 2 2 2" xfId="33134" xr:uid="{00000000-0005-0000-0000-000073810000}"/>
    <cellStyle name="Output 8 2 3" xfId="33135" xr:uid="{00000000-0005-0000-0000-000074810000}"/>
    <cellStyle name="Output 8 2 4" xfId="33136" xr:uid="{00000000-0005-0000-0000-000075810000}"/>
    <cellStyle name="Output 8 2 5" xfId="33137" xr:uid="{00000000-0005-0000-0000-000076810000}"/>
    <cellStyle name="Output 8 2 6" xfId="33138" xr:uid="{00000000-0005-0000-0000-000077810000}"/>
    <cellStyle name="Output 8 3" xfId="33139" xr:uid="{00000000-0005-0000-0000-000078810000}"/>
    <cellStyle name="Output 8 3 2" xfId="33140" xr:uid="{00000000-0005-0000-0000-000079810000}"/>
    <cellStyle name="Output 8 3 2 2" xfId="33141" xr:uid="{00000000-0005-0000-0000-00007A810000}"/>
    <cellStyle name="Output 8 3 3" xfId="33142" xr:uid="{00000000-0005-0000-0000-00007B810000}"/>
    <cellStyle name="Output 8 4" xfId="33143" xr:uid="{00000000-0005-0000-0000-00007C810000}"/>
    <cellStyle name="Output 8 4 2" xfId="33144" xr:uid="{00000000-0005-0000-0000-00007D810000}"/>
    <cellStyle name="Output 8 5" xfId="33145" xr:uid="{00000000-0005-0000-0000-00007E810000}"/>
    <cellStyle name="Output 8 6" xfId="33146" xr:uid="{00000000-0005-0000-0000-00007F810000}"/>
    <cellStyle name="Output 9" xfId="33147" xr:uid="{00000000-0005-0000-0000-000080810000}"/>
    <cellStyle name="Output 9 2" xfId="33148" xr:uid="{00000000-0005-0000-0000-000081810000}"/>
    <cellStyle name="Output 9 2 2" xfId="33149" xr:uid="{00000000-0005-0000-0000-000082810000}"/>
    <cellStyle name="Output 9 2 3" xfId="33150" xr:uid="{00000000-0005-0000-0000-000083810000}"/>
    <cellStyle name="Output 9 2 4" xfId="33151" xr:uid="{00000000-0005-0000-0000-000084810000}"/>
    <cellStyle name="Output 9 2 5" xfId="33152" xr:uid="{00000000-0005-0000-0000-000085810000}"/>
    <cellStyle name="Output 9 2 6" xfId="33153" xr:uid="{00000000-0005-0000-0000-000086810000}"/>
    <cellStyle name="Percent 10" xfId="33154" xr:uid="{00000000-0005-0000-0000-000087810000}"/>
    <cellStyle name="Percent 11" xfId="33155" xr:uid="{00000000-0005-0000-0000-000088810000}"/>
    <cellStyle name="Percent 12" xfId="33156" xr:uid="{00000000-0005-0000-0000-000089810000}"/>
    <cellStyle name="Percent 2" xfId="33157" xr:uid="{00000000-0005-0000-0000-00008A810000}"/>
    <cellStyle name="Percent 2 10" xfId="33158" xr:uid="{00000000-0005-0000-0000-00008B810000}"/>
    <cellStyle name="Percent 2 10 2" xfId="33159" xr:uid="{00000000-0005-0000-0000-00008C810000}"/>
    <cellStyle name="Percent 2 10 3" xfId="33160" xr:uid="{00000000-0005-0000-0000-00008D810000}"/>
    <cellStyle name="Percent 2 10 4" xfId="33161" xr:uid="{00000000-0005-0000-0000-00008E810000}"/>
    <cellStyle name="Percent 2 10 5" xfId="33162" xr:uid="{00000000-0005-0000-0000-00008F810000}"/>
    <cellStyle name="Percent 2 10 6" xfId="33163" xr:uid="{00000000-0005-0000-0000-000090810000}"/>
    <cellStyle name="Percent 2 10 7" xfId="33164" xr:uid="{00000000-0005-0000-0000-000091810000}"/>
    <cellStyle name="Percent 2 11" xfId="33165" xr:uid="{00000000-0005-0000-0000-000092810000}"/>
    <cellStyle name="Percent 2 11 2" xfId="33166" xr:uid="{00000000-0005-0000-0000-000093810000}"/>
    <cellStyle name="Percent 2 11 3" xfId="33167" xr:uid="{00000000-0005-0000-0000-000094810000}"/>
    <cellStyle name="Percent 2 11 4" xfId="33168" xr:uid="{00000000-0005-0000-0000-000095810000}"/>
    <cellStyle name="Percent 2 11 5" xfId="33169" xr:uid="{00000000-0005-0000-0000-000096810000}"/>
    <cellStyle name="Percent 2 11 6" xfId="33170" xr:uid="{00000000-0005-0000-0000-000097810000}"/>
    <cellStyle name="Percent 2 12" xfId="33171" xr:uid="{00000000-0005-0000-0000-000098810000}"/>
    <cellStyle name="Percent 2 12 2" xfId="33172" xr:uid="{00000000-0005-0000-0000-000099810000}"/>
    <cellStyle name="Percent 2 12 3" xfId="33173" xr:uid="{00000000-0005-0000-0000-00009A810000}"/>
    <cellStyle name="Percent 2 12 4" xfId="33174" xr:uid="{00000000-0005-0000-0000-00009B810000}"/>
    <cellStyle name="Percent 2 12 5" xfId="33175" xr:uid="{00000000-0005-0000-0000-00009C810000}"/>
    <cellStyle name="Percent 2 12 6" xfId="33176" xr:uid="{00000000-0005-0000-0000-00009D810000}"/>
    <cellStyle name="Percent 2 13" xfId="33177" xr:uid="{00000000-0005-0000-0000-00009E810000}"/>
    <cellStyle name="Percent 2 13 2" xfId="33178" xr:uid="{00000000-0005-0000-0000-00009F810000}"/>
    <cellStyle name="Percent 2 13 3" xfId="33179" xr:uid="{00000000-0005-0000-0000-0000A0810000}"/>
    <cellStyle name="Percent 2 13 4" xfId="33180" xr:uid="{00000000-0005-0000-0000-0000A1810000}"/>
    <cellStyle name="Percent 2 13 5" xfId="33181" xr:uid="{00000000-0005-0000-0000-0000A2810000}"/>
    <cellStyle name="Percent 2 13 6" xfId="33182" xr:uid="{00000000-0005-0000-0000-0000A3810000}"/>
    <cellStyle name="Percent 2 14" xfId="33183" xr:uid="{00000000-0005-0000-0000-0000A4810000}"/>
    <cellStyle name="Percent 2 15" xfId="33184" xr:uid="{00000000-0005-0000-0000-0000A5810000}"/>
    <cellStyle name="Percent 2 16" xfId="33185" xr:uid="{00000000-0005-0000-0000-0000A6810000}"/>
    <cellStyle name="Percent 2 17" xfId="33186" xr:uid="{00000000-0005-0000-0000-0000A7810000}"/>
    <cellStyle name="Percent 2 18" xfId="33187" xr:uid="{00000000-0005-0000-0000-0000A8810000}"/>
    <cellStyle name="Percent 2 19" xfId="33188" xr:uid="{00000000-0005-0000-0000-0000A9810000}"/>
    <cellStyle name="Percent 2 2" xfId="33189" xr:uid="{00000000-0005-0000-0000-0000AA810000}"/>
    <cellStyle name="Percent 2 2 2" xfId="33190" xr:uid="{00000000-0005-0000-0000-0000AB810000}"/>
    <cellStyle name="Percent 2 2 3" xfId="33191" xr:uid="{00000000-0005-0000-0000-0000AC810000}"/>
    <cellStyle name="Percent 2 2 4" xfId="33192" xr:uid="{00000000-0005-0000-0000-0000AD810000}"/>
    <cellStyle name="Percent 2 2 5" xfId="33193" xr:uid="{00000000-0005-0000-0000-0000AE810000}"/>
    <cellStyle name="Percent 2 2 6" xfId="33194" xr:uid="{00000000-0005-0000-0000-0000AF810000}"/>
    <cellStyle name="Percent 2 2 7" xfId="33195" xr:uid="{00000000-0005-0000-0000-0000B0810000}"/>
    <cellStyle name="Percent 2 3" xfId="33196" xr:uid="{00000000-0005-0000-0000-0000B1810000}"/>
    <cellStyle name="Percent 2 3 2" xfId="33197" xr:uid="{00000000-0005-0000-0000-0000B2810000}"/>
    <cellStyle name="Percent 2 3 3" xfId="33198" xr:uid="{00000000-0005-0000-0000-0000B3810000}"/>
    <cellStyle name="Percent 2 3 4" xfId="33199" xr:uid="{00000000-0005-0000-0000-0000B4810000}"/>
    <cellStyle name="Percent 2 3 5" xfId="33200" xr:uid="{00000000-0005-0000-0000-0000B5810000}"/>
    <cellStyle name="Percent 2 3 6" xfId="33201" xr:uid="{00000000-0005-0000-0000-0000B6810000}"/>
    <cellStyle name="Percent 2 4" xfId="33202" xr:uid="{00000000-0005-0000-0000-0000B7810000}"/>
    <cellStyle name="Percent 2 4 2" xfId="33203" xr:uid="{00000000-0005-0000-0000-0000B8810000}"/>
    <cellStyle name="Percent 2 4 2 2" xfId="33204" xr:uid="{00000000-0005-0000-0000-0000B9810000}"/>
    <cellStyle name="Percent 2 4 2 3" xfId="33205" xr:uid="{00000000-0005-0000-0000-0000BA810000}"/>
    <cellStyle name="Percent 2 4 3" xfId="33206" xr:uid="{00000000-0005-0000-0000-0000BB810000}"/>
    <cellStyle name="Percent 2 4 3 2" xfId="33207" xr:uid="{00000000-0005-0000-0000-0000BC810000}"/>
    <cellStyle name="Percent 2 4 4" xfId="33208" xr:uid="{00000000-0005-0000-0000-0000BD810000}"/>
    <cellStyle name="Percent 2 4 5" xfId="33209" xr:uid="{00000000-0005-0000-0000-0000BE810000}"/>
    <cellStyle name="Percent 2 4 6" xfId="33210" xr:uid="{00000000-0005-0000-0000-0000BF810000}"/>
    <cellStyle name="Percent 2 4 7" xfId="33211" xr:uid="{00000000-0005-0000-0000-0000C0810000}"/>
    <cellStyle name="Percent 2 5" xfId="33212" xr:uid="{00000000-0005-0000-0000-0000C1810000}"/>
    <cellStyle name="Percent 2 5 2" xfId="33213" xr:uid="{00000000-0005-0000-0000-0000C2810000}"/>
    <cellStyle name="Percent 2 5 2 2" xfId="33214" xr:uid="{00000000-0005-0000-0000-0000C3810000}"/>
    <cellStyle name="Percent 2 5 3" xfId="33215" xr:uid="{00000000-0005-0000-0000-0000C4810000}"/>
    <cellStyle name="Percent 2 5 4" xfId="33216" xr:uid="{00000000-0005-0000-0000-0000C5810000}"/>
    <cellStyle name="Percent 2 5 5" xfId="33217" xr:uid="{00000000-0005-0000-0000-0000C6810000}"/>
    <cellStyle name="Percent 2 5 6" xfId="33218" xr:uid="{00000000-0005-0000-0000-0000C7810000}"/>
    <cellStyle name="Percent 2 5 7" xfId="33219" xr:uid="{00000000-0005-0000-0000-0000C8810000}"/>
    <cellStyle name="Percent 2 6" xfId="33220" xr:uid="{00000000-0005-0000-0000-0000C9810000}"/>
    <cellStyle name="Percent 2 6 2" xfId="33221" xr:uid="{00000000-0005-0000-0000-0000CA810000}"/>
    <cellStyle name="Percent 2 6 3" xfId="33222" xr:uid="{00000000-0005-0000-0000-0000CB810000}"/>
    <cellStyle name="Percent 2 6 4" xfId="33223" xr:uid="{00000000-0005-0000-0000-0000CC810000}"/>
    <cellStyle name="Percent 2 6 5" xfId="33224" xr:uid="{00000000-0005-0000-0000-0000CD810000}"/>
    <cellStyle name="Percent 2 6 6" xfId="33225" xr:uid="{00000000-0005-0000-0000-0000CE810000}"/>
    <cellStyle name="Percent 2 6 7" xfId="33226" xr:uid="{00000000-0005-0000-0000-0000CF810000}"/>
    <cellStyle name="Percent 2 7" xfId="33227" xr:uid="{00000000-0005-0000-0000-0000D0810000}"/>
    <cellStyle name="Percent 2 7 2" xfId="33228" xr:uid="{00000000-0005-0000-0000-0000D1810000}"/>
    <cellStyle name="Percent 2 7 3" xfId="33229" xr:uid="{00000000-0005-0000-0000-0000D2810000}"/>
    <cellStyle name="Percent 2 7 4" xfId="33230" xr:uid="{00000000-0005-0000-0000-0000D3810000}"/>
    <cellStyle name="Percent 2 7 5" xfId="33231" xr:uid="{00000000-0005-0000-0000-0000D4810000}"/>
    <cellStyle name="Percent 2 7 6" xfId="33232" xr:uid="{00000000-0005-0000-0000-0000D5810000}"/>
    <cellStyle name="Percent 2 8" xfId="33233" xr:uid="{00000000-0005-0000-0000-0000D6810000}"/>
    <cellStyle name="Percent 2 8 2" xfId="33234" xr:uid="{00000000-0005-0000-0000-0000D7810000}"/>
    <cellStyle name="Percent 2 8 3" xfId="33235" xr:uid="{00000000-0005-0000-0000-0000D8810000}"/>
    <cellStyle name="Percent 2 8 4" xfId="33236" xr:uid="{00000000-0005-0000-0000-0000D9810000}"/>
    <cellStyle name="Percent 2 8 5" xfId="33237" xr:uid="{00000000-0005-0000-0000-0000DA810000}"/>
    <cellStyle name="Percent 2 8 6" xfId="33238" xr:uid="{00000000-0005-0000-0000-0000DB810000}"/>
    <cellStyle name="Percent 2 9" xfId="33239" xr:uid="{00000000-0005-0000-0000-0000DC810000}"/>
    <cellStyle name="Percent 2 9 2" xfId="33240" xr:uid="{00000000-0005-0000-0000-0000DD810000}"/>
    <cellStyle name="Percent 2 9 3" xfId="33241" xr:uid="{00000000-0005-0000-0000-0000DE810000}"/>
    <cellStyle name="Percent 2 9 4" xfId="33242" xr:uid="{00000000-0005-0000-0000-0000DF810000}"/>
    <cellStyle name="Percent 2 9 5" xfId="33243" xr:uid="{00000000-0005-0000-0000-0000E0810000}"/>
    <cellStyle name="Percent 2 9 6" xfId="33244" xr:uid="{00000000-0005-0000-0000-0000E1810000}"/>
    <cellStyle name="Percent 3" xfId="33245" xr:uid="{00000000-0005-0000-0000-0000E2810000}"/>
    <cellStyle name="Percent 3 10" xfId="33246" xr:uid="{00000000-0005-0000-0000-0000E3810000}"/>
    <cellStyle name="Percent 3 11" xfId="33247" xr:uid="{00000000-0005-0000-0000-0000E4810000}"/>
    <cellStyle name="Percent 3 12" xfId="33248" xr:uid="{00000000-0005-0000-0000-0000E5810000}"/>
    <cellStyle name="Percent 3 2" xfId="33249" xr:uid="{00000000-0005-0000-0000-0000E6810000}"/>
    <cellStyle name="Percent 3 2 2" xfId="33250" xr:uid="{00000000-0005-0000-0000-0000E7810000}"/>
    <cellStyle name="Percent 3 3" xfId="33251" xr:uid="{00000000-0005-0000-0000-0000E8810000}"/>
    <cellStyle name="Percent 3 3 2" xfId="33252" xr:uid="{00000000-0005-0000-0000-0000E9810000}"/>
    <cellStyle name="Percent 3 3 3" xfId="33253" xr:uid="{00000000-0005-0000-0000-0000EA810000}"/>
    <cellStyle name="Percent 3 4" xfId="33254" xr:uid="{00000000-0005-0000-0000-0000EB810000}"/>
    <cellStyle name="Percent 3 4 2" xfId="33255" xr:uid="{00000000-0005-0000-0000-0000EC810000}"/>
    <cellStyle name="Percent 3 5" xfId="33256" xr:uid="{00000000-0005-0000-0000-0000ED810000}"/>
    <cellStyle name="Percent 3 6" xfId="33257" xr:uid="{00000000-0005-0000-0000-0000EE810000}"/>
    <cellStyle name="Percent 3 7" xfId="33258" xr:uid="{00000000-0005-0000-0000-0000EF810000}"/>
    <cellStyle name="Percent 3 8" xfId="33259" xr:uid="{00000000-0005-0000-0000-0000F0810000}"/>
    <cellStyle name="Percent 3 9" xfId="33260" xr:uid="{00000000-0005-0000-0000-0000F1810000}"/>
    <cellStyle name="Percent 4" xfId="33261" xr:uid="{00000000-0005-0000-0000-0000F2810000}"/>
    <cellStyle name="Percent 4 2" xfId="33262" xr:uid="{00000000-0005-0000-0000-0000F3810000}"/>
    <cellStyle name="Percent 4 3" xfId="33263" xr:uid="{00000000-0005-0000-0000-0000F4810000}"/>
    <cellStyle name="Percent 4 3 2" xfId="33264" xr:uid="{00000000-0005-0000-0000-0000F5810000}"/>
    <cellStyle name="Percent 4 4" xfId="33265" xr:uid="{00000000-0005-0000-0000-0000F6810000}"/>
    <cellStyle name="Percent 4 5" xfId="33266" xr:uid="{00000000-0005-0000-0000-0000F7810000}"/>
    <cellStyle name="Percent 4 6" xfId="33267" xr:uid="{00000000-0005-0000-0000-0000F8810000}"/>
    <cellStyle name="Percent 5" xfId="33268" xr:uid="{00000000-0005-0000-0000-0000F9810000}"/>
    <cellStyle name="Percent 5 2" xfId="33269" xr:uid="{00000000-0005-0000-0000-0000FA810000}"/>
    <cellStyle name="Percent 6" xfId="33270" xr:uid="{00000000-0005-0000-0000-0000FB810000}"/>
    <cellStyle name="Percent 7" xfId="33271" xr:uid="{00000000-0005-0000-0000-0000FC810000}"/>
    <cellStyle name="Percent 8" xfId="33272" xr:uid="{00000000-0005-0000-0000-0000FD810000}"/>
    <cellStyle name="Percent 8 2" xfId="33273" xr:uid="{00000000-0005-0000-0000-0000FE810000}"/>
    <cellStyle name="Percent 9" xfId="33274" xr:uid="{00000000-0005-0000-0000-0000FF810000}"/>
    <cellStyle name="Report Body" xfId="33275" xr:uid="{00000000-0005-0000-0000-000000820000}"/>
    <cellStyle name="Report Heading" xfId="33276" xr:uid="{00000000-0005-0000-0000-000001820000}"/>
    <cellStyle name="Results" xfId="33277" xr:uid="{00000000-0005-0000-0000-000002820000}"/>
    <cellStyle name="SAPBEXaggData" xfId="33278" xr:uid="{00000000-0005-0000-0000-000003820000}"/>
    <cellStyle name="SAPBEXaggDataEmph" xfId="33279" xr:uid="{00000000-0005-0000-0000-000004820000}"/>
    <cellStyle name="SAPBEXaggItem" xfId="33280" xr:uid="{00000000-0005-0000-0000-000005820000}"/>
    <cellStyle name="SAPBEXaggItemX" xfId="33281" xr:uid="{00000000-0005-0000-0000-000006820000}"/>
    <cellStyle name="SAPBEXchaText" xfId="33282" xr:uid="{00000000-0005-0000-0000-000007820000}"/>
    <cellStyle name="SAPBEXexcBad7" xfId="33283" xr:uid="{00000000-0005-0000-0000-000008820000}"/>
    <cellStyle name="SAPBEXexcBad8" xfId="33284" xr:uid="{00000000-0005-0000-0000-000009820000}"/>
    <cellStyle name="SAPBEXexcBad9" xfId="33285" xr:uid="{00000000-0005-0000-0000-00000A820000}"/>
    <cellStyle name="SAPBEXexcCritical4" xfId="33286" xr:uid="{00000000-0005-0000-0000-00000B820000}"/>
    <cellStyle name="SAPBEXexcCritical5" xfId="33287" xr:uid="{00000000-0005-0000-0000-00000C820000}"/>
    <cellStyle name="SAPBEXexcCritical6" xfId="33288" xr:uid="{00000000-0005-0000-0000-00000D820000}"/>
    <cellStyle name="SAPBEXexcGood1" xfId="33289" xr:uid="{00000000-0005-0000-0000-00000E820000}"/>
    <cellStyle name="SAPBEXexcGood2" xfId="33290" xr:uid="{00000000-0005-0000-0000-00000F820000}"/>
    <cellStyle name="SAPBEXexcGood3" xfId="33291" xr:uid="{00000000-0005-0000-0000-000010820000}"/>
    <cellStyle name="SAPBEXfilterDrill" xfId="33292" xr:uid="{00000000-0005-0000-0000-000011820000}"/>
    <cellStyle name="SAPBEXfilterItem" xfId="33293" xr:uid="{00000000-0005-0000-0000-000012820000}"/>
    <cellStyle name="SAPBEXfilterText" xfId="33294" xr:uid="{00000000-0005-0000-0000-000013820000}"/>
    <cellStyle name="SAPBEXformats" xfId="33295" xr:uid="{00000000-0005-0000-0000-000014820000}"/>
    <cellStyle name="SAPBEXheaderItem" xfId="33296" xr:uid="{00000000-0005-0000-0000-000015820000}"/>
    <cellStyle name="SAPBEXheaderText" xfId="33297" xr:uid="{00000000-0005-0000-0000-000016820000}"/>
    <cellStyle name="SAPBEXHLevel0" xfId="33298" xr:uid="{00000000-0005-0000-0000-000017820000}"/>
    <cellStyle name="SAPBEXHLevel0X" xfId="33299" xr:uid="{00000000-0005-0000-0000-000018820000}"/>
    <cellStyle name="SAPBEXHLevel1" xfId="33300" xr:uid="{00000000-0005-0000-0000-000019820000}"/>
    <cellStyle name="SAPBEXHLevel1X" xfId="33301" xr:uid="{00000000-0005-0000-0000-00001A820000}"/>
    <cellStyle name="SAPBEXHLevel2" xfId="33302" xr:uid="{00000000-0005-0000-0000-00001B820000}"/>
    <cellStyle name="SAPBEXHLevel2X" xfId="33303" xr:uid="{00000000-0005-0000-0000-00001C820000}"/>
    <cellStyle name="SAPBEXHLevel3" xfId="33304" xr:uid="{00000000-0005-0000-0000-00001D820000}"/>
    <cellStyle name="SAPBEXHLevel3X" xfId="33305" xr:uid="{00000000-0005-0000-0000-00001E820000}"/>
    <cellStyle name="SAPBEXresData" xfId="33306" xr:uid="{00000000-0005-0000-0000-00001F820000}"/>
    <cellStyle name="SAPBEXresDataEmph" xfId="33307" xr:uid="{00000000-0005-0000-0000-000020820000}"/>
    <cellStyle name="SAPBEXresItem" xfId="33308" xr:uid="{00000000-0005-0000-0000-000021820000}"/>
    <cellStyle name="SAPBEXresItemX" xfId="33309" xr:uid="{00000000-0005-0000-0000-000022820000}"/>
    <cellStyle name="SAPBEXstdData" xfId="33310" xr:uid="{00000000-0005-0000-0000-000023820000}"/>
    <cellStyle name="SAPBEXstdDataEmph" xfId="33311" xr:uid="{00000000-0005-0000-0000-000024820000}"/>
    <cellStyle name="SAPBEXstdItem" xfId="33312" xr:uid="{00000000-0005-0000-0000-000025820000}"/>
    <cellStyle name="SAPBEXstdItemX" xfId="33313" xr:uid="{00000000-0005-0000-0000-000026820000}"/>
    <cellStyle name="SAPBEXtitle" xfId="33314" xr:uid="{00000000-0005-0000-0000-000027820000}"/>
    <cellStyle name="SAPBEXundefined" xfId="33315" xr:uid="{00000000-0005-0000-0000-000028820000}"/>
    <cellStyle name="Shade" xfId="33316" xr:uid="{00000000-0005-0000-0000-000029820000}"/>
    <cellStyle name="Shade 2" xfId="33317" xr:uid="{00000000-0005-0000-0000-00002A820000}"/>
    <cellStyle name="Shade 2 2" xfId="33318" xr:uid="{00000000-0005-0000-0000-00002B820000}"/>
    <cellStyle name="Shade 2 2 2" xfId="33319" xr:uid="{00000000-0005-0000-0000-00002C820000}"/>
    <cellStyle name="Shade 2 2 2 2" xfId="33320" xr:uid="{00000000-0005-0000-0000-00002D820000}"/>
    <cellStyle name="Shade 2 2 2 2 2" xfId="33321" xr:uid="{00000000-0005-0000-0000-00002E820000}"/>
    <cellStyle name="Shade 2 2 2 3" xfId="33322" xr:uid="{00000000-0005-0000-0000-00002F820000}"/>
    <cellStyle name="Shade 2 2 3" xfId="33323" xr:uid="{00000000-0005-0000-0000-000030820000}"/>
    <cellStyle name="Shade 2 2 3 2" xfId="33324" xr:uid="{00000000-0005-0000-0000-000031820000}"/>
    <cellStyle name="Shade 2 2 3 2 2" xfId="33325" xr:uid="{00000000-0005-0000-0000-000032820000}"/>
    <cellStyle name="Shade 2 2 3 3" xfId="33326" xr:uid="{00000000-0005-0000-0000-000033820000}"/>
    <cellStyle name="Shade 2 2 4" xfId="33327" xr:uid="{00000000-0005-0000-0000-000034820000}"/>
    <cellStyle name="Shade 2 2 4 2" xfId="33328" xr:uid="{00000000-0005-0000-0000-000035820000}"/>
    <cellStyle name="Shade 2 2 5" xfId="33329" xr:uid="{00000000-0005-0000-0000-000036820000}"/>
    <cellStyle name="Shade 2 3" xfId="33330" xr:uid="{00000000-0005-0000-0000-000037820000}"/>
    <cellStyle name="Shade 2 3 2" xfId="33331" xr:uid="{00000000-0005-0000-0000-000038820000}"/>
    <cellStyle name="Shade 2 3 2 2" xfId="33332" xr:uid="{00000000-0005-0000-0000-000039820000}"/>
    <cellStyle name="Shade 2 3 2 2 2" xfId="33333" xr:uid="{00000000-0005-0000-0000-00003A820000}"/>
    <cellStyle name="Shade 2 3 2 3" xfId="33334" xr:uid="{00000000-0005-0000-0000-00003B820000}"/>
    <cellStyle name="Shade 2 3 3" xfId="33335" xr:uid="{00000000-0005-0000-0000-00003C820000}"/>
    <cellStyle name="Shade 2 3 3 2" xfId="33336" xr:uid="{00000000-0005-0000-0000-00003D820000}"/>
    <cellStyle name="Shade 2 3 3 2 2" xfId="33337" xr:uid="{00000000-0005-0000-0000-00003E820000}"/>
    <cellStyle name="Shade 2 3 3 3" xfId="33338" xr:uid="{00000000-0005-0000-0000-00003F820000}"/>
    <cellStyle name="Shade 2 3 4" xfId="33339" xr:uid="{00000000-0005-0000-0000-000040820000}"/>
    <cellStyle name="Shade 2 3 4 2" xfId="33340" xr:uid="{00000000-0005-0000-0000-000041820000}"/>
    <cellStyle name="Shade 2 3 5" xfId="33341" xr:uid="{00000000-0005-0000-0000-000042820000}"/>
    <cellStyle name="Shade 2 4" xfId="33342" xr:uid="{00000000-0005-0000-0000-000043820000}"/>
    <cellStyle name="Shade 2 4 2" xfId="33343" xr:uid="{00000000-0005-0000-0000-000044820000}"/>
    <cellStyle name="Shade 2 4 2 2" xfId="33344" xr:uid="{00000000-0005-0000-0000-000045820000}"/>
    <cellStyle name="Shade 2 4 2 2 2" xfId="33345" xr:uid="{00000000-0005-0000-0000-000046820000}"/>
    <cellStyle name="Shade 2 4 2 3" xfId="33346" xr:uid="{00000000-0005-0000-0000-000047820000}"/>
    <cellStyle name="Shade 2 4 3" xfId="33347" xr:uid="{00000000-0005-0000-0000-000048820000}"/>
    <cellStyle name="Shade 2 4 3 2" xfId="33348" xr:uid="{00000000-0005-0000-0000-000049820000}"/>
    <cellStyle name="Shade 2 4 3 2 2" xfId="33349" xr:uid="{00000000-0005-0000-0000-00004A820000}"/>
    <cellStyle name="Shade 2 4 3 3" xfId="33350" xr:uid="{00000000-0005-0000-0000-00004B820000}"/>
    <cellStyle name="Shade 2 4 4" xfId="33351" xr:uid="{00000000-0005-0000-0000-00004C820000}"/>
    <cellStyle name="Shade 2 4 4 2" xfId="33352" xr:uid="{00000000-0005-0000-0000-00004D820000}"/>
    <cellStyle name="Shade 2 4 5" xfId="33353" xr:uid="{00000000-0005-0000-0000-00004E820000}"/>
    <cellStyle name="Shade 2 5" xfId="33354" xr:uid="{00000000-0005-0000-0000-00004F820000}"/>
    <cellStyle name="Shade 2 5 2" xfId="33355" xr:uid="{00000000-0005-0000-0000-000050820000}"/>
    <cellStyle name="Shade 2 5 2 2" xfId="33356" xr:uid="{00000000-0005-0000-0000-000051820000}"/>
    <cellStyle name="Shade 2 5 2 2 2" xfId="33357" xr:uid="{00000000-0005-0000-0000-000052820000}"/>
    <cellStyle name="Shade 2 5 2 3" xfId="33358" xr:uid="{00000000-0005-0000-0000-000053820000}"/>
    <cellStyle name="Shade 2 5 3" xfId="33359" xr:uid="{00000000-0005-0000-0000-000054820000}"/>
    <cellStyle name="Shade 2 5 3 2" xfId="33360" xr:uid="{00000000-0005-0000-0000-000055820000}"/>
    <cellStyle name="Shade 2 5 3 2 2" xfId="33361" xr:uid="{00000000-0005-0000-0000-000056820000}"/>
    <cellStyle name="Shade 2 5 3 3" xfId="33362" xr:uid="{00000000-0005-0000-0000-000057820000}"/>
    <cellStyle name="Shade 2 5 4" xfId="33363" xr:uid="{00000000-0005-0000-0000-000058820000}"/>
    <cellStyle name="Shade 2 5 4 2" xfId="33364" xr:uid="{00000000-0005-0000-0000-000059820000}"/>
    <cellStyle name="Shade 2 5 5" xfId="33365" xr:uid="{00000000-0005-0000-0000-00005A820000}"/>
    <cellStyle name="Shade 3" xfId="33366" xr:uid="{00000000-0005-0000-0000-00005B820000}"/>
    <cellStyle name="Shade 3 2" xfId="33367" xr:uid="{00000000-0005-0000-0000-00005C820000}"/>
    <cellStyle name="Shade 3 2 2" xfId="33368" xr:uid="{00000000-0005-0000-0000-00005D820000}"/>
    <cellStyle name="Shade 3 2 2 2" xfId="33369" xr:uid="{00000000-0005-0000-0000-00005E820000}"/>
    <cellStyle name="Shade 3 2 3" xfId="33370" xr:uid="{00000000-0005-0000-0000-00005F820000}"/>
    <cellStyle name="Shade 3 3" xfId="33371" xr:uid="{00000000-0005-0000-0000-000060820000}"/>
    <cellStyle name="Shade 3 3 2" xfId="33372" xr:uid="{00000000-0005-0000-0000-000061820000}"/>
    <cellStyle name="Shade 3 3 2 2" xfId="33373" xr:uid="{00000000-0005-0000-0000-000062820000}"/>
    <cellStyle name="Shade 3 3 3" xfId="33374" xr:uid="{00000000-0005-0000-0000-000063820000}"/>
    <cellStyle name="Shade 3 4" xfId="33375" xr:uid="{00000000-0005-0000-0000-000064820000}"/>
    <cellStyle name="Shade 3 4 2" xfId="33376" xr:uid="{00000000-0005-0000-0000-000065820000}"/>
    <cellStyle name="Shade 3 5" xfId="33377" xr:uid="{00000000-0005-0000-0000-000066820000}"/>
    <cellStyle name="Shade 4" xfId="33378" xr:uid="{00000000-0005-0000-0000-000067820000}"/>
    <cellStyle name="Shade 4 2" xfId="33379" xr:uid="{00000000-0005-0000-0000-000068820000}"/>
    <cellStyle name="Shade 4 2 2" xfId="33380" xr:uid="{00000000-0005-0000-0000-000069820000}"/>
    <cellStyle name="Shade 4 2 2 2" xfId="33381" xr:uid="{00000000-0005-0000-0000-00006A820000}"/>
    <cellStyle name="Shade 4 2 3" xfId="33382" xr:uid="{00000000-0005-0000-0000-00006B820000}"/>
    <cellStyle name="Shade 4 3" xfId="33383" xr:uid="{00000000-0005-0000-0000-00006C820000}"/>
    <cellStyle name="Shade 4 3 2" xfId="33384" xr:uid="{00000000-0005-0000-0000-00006D820000}"/>
    <cellStyle name="Shade 4 3 2 2" xfId="33385" xr:uid="{00000000-0005-0000-0000-00006E820000}"/>
    <cellStyle name="Shade 4 3 3" xfId="33386" xr:uid="{00000000-0005-0000-0000-00006F820000}"/>
    <cellStyle name="Shade 4 4" xfId="33387" xr:uid="{00000000-0005-0000-0000-000070820000}"/>
    <cellStyle name="Shade 4 4 2" xfId="33388" xr:uid="{00000000-0005-0000-0000-000071820000}"/>
    <cellStyle name="Shade 4 5" xfId="33389" xr:uid="{00000000-0005-0000-0000-000072820000}"/>
    <cellStyle name="Shade 5" xfId="33390" xr:uid="{00000000-0005-0000-0000-000073820000}"/>
    <cellStyle name="Shade 5 2" xfId="33391" xr:uid="{00000000-0005-0000-0000-000074820000}"/>
    <cellStyle name="Shade 5 2 2" xfId="33392" xr:uid="{00000000-0005-0000-0000-000075820000}"/>
    <cellStyle name="Shade 5 2 2 2" xfId="33393" xr:uid="{00000000-0005-0000-0000-000076820000}"/>
    <cellStyle name="Shade 5 2 3" xfId="33394" xr:uid="{00000000-0005-0000-0000-000077820000}"/>
    <cellStyle name="Shade 5 3" xfId="33395" xr:uid="{00000000-0005-0000-0000-000078820000}"/>
    <cellStyle name="Shade 5 3 2" xfId="33396" xr:uid="{00000000-0005-0000-0000-000079820000}"/>
    <cellStyle name="Shade 5 3 2 2" xfId="33397" xr:uid="{00000000-0005-0000-0000-00007A820000}"/>
    <cellStyle name="Shade 5 3 3" xfId="33398" xr:uid="{00000000-0005-0000-0000-00007B820000}"/>
    <cellStyle name="Shade 5 4" xfId="33399" xr:uid="{00000000-0005-0000-0000-00007C820000}"/>
    <cellStyle name="Shade 5 4 2" xfId="33400" xr:uid="{00000000-0005-0000-0000-00007D820000}"/>
    <cellStyle name="Shade 5 5" xfId="33401" xr:uid="{00000000-0005-0000-0000-00007E820000}"/>
    <cellStyle name="Shade 6" xfId="33402" xr:uid="{00000000-0005-0000-0000-00007F820000}"/>
    <cellStyle name="Shade 6 2" xfId="33403" xr:uid="{00000000-0005-0000-0000-000080820000}"/>
    <cellStyle name="Shade 6 2 2" xfId="33404" xr:uid="{00000000-0005-0000-0000-000081820000}"/>
    <cellStyle name="Shade 6 2 2 2" xfId="33405" xr:uid="{00000000-0005-0000-0000-000082820000}"/>
    <cellStyle name="Shade 6 2 3" xfId="33406" xr:uid="{00000000-0005-0000-0000-000083820000}"/>
    <cellStyle name="Shade 6 3" xfId="33407" xr:uid="{00000000-0005-0000-0000-000084820000}"/>
    <cellStyle name="Shade 6 3 2" xfId="33408" xr:uid="{00000000-0005-0000-0000-000085820000}"/>
    <cellStyle name="Shade 6 3 2 2" xfId="33409" xr:uid="{00000000-0005-0000-0000-000086820000}"/>
    <cellStyle name="Shade 6 3 3" xfId="33410" xr:uid="{00000000-0005-0000-0000-000087820000}"/>
    <cellStyle name="Shade 6 4" xfId="33411" xr:uid="{00000000-0005-0000-0000-000088820000}"/>
    <cellStyle name="Shade 6 4 2" xfId="33412" xr:uid="{00000000-0005-0000-0000-000089820000}"/>
    <cellStyle name="Shade 6 5" xfId="33413" xr:uid="{00000000-0005-0000-0000-00008A820000}"/>
    <cellStyle name="Sheet title" xfId="33414" xr:uid="{00000000-0005-0000-0000-00008B820000}"/>
    <cellStyle name="Standard 2" xfId="33415" xr:uid="{00000000-0005-0000-0000-00008C820000}"/>
    <cellStyle name="Standard_0002VS" xfId="33416" xr:uid="{00000000-0005-0000-0000-00008D820000}"/>
    <cellStyle name="Style 1" xfId="33417" xr:uid="{00000000-0005-0000-0000-00008E820000}"/>
    <cellStyle name="Style 1 2" xfId="33418" xr:uid="{00000000-0005-0000-0000-00008F820000}"/>
    <cellStyle name="Style 21" xfId="33419" xr:uid="{00000000-0005-0000-0000-000090820000}"/>
    <cellStyle name="Style 21 10" xfId="33420" xr:uid="{00000000-0005-0000-0000-000091820000}"/>
    <cellStyle name="Style 21 10 2" xfId="33421" xr:uid="{00000000-0005-0000-0000-000092820000}"/>
    <cellStyle name="Style 21 10 3" xfId="33422" xr:uid="{00000000-0005-0000-0000-000093820000}"/>
    <cellStyle name="Style 21 10 4" xfId="33423" xr:uid="{00000000-0005-0000-0000-000094820000}"/>
    <cellStyle name="Style 21 10 5" xfId="33424" xr:uid="{00000000-0005-0000-0000-000095820000}"/>
    <cellStyle name="Style 21 10 6" xfId="33425" xr:uid="{00000000-0005-0000-0000-000096820000}"/>
    <cellStyle name="Style 21 11" xfId="33426" xr:uid="{00000000-0005-0000-0000-000097820000}"/>
    <cellStyle name="Style 21 11 2" xfId="33427" xr:uid="{00000000-0005-0000-0000-000098820000}"/>
    <cellStyle name="Style 21 11 3" xfId="33428" xr:uid="{00000000-0005-0000-0000-000099820000}"/>
    <cellStyle name="Style 21 11 4" xfId="33429" xr:uid="{00000000-0005-0000-0000-00009A820000}"/>
    <cellStyle name="Style 21 11 5" xfId="33430" xr:uid="{00000000-0005-0000-0000-00009B820000}"/>
    <cellStyle name="Style 21 11 6" xfId="33431" xr:uid="{00000000-0005-0000-0000-00009C820000}"/>
    <cellStyle name="Style 21 12" xfId="33432" xr:uid="{00000000-0005-0000-0000-00009D820000}"/>
    <cellStyle name="Style 21 12 10" xfId="33433" xr:uid="{00000000-0005-0000-0000-00009E820000}"/>
    <cellStyle name="Style 21 12 11" xfId="33434" xr:uid="{00000000-0005-0000-0000-00009F820000}"/>
    <cellStyle name="Style 21 12 2" xfId="33435" xr:uid="{00000000-0005-0000-0000-0000A0820000}"/>
    <cellStyle name="Style 21 12 2 2" xfId="33436" xr:uid="{00000000-0005-0000-0000-0000A1820000}"/>
    <cellStyle name="Style 21 12 2 3" xfId="33437" xr:uid="{00000000-0005-0000-0000-0000A2820000}"/>
    <cellStyle name="Style 21 12 2 4" xfId="33438" xr:uid="{00000000-0005-0000-0000-0000A3820000}"/>
    <cellStyle name="Style 21 12 2 5" xfId="33439" xr:uid="{00000000-0005-0000-0000-0000A4820000}"/>
    <cellStyle name="Style 21 12 2 6" xfId="33440" xr:uid="{00000000-0005-0000-0000-0000A5820000}"/>
    <cellStyle name="Style 21 12 3" xfId="33441" xr:uid="{00000000-0005-0000-0000-0000A6820000}"/>
    <cellStyle name="Style 21 12 3 2" xfId="33442" xr:uid="{00000000-0005-0000-0000-0000A7820000}"/>
    <cellStyle name="Style 21 12 3 3" xfId="33443" xr:uid="{00000000-0005-0000-0000-0000A8820000}"/>
    <cellStyle name="Style 21 12 3 4" xfId="33444" xr:uid="{00000000-0005-0000-0000-0000A9820000}"/>
    <cellStyle name="Style 21 12 3 5" xfId="33445" xr:uid="{00000000-0005-0000-0000-0000AA820000}"/>
    <cellStyle name="Style 21 12 3 6" xfId="33446" xr:uid="{00000000-0005-0000-0000-0000AB820000}"/>
    <cellStyle name="Style 21 12 4" xfId="33447" xr:uid="{00000000-0005-0000-0000-0000AC820000}"/>
    <cellStyle name="Style 21 12 4 2" xfId="33448" xr:uid="{00000000-0005-0000-0000-0000AD820000}"/>
    <cellStyle name="Style 21 12 4 3" xfId="33449" xr:uid="{00000000-0005-0000-0000-0000AE820000}"/>
    <cellStyle name="Style 21 12 4 4" xfId="33450" xr:uid="{00000000-0005-0000-0000-0000AF820000}"/>
    <cellStyle name="Style 21 12 4 5" xfId="33451" xr:uid="{00000000-0005-0000-0000-0000B0820000}"/>
    <cellStyle name="Style 21 12 4 6" xfId="33452" xr:uid="{00000000-0005-0000-0000-0000B1820000}"/>
    <cellStyle name="Style 21 12 5" xfId="33453" xr:uid="{00000000-0005-0000-0000-0000B2820000}"/>
    <cellStyle name="Style 21 12 5 2" xfId="33454" xr:uid="{00000000-0005-0000-0000-0000B3820000}"/>
    <cellStyle name="Style 21 12 5 3" xfId="33455" xr:uid="{00000000-0005-0000-0000-0000B4820000}"/>
    <cellStyle name="Style 21 12 5 4" xfId="33456" xr:uid="{00000000-0005-0000-0000-0000B5820000}"/>
    <cellStyle name="Style 21 12 5 5" xfId="33457" xr:uid="{00000000-0005-0000-0000-0000B6820000}"/>
    <cellStyle name="Style 21 12 5 6" xfId="33458" xr:uid="{00000000-0005-0000-0000-0000B7820000}"/>
    <cellStyle name="Style 21 12 6" xfId="33459" xr:uid="{00000000-0005-0000-0000-0000B8820000}"/>
    <cellStyle name="Style 21 12 6 2" xfId="33460" xr:uid="{00000000-0005-0000-0000-0000B9820000}"/>
    <cellStyle name="Style 21 12 6 3" xfId="33461" xr:uid="{00000000-0005-0000-0000-0000BA820000}"/>
    <cellStyle name="Style 21 12 6 4" xfId="33462" xr:uid="{00000000-0005-0000-0000-0000BB820000}"/>
    <cellStyle name="Style 21 12 6 5" xfId="33463" xr:uid="{00000000-0005-0000-0000-0000BC820000}"/>
    <cellStyle name="Style 21 12 6 6" xfId="33464" xr:uid="{00000000-0005-0000-0000-0000BD820000}"/>
    <cellStyle name="Style 21 12 7" xfId="33465" xr:uid="{00000000-0005-0000-0000-0000BE820000}"/>
    <cellStyle name="Style 21 12 8" xfId="33466" xr:uid="{00000000-0005-0000-0000-0000BF820000}"/>
    <cellStyle name="Style 21 12 9" xfId="33467" xr:uid="{00000000-0005-0000-0000-0000C0820000}"/>
    <cellStyle name="Style 21 13" xfId="33468" xr:uid="{00000000-0005-0000-0000-0000C1820000}"/>
    <cellStyle name="Style 21 13 10" xfId="33469" xr:uid="{00000000-0005-0000-0000-0000C2820000}"/>
    <cellStyle name="Style 21 13 11" xfId="33470" xr:uid="{00000000-0005-0000-0000-0000C3820000}"/>
    <cellStyle name="Style 21 13 2" xfId="33471" xr:uid="{00000000-0005-0000-0000-0000C4820000}"/>
    <cellStyle name="Style 21 13 2 2" xfId="33472" xr:uid="{00000000-0005-0000-0000-0000C5820000}"/>
    <cellStyle name="Style 21 13 2 3" xfId="33473" xr:uid="{00000000-0005-0000-0000-0000C6820000}"/>
    <cellStyle name="Style 21 13 2 4" xfId="33474" xr:uid="{00000000-0005-0000-0000-0000C7820000}"/>
    <cellStyle name="Style 21 13 2 5" xfId="33475" xr:uid="{00000000-0005-0000-0000-0000C8820000}"/>
    <cellStyle name="Style 21 13 2 6" xfId="33476" xr:uid="{00000000-0005-0000-0000-0000C9820000}"/>
    <cellStyle name="Style 21 13 3" xfId="33477" xr:uid="{00000000-0005-0000-0000-0000CA820000}"/>
    <cellStyle name="Style 21 13 3 2" xfId="33478" xr:uid="{00000000-0005-0000-0000-0000CB820000}"/>
    <cellStyle name="Style 21 13 3 3" xfId="33479" xr:uid="{00000000-0005-0000-0000-0000CC820000}"/>
    <cellStyle name="Style 21 13 3 4" xfId="33480" xr:uid="{00000000-0005-0000-0000-0000CD820000}"/>
    <cellStyle name="Style 21 13 3 5" xfId="33481" xr:uid="{00000000-0005-0000-0000-0000CE820000}"/>
    <cellStyle name="Style 21 13 3 6" xfId="33482" xr:uid="{00000000-0005-0000-0000-0000CF820000}"/>
    <cellStyle name="Style 21 13 4" xfId="33483" xr:uid="{00000000-0005-0000-0000-0000D0820000}"/>
    <cellStyle name="Style 21 13 4 2" xfId="33484" xr:uid="{00000000-0005-0000-0000-0000D1820000}"/>
    <cellStyle name="Style 21 13 4 3" xfId="33485" xr:uid="{00000000-0005-0000-0000-0000D2820000}"/>
    <cellStyle name="Style 21 13 4 4" xfId="33486" xr:uid="{00000000-0005-0000-0000-0000D3820000}"/>
    <cellStyle name="Style 21 13 4 5" xfId="33487" xr:uid="{00000000-0005-0000-0000-0000D4820000}"/>
    <cellStyle name="Style 21 13 4 6" xfId="33488" xr:uid="{00000000-0005-0000-0000-0000D5820000}"/>
    <cellStyle name="Style 21 13 5" xfId="33489" xr:uid="{00000000-0005-0000-0000-0000D6820000}"/>
    <cellStyle name="Style 21 13 5 2" xfId="33490" xr:uid="{00000000-0005-0000-0000-0000D7820000}"/>
    <cellStyle name="Style 21 13 5 3" xfId="33491" xr:uid="{00000000-0005-0000-0000-0000D8820000}"/>
    <cellStyle name="Style 21 13 5 4" xfId="33492" xr:uid="{00000000-0005-0000-0000-0000D9820000}"/>
    <cellStyle name="Style 21 13 5 5" xfId="33493" xr:uid="{00000000-0005-0000-0000-0000DA820000}"/>
    <cellStyle name="Style 21 13 5 6" xfId="33494" xr:uid="{00000000-0005-0000-0000-0000DB820000}"/>
    <cellStyle name="Style 21 13 6" xfId="33495" xr:uid="{00000000-0005-0000-0000-0000DC820000}"/>
    <cellStyle name="Style 21 13 6 2" xfId="33496" xr:uid="{00000000-0005-0000-0000-0000DD820000}"/>
    <cellStyle name="Style 21 13 6 3" xfId="33497" xr:uid="{00000000-0005-0000-0000-0000DE820000}"/>
    <cellStyle name="Style 21 13 6 4" xfId="33498" xr:uid="{00000000-0005-0000-0000-0000DF820000}"/>
    <cellStyle name="Style 21 13 6 5" xfId="33499" xr:uid="{00000000-0005-0000-0000-0000E0820000}"/>
    <cellStyle name="Style 21 13 6 6" xfId="33500" xr:uid="{00000000-0005-0000-0000-0000E1820000}"/>
    <cellStyle name="Style 21 13 7" xfId="33501" xr:uid="{00000000-0005-0000-0000-0000E2820000}"/>
    <cellStyle name="Style 21 13 8" xfId="33502" xr:uid="{00000000-0005-0000-0000-0000E3820000}"/>
    <cellStyle name="Style 21 13 9" xfId="33503" xr:uid="{00000000-0005-0000-0000-0000E4820000}"/>
    <cellStyle name="Style 21 14" xfId="33504" xr:uid="{00000000-0005-0000-0000-0000E5820000}"/>
    <cellStyle name="Style 21 14 10" xfId="33505" xr:uid="{00000000-0005-0000-0000-0000E6820000}"/>
    <cellStyle name="Style 21 14 11" xfId="33506" xr:uid="{00000000-0005-0000-0000-0000E7820000}"/>
    <cellStyle name="Style 21 14 2" xfId="33507" xr:uid="{00000000-0005-0000-0000-0000E8820000}"/>
    <cellStyle name="Style 21 14 2 2" xfId="33508" xr:uid="{00000000-0005-0000-0000-0000E9820000}"/>
    <cellStyle name="Style 21 14 2 3" xfId="33509" xr:uid="{00000000-0005-0000-0000-0000EA820000}"/>
    <cellStyle name="Style 21 14 2 4" xfId="33510" xr:uid="{00000000-0005-0000-0000-0000EB820000}"/>
    <cellStyle name="Style 21 14 2 5" xfId="33511" xr:uid="{00000000-0005-0000-0000-0000EC820000}"/>
    <cellStyle name="Style 21 14 2 6" xfId="33512" xr:uid="{00000000-0005-0000-0000-0000ED820000}"/>
    <cellStyle name="Style 21 14 3" xfId="33513" xr:uid="{00000000-0005-0000-0000-0000EE820000}"/>
    <cellStyle name="Style 21 14 3 2" xfId="33514" xr:uid="{00000000-0005-0000-0000-0000EF820000}"/>
    <cellStyle name="Style 21 14 3 3" xfId="33515" xr:uid="{00000000-0005-0000-0000-0000F0820000}"/>
    <cellStyle name="Style 21 14 3 4" xfId="33516" xr:uid="{00000000-0005-0000-0000-0000F1820000}"/>
    <cellStyle name="Style 21 14 3 5" xfId="33517" xr:uid="{00000000-0005-0000-0000-0000F2820000}"/>
    <cellStyle name="Style 21 14 3 6" xfId="33518" xr:uid="{00000000-0005-0000-0000-0000F3820000}"/>
    <cellStyle name="Style 21 14 4" xfId="33519" xr:uid="{00000000-0005-0000-0000-0000F4820000}"/>
    <cellStyle name="Style 21 14 4 2" xfId="33520" xr:uid="{00000000-0005-0000-0000-0000F5820000}"/>
    <cellStyle name="Style 21 14 4 3" xfId="33521" xr:uid="{00000000-0005-0000-0000-0000F6820000}"/>
    <cellStyle name="Style 21 14 4 4" xfId="33522" xr:uid="{00000000-0005-0000-0000-0000F7820000}"/>
    <cellStyle name="Style 21 14 4 5" xfId="33523" xr:uid="{00000000-0005-0000-0000-0000F8820000}"/>
    <cellStyle name="Style 21 14 4 6" xfId="33524" xr:uid="{00000000-0005-0000-0000-0000F9820000}"/>
    <cellStyle name="Style 21 14 5" xfId="33525" xr:uid="{00000000-0005-0000-0000-0000FA820000}"/>
    <cellStyle name="Style 21 14 5 2" xfId="33526" xr:uid="{00000000-0005-0000-0000-0000FB820000}"/>
    <cellStyle name="Style 21 14 5 3" xfId="33527" xr:uid="{00000000-0005-0000-0000-0000FC820000}"/>
    <cellStyle name="Style 21 14 5 4" xfId="33528" xr:uid="{00000000-0005-0000-0000-0000FD820000}"/>
    <cellStyle name="Style 21 14 5 5" xfId="33529" xr:uid="{00000000-0005-0000-0000-0000FE820000}"/>
    <cellStyle name="Style 21 14 5 6" xfId="33530" xr:uid="{00000000-0005-0000-0000-0000FF820000}"/>
    <cellStyle name="Style 21 14 6" xfId="33531" xr:uid="{00000000-0005-0000-0000-000000830000}"/>
    <cellStyle name="Style 21 14 6 2" xfId="33532" xr:uid="{00000000-0005-0000-0000-000001830000}"/>
    <cellStyle name="Style 21 14 6 3" xfId="33533" xr:uid="{00000000-0005-0000-0000-000002830000}"/>
    <cellStyle name="Style 21 14 6 4" xfId="33534" xr:uid="{00000000-0005-0000-0000-000003830000}"/>
    <cellStyle name="Style 21 14 6 5" xfId="33535" xr:uid="{00000000-0005-0000-0000-000004830000}"/>
    <cellStyle name="Style 21 14 6 6" xfId="33536" xr:uid="{00000000-0005-0000-0000-000005830000}"/>
    <cellStyle name="Style 21 14 7" xfId="33537" xr:uid="{00000000-0005-0000-0000-000006830000}"/>
    <cellStyle name="Style 21 14 8" xfId="33538" xr:uid="{00000000-0005-0000-0000-000007830000}"/>
    <cellStyle name="Style 21 14 9" xfId="33539" xr:uid="{00000000-0005-0000-0000-000008830000}"/>
    <cellStyle name="Style 21 15" xfId="33540" xr:uid="{00000000-0005-0000-0000-000009830000}"/>
    <cellStyle name="Style 21 15 10" xfId="33541" xr:uid="{00000000-0005-0000-0000-00000A830000}"/>
    <cellStyle name="Style 21 15 11" xfId="33542" xr:uid="{00000000-0005-0000-0000-00000B830000}"/>
    <cellStyle name="Style 21 15 2" xfId="33543" xr:uid="{00000000-0005-0000-0000-00000C830000}"/>
    <cellStyle name="Style 21 15 2 2" xfId="33544" xr:uid="{00000000-0005-0000-0000-00000D830000}"/>
    <cellStyle name="Style 21 15 2 3" xfId="33545" xr:uid="{00000000-0005-0000-0000-00000E830000}"/>
    <cellStyle name="Style 21 15 2 4" xfId="33546" xr:uid="{00000000-0005-0000-0000-00000F830000}"/>
    <cellStyle name="Style 21 15 2 5" xfId="33547" xr:uid="{00000000-0005-0000-0000-000010830000}"/>
    <cellStyle name="Style 21 15 2 6" xfId="33548" xr:uid="{00000000-0005-0000-0000-000011830000}"/>
    <cellStyle name="Style 21 15 3" xfId="33549" xr:uid="{00000000-0005-0000-0000-000012830000}"/>
    <cellStyle name="Style 21 15 3 2" xfId="33550" xr:uid="{00000000-0005-0000-0000-000013830000}"/>
    <cellStyle name="Style 21 15 3 3" xfId="33551" xr:uid="{00000000-0005-0000-0000-000014830000}"/>
    <cellStyle name="Style 21 15 3 4" xfId="33552" xr:uid="{00000000-0005-0000-0000-000015830000}"/>
    <cellStyle name="Style 21 15 3 5" xfId="33553" xr:uid="{00000000-0005-0000-0000-000016830000}"/>
    <cellStyle name="Style 21 15 3 6" xfId="33554" xr:uid="{00000000-0005-0000-0000-000017830000}"/>
    <cellStyle name="Style 21 15 4" xfId="33555" xr:uid="{00000000-0005-0000-0000-000018830000}"/>
    <cellStyle name="Style 21 15 4 2" xfId="33556" xr:uid="{00000000-0005-0000-0000-000019830000}"/>
    <cellStyle name="Style 21 15 4 3" xfId="33557" xr:uid="{00000000-0005-0000-0000-00001A830000}"/>
    <cellStyle name="Style 21 15 4 4" xfId="33558" xr:uid="{00000000-0005-0000-0000-00001B830000}"/>
    <cellStyle name="Style 21 15 4 5" xfId="33559" xr:uid="{00000000-0005-0000-0000-00001C830000}"/>
    <cellStyle name="Style 21 15 4 6" xfId="33560" xr:uid="{00000000-0005-0000-0000-00001D830000}"/>
    <cellStyle name="Style 21 15 5" xfId="33561" xr:uid="{00000000-0005-0000-0000-00001E830000}"/>
    <cellStyle name="Style 21 15 5 2" xfId="33562" xr:uid="{00000000-0005-0000-0000-00001F830000}"/>
    <cellStyle name="Style 21 15 5 3" xfId="33563" xr:uid="{00000000-0005-0000-0000-000020830000}"/>
    <cellStyle name="Style 21 15 5 4" xfId="33564" xr:uid="{00000000-0005-0000-0000-000021830000}"/>
    <cellStyle name="Style 21 15 5 5" xfId="33565" xr:uid="{00000000-0005-0000-0000-000022830000}"/>
    <cellStyle name="Style 21 15 5 6" xfId="33566" xr:uid="{00000000-0005-0000-0000-000023830000}"/>
    <cellStyle name="Style 21 15 6" xfId="33567" xr:uid="{00000000-0005-0000-0000-000024830000}"/>
    <cellStyle name="Style 21 15 6 2" xfId="33568" xr:uid="{00000000-0005-0000-0000-000025830000}"/>
    <cellStyle name="Style 21 15 6 3" xfId="33569" xr:uid="{00000000-0005-0000-0000-000026830000}"/>
    <cellStyle name="Style 21 15 6 4" xfId="33570" xr:uid="{00000000-0005-0000-0000-000027830000}"/>
    <cellStyle name="Style 21 15 6 5" xfId="33571" xr:uid="{00000000-0005-0000-0000-000028830000}"/>
    <cellStyle name="Style 21 15 6 6" xfId="33572" xr:uid="{00000000-0005-0000-0000-000029830000}"/>
    <cellStyle name="Style 21 15 7" xfId="33573" xr:uid="{00000000-0005-0000-0000-00002A830000}"/>
    <cellStyle name="Style 21 15 8" xfId="33574" xr:uid="{00000000-0005-0000-0000-00002B830000}"/>
    <cellStyle name="Style 21 15 9" xfId="33575" xr:uid="{00000000-0005-0000-0000-00002C830000}"/>
    <cellStyle name="Style 21 16" xfId="33576" xr:uid="{00000000-0005-0000-0000-00002D830000}"/>
    <cellStyle name="Style 21 16 10" xfId="33577" xr:uid="{00000000-0005-0000-0000-00002E830000}"/>
    <cellStyle name="Style 21 16 11" xfId="33578" xr:uid="{00000000-0005-0000-0000-00002F830000}"/>
    <cellStyle name="Style 21 16 2" xfId="33579" xr:uid="{00000000-0005-0000-0000-000030830000}"/>
    <cellStyle name="Style 21 16 2 2" xfId="33580" xr:uid="{00000000-0005-0000-0000-000031830000}"/>
    <cellStyle name="Style 21 16 2 3" xfId="33581" xr:uid="{00000000-0005-0000-0000-000032830000}"/>
    <cellStyle name="Style 21 16 2 4" xfId="33582" xr:uid="{00000000-0005-0000-0000-000033830000}"/>
    <cellStyle name="Style 21 16 2 5" xfId="33583" xr:uid="{00000000-0005-0000-0000-000034830000}"/>
    <cellStyle name="Style 21 16 2 6" xfId="33584" xr:uid="{00000000-0005-0000-0000-000035830000}"/>
    <cellStyle name="Style 21 16 3" xfId="33585" xr:uid="{00000000-0005-0000-0000-000036830000}"/>
    <cellStyle name="Style 21 16 3 2" xfId="33586" xr:uid="{00000000-0005-0000-0000-000037830000}"/>
    <cellStyle name="Style 21 16 3 3" xfId="33587" xr:uid="{00000000-0005-0000-0000-000038830000}"/>
    <cellStyle name="Style 21 16 3 4" xfId="33588" xr:uid="{00000000-0005-0000-0000-000039830000}"/>
    <cellStyle name="Style 21 16 3 5" xfId="33589" xr:uid="{00000000-0005-0000-0000-00003A830000}"/>
    <cellStyle name="Style 21 16 3 6" xfId="33590" xr:uid="{00000000-0005-0000-0000-00003B830000}"/>
    <cellStyle name="Style 21 16 4" xfId="33591" xr:uid="{00000000-0005-0000-0000-00003C830000}"/>
    <cellStyle name="Style 21 16 4 2" xfId="33592" xr:uid="{00000000-0005-0000-0000-00003D830000}"/>
    <cellStyle name="Style 21 16 4 3" xfId="33593" xr:uid="{00000000-0005-0000-0000-00003E830000}"/>
    <cellStyle name="Style 21 16 4 4" xfId="33594" xr:uid="{00000000-0005-0000-0000-00003F830000}"/>
    <cellStyle name="Style 21 16 4 5" xfId="33595" xr:uid="{00000000-0005-0000-0000-000040830000}"/>
    <cellStyle name="Style 21 16 4 6" xfId="33596" xr:uid="{00000000-0005-0000-0000-000041830000}"/>
    <cellStyle name="Style 21 16 5" xfId="33597" xr:uid="{00000000-0005-0000-0000-000042830000}"/>
    <cellStyle name="Style 21 16 5 2" xfId="33598" xr:uid="{00000000-0005-0000-0000-000043830000}"/>
    <cellStyle name="Style 21 16 5 3" xfId="33599" xr:uid="{00000000-0005-0000-0000-000044830000}"/>
    <cellStyle name="Style 21 16 5 4" xfId="33600" xr:uid="{00000000-0005-0000-0000-000045830000}"/>
    <cellStyle name="Style 21 16 5 5" xfId="33601" xr:uid="{00000000-0005-0000-0000-000046830000}"/>
    <cellStyle name="Style 21 16 5 6" xfId="33602" xr:uid="{00000000-0005-0000-0000-000047830000}"/>
    <cellStyle name="Style 21 16 6" xfId="33603" xr:uid="{00000000-0005-0000-0000-000048830000}"/>
    <cellStyle name="Style 21 16 6 2" xfId="33604" xr:uid="{00000000-0005-0000-0000-000049830000}"/>
    <cellStyle name="Style 21 16 6 3" xfId="33605" xr:uid="{00000000-0005-0000-0000-00004A830000}"/>
    <cellStyle name="Style 21 16 6 4" xfId="33606" xr:uid="{00000000-0005-0000-0000-00004B830000}"/>
    <cellStyle name="Style 21 16 6 5" xfId="33607" xr:uid="{00000000-0005-0000-0000-00004C830000}"/>
    <cellStyle name="Style 21 16 6 6" xfId="33608" xr:uid="{00000000-0005-0000-0000-00004D830000}"/>
    <cellStyle name="Style 21 16 7" xfId="33609" xr:uid="{00000000-0005-0000-0000-00004E830000}"/>
    <cellStyle name="Style 21 16 8" xfId="33610" xr:uid="{00000000-0005-0000-0000-00004F830000}"/>
    <cellStyle name="Style 21 16 9" xfId="33611" xr:uid="{00000000-0005-0000-0000-000050830000}"/>
    <cellStyle name="Style 21 17" xfId="33612" xr:uid="{00000000-0005-0000-0000-000051830000}"/>
    <cellStyle name="Style 21 17 2" xfId="33613" xr:uid="{00000000-0005-0000-0000-000052830000}"/>
    <cellStyle name="Style 21 17 3" xfId="33614" xr:uid="{00000000-0005-0000-0000-000053830000}"/>
    <cellStyle name="Style 21 17 4" xfId="33615" xr:uid="{00000000-0005-0000-0000-000054830000}"/>
    <cellStyle name="Style 21 17 5" xfId="33616" xr:uid="{00000000-0005-0000-0000-000055830000}"/>
    <cellStyle name="Style 21 17 6" xfId="33617" xr:uid="{00000000-0005-0000-0000-000056830000}"/>
    <cellStyle name="Style 21 18" xfId="33618" xr:uid="{00000000-0005-0000-0000-000057830000}"/>
    <cellStyle name="Style 21 18 2" xfId="33619" xr:uid="{00000000-0005-0000-0000-000058830000}"/>
    <cellStyle name="Style 21 18 3" xfId="33620" xr:uid="{00000000-0005-0000-0000-000059830000}"/>
    <cellStyle name="Style 21 18 4" xfId="33621" xr:uid="{00000000-0005-0000-0000-00005A830000}"/>
    <cellStyle name="Style 21 18 5" xfId="33622" xr:uid="{00000000-0005-0000-0000-00005B830000}"/>
    <cellStyle name="Style 21 18 6" xfId="33623" xr:uid="{00000000-0005-0000-0000-00005C830000}"/>
    <cellStyle name="Style 21 19" xfId="33624" xr:uid="{00000000-0005-0000-0000-00005D830000}"/>
    <cellStyle name="Style 21 19 2" xfId="33625" xr:uid="{00000000-0005-0000-0000-00005E830000}"/>
    <cellStyle name="Style 21 19 3" xfId="33626" xr:uid="{00000000-0005-0000-0000-00005F830000}"/>
    <cellStyle name="Style 21 19 4" xfId="33627" xr:uid="{00000000-0005-0000-0000-000060830000}"/>
    <cellStyle name="Style 21 19 5" xfId="33628" xr:uid="{00000000-0005-0000-0000-000061830000}"/>
    <cellStyle name="Style 21 19 6" xfId="33629" xr:uid="{00000000-0005-0000-0000-000062830000}"/>
    <cellStyle name="Style 21 2" xfId="33630" xr:uid="{00000000-0005-0000-0000-000063830000}"/>
    <cellStyle name="Style 21 2 10" xfId="33631" xr:uid="{00000000-0005-0000-0000-000064830000}"/>
    <cellStyle name="Style 21 2 11" xfId="33632" xr:uid="{00000000-0005-0000-0000-000065830000}"/>
    <cellStyle name="Style 21 2 12" xfId="33633" xr:uid="{00000000-0005-0000-0000-000066830000}"/>
    <cellStyle name="Style 21 2 2" xfId="33634" xr:uid="{00000000-0005-0000-0000-000067830000}"/>
    <cellStyle name="Style 21 2 2 10" xfId="33635" xr:uid="{00000000-0005-0000-0000-000068830000}"/>
    <cellStyle name="Style 21 2 2 11" xfId="33636" xr:uid="{00000000-0005-0000-0000-000069830000}"/>
    <cellStyle name="Style 21 2 2 12" xfId="33637" xr:uid="{00000000-0005-0000-0000-00006A830000}"/>
    <cellStyle name="Style 21 2 2 2" xfId="33638" xr:uid="{00000000-0005-0000-0000-00006B830000}"/>
    <cellStyle name="Style 21 2 2 2 2" xfId="33639" xr:uid="{00000000-0005-0000-0000-00006C830000}"/>
    <cellStyle name="Style 21 2 2 2 2 2" xfId="33640" xr:uid="{00000000-0005-0000-0000-00006D830000}"/>
    <cellStyle name="Style 21 2 2 2 2 2 2" xfId="33641" xr:uid="{00000000-0005-0000-0000-00006E830000}"/>
    <cellStyle name="Style 21 2 2 2 2 3" xfId="33642" xr:uid="{00000000-0005-0000-0000-00006F830000}"/>
    <cellStyle name="Style 21 2 2 2 3" xfId="33643" xr:uid="{00000000-0005-0000-0000-000070830000}"/>
    <cellStyle name="Style 21 2 2 2 3 2" xfId="33644" xr:uid="{00000000-0005-0000-0000-000071830000}"/>
    <cellStyle name="Style 21 2 2 2 3 2 2" xfId="33645" xr:uid="{00000000-0005-0000-0000-000072830000}"/>
    <cellStyle name="Style 21 2 2 2 3 3" xfId="33646" xr:uid="{00000000-0005-0000-0000-000073830000}"/>
    <cellStyle name="Style 21 2 2 2 4" xfId="33647" xr:uid="{00000000-0005-0000-0000-000074830000}"/>
    <cellStyle name="Style 21 2 2 2 4 2" xfId="33648" xr:uid="{00000000-0005-0000-0000-000075830000}"/>
    <cellStyle name="Style 21 2 2 2 5" xfId="33649" xr:uid="{00000000-0005-0000-0000-000076830000}"/>
    <cellStyle name="Style 21 2 2 2 6" xfId="33650" xr:uid="{00000000-0005-0000-0000-000077830000}"/>
    <cellStyle name="Style 21 2 2 3" xfId="33651" xr:uid="{00000000-0005-0000-0000-000078830000}"/>
    <cellStyle name="Style 21 2 2 3 2" xfId="33652" xr:uid="{00000000-0005-0000-0000-000079830000}"/>
    <cellStyle name="Style 21 2 2 3 2 2" xfId="33653" xr:uid="{00000000-0005-0000-0000-00007A830000}"/>
    <cellStyle name="Style 21 2 2 3 3" xfId="33654" xr:uid="{00000000-0005-0000-0000-00007B830000}"/>
    <cellStyle name="Style 21 2 2 3 4" xfId="33655" xr:uid="{00000000-0005-0000-0000-00007C830000}"/>
    <cellStyle name="Style 21 2 2 3 5" xfId="33656" xr:uid="{00000000-0005-0000-0000-00007D830000}"/>
    <cellStyle name="Style 21 2 2 3 6" xfId="33657" xr:uid="{00000000-0005-0000-0000-00007E830000}"/>
    <cellStyle name="Style 21 2 2 4" xfId="33658" xr:uid="{00000000-0005-0000-0000-00007F830000}"/>
    <cellStyle name="Style 21 2 2 4 2" xfId="33659" xr:uid="{00000000-0005-0000-0000-000080830000}"/>
    <cellStyle name="Style 21 2 2 4 2 2" xfId="33660" xr:uid="{00000000-0005-0000-0000-000081830000}"/>
    <cellStyle name="Style 21 2 2 4 3" xfId="33661" xr:uid="{00000000-0005-0000-0000-000082830000}"/>
    <cellStyle name="Style 21 2 2 4 4" xfId="33662" xr:uid="{00000000-0005-0000-0000-000083830000}"/>
    <cellStyle name="Style 21 2 2 4 5" xfId="33663" xr:uid="{00000000-0005-0000-0000-000084830000}"/>
    <cellStyle name="Style 21 2 2 4 6" xfId="33664" xr:uid="{00000000-0005-0000-0000-000085830000}"/>
    <cellStyle name="Style 21 2 2 5" xfId="33665" xr:uid="{00000000-0005-0000-0000-000086830000}"/>
    <cellStyle name="Style 21 2 2 5 2" xfId="33666" xr:uid="{00000000-0005-0000-0000-000087830000}"/>
    <cellStyle name="Style 21 2 2 5 3" xfId="33667" xr:uid="{00000000-0005-0000-0000-000088830000}"/>
    <cellStyle name="Style 21 2 2 5 4" xfId="33668" xr:uid="{00000000-0005-0000-0000-000089830000}"/>
    <cellStyle name="Style 21 2 2 5 5" xfId="33669" xr:uid="{00000000-0005-0000-0000-00008A830000}"/>
    <cellStyle name="Style 21 2 2 5 6" xfId="33670" xr:uid="{00000000-0005-0000-0000-00008B830000}"/>
    <cellStyle name="Style 21 2 2 6" xfId="33671" xr:uid="{00000000-0005-0000-0000-00008C830000}"/>
    <cellStyle name="Style 21 2 2 6 2" xfId="33672" xr:uid="{00000000-0005-0000-0000-00008D830000}"/>
    <cellStyle name="Style 21 2 2 6 3" xfId="33673" xr:uid="{00000000-0005-0000-0000-00008E830000}"/>
    <cellStyle name="Style 21 2 2 6 4" xfId="33674" xr:uid="{00000000-0005-0000-0000-00008F830000}"/>
    <cellStyle name="Style 21 2 2 6 5" xfId="33675" xr:uid="{00000000-0005-0000-0000-000090830000}"/>
    <cellStyle name="Style 21 2 2 6 6" xfId="33676" xr:uid="{00000000-0005-0000-0000-000091830000}"/>
    <cellStyle name="Style 21 2 2 7" xfId="33677" xr:uid="{00000000-0005-0000-0000-000092830000}"/>
    <cellStyle name="Style 21 2 2 7 2" xfId="33678" xr:uid="{00000000-0005-0000-0000-000093830000}"/>
    <cellStyle name="Style 21 2 2 7 3" xfId="33679" xr:uid="{00000000-0005-0000-0000-000094830000}"/>
    <cellStyle name="Style 21 2 2 7 4" xfId="33680" xr:uid="{00000000-0005-0000-0000-000095830000}"/>
    <cellStyle name="Style 21 2 2 7 5" xfId="33681" xr:uid="{00000000-0005-0000-0000-000096830000}"/>
    <cellStyle name="Style 21 2 2 7 6" xfId="33682" xr:uid="{00000000-0005-0000-0000-000097830000}"/>
    <cellStyle name="Style 21 2 2 8" xfId="33683" xr:uid="{00000000-0005-0000-0000-000098830000}"/>
    <cellStyle name="Style 21 2 2 9" xfId="33684" xr:uid="{00000000-0005-0000-0000-000099830000}"/>
    <cellStyle name="Style 21 2 3" xfId="33685" xr:uid="{00000000-0005-0000-0000-00009A830000}"/>
    <cellStyle name="Style 21 2 3 2" xfId="33686" xr:uid="{00000000-0005-0000-0000-00009B830000}"/>
    <cellStyle name="Style 21 2 3 2 2" xfId="33687" xr:uid="{00000000-0005-0000-0000-00009C830000}"/>
    <cellStyle name="Style 21 2 3 2 2 2" xfId="33688" xr:uid="{00000000-0005-0000-0000-00009D830000}"/>
    <cellStyle name="Style 21 2 3 2 2 2 2" xfId="33689" xr:uid="{00000000-0005-0000-0000-00009E830000}"/>
    <cellStyle name="Style 21 2 3 2 2 3" xfId="33690" xr:uid="{00000000-0005-0000-0000-00009F830000}"/>
    <cellStyle name="Style 21 2 3 2 3" xfId="33691" xr:uid="{00000000-0005-0000-0000-0000A0830000}"/>
    <cellStyle name="Style 21 2 3 2 3 2" xfId="33692" xr:uid="{00000000-0005-0000-0000-0000A1830000}"/>
    <cellStyle name="Style 21 2 3 2 3 2 2" xfId="33693" xr:uid="{00000000-0005-0000-0000-0000A2830000}"/>
    <cellStyle name="Style 21 2 3 2 3 3" xfId="33694" xr:uid="{00000000-0005-0000-0000-0000A3830000}"/>
    <cellStyle name="Style 21 2 3 2 4" xfId="33695" xr:uid="{00000000-0005-0000-0000-0000A4830000}"/>
    <cellStyle name="Style 21 2 3 2 4 2" xfId="33696" xr:uid="{00000000-0005-0000-0000-0000A5830000}"/>
    <cellStyle name="Style 21 2 3 2 5" xfId="33697" xr:uid="{00000000-0005-0000-0000-0000A6830000}"/>
    <cellStyle name="Style 21 2 3 3" xfId="33698" xr:uid="{00000000-0005-0000-0000-0000A7830000}"/>
    <cellStyle name="Style 21 2 3 3 2" xfId="33699" xr:uid="{00000000-0005-0000-0000-0000A8830000}"/>
    <cellStyle name="Style 21 2 3 3 2 2" xfId="33700" xr:uid="{00000000-0005-0000-0000-0000A9830000}"/>
    <cellStyle name="Style 21 2 3 3 3" xfId="33701" xr:uid="{00000000-0005-0000-0000-0000AA830000}"/>
    <cellStyle name="Style 21 2 3 4" xfId="33702" xr:uid="{00000000-0005-0000-0000-0000AB830000}"/>
    <cellStyle name="Style 21 2 3 4 2" xfId="33703" xr:uid="{00000000-0005-0000-0000-0000AC830000}"/>
    <cellStyle name="Style 21 2 3 4 2 2" xfId="33704" xr:uid="{00000000-0005-0000-0000-0000AD830000}"/>
    <cellStyle name="Style 21 2 3 4 3" xfId="33705" xr:uid="{00000000-0005-0000-0000-0000AE830000}"/>
    <cellStyle name="Style 21 2 3 5" xfId="33706" xr:uid="{00000000-0005-0000-0000-0000AF830000}"/>
    <cellStyle name="Style 21 2 3 5 2" xfId="33707" xr:uid="{00000000-0005-0000-0000-0000B0830000}"/>
    <cellStyle name="Style 21 2 3 6" xfId="33708" xr:uid="{00000000-0005-0000-0000-0000B1830000}"/>
    <cellStyle name="Style 21 2 4" xfId="33709" xr:uid="{00000000-0005-0000-0000-0000B2830000}"/>
    <cellStyle name="Style 21 2 4 2" xfId="33710" xr:uid="{00000000-0005-0000-0000-0000B3830000}"/>
    <cellStyle name="Style 21 2 4 2 2" xfId="33711" xr:uid="{00000000-0005-0000-0000-0000B4830000}"/>
    <cellStyle name="Style 21 2 4 2 2 2" xfId="33712" xr:uid="{00000000-0005-0000-0000-0000B5830000}"/>
    <cellStyle name="Style 21 2 4 2 3" xfId="33713" xr:uid="{00000000-0005-0000-0000-0000B6830000}"/>
    <cellStyle name="Style 21 2 4 3" xfId="33714" xr:uid="{00000000-0005-0000-0000-0000B7830000}"/>
    <cellStyle name="Style 21 2 4 3 2" xfId="33715" xr:uid="{00000000-0005-0000-0000-0000B8830000}"/>
    <cellStyle name="Style 21 2 4 3 2 2" xfId="33716" xr:uid="{00000000-0005-0000-0000-0000B9830000}"/>
    <cellStyle name="Style 21 2 4 3 3" xfId="33717" xr:uid="{00000000-0005-0000-0000-0000BA830000}"/>
    <cellStyle name="Style 21 2 4 4" xfId="33718" xr:uid="{00000000-0005-0000-0000-0000BB830000}"/>
    <cellStyle name="Style 21 2 4 4 2" xfId="33719" xr:uid="{00000000-0005-0000-0000-0000BC830000}"/>
    <cellStyle name="Style 21 2 4 5" xfId="33720" xr:uid="{00000000-0005-0000-0000-0000BD830000}"/>
    <cellStyle name="Style 21 2 4 6" xfId="33721" xr:uid="{00000000-0005-0000-0000-0000BE830000}"/>
    <cellStyle name="Style 21 2 5" xfId="33722" xr:uid="{00000000-0005-0000-0000-0000BF830000}"/>
    <cellStyle name="Style 21 2 5 2" xfId="33723" xr:uid="{00000000-0005-0000-0000-0000C0830000}"/>
    <cellStyle name="Style 21 2 5 2 2" xfId="33724" xr:uid="{00000000-0005-0000-0000-0000C1830000}"/>
    <cellStyle name="Style 21 2 5 2 2 2" xfId="33725" xr:uid="{00000000-0005-0000-0000-0000C2830000}"/>
    <cellStyle name="Style 21 2 5 2 3" xfId="33726" xr:uid="{00000000-0005-0000-0000-0000C3830000}"/>
    <cellStyle name="Style 21 2 5 3" xfId="33727" xr:uid="{00000000-0005-0000-0000-0000C4830000}"/>
    <cellStyle name="Style 21 2 5 3 2" xfId="33728" xr:uid="{00000000-0005-0000-0000-0000C5830000}"/>
    <cellStyle name="Style 21 2 5 3 2 2" xfId="33729" xr:uid="{00000000-0005-0000-0000-0000C6830000}"/>
    <cellStyle name="Style 21 2 5 3 3" xfId="33730" xr:uid="{00000000-0005-0000-0000-0000C7830000}"/>
    <cellStyle name="Style 21 2 5 4" xfId="33731" xr:uid="{00000000-0005-0000-0000-0000C8830000}"/>
    <cellStyle name="Style 21 2 5 4 2" xfId="33732" xr:uid="{00000000-0005-0000-0000-0000C9830000}"/>
    <cellStyle name="Style 21 2 5 5" xfId="33733" xr:uid="{00000000-0005-0000-0000-0000CA830000}"/>
    <cellStyle name="Style 21 2 5 6" xfId="33734" xr:uid="{00000000-0005-0000-0000-0000CB830000}"/>
    <cellStyle name="Style 21 2 6" xfId="33735" xr:uid="{00000000-0005-0000-0000-0000CC830000}"/>
    <cellStyle name="Style 21 2 6 2" xfId="33736" xr:uid="{00000000-0005-0000-0000-0000CD830000}"/>
    <cellStyle name="Style 21 2 6 3" xfId="33737" xr:uid="{00000000-0005-0000-0000-0000CE830000}"/>
    <cellStyle name="Style 21 2 6 4" xfId="33738" xr:uid="{00000000-0005-0000-0000-0000CF830000}"/>
    <cellStyle name="Style 21 2 6 5" xfId="33739" xr:uid="{00000000-0005-0000-0000-0000D0830000}"/>
    <cellStyle name="Style 21 2 6 6" xfId="33740" xr:uid="{00000000-0005-0000-0000-0000D1830000}"/>
    <cellStyle name="Style 21 2 7" xfId="33741" xr:uid="{00000000-0005-0000-0000-0000D2830000}"/>
    <cellStyle name="Style 21 2 7 2" xfId="33742" xr:uid="{00000000-0005-0000-0000-0000D3830000}"/>
    <cellStyle name="Style 21 2 7 3" xfId="33743" xr:uid="{00000000-0005-0000-0000-0000D4830000}"/>
    <cellStyle name="Style 21 2 7 4" xfId="33744" xr:uid="{00000000-0005-0000-0000-0000D5830000}"/>
    <cellStyle name="Style 21 2 7 5" xfId="33745" xr:uid="{00000000-0005-0000-0000-0000D6830000}"/>
    <cellStyle name="Style 21 2 7 6" xfId="33746" xr:uid="{00000000-0005-0000-0000-0000D7830000}"/>
    <cellStyle name="Style 21 2 8" xfId="33747" xr:uid="{00000000-0005-0000-0000-0000D8830000}"/>
    <cellStyle name="Style 21 2 9" xfId="33748" xr:uid="{00000000-0005-0000-0000-0000D9830000}"/>
    <cellStyle name="Style 21 20" xfId="33749" xr:uid="{00000000-0005-0000-0000-0000DA830000}"/>
    <cellStyle name="Style 21 20 2" xfId="33750" xr:uid="{00000000-0005-0000-0000-0000DB830000}"/>
    <cellStyle name="Style 21 20 3" xfId="33751" xr:uid="{00000000-0005-0000-0000-0000DC830000}"/>
    <cellStyle name="Style 21 20 4" xfId="33752" xr:uid="{00000000-0005-0000-0000-0000DD830000}"/>
    <cellStyle name="Style 21 20 5" xfId="33753" xr:uid="{00000000-0005-0000-0000-0000DE830000}"/>
    <cellStyle name="Style 21 20 6" xfId="33754" xr:uid="{00000000-0005-0000-0000-0000DF830000}"/>
    <cellStyle name="Style 21 21" xfId="33755" xr:uid="{00000000-0005-0000-0000-0000E0830000}"/>
    <cellStyle name="Style 21 21 2" xfId="33756" xr:uid="{00000000-0005-0000-0000-0000E1830000}"/>
    <cellStyle name="Style 21 21 3" xfId="33757" xr:uid="{00000000-0005-0000-0000-0000E2830000}"/>
    <cellStyle name="Style 21 21 4" xfId="33758" xr:uid="{00000000-0005-0000-0000-0000E3830000}"/>
    <cellStyle name="Style 21 21 5" xfId="33759" xr:uid="{00000000-0005-0000-0000-0000E4830000}"/>
    <cellStyle name="Style 21 21 6" xfId="33760" xr:uid="{00000000-0005-0000-0000-0000E5830000}"/>
    <cellStyle name="Style 21 22" xfId="33761" xr:uid="{00000000-0005-0000-0000-0000E6830000}"/>
    <cellStyle name="Style 21 22 2" xfId="33762" xr:uid="{00000000-0005-0000-0000-0000E7830000}"/>
    <cellStyle name="Style 21 22 3" xfId="33763" xr:uid="{00000000-0005-0000-0000-0000E8830000}"/>
    <cellStyle name="Style 21 22 4" xfId="33764" xr:uid="{00000000-0005-0000-0000-0000E9830000}"/>
    <cellStyle name="Style 21 22 5" xfId="33765" xr:uid="{00000000-0005-0000-0000-0000EA830000}"/>
    <cellStyle name="Style 21 22 6" xfId="33766" xr:uid="{00000000-0005-0000-0000-0000EB830000}"/>
    <cellStyle name="Style 21 23" xfId="33767" xr:uid="{00000000-0005-0000-0000-0000EC830000}"/>
    <cellStyle name="Style 21 23 2" xfId="33768" xr:uid="{00000000-0005-0000-0000-0000ED830000}"/>
    <cellStyle name="Style 21 23 3" xfId="33769" xr:uid="{00000000-0005-0000-0000-0000EE830000}"/>
    <cellStyle name="Style 21 23 4" xfId="33770" xr:uid="{00000000-0005-0000-0000-0000EF830000}"/>
    <cellStyle name="Style 21 23 5" xfId="33771" xr:uid="{00000000-0005-0000-0000-0000F0830000}"/>
    <cellStyle name="Style 21 23 6" xfId="33772" xr:uid="{00000000-0005-0000-0000-0000F1830000}"/>
    <cellStyle name="Style 21 24" xfId="33773" xr:uid="{00000000-0005-0000-0000-0000F2830000}"/>
    <cellStyle name="Style 21 24 2" xfId="33774" xr:uid="{00000000-0005-0000-0000-0000F3830000}"/>
    <cellStyle name="Style 21 24 3" xfId="33775" xr:uid="{00000000-0005-0000-0000-0000F4830000}"/>
    <cellStyle name="Style 21 24 4" xfId="33776" xr:uid="{00000000-0005-0000-0000-0000F5830000}"/>
    <cellStyle name="Style 21 24 5" xfId="33777" xr:uid="{00000000-0005-0000-0000-0000F6830000}"/>
    <cellStyle name="Style 21 24 6" xfId="33778" xr:uid="{00000000-0005-0000-0000-0000F7830000}"/>
    <cellStyle name="Style 21 25" xfId="33779" xr:uid="{00000000-0005-0000-0000-0000F8830000}"/>
    <cellStyle name="Style 21 25 2" xfId="33780" xr:uid="{00000000-0005-0000-0000-0000F9830000}"/>
    <cellStyle name="Style 21 25 2 10" xfId="33781" xr:uid="{00000000-0005-0000-0000-0000FA830000}"/>
    <cellStyle name="Style 21 25 2 11" xfId="33782" xr:uid="{00000000-0005-0000-0000-0000FB830000}"/>
    <cellStyle name="Style 21 25 2 12" xfId="33783" xr:uid="{00000000-0005-0000-0000-0000FC830000}"/>
    <cellStyle name="Style 21 25 2 13" xfId="33784" xr:uid="{00000000-0005-0000-0000-0000FD830000}"/>
    <cellStyle name="Style 21 25 2 14" xfId="33785" xr:uid="{00000000-0005-0000-0000-0000FE830000}"/>
    <cellStyle name="Style 21 25 2 15" xfId="33786" xr:uid="{00000000-0005-0000-0000-0000FF830000}"/>
    <cellStyle name="Style 21 25 2 16" xfId="33787" xr:uid="{00000000-0005-0000-0000-000000840000}"/>
    <cellStyle name="Style 21 25 2 17" xfId="33788" xr:uid="{00000000-0005-0000-0000-000001840000}"/>
    <cellStyle name="Style 21 25 2 18" xfId="33789" xr:uid="{00000000-0005-0000-0000-000002840000}"/>
    <cellStyle name="Style 21 25 2 19" xfId="33790" xr:uid="{00000000-0005-0000-0000-000003840000}"/>
    <cellStyle name="Style 21 25 2 2" xfId="33791" xr:uid="{00000000-0005-0000-0000-000004840000}"/>
    <cellStyle name="Style 21 25 2 20" xfId="33792" xr:uid="{00000000-0005-0000-0000-000005840000}"/>
    <cellStyle name="Style 21 25 2 21" xfId="33793" xr:uid="{00000000-0005-0000-0000-000006840000}"/>
    <cellStyle name="Style 21 25 2 22" xfId="33794" xr:uid="{00000000-0005-0000-0000-000007840000}"/>
    <cellStyle name="Style 21 25 2 23" xfId="33795" xr:uid="{00000000-0005-0000-0000-000008840000}"/>
    <cellStyle name="Style 21 25 2 24" xfId="33796" xr:uid="{00000000-0005-0000-0000-000009840000}"/>
    <cellStyle name="Style 21 25 2 25" xfId="33797" xr:uid="{00000000-0005-0000-0000-00000A840000}"/>
    <cellStyle name="Style 21 25 2 26" xfId="33798" xr:uid="{00000000-0005-0000-0000-00000B840000}"/>
    <cellStyle name="Style 21 25 2 27" xfId="33799" xr:uid="{00000000-0005-0000-0000-00000C840000}"/>
    <cellStyle name="Style 21 25 2 28" xfId="33800" xr:uid="{00000000-0005-0000-0000-00000D840000}"/>
    <cellStyle name="Style 21 25 2 29" xfId="33801" xr:uid="{00000000-0005-0000-0000-00000E840000}"/>
    <cellStyle name="Style 21 25 2 3" xfId="33802" xr:uid="{00000000-0005-0000-0000-00000F840000}"/>
    <cellStyle name="Style 21 25 2 30" xfId="33803" xr:uid="{00000000-0005-0000-0000-000010840000}"/>
    <cellStyle name="Style 21 25 2 31" xfId="33804" xr:uid="{00000000-0005-0000-0000-000011840000}"/>
    <cellStyle name="Style 21 25 2 32" xfId="33805" xr:uid="{00000000-0005-0000-0000-000012840000}"/>
    <cellStyle name="Style 21 25 2 33" xfId="33806" xr:uid="{00000000-0005-0000-0000-000013840000}"/>
    <cellStyle name="Style 21 25 2 4" xfId="33807" xr:uid="{00000000-0005-0000-0000-000014840000}"/>
    <cellStyle name="Style 21 25 2 5" xfId="33808" xr:uid="{00000000-0005-0000-0000-000015840000}"/>
    <cellStyle name="Style 21 25 2 6" xfId="33809" xr:uid="{00000000-0005-0000-0000-000016840000}"/>
    <cellStyle name="Style 21 25 2 7" xfId="33810" xr:uid="{00000000-0005-0000-0000-000017840000}"/>
    <cellStyle name="Style 21 25 2 8" xfId="33811" xr:uid="{00000000-0005-0000-0000-000018840000}"/>
    <cellStyle name="Style 21 25 2 9" xfId="33812" xr:uid="{00000000-0005-0000-0000-000019840000}"/>
    <cellStyle name="Style 21 25 3" xfId="33813" xr:uid="{00000000-0005-0000-0000-00001A840000}"/>
    <cellStyle name="Style 21 25 3 10" xfId="33814" xr:uid="{00000000-0005-0000-0000-00001B840000}"/>
    <cellStyle name="Style 21 25 3 11" xfId="33815" xr:uid="{00000000-0005-0000-0000-00001C840000}"/>
    <cellStyle name="Style 21 25 3 12" xfId="33816" xr:uid="{00000000-0005-0000-0000-00001D840000}"/>
    <cellStyle name="Style 21 25 3 13" xfId="33817" xr:uid="{00000000-0005-0000-0000-00001E840000}"/>
    <cellStyle name="Style 21 25 3 14" xfId="33818" xr:uid="{00000000-0005-0000-0000-00001F840000}"/>
    <cellStyle name="Style 21 25 3 15" xfId="33819" xr:uid="{00000000-0005-0000-0000-000020840000}"/>
    <cellStyle name="Style 21 25 3 16" xfId="33820" xr:uid="{00000000-0005-0000-0000-000021840000}"/>
    <cellStyle name="Style 21 25 3 17" xfId="33821" xr:uid="{00000000-0005-0000-0000-000022840000}"/>
    <cellStyle name="Style 21 25 3 18" xfId="33822" xr:uid="{00000000-0005-0000-0000-000023840000}"/>
    <cellStyle name="Style 21 25 3 19" xfId="33823" xr:uid="{00000000-0005-0000-0000-000024840000}"/>
    <cellStyle name="Style 21 25 3 2" xfId="33824" xr:uid="{00000000-0005-0000-0000-000025840000}"/>
    <cellStyle name="Style 21 25 3 20" xfId="33825" xr:uid="{00000000-0005-0000-0000-000026840000}"/>
    <cellStyle name="Style 21 25 3 21" xfId="33826" xr:uid="{00000000-0005-0000-0000-000027840000}"/>
    <cellStyle name="Style 21 25 3 22" xfId="33827" xr:uid="{00000000-0005-0000-0000-000028840000}"/>
    <cellStyle name="Style 21 25 3 23" xfId="33828" xr:uid="{00000000-0005-0000-0000-000029840000}"/>
    <cellStyle name="Style 21 25 3 24" xfId="33829" xr:uid="{00000000-0005-0000-0000-00002A840000}"/>
    <cellStyle name="Style 21 25 3 25" xfId="33830" xr:uid="{00000000-0005-0000-0000-00002B840000}"/>
    <cellStyle name="Style 21 25 3 26" xfId="33831" xr:uid="{00000000-0005-0000-0000-00002C840000}"/>
    <cellStyle name="Style 21 25 3 27" xfId="33832" xr:uid="{00000000-0005-0000-0000-00002D840000}"/>
    <cellStyle name="Style 21 25 3 28" xfId="33833" xr:uid="{00000000-0005-0000-0000-00002E840000}"/>
    <cellStyle name="Style 21 25 3 29" xfId="33834" xr:uid="{00000000-0005-0000-0000-00002F840000}"/>
    <cellStyle name="Style 21 25 3 3" xfId="33835" xr:uid="{00000000-0005-0000-0000-000030840000}"/>
    <cellStyle name="Style 21 25 3 30" xfId="33836" xr:uid="{00000000-0005-0000-0000-000031840000}"/>
    <cellStyle name="Style 21 25 3 4" xfId="33837" xr:uid="{00000000-0005-0000-0000-000032840000}"/>
    <cellStyle name="Style 21 25 3 5" xfId="33838" xr:uid="{00000000-0005-0000-0000-000033840000}"/>
    <cellStyle name="Style 21 25 3 6" xfId="33839" xr:uid="{00000000-0005-0000-0000-000034840000}"/>
    <cellStyle name="Style 21 25 3 7" xfId="33840" xr:uid="{00000000-0005-0000-0000-000035840000}"/>
    <cellStyle name="Style 21 25 3 8" xfId="33841" xr:uid="{00000000-0005-0000-0000-000036840000}"/>
    <cellStyle name="Style 21 25 3 9" xfId="33842" xr:uid="{00000000-0005-0000-0000-000037840000}"/>
    <cellStyle name="Style 21 25 4" xfId="33843" xr:uid="{00000000-0005-0000-0000-000038840000}"/>
    <cellStyle name="Style 21 25 4 10" xfId="33844" xr:uid="{00000000-0005-0000-0000-000039840000}"/>
    <cellStyle name="Style 21 25 4 11" xfId="33845" xr:uid="{00000000-0005-0000-0000-00003A840000}"/>
    <cellStyle name="Style 21 25 4 12" xfId="33846" xr:uid="{00000000-0005-0000-0000-00003B840000}"/>
    <cellStyle name="Style 21 25 4 13" xfId="33847" xr:uid="{00000000-0005-0000-0000-00003C840000}"/>
    <cellStyle name="Style 21 25 4 14" xfId="33848" xr:uid="{00000000-0005-0000-0000-00003D840000}"/>
    <cellStyle name="Style 21 25 4 15" xfId="33849" xr:uid="{00000000-0005-0000-0000-00003E840000}"/>
    <cellStyle name="Style 21 25 4 16" xfId="33850" xr:uid="{00000000-0005-0000-0000-00003F840000}"/>
    <cellStyle name="Style 21 25 4 17" xfId="33851" xr:uid="{00000000-0005-0000-0000-000040840000}"/>
    <cellStyle name="Style 21 25 4 18" xfId="33852" xr:uid="{00000000-0005-0000-0000-000041840000}"/>
    <cellStyle name="Style 21 25 4 19" xfId="33853" xr:uid="{00000000-0005-0000-0000-000042840000}"/>
    <cellStyle name="Style 21 25 4 2" xfId="33854" xr:uid="{00000000-0005-0000-0000-000043840000}"/>
    <cellStyle name="Style 21 25 4 20" xfId="33855" xr:uid="{00000000-0005-0000-0000-000044840000}"/>
    <cellStyle name="Style 21 25 4 21" xfId="33856" xr:uid="{00000000-0005-0000-0000-000045840000}"/>
    <cellStyle name="Style 21 25 4 22" xfId="33857" xr:uid="{00000000-0005-0000-0000-000046840000}"/>
    <cellStyle name="Style 21 25 4 23" xfId="33858" xr:uid="{00000000-0005-0000-0000-000047840000}"/>
    <cellStyle name="Style 21 25 4 24" xfId="33859" xr:uid="{00000000-0005-0000-0000-000048840000}"/>
    <cellStyle name="Style 21 25 4 25" xfId="33860" xr:uid="{00000000-0005-0000-0000-000049840000}"/>
    <cellStyle name="Style 21 25 4 26" xfId="33861" xr:uid="{00000000-0005-0000-0000-00004A840000}"/>
    <cellStyle name="Style 21 25 4 27" xfId="33862" xr:uid="{00000000-0005-0000-0000-00004B840000}"/>
    <cellStyle name="Style 21 25 4 28" xfId="33863" xr:uid="{00000000-0005-0000-0000-00004C840000}"/>
    <cellStyle name="Style 21 25 4 29" xfId="33864" xr:uid="{00000000-0005-0000-0000-00004D840000}"/>
    <cellStyle name="Style 21 25 4 3" xfId="33865" xr:uid="{00000000-0005-0000-0000-00004E840000}"/>
    <cellStyle name="Style 21 25 4 30" xfId="33866" xr:uid="{00000000-0005-0000-0000-00004F840000}"/>
    <cellStyle name="Style 21 25 4 4" xfId="33867" xr:uid="{00000000-0005-0000-0000-000050840000}"/>
    <cellStyle name="Style 21 25 4 5" xfId="33868" xr:uid="{00000000-0005-0000-0000-000051840000}"/>
    <cellStyle name="Style 21 25 4 6" xfId="33869" xr:uid="{00000000-0005-0000-0000-000052840000}"/>
    <cellStyle name="Style 21 25 4 7" xfId="33870" xr:uid="{00000000-0005-0000-0000-000053840000}"/>
    <cellStyle name="Style 21 25 4 8" xfId="33871" xr:uid="{00000000-0005-0000-0000-000054840000}"/>
    <cellStyle name="Style 21 25 4 9" xfId="33872" xr:uid="{00000000-0005-0000-0000-000055840000}"/>
    <cellStyle name="Style 21 26" xfId="33873" xr:uid="{00000000-0005-0000-0000-000056840000}"/>
    <cellStyle name="Style 21 27" xfId="33874" xr:uid="{00000000-0005-0000-0000-000057840000}"/>
    <cellStyle name="Style 21 28" xfId="33875" xr:uid="{00000000-0005-0000-0000-000058840000}"/>
    <cellStyle name="Style 21 29" xfId="33876" xr:uid="{00000000-0005-0000-0000-000059840000}"/>
    <cellStyle name="Style 21 3" xfId="33877" xr:uid="{00000000-0005-0000-0000-00005A840000}"/>
    <cellStyle name="Style 21 3 2" xfId="33878" xr:uid="{00000000-0005-0000-0000-00005B840000}"/>
    <cellStyle name="Style 21 3 2 2" xfId="33879" xr:uid="{00000000-0005-0000-0000-00005C840000}"/>
    <cellStyle name="Style 21 3 2 2 2" xfId="33880" xr:uid="{00000000-0005-0000-0000-00005D840000}"/>
    <cellStyle name="Style 21 3 2 3" xfId="33881" xr:uid="{00000000-0005-0000-0000-00005E840000}"/>
    <cellStyle name="Style 21 3 3" xfId="33882" xr:uid="{00000000-0005-0000-0000-00005F840000}"/>
    <cellStyle name="Style 21 3 3 2" xfId="33883" xr:uid="{00000000-0005-0000-0000-000060840000}"/>
    <cellStyle name="Style 21 3 3 2 2" xfId="33884" xr:uid="{00000000-0005-0000-0000-000061840000}"/>
    <cellStyle name="Style 21 3 3 3" xfId="33885" xr:uid="{00000000-0005-0000-0000-000062840000}"/>
    <cellStyle name="Style 21 3 4" xfId="33886" xr:uid="{00000000-0005-0000-0000-000063840000}"/>
    <cellStyle name="Style 21 3 4 2" xfId="33887" xr:uid="{00000000-0005-0000-0000-000064840000}"/>
    <cellStyle name="Style 21 3 5" xfId="33888" xr:uid="{00000000-0005-0000-0000-000065840000}"/>
    <cellStyle name="Style 21 3 6" xfId="33889" xr:uid="{00000000-0005-0000-0000-000066840000}"/>
    <cellStyle name="Style 21 30" xfId="33890" xr:uid="{00000000-0005-0000-0000-000067840000}"/>
    <cellStyle name="Style 21 31" xfId="33891" xr:uid="{00000000-0005-0000-0000-000068840000}"/>
    <cellStyle name="Style 21 32" xfId="33892" xr:uid="{00000000-0005-0000-0000-000069840000}"/>
    <cellStyle name="Style 21 33" xfId="33893" xr:uid="{00000000-0005-0000-0000-00006A840000}"/>
    <cellStyle name="Style 21 34" xfId="33894" xr:uid="{00000000-0005-0000-0000-00006B840000}"/>
    <cellStyle name="Style 21 35" xfId="33895" xr:uid="{00000000-0005-0000-0000-00006C840000}"/>
    <cellStyle name="Style 21 36" xfId="33896" xr:uid="{00000000-0005-0000-0000-00006D840000}"/>
    <cellStyle name="Style 21 37" xfId="33897" xr:uid="{00000000-0005-0000-0000-00006E840000}"/>
    <cellStyle name="Style 21 38" xfId="33898" xr:uid="{00000000-0005-0000-0000-00006F840000}"/>
    <cellStyle name="Style 21 39" xfId="33899" xr:uid="{00000000-0005-0000-0000-000070840000}"/>
    <cellStyle name="Style 21 4" xfId="33900" xr:uid="{00000000-0005-0000-0000-000071840000}"/>
    <cellStyle name="Style 21 4 2" xfId="33901" xr:uid="{00000000-0005-0000-0000-000072840000}"/>
    <cellStyle name="Style 21 4 2 2" xfId="33902" xr:uid="{00000000-0005-0000-0000-000073840000}"/>
    <cellStyle name="Style 21 4 2 2 2" xfId="33903" xr:uid="{00000000-0005-0000-0000-000074840000}"/>
    <cellStyle name="Style 21 4 2 3" xfId="33904" xr:uid="{00000000-0005-0000-0000-000075840000}"/>
    <cellStyle name="Style 21 4 3" xfId="33905" xr:uid="{00000000-0005-0000-0000-000076840000}"/>
    <cellStyle name="Style 21 4 3 2" xfId="33906" xr:uid="{00000000-0005-0000-0000-000077840000}"/>
    <cellStyle name="Style 21 4 3 2 2" xfId="33907" xr:uid="{00000000-0005-0000-0000-000078840000}"/>
    <cellStyle name="Style 21 4 3 3" xfId="33908" xr:uid="{00000000-0005-0000-0000-000079840000}"/>
    <cellStyle name="Style 21 4 4" xfId="33909" xr:uid="{00000000-0005-0000-0000-00007A840000}"/>
    <cellStyle name="Style 21 4 4 2" xfId="33910" xr:uid="{00000000-0005-0000-0000-00007B840000}"/>
    <cellStyle name="Style 21 4 5" xfId="33911" xr:uid="{00000000-0005-0000-0000-00007C840000}"/>
    <cellStyle name="Style 21 4 6" xfId="33912" xr:uid="{00000000-0005-0000-0000-00007D840000}"/>
    <cellStyle name="Style 21 40" xfId="33913" xr:uid="{00000000-0005-0000-0000-00007E840000}"/>
    <cellStyle name="Style 21 41" xfId="33914" xr:uid="{00000000-0005-0000-0000-00007F840000}"/>
    <cellStyle name="Style 21 42" xfId="33915" xr:uid="{00000000-0005-0000-0000-000080840000}"/>
    <cellStyle name="Style 21 43" xfId="33916" xr:uid="{00000000-0005-0000-0000-000081840000}"/>
    <cellStyle name="Style 21 44" xfId="33917" xr:uid="{00000000-0005-0000-0000-000082840000}"/>
    <cellStyle name="Style 21 45" xfId="33918" xr:uid="{00000000-0005-0000-0000-000083840000}"/>
    <cellStyle name="Style 21 46" xfId="33919" xr:uid="{00000000-0005-0000-0000-000084840000}"/>
    <cellStyle name="Style 21 47" xfId="33920" xr:uid="{00000000-0005-0000-0000-000085840000}"/>
    <cellStyle name="Style 21 48" xfId="33921" xr:uid="{00000000-0005-0000-0000-000086840000}"/>
    <cellStyle name="Style 21 49" xfId="33922" xr:uid="{00000000-0005-0000-0000-000087840000}"/>
    <cellStyle name="Style 21 5" xfId="33923" xr:uid="{00000000-0005-0000-0000-000088840000}"/>
    <cellStyle name="Style 21 5 2" xfId="33924" xr:uid="{00000000-0005-0000-0000-000089840000}"/>
    <cellStyle name="Style 21 5 2 2" xfId="33925" xr:uid="{00000000-0005-0000-0000-00008A840000}"/>
    <cellStyle name="Style 21 5 2 2 2" xfId="33926" xr:uid="{00000000-0005-0000-0000-00008B840000}"/>
    <cellStyle name="Style 21 5 2 3" xfId="33927" xr:uid="{00000000-0005-0000-0000-00008C840000}"/>
    <cellStyle name="Style 21 5 3" xfId="33928" xr:uid="{00000000-0005-0000-0000-00008D840000}"/>
    <cellStyle name="Style 21 5 3 2" xfId="33929" xr:uid="{00000000-0005-0000-0000-00008E840000}"/>
    <cellStyle name="Style 21 5 3 2 2" xfId="33930" xr:uid="{00000000-0005-0000-0000-00008F840000}"/>
    <cellStyle name="Style 21 5 3 3" xfId="33931" xr:uid="{00000000-0005-0000-0000-000090840000}"/>
    <cellStyle name="Style 21 5 4" xfId="33932" xr:uid="{00000000-0005-0000-0000-000091840000}"/>
    <cellStyle name="Style 21 5 4 2" xfId="33933" xr:uid="{00000000-0005-0000-0000-000092840000}"/>
    <cellStyle name="Style 21 5 5" xfId="33934" xr:uid="{00000000-0005-0000-0000-000093840000}"/>
    <cellStyle name="Style 21 5 6" xfId="33935" xr:uid="{00000000-0005-0000-0000-000094840000}"/>
    <cellStyle name="Style 21 50" xfId="33936" xr:uid="{00000000-0005-0000-0000-000095840000}"/>
    <cellStyle name="Style 21 51" xfId="33937" xr:uid="{00000000-0005-0000-0000-000096840000}"/>
    <cellStyle name="Style 21 52" xfId="33938" xr:uid="{00000000-0005-0000-0000-000097840000}"/>
    <cellStyle name="Style 21 53" xfId="33939" xr:uid="{00000000-0005-0000-0000-000098840000}"/>
    <cellStyle name="Style 21 54" xfId="33940" xr:uid="{00000000-0005-0000-0000-000099840000}"/>
    <cellStyle name="Style 21 55" xfId="33941" xr:uid="{00000000-0005-0000-0000-00009A840000}"/>
    <cellStyle name="Style 21 56" xfId="33942" xr:uid="{00000000-0005-0000-0000-00009B840000}"/>
    <cellStyle name="Style 21 57" xfId="33943" xr:uid="{00000000-0005-0000-0000-00009C840000}"/>
    <cellStyle name="Style 21 58" xfId="33944" xr:uid="{00000000-0005-0000-0000-00009D840000}"/>
    <cellStyle name="Style 21 59" xfId="33945" xr:uid="{00000000-0005-0000-0000-00009E840000}"/>
    <cellStyle name="Style 21 6" xfId="33946" xr:uid="{00000000-0005-0000-0000-00009F840000}"/>
    <cellStyle name="Style 21 6 2" xfId="33947" xr:uid="{00000000-0005-0000-0000-0000A0840000}"/>
    <cellStyle name="Style 21 6 2 2" xfId="33948" xr:uid="{00000000-0005-0000-0000-0000A1840000}"/>
    <cellStyle name="Style 21 6 2 2 2" xfId="33949" xr:uid="{00000000-0005-0000-0000-0000A2840000}"/>
    <cellStyle name="Style 21 6 2 3" xfId="33950" xr:uid="{00000000-0005-0000-0000-0000A3840000}"/>
    <cellStyle name="Style 21 6 3" xfId="33951" xr:uid="{00000000-0005-0000-0000-0000A4840000}"/>
    <cellStyle name="Style 21 6 3 2" xfId="33952" xr:uid="{00000000-0005-0000-0000-0000A5840000}"/>
    <cellStyle name="Style 21 6 3 2 2" xfId="33953" xr:uid="{00000000-0005-0000-0000-0000A6840000}"/>
    <cellStyle name="Style 21 6 3 3" xfId="33954" xr:uid="{00000000-0005-0000-0000-0000A7840000}"/>
    <cellStyle name="Style 21 6 4" xfId="33955" xr:uid="{00000000-0005-0000-0000-0000A8840000}"/>
    <cellStyle name="Style 21 6 4 2" xfId="33956" xr:uid="{00000000-0005-0000-0000-0000A9840000}"/>
    <cellStyle name="Style 21 6 5" xfId="33957" xr:uid="{00000000-0005-0000-0000-0000AA840000}"/>
    <cellStyle name="Style 21 6 6" xfId="33958" xr:uid="{00000000-0005-0000-0000-0000AB840000}"/>
    <cellStyle name="Style 21 7" xfId="33959" xr:uid="{00000000-0005-0000-0000-0000AC840000}"/>
    <cellStyle name="Style 21 7 2" xfId="33960" xr:uid="{00000000-0005-0000-0000-0000AD840000}"/>
    <cellStyle name="Style 21 7 3" xfId="33961" xr:uid="{00000000-0005-0000-0000-0000AE840000}"/>
    <cellStyle name="Style 21 7 4" xfId="33962" xr:uid="{00000000-0005-0000-0000-0000AF840000}"/>
    <cellStyle name="Style 21 7 5" xfId="33963" xr:uid="{00000000-0005-0000-0000-0000B0840000}"/>
    <cellStyle name="Style 21 7 6" xfId="33964" xr:uid="{00000000-0005-0000-0000-0000B1840000}"/>
    <cellStyle name="Style 21 8" xfId="33965" xr:uid="{00000000-0005-0000-0000-0000B2840000}"/>
    <cellStyle name="Style 21 8 2" xfId="33966" xr:uid="{00000000-0005-0000-0000-0000B3840000}"/>
    <cellStyle name="Style 21 8 3" xfId="33967" xr:uid="{00000000-0005-0000-0000-0000B4840000}"/>
    <cellStyle name="Style 21 8 4" xfId="33968" xr:uid="{00000000-0005-0000-0000-0000B5840000}"/>
    <cellStyle name="Style 21 8 5" xfId="33969" xr:uid="{00000000-0005-0000-0000-0000B6840000}"/>
    <cellStyle name="Style 21 8 6" xfId="33970" xr:uid="{00000000-0005-0000-0000-0000B7840000}"/>
    <cellStyle name="Style 21 9" xfId="33971" xr:uid="{00000000-0005-0000-0000-0000B8840000}"/>
    <cellStyle name="Style 21 9 2" xfId="33972" xr:uid="{00000000-0005-0000-0000-0000B9840000}"/>
    <cellStyle name="Style 21 9 3" xfId="33973" xr:uid="{00000000-0005-0000-0000-0000BA840000}"/>
    <cellStyle name="Style 21 9 4" xfId="33974" xr:uid="{00000000-0005-0000-0000-0000BB840000}"/>
    <cellStyle name="Style 21 9 5" xfId="33975" xr:uid="{00000000-0005-0000-0000-0000BC840000}"/>
    <cellStyle name="Style 21 9 6" xfId="33976" xr:uid="{00000000-0005-0000-0000-0000BD840000}"/>
    <cellStyle name="Style 22" xfId="33977" xr:uid="{00000000-0005-0000-0000-0000BE840000}"/>
    <cellStyle name="Style 22 2" xfId="33978" xr:uid="{00000000-0005-0000-0000-0000BF840000}"/>
    <cellStyle name="Style 22 2 2" xfId="33979" xr:uid="{00000000-0005-0000-0000-0000C0840000}"/>
    <cellStyle name="Style 22 2 2 2" xfId="33980" xr:uid="{00000000-0005-0000-0000-0000C1840000}"/>
    <cellStyle name="Style 22 2 2 2 2" xfId="33981" xr:uid="{00000000-0005-0000-0000-0000C2840000}"/>
    <cellStyle name="Style 22 2 2 2 2 2" xfId="33982" xr:uid="{00000000-0005-0000-0000-0000C3840000}"/>
    <cellStyle name="Style 22 2 2 2 3" xfId="33983" xr:uid="{00000000-0005-0000-0000-0000C4840000}"/>
    <cellStyle name="Style 22 2 2 3" xfId="33984" xr:uid="{00000000-0005-0000-0000-0000C5840000}"/>
    <cellStyle name="Style 22 2 2 3 2" xfId="33985" xr:uid="{00000000-0005-0000-0000-0000C6840000}"/>
    <cellStyle name="Style 22 2 2 3 2 2" xfId="33986" xr:uid="{00000000-0005-0000-0000-0000C7840000}"/>
    <cellStyle name="Style 22 2 2 3 3" xfId="33987" xr:uid="{00000000-0005-0000-0000-0000C8840000}"/>
    <cellStyle name="Style 22 2 2 4" xfId="33988" xr:uid="{00000000-0005-0000-0000-0000C9840000}"/>
    <cellStyle name="Style 22 2 2 4 2" xfId="33989" xr:uid="{00000000-0005-0000-0000-0000CA840000}"/>
    <cellStyle name="Style 22 2 2 5" xfId="33990" xr:uid="{00000000-0005-0000-0000-0000CB840000}"/>
    <cellStyle name="Style 22 2 3" xfId="33991" xr:uid="{00000000-0005-0000-0000-0000CC840000}"/>
    <cellStyle name="Style 22 2 3 2" xfId="33992" xr:uid="{00000000-0005-0000-0000-0000CD840000}"/>
    <cellStyle name="Style 22 2 3 2 2" xfId="33993" xr:uid="{00000000-0005-0000-0000-0000CE840000}"/>
    <cellStyle name="Style 22 2 3 2 2 2" xfId="33994" xr:uid="{00000000-0005-0000-0000-0000CF840000}"/>
    <cellStyle name="Style 22 2 3 2 3" xfId="33995" xr:uid="{00000000-0005-0000-0000-0000D0840000}"/>
    <cellStyle name="Style 22 2 3 3" xfId="33996" xr:uid="{00000000-0005-0000-0000-0000D1840000}"/>
    <cellStyle name="Style 22 2 3 3 2" xfId="33997" xr:uid="{00000000-0005-0000-0000-0000D2840000}"/>
    <cellStyle name="Style 22 2 3 3 2 2" xfId="33998" xr:uid="{00000000-0005-0000-0000-0000D3840000}"/>
    <cellStyle name="Style 22 2 3 3 3" xfId="33999" xr:uid="{00000000-0005-0000-0000-0000D4840000}"/>
    <cellStyle name="Style 22 2 3 4" xfId="34000" xr:uid="{00000000-0005-0000-0000-0000D5840000}"/>
    <cellStyle name="Style 22 2 3 4 2" xfId="34001" xr:uid="{00000000-0005-0000-0000-0000D6840000}"/>
    <cellStyle name="Style 22 2 3 5" xfId="34002" xr:uid="{00000000-0005-0000-0000-0000D7840000}"/>
    <cellStyle name="Style 22 2 4" xfId="34003" xr:uid="{00000000-0005-0000-0000-0000D8840000}"/>
    <cellStyle name="Style 22 2 4 2" xfId="34004" xr:uid="{00000000-0005-0000-0000-0000D9840000}"/>
    <cellStyle name="Style 22 2 4 2 2" xfId="34005" xr:uid="{00000000-0005-0000-0000-0000DA840000}"/>
    <cellStyle name="Style 22 2 4 2 2 2" xfId="34006" xr:uid="{00000000-0005-0000-0000-0000DB840000}"/>
    <cellStyle name="Style 22 2 4 2 3" xfId="34007" xr:uid="{00000000-0005-0000-0000-0000DC840000}"/>
    <cellStyle name="Style 22 2 4 3" xfId="34008" xr:uid="{00000000-0005-0000-0000-0000DD840000}"/>
    <cellStyle name="Style 22 2 4 3 2" xfId="34009" xr:uid="{00000000-0005-0000-0000-0000DE840000}"/>
    <cellStyle name="Style 22 2 4 3 2 2" xfId="34010" xr:uid="{00000000-0005-0000-0000-0000DF840000}"/>
    <cellStyle name="Style 22 2 4 3 3" xfId="34011" xr:uid="{00000000-0005-0000-0000-0000E0840000}"/>
    <cellStyle name="Style 22 2 4 4" xfId="34012" xr:uid="{00000000-0005-0000-0000-0000E1840000}"/>
    <cellStyle name="Style 22 2 4 4 2" xfId="34013" xr:uid="{00000000-0005-0000-0000-0000E2840000}"/>
    <cellStyle name="Style 22 2 4 5" xfId="34014" xr:uid="{00000000-0005-0000-0000-0000E3840000}"/>
    <cellStyle name="Style 22 2 5" xfId="34015" xr:uid="{00000000-0005-0000-0000-0000E4840000}"/>
    <cellStyle name="Style 22 2 5 2" xfId="34016" xr:uid="{00000000-0005-0000-0000-0000E5840000}"/>
    <cellStyle name="Style 22 2 5 2 2" xfId="34017" xr:uid="{00000000-0005-0000-0000-0000E6840000}"/>
    <cellStyle name="Style 22 2 5 2 2 2" xfId="34018" xr:uid="{00000000-0005-0000-0000-0000E7840000}"/>
    <cellStyle name="Style 22 2 5 2 3" xfId="34019" xr:uid="{00000000-0005-0000-0000-0000E8840000}"/>
    <cellStyle name="Style 22 2 5 3" xfId="34020" xr:uid="{00000000-0005-0000-0000-0000E9840000}"/>
    <cellStyle name="Style 22 2 5 3 2" xfId="34021" xr:uid="{00000000-0005-0000-0000-0000EA840000}"/>
    <cellStyle name="Style 22 2 5 3 2 2" xfId="34022" xr:uid="{00000000-0005-0000-0000-0000EB840000}"/>
    <cellStyle name="Style 22 2 5 3 3" xfId="34023" xr:uid="{00000000-0005-0000-0000-0000EC840000}"/>
    <cellStyle name="Style 22 2 5 4" xfId="34024" xr:uid="{00000000-0005-0000-0000-0000ED840000}"/>
    <cellStyle name="Style 22 2 5 4 2" xfId="34025" xr:uid="{00000000-0005-0000-0000-0000EE840000}"/>
    <cellStyle name="Style 22 2 5 5" xfId="34026" xr:uid="{00000000-0005-0000-0000-0000EF840000}"/>
    <cellStyle name="Style 22 3" xfId="34027" xr:uid="{00000000-0005-0000-0000-0000F0840000}"/>
    <cellStyle name="Style 22 3 2" xfId="34028" xr:uid="{00000000-0005-0000-0000-0000F1840000}"/>
    <cellStyle name="Style 22 3 2 2" xfId="34029" xr:uid="{00000000-0005-0000-0000-0000F2840000}"/>
    <cellStyle name="Style 22 3 2 2 2" xfId="34030" xr:uid="{00000000-0005-0000-0000-0000F3840000}"/>
    <cellStyle name="Style 22 3 2 3" xfId="34031" xr:uid="{00000000-0005-0000-0000-0000F4840000}"/>
    <cellStyle name="Style 22 3 3" xfId="34032" xr:uid="{00000000-0005-0000-0000-0000F5840000}"/>
    <cellStyle name="Style 22 3 3 2" xfId="34033" xr:uid="{00000000-0005-0000-0000-0000F6840000}"/>
    <cellStyle name="Style 22 3 3 2 2" xfId="34034" xr:uid="{00000000-0005-0000-0000-0000F7840000}"/>
    <cellStyle name="Style 22 3 3 3" xfId="34035" xr:uid="{00000000-0005-0000-0000-0000F8840000}"/>
    <cellStyle name="Style 22 3 4" xfId="34036" xr:uid="{00000000-0005-0000-0000-0000F9840000}"/>
    <cellStyle name="Style 22 3 4 2" xfId="34037" xr:uid="{00000000-0005-0000-0000-0000FA840000}"/>
    <cellStyle name="Style 22 3 5" xfId="34038" xr:uid="{00000000-0005-0000-0000-0000FB840000}"/>
    <cellStyle name="Style 22 4" xfId="34039" xr:uid="{00000000-0005-0000-0000-0000FC840000}"/>
    <cellStyle name="Style 22 4 2" xfId="34040" xr:uid="{00000000-0005-0000-0000-0000FD840000}"/>
    <cellStyle name="Style 22 4 2 2" xfId="34041" xr:uid="{00000000-0005-0000-0000-0000FE840000}"/>
    <cellStyle name="Style 22 4 2 2 2" xfId="34042" xr:uid="{00000000-0005-0000-0000-0000FF840000}"/>
    <cellStyle name="Style 22 4 2 3" xfId="34043" xr:uid="{00000000-0005-0000-0000-000000850000}"/>
    <cellStyle name="Style 22 4 3" xfId="34044" xr:uid="{00000000-0005-0000-0000-000001850000}"/>
    <cellStyle name="Style 22 4 3 2" xfId="34045" xr:uid="{00000000-0005-0000-0000-000002850000}"/>
    <cellStyle name="Style 22 4 3 2 2" xfId="34046" xr:uid="{00000000-0005-0000-0000-000003850000}"/>
    <cellStyle name="Style 22 4 3 3" xfId="34047" xr:uid="{00000000-0005-0000-0000-000004850000}"/>
    <cellStyle name="Style 22 4 4" xfId="34048" xr:uid="{00000000-0005-0000-0000-000005850000}"/>
    <cellStyle name="Style 22 4 4 2" xfId="34049" xr:uid="{00000000-0005-0000-0000-000006850000}"/>
    <cellStyle name="Style 22 4 5" xfId="34050" xr:uid="{00000000-0005-0000-0000-000007850000}"/>
    <cellStyle name="Style 22 5" xfId="34051" xr:uid="{00000000-0005-0000-0000-000008850000}"/>
    <cellStyle name="Style 22 5 2" xfId="34052" xr:uid="{00000000-0005-0000-0000-000009850000}"/>
    <cellStyle name="Style 22 5 2 2" xfId="34053" xr:uid="{00000000-0005-0000-0000-00000A850000}"/>
    <cellStyle name="Style 22 5 2 2 2" xfId="34054" xr:uid="{00000000-0005-0000-0000-00000B850000}"/>
    <cellStyle name="Style 22 5 2 3" xfId="34055" xr:uid="{00000000-0005-0000-0000-00000C850000}"/>
    <cellStyle name="Style 22 5 3" xfId="34056" xr:uid="{00000000-0005-0000-0000-00000D850000}"/>
    <cellStyle name="Style 22 5 3 2" xfId="34057" xr:uid="{00000000-0005-0000-0000-00000E850000}"/>
    <cellStyle name="Style 22 5 3 2 2" xfId="34058" xr:uid="{00000000-0005-0000-0000-00000F850000}"/>
    <cellStyle name="Style 22 5 3 3" xfId="34059" xr:uid="{00000000-0005-0000-0000-000010850000}"/>
    <cellStyle name="Style 22 5 4" xfId="34060" xr:uid="{00000000-0005-0000-0000-000011850000}"/>
    <cellStyle name="Style 22 5 4 2" xfId="34061" xr:uid="{00000000-0005-0000-0000-000012850000}"/>
    <cellStyle name="Style 22 5 5" xfId="34062" xr:uid="{00000000-0005-0000-0000-000013850000}"/>
    <cellStyle name="Style 22 6" xfId="34063" xr:uid="{00000000-0005-0000-0000-000014850000}"/>
    <cellStyle name="Style 22 6 2" xfId="34064" xr:uid="{00000000-0005-0000-0000-000015850000}"/>
    <cellStyle name="Style 22 6 2 2" xfId="34065" xr:uid="{00000000-0005-0000-0000-000016850000}"/>
    <cellStyle name="Style 22 6 2 2 2" xfId="34066" xr:uid="{00000000-0005-0000-0000-000017850000}"/>
    <cellStyle name="Style 22 6 2 3" xfId="34067" xr:uid="{00000000-0005-0000-0000-000018850000}"/>
    <cellStyle name="Style 22 6 3" xfId="34068" xr:uid="{00000000-0005-0000-0000-000019850000}"/>
    <cellStyle name="Style 22 6 3 2" xfId="34069" xr:uid="{00000000-0005-0000-0000-00001A850000}"/>
    <cellStyle name="Style 22 6 3 2 2" xfId="34070" xr:uid="{00000000-0005-0000-0000-00001B850000}"/>
    <cellStyle name="Style 22 6 3 3" xfId="34071" xr:uid="{00000000-0005-0000-0000-00001C850000}"/>
    <cellStyle name="Style 22 6 4" xfId="34072" xr:uid="{00000000-0005-0000-0000-00001D850000}"/>
    <cellStyle name="Style 22 6 4 2" xfId="34073" xr:uid="{00000000-0005-0000-0000-00001E850000}"/>
    <cellStyle name="Style 22 6 5" xfId="34074" xr:uid="{00000000-0005-0000-0000-00001F850000}"/>
    <cellStyle name="Style 23" xfId="34075" xr:uid="{00000000-0005-0000-0000-000020850000}"/>
    <cellStyle name="Style 23 10" xfId="34076" xr:uid="{00000000-0005-0000-0000-000021850000}"/>
    <cellStyle name="Style 23 10 2" xfId="34077" xr:uid="{00000000-0005-0000-0000-000022850000}"/>
    <cellStyle name="Style 23 10 3" xfId="34078" xr:uid="{00000000-0005-0000-0000-000023850000}"/>
    <cellStyle name="Style 23 10 4" xfId="34079" xr:uid="{00000000-0005-0000-0000-000024850000}"/>
    <cellStyle name="Style 23 10 5" xfId="34080" xr:uid="{00000000-0005-0000-0000-000025850000}"/>
    <cellStyle name="Style 23 10 6" xfId="34081" xr:uid="{00000000-0005-0000-0000-000026850000}"/>
    <cellStyle name="Style 23 11" xfId="34082" xr:uid="{00000000-0005-0000-0000-000027850000}"/>
    <cellStyle name="Style 23 11 2" xfId="34083" xr:uid="{00000000-0005-0000-0000-000028850000}"/>
    <cellStyle name="Style 23 11 3" xfId="34084" xr:uid="{00000000-0005-0000-0000-000029850000}"/>
    <cellStyle name="Style 23 11 4" xfId="34085" xr:uid="{00000000-0005-0000-0000-00002A850000}"/>
    <cellStyle name="Style 23 11 5" xfId="34086" xr:uid="{00000000-0005-0000-0000-00002B850000}"/>
    <cellStyle name="Style 23 11 6" xfId="34087" xr:uid="{00000000-0005-0000-0000-00002C850000}"/>
    <cellStyle name="Style 23 12" xfId="34088" xr:uid="{00000000-0005-0000-0000-00002D850000}"/>
    <cellStyle name="Style 23 12 2" xfId="34089" xr:uid="{00000000-0005-0000-0000-00002E850000}"/>
    <cellStyle name="Style 23 12 3" xfId="34090" xr:uid="{00000000-0005-0000-0000-00002F850000}"/>
    <cellStyle name="Style 23 12 4" xfId="34091" xr:uid="{00000000-0005-0000-0000-000030850000}"/>
    <cellStyle name="Style 23 12 5" xfId="34092" xr:uid="{00000000-0005-0000-0000-000031850000}"/>
    <cellStyle name="Style 23 12 6" xfId="34093" xr:uid="{00000000-0005-0000-0000-000032850000}"/>
    <cellStyle name="Style 23 13" xfId="34094" xr:uid="{00000000-0005-0000-0000-000033850000}"/>
    <cellStyle name="Style 23 13 2" xfId="34095" xr:uid="{00000000-0005-0000-0000-000034850000}"/>
    <cellStyle name="Style 23 13 3" xfId="34096" xr:uid="{00000000-0005-0000-0000-000035850000}"/>
    <cellStyle name="Style 23 13 4" xfId="34097" xr:uid="{00000000-0005-0000-0000-000036850000}"/>
    <cellStyle name="Style 23 13 5" xfId="34098" xr:uid="{00000000-0005-0000-0000-000037850000}"/>
    <cellStyle name="Style 23 13 6" xfId="34099" xr:uid="{00000000-0005-0000-0000-000038850000}"/>
    <cellStyle name="Style 23 14" xfId="34100" xr:uid="{00000000-0005-0000-0000-000039850000}"/>
    <cellStyle name="Style 23 15" xfId="34101" xr:uid="{00000000-0005-0000-0000-00003A850000}"/>
    <cellStyle name="Style 23 16" xfId="34102" xr:uid="{00000000-0005-0000-0000-00003B850000}"/>
    <cellStyle name="Style 23 17" xfId="34103" xr:uid="{00000000-0005-0000-0000-00003C850000}"/>
    <cellStyle name="Style 23 18" xfId="34104" xr:uid="{00000000-0005-0000-0000-00003D850000}"/>
    <cellStyle name="Style 23 2" xfId="34105" xr:uid="{00000000-0005-0000-0000-00003E850000}"/>
    <cellStyle name="Style 23 2 2" xfId="34106" xr:uid="{00000000-0005-0000-0000-00003F850000}"/>
    <cellStyle name="Style 23 2 3" xfId="34107" xr:uid="{00000000-0005-0000-0000-000040850000}"/>
    <cellStyle name="Style 23 2 4" xfId="34108" xr:uid="{00000000-0005-0000-0000-000041850000}"/>
    <cellStyle name="Style 23 2 5" xfId="34109" xr:uid="{00000000-0005-0000-0000-000042850000}"/>
    <cellStyle name="Style 23 2 6" xfId="34110" xr:uid="{00000000-0005-0000-0000-000043850000}"/>
    <cellStyle name="Style 23 3" xfId="34111" xr:uid="{00000000-0005-0000-0000-000044850000}"/>
    <cellStyle name="Style 23 3 2" xfId="34112" xr:uid="{00000000-0005-0000-0000-000045850000}"/>
    <cellStyle name="Style 23 3 3" xfId="34113" xr:uid="{00000000-0005-0000-0000-000046850000}"/>
    <cellStyle name="Style 23 3 4" xfId="34114" xr:uid="{00000000-0005-0000-0000-000047850000}"/>
    <cellStyle name="Style 23 3 5" xfId="34115" xr:uid="{00000000-0005-0000-0000-000048850000}"/>
    <cellStyle name="Style 23 3 6" xfId="34116" xr:uid="{00000000-0005-0000-0000-000049850000}"/>
    <cellStyle name="Style 23 4" xfId="34117" xr:uid="{00000000-0005-0000-0000-00004A850000}"/>
    <cellStyle name="Style 23 4 2" xfId="34118" xr:uid="{00000000-0005-0000-0000-00004B850000}"/>
    <cellStyle name="Style 23 4 3" xfId="34119" xr:uid="{00000000-0005-0000-0000-00004C850000}"/>
    <cellStyle name="Style 23 4 4" xfId="34120" xr:uid="{00000000-0005-0000-0000-00004D850000}"/>
    <cellStyle name="Style 23 4 5" xfId="34121" xr:uid="{00000000-0005-0000-0000-00004E850000}"/>
    <cellStyle name="Style 23 4 6" xfId="34122" xr:uid="{00000000-0005-0000-0000-00004F850000}"/>
    <cellStyle name="Style 23 5" xfId="34123" xr:uid="{00000000-0005-0000-0000-000050850000}"/>
    <cellStyle name="Style 23 5 2" xfId="34124" xr:uid="{00000000-0005-0000-0000-000051850000}"/>
    <cellStyle name="Style 23 5 3" xfId="34125" xr:uid="{00000000-0005-0000-0000-000052850000}"/>
    <cellStyle name="Style 23 5 4" xfId="34126" xr:uid="{00000000-0005-0000-0000-000053850000}"/>
    <cellStyle name="Style 23 5 5" xfId="34127" xr:uid="{00000000-0005-0000-0000-000054850000}"/>
    <cellStyle name="Style 23 5 6" xfId="34128" xr:uid="{00000000-0005-0000-0000-000055850000}"/>
    <cellStyle name="Style 23 6" xfId="34129" xr:uid="{00000000-0005-0000-0000-000056850000}"/>
    <cellStyle name="Style 23 6 2" xfId="34130" xr:uid="{00000000-0005-0000-0000-000057850000}"/>
    <cellStyle name="Style 23 6 3" xfId="34131" xr:uid="{00000000-0005-0000-0000-000058850000}"/>
    <cellStyle name="Style 23 6 4" xfId="34132" xr:uid="{00000000-0005-0000-0000-000059850000}"/>
    <cellStyle name="Style 23 6 5" xfId="34133" xr:uid="{00000000-0005-0000-0000-00005A850000}"/>
    <cellStyle name="Style 23 6 6" xfId="34134" xr:uid="{00000000-0005-0000-0000-00005B850000}"/>
    <cellStyle name="Style 23 7" xfId="34135" xr:uid="{00000000-0005-0000-0000-00005C850000}"/>
    <cellStyle name="Style 23 7 2" xfId="34136" xr:uid="{00000000-0005-0000-0000-00005D850000}"/>
    <cellStyle name="Style 23 7 3" xfId="34137" xr:uid="{00000000-0005-0000-0000-00005E850000}"/>
    <cellStyle name="Style 23 7 4" xfId="34138" xr:uid="{00000000-0005-0000-0000-00005F850000}"/>
    <cellStyle name="Style 23 7 5" xfId="34139" xr:uid="{00000000-0005-0000-0000-000060850000}"/>
    <cellStyle name="Style 23 7 6" xfId="34140" xr:uid="{00000000-0005-0000-0000-000061850000}"/>
    <cellStyle name="Style 23 8" xfId="34141" xr:uid="{00000000-0005-0000-0000-000062850000}"/>
    <cellStyle name="Style 23 8 2" xfId="34142" xr:uid="{00000000-0005-0000-0000-000063850000}"/>
    <cellStyle name="Style 23 8 3" xfId="34143" xr:uid="{00000000-0005-0000-0000-000064850000}"/>
    <cellStyle name="Style 23 8 4" xfId="34144" xr:uid="{00000000-0005-0000-0000-000065850000}"/>
    <cellStyle name="Style 23 8 5" xfId="34145" xr:uid="{00000000-0005-0000-0000-000066850000}"/>
    <cellStyle name="Style 23 8 6" xfId="34146" xr:uid="{00000000-0005-0000-0000-000067850000}"/>
    <cellStyle name="Style 23 9" xfId="34147" xr:uid="{00000000-0005-0000-0000-000068850000}"/>
    <cellStyle name="Style 23 9 2" xfId="34148" xr:uid="{00000000-0005-0000-0000-000069850000}"/>
    <cellStyle name="Style 23 9 3" xfId="34149" xr:uid="{00000000-0005-0000-0000-00006A850000}"/>
    <cellStyle name="Style 23 9 4" xfId="34150" xr:uid="{00000000-0005-0000-0000-00006B850000}"/>
    <cellStyle name="Style 23 9 5" xfId="34151" xr:uid="{00000000-0005-0000-0000-00006C850000}"/>
    <cellStyle name="Style 23 9 6" xfId="34152" xr:uid="{00000000-0005-0000-0000-00006D850000}"/>
    <cellStyle name="Style 24" xfId="34153" xr:uid="{00000000-0005-0000-0000-00006E850000}"/>
    <cellStyle name="Style 24 2" xfId="34154" xr:uid="{00000000-0005-0000-0000-00006F850000}"/>
    <cellStyle name="Style 24 2 2" xfId="34155" xr:uid="{00000000-0005-0000-0000-000070850000}"/>
    <cellStyle name="Style 24 2 2 2" xfId="34156" xr:uid="{00000000-0005-0000-0000-000071850000}"/>
    <cellStyle name="Style 24 2 2 2 2" xfId="34157" xr:uid="{00000000-0005-0000-0000-000072850000}"/>
    <cellStyle name="Style 24 2 2 2 2 2" xfId="34158" xr:uid="{00000000-0005-0000-0000-000073850000}"/>
    <cellStyle name="Style 24 2 2 2 3" xfId="34159" xr:uid="{00000000-0005-0000-0000-000074850000}"/>
    <cellStyle name="Style 24 2 2 3" xfId="34160" xr:uid="{00000000-0005-0000-0000-000075850000}"/>
    <cellStyle name="Style 24 2 2 3 2" xfId="34161" xr:uid="{00000000-0005-0000-0000-000076850000}"/>
    <cellStyle name="Style 24 2 2 3 2 2" xfId="34162" xr:uid="{00000000-0005-0000-0000-000077850000}"/>
    <cellStyle name="Style 24 2 2 3 3" xfId="34163" xr:uid="{00000000-0005-0000-0000-000078850000}"/>
    <cellStyle name="Style 24 2 2 4" xfId="34164" xr:uid="{00000000-0005-0000-0000-000079850000}"/>
    <cellStyle name="Style 24 2 2 4 2" xfId="34165" xr:uid="{00000000-0005-0000-0000-00007A850000}"/>
    <cellStyle name="Style 24 2 2 5" xfId="34166" xr:uid="{00000000-0005-0000-0000-00007B850000}"/>
    <cellStyle name="Style 24 2 3" xfId="34167" xr:uid="{00000000-0005-0000-0000-00007C850000}"/>
    <cellStyle name="Style 24 2 3 2" xfId="34168" xr:uid="{00000000-0005-0000-0000-00007D850000}"/>
    <cellStyle name="Style 24 2 3 2 2" xfId="34169" xr:uid="{00000000-0005-0000-0000-00007E850000}"/>
    <cellStyle name="Style 24 2 3 2 2 2" xfId="34170" xr:uid="{00000000-0005-0000-0000-00007F850000}"/>
    <cellStyle name="Style 24 2 3 2 3" xfId="34171" xr:uid="{00000000-0005-0000-0000-000080850000}"/>
    <cellStyle name="Style 24 2 3 3" xfId="34172" xr:uid="{00000000-0005-0000-0000-000081850000}"/>
    <cellStyle name="Style 24 2 3 3 2" xfId="34173" xr:uid="{00000000-0005-0000-0000-000082850000}"/>
    <cellStyle name="Style 24 2 3 3 2 2" xfId="34174" xr:uid="{00000000-0005-0000-0000-000083850000}"/>
    <cellStyle name="Style 24 2 3 3 3" xfId="34175" xr:uid="{00000000-0005-0000-0000-000084850000}"/>
    <cellStyle name="Style 24 2 3 4" xfId="34176" xr:uid="{00000000-0005-0000-0000-000085850000}"/>
    <cellStyle name="Style 24 2 3 4 2" xfId="34177" xr:uid="{00000000-0005-0000-0000-000086850000}"/>
    <cellStyle name="Style 24 2 3 5" xfId="34178" xr:uid="{00000000-0005-0000-0000-000087850000}"/>
    <cellStyle name="Style 24 2 4" xfId="34179" xr:uid="{00000000-0005-0000-0000-000088850000}"/>
    <cellStyle name="Style 24 2 4 2" xfId="34180" xr:uid="{00000000-0005-0000-0000-000089850000}"/>
    <cellStyle name="Style 24 2 4 2 2" xfId="34181" xr:uid="{00000000-0005-0000-0000-00008A850000}"/>
    <cellStyle name="Style 24 2 4 2 2 2" xfId="34182" xr:uid="{00000000-0005-0000-0000-00008B850000}"/>
    <cellStyle name="Style 24 2 4 2 3" xfId="34183" xr:uid="{00000000-0005-0000-0000-00008C850000}"/>
    <cellStyle name="Style 24 2 4 3" xfId="34184" xr:uid="{00000000-0005-0000-0000-00008D850000}"/>
    <cellStyle name="Style 24 2 4 3 2" xfId="34185" xr:uid="{00000000-0005-0000-0000-00008E850000}"/>
    <cellStyle name="Style 24 2 4 3 2 2" xfId="34186" xr:uid="{00000000-0005-0000-0000-00008F850000}"/>
    <cellStyle name="Style 24 2 4 3 3" xfId="34187" xr:uid="{00000000-0005-0000-0000-000090850000}"/>
    <cellStyle name="Style 24 2 4 4" xfId="34188" xr:uid="{00000000-0005-0000-0000-000091850000}"/>
    <cellStyle name="Style 24 2 4 4 2" xfId="34189" xr:uid="{00000000-0005-0000-0000-000092850000}"/>
    <cellStyle name="Style 24 2 4 5" xfId="34190" xr:uid="{00000000-0005-0000-0000-000093850000}"/>
    <cellStyle name="Style 24 2 5" xfId="34191" xr:uid="{00000000-0005-0000-0000-000094850000}"/>
    <cellStyle name="Style 24 2 5 2" xfId="34192" xr:uid="{00000000-0005-0000-0000-000095850000}"/>
    <cellStyle name="Style 24 2 5 2 2" xfId="34193" xr:uid="{00000000-0005-0000-0000-000096850000}"/>
    <cellStyle name="Style 24 2 5 2 2 2" xfId="34194" xr:uid="{00000000-0005-0000-0000-000097850000}"/>
    <cellStyle name="Style 24 2 5 2 3" xfId="34195" xr:uid="{00000000-0005-0000-0000-000098850000}"/>
    <cellStyle name="Style 24 2 5 3" xfId="34196" xr:uid="{00000000-0005-0000-0000-000099850000}"/>
    <cellStyle name="Style 24 2 5 3 2" xfId="34197" xr:uid="{00000000-0005-0000-0000-00009A850000}"/>
    <cellStyle name="Style 24 2 5 3 2 2" xfId="34198" xr:uid="{00000000-0005-0000-0000-00009B850000}"/>
    <cellStyle name="Style 24 2 5 3 3" xfId="34199" xr:uid="{00000000-0005-0000-0000-00009C850000}"/>
    <cellStyle name="Style 24 2 5 4" xfId="34200" xr:uid="{00000000-0005-0000-0000-00009D850000}"/>
    <cellStyle name="Style 24 2 5 4 2" xfId="34201" xr:uid="{00000000-0005-0000-0000-00009E850000}"/>
    <cellStyle name="Style 24 2 5 5" xfId="34202" xr:uid="{00000000-0005-0000-0000-00009F850000}"/>
    <cellStyle name="Style 24 3" xfId="34203" xr:uid="{00000000-0005-0000-0000-0000A0850000}"/>
    <cellStyle name="Style 24 3 2" xfId="34204" xr:uid="{00000000-0005-0000-0000-0000A1850000}"/>
    <cellStyle name="Style 24 3 2 2" xfId="34205" xr:uid="{00000000-0005-0000-0000-0000A2850000}"/>
    <cellStyle name="Style 24 3 2 2 2" xfId="34206" xr:uid="{00000000-0005-0000-0000-0000A3850000}"/>
    <cellStyle name="Style 24 3 2 3" xfId="34207" xr:uid="{00000000-0005-0000-0000-0000A4850000}"/>
    <cellStyle name="Style 24 3 3" xfId="34208" xr:uid="{00000000-0005-0000-0000-0000A5850000}"/>
    <cellStyle name="Style 24 3 3 2" xfId="34209" xr:uid="{00000000-0005-0000-0000-0000A6850000}"/>
    <cellStyle name="Style 24 3 3 2 2" xfId="34210" xr:uid="{00000000-0005-0000-0000-0000A7850000}"/>
    <cellStyle name="Style 24 3 3 3" xfId="34211" xr:uid="{00000000-0005-0000-0000-0000A8850000}"/>
    <cellStyle name="Style 24 3 4" xfId="34212" xr:uid="{00000000-0005-0000-0000-0000A9850000}"/>
    <cellStyle name="Style 24 3 4 2" xfId="34213" xr:uid="{00000000-0005-0000-0000-0000AA850000}"/>
    <cellStyle name="Style 24 3 5" xfId="34214" xr:uid="{00000000-0005-0000-0000-0000AB850000}"/>
    <cellStyle name="Style 24 4" xfId="34215" xr:uid="{00000000-0005-0000-0000-0000AC850000}"/>
    <cellStyle name="Style 24 4 2" xfId="34216" xr:uid="{00000000-0005-0000-0000-0000AD850000}"/>
    <cellStyle name="Style 24 4 2 2" xfId="34217" xr:uid="{00000000-0005-0000-0000-0000AE850000}"/>
    <cellStyle name="Style 24 4 2 2 2" xfId="34218" xr:uid="{00000000-0005-0000-0000-0000AF850000}"/>
    <cellStyle name="Style 24 4 2 3" xfId="34219" xr:uid="{00000000-0005-0000-0000-0000B0850000}"/>
    <cellStyle name="Style 24 4 3" xfId="34220" xr:uid="{00000000-0005-0000-0000-0000B1850000}"/>
    <cellStyle name="Style 24 4 3 2" xfId="34221" xr:uid="{00000000-0005-0000-0000-0000B2850000}"/>
    <cellStyle name="Style 24 4 3 2 2" xfId="34222" xr:uid="{00000000-0005-0000-0000-0000B3850000}"/>
    <cellStyle name="Style 24 4 3 3" xfId="34223" xr:uid="{00000000-0005-0000-0000-0000B4850000}"/>
    <cellStyle name="Style 24 4 4" xfId="34224" xr:uid="{00000000-0005-0000-0000-0000B5850000}"/>
    <cellStyle name="Style 24 4 4 2" xfId="34225" xr:uid="{00000000-0005-0000-0000-0000B6850000}"/>
    <cellStyle name="Style 24 4 5" xfId="34226" xr:uid="{00000000-0005-0000-0000-0000B7850000}"/>
    <cellStyle name="Style 24 5" xfId="34227" xr:uid="{00000000-0005-0000-0000-0000B8850000}"/>
    <cellStyle name="Style 24 5 2" xfId="34228" xr:uid="{00000000-0005-0000-0000-0000B9850000}"/>
    <cellStyle name="Style 24 5 2 2" xfId="34229" xr:uid="{00000000-0005-0000-0000-0000BA850000}"/>
    <cellStyle name="Style 24 5 2 2 2" xfId="34230" xr:uid="{00000000-0005-0000-0000-0000BB850000}"/>
    <cellStyle name="Style 24 5 2 3" xfId="34231" xr:uid="{00000000-0005-0000-0000-0000BC850000}"/>
    <cellStyle name="Style 24 5 3" xfId="34232" xr:uid="{00000000-0005-0000-0000-0000BD850000}"/>
    <cellStyle name="Style 24 5 3 2" xfId="34233" xr:uid="{00000000-0005-0000-0000-0000BE850000}"/>
    <cellStyle name="Style 24 5 3 2 2" xfId="34234" xr:uid="{00000000-0005-0000-0000-0000BF850000}"/>
    <cellStyle name="Style 24 5 3 3" xfId="34235" xr:uid="{00000000-0005-0000-0000-0000C0850000}"/>
    <cellStyle name="Style 24 5 4" xfId="34236" xr:uid="{00000000-0005-0000-0000-0000C1850000}"/>
    <cellStyle name="Style 24 5 4 2" xfId="34237" xr:uid="{00000000-0005-0000-0000-0000C2850000}"/>
    <cellStyle name="Style 24 5 5" xfId="34238" xr:uid="{00000000-0005-0000-0000-0000C3850000}"/>
    <cellStyle name="Style 24 6" xfId="34239" xr:uid="{00000000-0005-0000-0000-0000C4850000}"/>
    <cellStyle name="Style 24 6 2" xfId="34240" xr:uid="{00000000-0005-0000-0000-0000C5850000}"/>
    <cellStyle name="Style 24 6 2 2" xfId="34241" xr:uid="{00000000-0005-0000-0000-0000C6850000}"/>
    <cellStyle name="Style 24 6 2 2 2" xfId="34242" xr:uid="{00000000-0005-0000-0000-0000C7850000}"/>
    <cellStyle name="Style 24 6 2 3" xfId="34243" xr:uid="{00000000-0005-0000-0000-0000C8850000}"/>
    <cellStyle name="Style 24 6 3" xfId="34244" xr:uid="{00000000-0005-0000-0000-0000C9850000}"/>
    <cellStyle name="Style 24 6 3 2" xfId="34245" xr:uid="{00000000-0005-0000-0000-0000CA850000}"/>
    <cellStyle name="Style 24 6 3 2 2" xfId="34246" xr:uid="{00000000-0005-0000-0000-0000CB850000}"/>
    <cellStyle name="Style 24 6 3 3" xfId="34247" xr:uid="{00000000-0005-0000-0000-0000CC850000}"/>
    <cellStyle name="Style 24 6 4" xfId="34248" xr:uid="{00000000-0005-0000-0000-0000CD850000}"/>
    <cellStyle name="Style 24 6 4 2" xfId="34249" xr:uid="{00000000-0005-0000-0000-0000CE850000}"/>
    <cellStyle name="Style 24 6 5" xfId="34250" xr:uid="{00000000-0005-0000-0000-0000CF850000}"/>
    <cellStyle name="Style 25" xfId="34251" xr:uid="{00000000-0005-0000-0000-0000D0850000}"/>
    <cellStyle name="Style 25 10" xfId="34252" xr:uid="{00000000-0005-0000-0000-0000D1850000}"/>
    <cellStyle name="Style 25 10 2" xfId="34253" xr:uid="{00000000-0005-0000-0000-0000D2850000}"/>
    <cellStyle name="Style 25 10 3" xfId="34254" xr:uid="{00000000-0005-0000-0000-0000D3850000}"/>
    <cellStyle name="Style 25 10 4" xfId="34255" xr:uid="{00000000-0005-0000-0000-0000D4850000}"/>
    <cellStyle name="Style 25 10 5" xfId="34256" xr:uid="{00000000-0005-0000-0000-0000D5850000}"/>
    <cellStyle name="Style 25 10 6" xfId="34257" xr:uid="{00000000-0005-0000-0000-0000D6850000}"/>
    <cellStyle name="Style 25 11" xfId="34258" xr:uid="{00000000-0005-0000-0000-0000D7850000}"/>
    <cellStyle name="Style 25 11 2" xfId="34259" xr:uid="{00000000-0005-0000-0000-0000D8850000}"/>
    <cellStyle name="Style 25 11 3" xfId="34260" xr:uid="{00000000-0005-0000-0000-0000D9850000}"/>
    <cellStyle name="Style 25 11 4" xfId="34261" xr:uid="{00000000-0005-0000-0000-0000DA850000}"/>
    <cellStyle name="Style 25 11 5" xfId="34262" xr:uid="{00000000-0005-0000-0000-0000DB850000}"/>
    <cellStyle name="Style 25 11 6" xfId="34263" xr:uid="{00000000-0005-0000-0000-0000DC850000}"/>
    <cellStyle name="Style 25 12" xfId="34264" xr:uid="{00000000-0005-0000-0000-0000DD850000}"/>
    <cellStyle name="Style 25 12 2" xfId="34265" xr:uid="{00000000-0005-0000-0000-0000DE850000}"/>
    <cellStyle name="Style 25 12 3" xfId="34266" xr:uid="{00000000-0005-0000-0000-0000DF850000}"/>
    <cellStyle name="Style 25 12 4" xfId="34267" xr:uid="{00000000-0005-0000-0000-0000E0850000}"/>
    <cellStyle name="Style 25 12 5" xfId="34268" xr:uid="{00000000-0005-0000-0000-0000E1850000}"/>
    <cellStyle name="Style 25 12 6" xfId="34269" xr:uid="{00000000-0005-0000-0000-0000E2850000}"/>
    <cellStyle name="Style 25 13" xfId="34270" xr:uid="{00000000-0005-0000-0000-0000E3850000}"/>
    <cellStyle name="Style 25 13 2" xfId="34271" xr:uid="{00000000-0005-0000-0000-0000E4850000}"/>
    <cellStyle name="Style 25 13 3" xfId="34272" xr:uid="{00000000-0005-0000-0000-0000E5850000}"/>
    <cellStyle name="Style 25 13 4" xfId="34273" xr:uid="{00000000-0005-0000-0000-0000E6850000}"/>
    <cellStyle name="Style 25 13 5" xfId="34274" xr:uid="{00000000-0005-0000-0000-0000E7850000}"/>
    <cellStyle name="Style 25 13 6" xfId="34275" xr:uid="{00000000-0005-0000-0000-0000E8850000}"/>
    <cellStyle name="Style 25 14" xfId="34276" xr:uid="{00000000-0005-0000-0000-0000E9850000}"/>
    <cellStyle name="Style 25 15" xfId="34277" xr:uid="{00000000-0005-0000-0000-0000EA850000}"/>
    <cellStyle name="Style 25 16" xfId="34278" xr:uid="{00000000-0005-0000-0000-0000EB850000}"/>
    <cellStyle name="Style 25 17" xfId="34279" xr:uid="{00000000-0005-0000-0000-0000EC850000}"/>
    <cellStyle name="Style 25 18" xfId="34280" xr:uid="{00000000-0005-0000-0000-0000ED850000}"/>
    <cellStyle name="Style 25 2" xfId="34281" xr:uid="{00000000-0005-0000-0000-0000EE850000}"/>
    <cellStyle name="Style 25 2 2" xfId="34282" xr:uid="{00000000-0005-0000-0000-0000EF850000}"/>
    <cellStyle name="Style 25 2 2 2" xfId="34283" xr:uid="{00000000-0005-0000-0000-0000F0850000}"/>
    <cellStyle name="Style 25 2 2 2 2" xfId="34284" xr:uid="{00000000-0005-0000-0000-0000F1850000}"/>
    <cellStyle name="Style 25 2 2 2 2 2" xfId="34285" xr:uid="{00000000-0005-0000-0000-0000F2850000}"/>
    <cellStyle name="Style 25 2 2 2 3" xfId="34286" xr:uid="{00000000-0005-0000-0000-0000F3850000}"/>
    <cellStyle name="Style 25 2 2 3" xfId="34287" xr:uid="{00000000-0005-0000-0000-0000F4850000}"/>
    <cellStyle name="Style 25 2 2 3 2" xfId="34288" xr:uid="{00000000-0005-0000-0000-0000F5850000}"/>
    <cellStyle name="Style 25 2 2 3 2 2" xfId="34289" xr:uid="{00000000-0005-0000-0000-0000F6850000}"/>
    <cellStyle name="Style 25 2 2 3 3" xfId="34290" xr:uid="{00000000-0005-0000-0000-0000F7850000}"/>
    <cellStyle name="Style 25 2 2 4" xfId="34291" xr:uid="{00000000-0005-0000-0000-0000F8850000}"/>
    <cellStyle name="Style 25 2 2 4 2" xfId="34292" xr:uid="{00000000-0005-0000-0000-0000F9850000}"/>
    <cellStyle name="Style 25 2 2 5" xfId="34293" xr:uid="{00000000-0005-0000-0000-0000FA850000}"/>
    <cellStyle name="Style 25 2 3" xfId="34294" xr:uid="{00000000-0005-0000-0000-0000FB850000}"/>
    <cellStyle name="Style 25 2 3 2" xfId="34295" xr:uid="{00000000-0005-0000-0000-0000FC850000}"/>
    <cellStyle name="Style 25 2 3 2 2" xfId="34296" xr:uid="{00000000-0005-0000-0000-0000FD850000}"/>
    <cellStyle name="Style 25 2 3 2 2 2" xfId="34297" xr:uid="{00000000-0005-0000-0000-0000FE850000}"/>
    <cellStyle name="Style 25 2 3 2 3" xfId="34298" xr:uid="{00000000-0005-0000-0000-0000FF850000}"/>
    <cellStyle name="Style 25 2 3 3" xfId="34299" xr:uid="{00000000-0005-0000-0000-000000860000}"/>
    <cellStyle name="Style 25 2 3 3 2" xfId="34300" xr:uid="{00000000-0005-0000-0000-000001860000}"/>
    <cellStyle name="Style 25 2 3 3 2 2" xfId="34301" xr:uid="{00000000-0005-0000-0000-000002860000}"/>
    <cellStyle name="Style 25 2 3 3 3" xfId="34302" xr:uid="{00000000-0005-0000-0000-000003860000}"/>
    <cellStyle name="Style 25 2 3 4" xfId="34303" xr:uid="{00000000-0005-0000-0000-000004860000}"/>
    <cellStyle name="Style 25 2 3 4 2" xfId="34304" xr:uid="{00000000-0005-0000-0000-000005860000}"/>
    <cellStyle name="Style 25 2 3 5" xfId="34305" xr:uid="{00000000-0005-0000-0000-000006860000}"/>
    <cellStyle name="Style 25 2 4" xfId="34306" xr:uid="{00000000-0005-0000-0000-000007860000}"/>
    <cellStyle name="Style 25 2 4 2" xfId="34307" xr:uid="{00000000-0005-0000-0000-000008860000}"/>
    <cellStyle name="Style 25 2 4 2 2" xfId="34308" xr:uid="{00000000-0005-0000-0000-000009860000}"/>
    <cellStyle name="Style 25 2 4 2 2 2" xfId="34309" xr:uid="{00000000-0005-0000-0000-00000A860000}"/>
    <cellStyle name="Style 25 2 4 2 3" xfId="34310" xr:uid="{00000000-0005-0000-0000-00000B860000}"/>
    <cellStyle name="Style 25 2 4 3" xfId="34311" xr:uid="{00000000-0005-0000-0000-00000C860000}"/>
    <cellStyle name="Style 25 2 4 3 2" xfId="34312" xr:uid="{00000000-0005-0000-0000-00000D860000}"/>
    <cellStyle name="Style 25 2 4 3 2 2" xfId="34313" xr:uid="{00000000-0005-0000-0000-00000E860000}"/>
    <cellStyle name="Style 25 2 4 3 3" xfId="34314" xr:uid="{00000000-0005-0000-0000-00000F860000}"/>
    <cellStyle name="Style 25 2 4 4" xfId="34315" xr:uid="{00000000-0005-0000-0000-000010860000}"/>
    <cellStyle name="Style 25 2 4 4 2" xfId="34316" xr:uid="{00000000-0005-0000-0000-000011860000}"/>
    <cellStyle name="Style 25 2 4 5" xfId="34317" xr:uid="{00000000-0005-0000-0000-000012860000}"/>
    <cellStyle name="Style 25 2 5" xfId="34318" xr:uid="{00000000-0005-0000-0000-000013860000}"/>
    <cellStyle name="Style 25 2 5 2" xfId="34319" xr:uid="{00000000-0005-0000-0000-000014860000}"/>
    <cellStyle name="Style 25 2 5 2 2" xfId="34320" xr:uid="{00000000-0005-0000-0000-000015860000}"/>
    <cellStyle name="Style 25 2 5 2 2 2" xfId="34321" xr:uid="{00000000-0005-0000-0000-000016860000}"/>
    <cellStyle name="Style 25 2 5 2 3" xfId="34322" xr:uid="{00000000-0005-0000-0000-000017860000}"/>
    <cellStyle name="Style 25 2 5 3" xfId="34323" xr:uid="{00000000-0005-0000-0000-000018860000}"/>
    <cellStyle name="Style 25 2 5 3 2" xfId="34324" xr:uid="{00000000-0005-0000-0000-000019860000}"/>
    <cellStyle name="Style 25 2 5 3 2 2" xfId="34325" xr:uid="{00000000-0005-0000-0000-00001A860000}"/>
    <cellStyle name="Style 25 2 5 3 3" xfId="34326" xr:uid="{00000000-0005-0000-0000-00001B860000}"/>
    <cellStyle name="Style 25 2 5 4" xfId="34327" xr:uid="{00000000-0005-0000-0000-00001C860000}"/>
    <cellStyle name="Style 25 2 5 4 2" xfId="34328" xr:uid="{00000000-0005-0000-0000-00001D860000}"/>
    <cellStyle name="Style 25 2 5 5" xfId="34329" xr:uid="{00000000-0005-0000-0000-00001E860000}"/>
    <cellStyle name="Style 25 2 6" xfId="34330" xr:uid="{00000000-0005-0000-0000-00001F860000}"/>
    <cellStyle name="Style 25 3" xfId="34331" xr:uid="{00000000-0005-0000-0000-000020860000}"/>
    <cellStyle name="Style 25 3 2" xfId="34332" xr:uid="{00000000-0005-0000-0000-000021860000}"/>
    <cellStyle name="Style 25 3 2 2" xfId="34333" xr:uid="{00000000-0005-0000-0000-000022860000}"/>
    <cellStyle name="Style 25 3 2 2 2" xfId="34334" xr:uid="{00000000-0005-0000-0000-000023860000}"/>
    <cellStyle name="Style 25 3 2 2 2 2" xfId="34335" xr:uid="{00000000-0005-0000-0000-000024860000}"/>
    <cellStyle name="Style 25 3 2 2 3" xfId="34336" xr:uid="{00000000-0005-0000-0000-000025860000}"/>
    <cellStyle name="Style 25 3 2 3" xfId="34337" xr:uid="{00000000-0005-0000-0000-000026860000}"/>
    <cellStyle name="Style 25 3 2 3 2" xfId="34338" xr:uid="{00000000-0005-0000-0000-000027860000}"/>
    <cellStyle name="Style 25 3 2 3 2 2" xfId="34339" xr:uid="{00000000-0005-0000-0000-000028860000}"/>
    <cellStyle name="Style 25 3 2 3 3" xfId="34340" xr:uid="{00000000-0005-0000-0000-000029860000}"/>
    <cellStyle name="Style 25 3 2 4" xfId="34341" xr:uid="{00000000-0005-0000-0000-00002A860000}"/>
    <cellStyle name="Style 25 3 2 4 2" xfId="34342" xr:uid="{00000000-0005-0000-0000-00002B860000}"/>
    <cellStyle name="Style 25 3 2 5" xfId="34343" xr:uid="{00000000-0005-0000-0000-00002C860000}"/>
    <cellStyle name="Style 25 3 3" xfId="34344" xr:uid="{00000000-0005-0000-0000-00002D860000}"/>
    <cellStyle name="Style 25 3 3 2" xfId="34345" xr:uid="{00000000-0005-0000-0000-00002E860000}"/>
    <cellStyle name="Style 25 3 3 2 2" xfId="34346" xr:uid="{00000000-0005-0000-0000-00002F860000}"/>
    <cellStyle name="Style 25 3 3 3" xfId="34347" xr:uid="{00000000-0005-0000-0000-000030860000}"/>
    <cellStyle name="Style 25 3 4" xfId="34348" xr:uid="{00000000-0005-0000-0000-000031860000}"/>
    <cellStyle name="Style 25 3 4 2" xfId="34349" xr:uid="{00000000-0005-0000-0000-000032860000}"/>
    <cellStyle name="Style 25 3 4 2 2" xfId="34350" xr:uid="{00000000-0005-0000-0000-000033860000}"/>
    <cellStyle name="Style 25 3 4 3" xfId="34351" xr:uid="{00000000-0005-0000-0000-000034860000}"/>
    <cellStyle name="Style 25 3 5" xfId="34352" xr:uid="{00000000-0005-0000-0000-000035860000}"/>
    <cellStyle name="Style 25 3 5 2" xfId="34353" xr:uid="{00000000-0005-0000-0000-000036860000}"/>
    <cellStyle name="Style 25 3 6" xfId="34354" xr:uid="{00000000-0005-0000-0000-000037860000}"/>
    <cellStyle name="Style 25 4" xfId="34355" xr:uid="{00000000-0005-0000-0000-000038860000}"/>
    <cellStyle name="Style 25 4 2" xfId="34356" xr:uid="{00000000-0005-0000-0000-000039860000}"/>
    <cellStyle name="Style 25 4 2 2" xfId="34357" xr:uid="{00000000-0005-0000-0000-00003A860000}"/>
    <cellStyle name="Style 25 4 2 2 2" xfId="34358" xr:uid="{00000000-0005-0000-0000-00003B860000}"/>
    <cellStyle name="Style 25 4 2 3" xfId="34359" xr:uid="{00000000-0005-0000-0000-00003C860000}"/>
    <cellStyle name="Style 25 4 3" xfId="34360" xr:uid="{00000000-0005-0000-0000-00003D860000}"/>
    <cellStyle name="Style 25 4 3 2" xfId="34361" xr:uid="{00000000-0005-0000-0000-00003E860000}"/>
    <cellStyle name="Style 25 4 3 2 2" xfId="34362" xr:uid="{00000000-0005-0000-0000-00003F860000}"/>
    <cellStyle name="Style 25 4 3 3" xfId="34363" xr:uid="{00000000-0005-0000-0000-000040860000}"/>
    <cellStyle name="Style 25 4 4" xfId="34364" xr:uid="{00000000-0005-0000-0000-000041860000}"/>
    <cellStyle name="Style 25 4 4 2" xfId="34365" xr:uid="{00000000-0005-0000-0000-000042860000}"/>
    <cellStyle name="Style 25 4 5" xfId="34366" xr:uid="{00000000-0005-0000-0000-000043860000}"/>
    <cellStyle name="Style 25 4 6" xfId="34367" xr:uid="{00000000-0005-0000-0000-000044860000}"/>
    <cellStyle name="Style 25 5" xfId="34368" xr:uid="{00000000-0005-0000-0000-000045860000}"/>
    <cellStyle name="Style 25 5 2" xfId="34369" xr:uid="{00000000-0005-0000-0000-000046860000}"/>
    <cellStyle name="Style 25 5 2 2" xfId="34370" xr:uid="{00000000-0005-0000-0000-000047860000}"/>
    <cellStyle name="Style 25 5 2 2 2" xfId="34371" xr:uid="{00000000-0005-0000-0000-000048860000}"/>
    <cellStyle name="Style 25 5 2 3" xfId="34372" xr:uid="{00000000-0005-0000-0000-000049860000}"/>
    <cellStyle name="Style 25 5 3" xfId="34373" xr:uid="{00000000-0005-0000-0000-00004A860000}"/>
    <cellStyle name="Style 25 5 3 2" xfId="34374" xr:uid="{00000000-0005-0000-0000-00004B860000}"/>
    <cellStyle name="Style 25 5 3 2 2" xfId="34375" xr:uid="{00000000-0005-0000-0000-00004C860000}"/>
    <cellStyle name="Style 25 5 3 3" xfId="34376" xr:uid="{00000000-0005-0000-0000-00004D860000}"/>
    <cellStyle name="Style 25 5 4" xfId="34377" xr:uid="{00000000-0005-0000-0000-00004E860000}"/>
    <cellStyle name="Style 25 5 4 2" xfId="34378" xr:uid="{00000000-0005-0000-0000-00004F860000}"/>
    <cellStyle name="Style 25 5 5" xfId="34379" xr:uid="{00000000-0005-0000-0000-000050860000}"/>
    <cellStyle name="Style 25 5 6" xfId="34380" xr:uid="{00000000-0005-0000-0000-000051860000}"/>
    <cellStyle name="Style 25 6" xfId="34381" xr:uid="{00000000-0005-0000-0000-000052860000}"/>
    <cellStyle name="Style 25 6 2" xfId="34382" xr:uid="{00000000-0005-0000-0000-000053860000}"/>
    <cellStyle name="Style 25 6 2 2" xfId="34383" xr:uid="{00000000-0005-0000-0000-000054860000}"/>
    <cellStyle name="Style 25 6 2 2 2" xfId="34384" xr:uid="{00000000-0005-0000-0000-000055860000}"/>
    <cellStyle name="Style 25 6 2 3" xfId="34385" xr:uid="{00000000-0005-0000-0000-000056860000}"/>
    <cellStyle name="Style 25 6 3" xfId="34386" xr:uid="{00000000-0005-0000-0000-000057860000}"/>
    <cellStyle name="Style 25 6 3 2" xfId="34387" xr:uid="{00000000-0005-0000-0000-000058860000}"/>
    <cellStyle name="Style 25 6 3 2 2" xfId="34388" xr:uid="{00000000-0005-0000-0000-000059860000}"/>
    <cellStyle name="Style 25 6 3 3" xfId="34389" xr:uid="{00000000-0005-0000-0000-00005A860000}"/>
    <cellStyle name="Style 25 6 4" xfId="34390" xr:uid="{00000000-0005-0000-0000-00005B860000}"/>
    <cellStyle name="Style 25 6 4 2" xfId="34391" xr:uid="{00000000-0005-0000-0000-00005C860000}"/>
    <cellStyle name="Style 25 6 5" xfId="34392" xr:uid="{00000000-0005-0000-0000-00005D860000}"/>
    <cellStyle name="Style 25 6 6" xfId="34393" xr:uid="{00000000-0005-0000-0000-00005E860000}"/>
    <cellStyle name="Style 25 7" xfId="34394" xr:uid="{00000000-0005-0000-0000-00005F860000}"/>
    <cellStyle name="Style 25 7 2" xfId="34395" xr:uid="{00000000-0005-0000-0000-000060860000}"/>
    <cellStyle name="Style 25 7 3" xfId="34396" xr:uid="{00000000-0005-0000-0000-000061860000}"/>
    <cellStyle name="Style 25 7 4" xfId="34397" xr:uid="{00000000-0005-0000-0000-000062860000}"/>
    <cellStyle name="Style 25 7 5" xfId="34398" xr:uid="{00000000-0005-0000-0000-000063860000}"/>
    <cellStyle name="Style 25 7 6" xfId="34399" xr:uid="{00000000-0005-0000-0000-000064860000}"/>
    <cellStyle name="Style 25 8" xfId="34400" xr:uid="{00000000-0005-0000-0000-000065860000}"/>
    <cellStyle name="Style 25 8 2" xfId="34401" xr:uid="{00000000-0005-0000-0000-000066860000}"/>
    <cellStyle name="Style 25 8 3" xfId="34402" xr:uid="{00000000-0005-0000-0000-000067860000}"/>
    <cellStyle name="Style 25 8 4" xfId="34403" xr:uid="{00000000-0005-0000-0000-000068860000}"/>
    <cellStyle name="Style 25 8 5" xfId="34404" xr:uid="{00000000-0005-0000-0000-000069860000}"/>
    <cellStyle name="Style 25 8 6" xfId="34405" xr:uid="{00000000-0005-0000-0000-00006A860000}"/>
    <cellStyle name="Style 25 9" xfId="34406" xr:uid="{00000000-0005-0000-0000-00006B860000}"/>
    <cellStyle name="Style 25 9 2" xfId="34407" xr:uid="{00000000-0005-0000-0000-00006C860000}"/>
    <cellStyle name="Style 25 9 3" xfId="34408" xr:uid="{00000000-0005-0000-0000-00006D860000}"/>
    <cellStyle name="Style 25 9 4" xfId="34409" xr:uid="{00000000-0005-0000-0000-00006E860000}"/>
    <cellStyle name="Style 25 9 5" xfId="34410" xr:uid="{00000000-0005-0000-0000-00006F860000}"/>
    <cellStyle name="Style 25 9 6" xfId="34411" xr:uid="{00000000-0005-0000-0000-000070860000}"/>
    <cellStyle name="Style 26" xfId="34412" xr:uid="{00000000-0005-0000-0000-000071860000}"/>
    <cellStyle name="Sub Heading" xfId="34413" xr:uid="{00000000-0005-0000-0000-000072860000}"/>
    <cellStyle name="Title 10" xfId="34414" xr:uid="{00000000-0005-0000-0000-000073860000}"/>
    <cellStyle name="Title 10 2" xfId="34415" xr:uid="{00000000-0005-0000-0000-000074860000}"/>
    <cellStyle name="Title 11" xfId="34416" xr:uid="{00000000-0005-0000-0000-000075860000}"/>
    <cellStyle name="Title 11 2" xfId="34417" xr:uid="{00000000-0005-0000-0000-000076860000}"/>
    <cellStyle name="Title 12" xfId="34418" xr:uid="{00000000-0005-0000-0000-000077860000}"/>
    <cellStyle name="Title 12 2" xfId="34419" xr:uid="{00000000-0005-0000-0000-000078860000}"/>
    <cellStyle name="Title 13" xfId="34420" xr:uid="{00000000-0005-0000-0000-000079860000}"/>
    <cellStyle name="Title 13 2" xfId="34421" xr:uid="{00000000-0005-0000-0000-00007A860000}"/>
    <cellStyle name="Title 14" xfId="34422" xr:uid="{00000000-0005-0000-0000-00007B860000}"/>
    <cellStyle name="Title 14 2" xfId="34423" xr:uid="{00000000-0005-0000-0000-00007C860000}"/>
    <cellStyle name="Title 15" xfId="34424" xr:uid="{00000000-0005-0000-0000-00007D860000}"/>
    <cellStyle name="Title 15 2" xfId="34425" xr:uid="{00000000-0005-0000-0000-00007E860000}"/>
    <cellStyle name="Title 16" xfId="34426" xr:uid="{00000000-0005-0000-0000-00007F860000}"/>
    <cellStyle name="Title 16 2" xfId="34427" xr:uid="{00000000-0005-0000-0000-000080860000}"/>
    <cellStyle name="Title 17" xfId="34428" xr:uid="{00000000-0005-0000-0000-000081860000}"/>
    <cellStyle name="Title 17 2" xfId="34429" xr:uid="{00000000-0005-0000-0000-000082860000}"/>
    <cellStyle name="Title 18" xfId="34430" xr:uid="{00000000-0005-0000-0000-000083860000}"/>
    <cellStyle name="Title 18 2" xfId="34431" xr:uid="{00000000-0005-0000-0000-000084860000}"/>
    <cellStyle name="Title 19" xfId="34432" xr:uid="{00000000-0005-0000-0000-000085860000}"/>
    <cellStyle name="Title 19 2" xfId="34433" xr:uid="{00000000-0005-0000-0000-000086860000}"/>
    <cellStyle name="Title 2" xfId="34434" xr:uid="{00000000-0005-0000-0000-000087860000}"/>
    <cellStyle name="Title 2 10" xfId="34435" xr:uid="{00000000-0005-0000-0000-000088860000}"/>
    <cellStyle name="Title 2 10 2" xfId="34436" xr:uid="{00000000-0005-0000-0000-000089860000}"/>
    <cellStyle name="Title 2 10 3" xfId="34437" xr:uid="{00000000-0005-0000-0000-00008A860000}"/>
    <cellStyle name="Title 2 10 4" xfId="34438" xr:uid="{00000000-0005-0000-0000-00008B860000}"/>
    <cellStyle name="Title 2 10 5" xfId="34439" xr:uid="{00000000-0005-0000-0000-00008C860000}"/>
    <cellStyle name="Title 2 10 6" xfId="34440" xr:uid="{00000000-0005-0000-0000-00008D860000}"/>
    <cellStyle name="Title 2 11" xfId="34441" xr:uid="{00000000-0005-0000-0000-00008E860000}"/>
    <cellStyle name="Title 2 11 2" xfId="34442" xr:uid="{00000000-0005-0000-0000-00008F860000}"/>
    <cellStyle name="Title 2 11 3" xfId="34443" xr:uid="{00000000-0005-0000-0000-000090860000}"/>
    <cellStyle name="Title 2 11 4" xfId="34444" xr:uid="{00000000-0005-0000-0000-000091860000}"/>
    <cellStyle name="Title 2 11 5" xfId="34445" xr:uid="{00000000-0005-0000-0000-000092860000}"/>
    <cellStyle name="Title 2 11 6" xfId="34446" xr:uid="{00000000-0005-0000-0000-000093860000}"/>
    <cellStyle name="Title 2 12" xfId="34447" xr:uid="{00000000-0005-0000-0000-000094860000}"/>
    <cellStyle name="Title 2 12 2" xfId="34448" xr:uid="{00000000-0005-0000-0000-000095860000}"/>
    <cellStyle name="Title 2 12 3" xfId="34449" xr:uid="{00000000-0005-0000-0000-000096860000}"/>
    <cellStyle name="Title 2 12 4" xfId="34450" xr:uid="{00000000-0005-0000-0000-000097860000}"/>
    <cellStyle name="Title 2 12 5" xfId="34451" xr:uid="{00000000-0005-0000-0000-000098860000}"/>
    <cellStyle name="Title 2 12 6" xfId="34452" xr:uid="{00000000-0005-0000-0000-000099860000}"/>
    <cellStyle name="Title 2 13" xfId="34453" xr:uid="{00000000-0005-0000-0000-00009A860000}"/>
    <cellStyle name="Title 2 13 2" xfId="34454" xr:uid="{00000000-0005-0000-0000-00009B860000}"/>
    <cellStyle name="Title 2 13 3" xfId="34455" xr:uid="{00000000-0005-0000-0000-00009C860000}"/>
    <cellStyle name="Title 2 13 4" xfId="34456" xr:uid="{00000000-0005-0000-0000-00009D860000}"/>
    <cellStyle name="Title 2 13 5" xfId="34457" xr:uid="{00000000-0005-0000-0000-00009E860000}"/>
    <cellStyle name="Title 2 13 6" xfId="34458" xr:uid="{00000000-0005-0000-0000-00009F860000}"/>
    <cellStyle name="Title 2 14" xfId="34459" xr:uid="{00000000-0005-0000-0000-0000A0860000}"/>
    <cellStyle name="Title 2 14 2" xfId="34460" xr:uid="{00000000-0005-0000-0000-0000A1860000}"/>
    <cellStyle name="Title 2 14 3" xfId="34461" xr:uid="{00000000-0005-0000-0000-0000A2860000}"/>
    <cellStyle name="Title 2 14 4" xfId="34462" xr:uid="{00000000-0005-0000-0000-0000A3860000}"/>
    <cellStyle name="Title 2 14 5" xfId="34463" xr:uid="{00000000-0005-0000-0000-0000A4860000}"/>
    <cellStyle name="Title 2 14 6" xfId="34464" xr:uid="{00000000-0005-0000-0000-0000A5860000}"/>
    <cellStyle name="Title 2 15" xfId="34465" xr:uid="{00000000-0005-0000-0000-0000A6860000}"/>
    <cellStyle name="Title 2 15 2" xfId="34466" xr:uid="{00000000-0005-0000-0000-0000A7860000}"/>
    <cellStyle name="Title 2 15 3" xfId="34467" xr:uid="{00000000-0005-0000-0000-0000A8860000}"/>
    <cellStyle name="Title 2 15 4" xfId="34468" xr:uid="{00000000-0005-0000-0000-0000A9860000}"/>
    <cellStyle name="Title 2 15 5" xfId="34469" xr:uid="{00000000-0005-0000-0000-0000AA860000}"/>
    <cellStyle name="Title 2 15 6" xfId="34470" xr:uid="{00000000-0005-0000-0000-0000AB860000}"/>
    <cellStyle name="Title 2 16" xfId="34471" xr:uid="{00000000-0005-0000-0000-0000AC860000}"/>
    <cellStyle name="Title 2 16 2" xfId="34472" xr:uid="{00000000-0005-0000-0000-0000AD860000}"/>
    <cellStyle name="Title 2 16 3" xfId="34473" xr:uid="{00000000-0005-0000-0000-0000AE860000}"/>
    <cellStyle name="Title 2 16 4" xfId="34474" xr:uid="{00000000-0005-0000-0000-0000AF860000}"/>
    <cellStyle name="Title 2 16 5" xfId="34475" xr:uid="{00000000-0005-0000-0000-0000B0860000}"/>
    <cellStyle name="Title 2 16 6" xfId="34476" xr:uid="{00000000-0005-0000-0000-0000B1860000}"/>
    <cellStyle name="Title 2 17" xfId="34477" xr:uid="{00000000-0005-0000-0000-0000B2860000}"/>
    <cellStyle name="Title 2 17 2" xfId="34478" xr:uid="{00000000-0005-0000-0000-0000B3860000}"/>
    <cellStyle name="Title 2 17 3" xfId="34479" xr:uid="{00000000-0005-0000-0000-0000B4860000}"/>
    <cellStyle name="Title 2 17 4" xfId="34480" xr:uid="{00000000-0005-0000-0000-0000B5860000}"/>
    <cellStyle name="Title 2 17 5" xfId="34481" xr:uid="{00000000-0005-0000-0000-0000B6860000}"/>
    <cellStyle name="Title 2 17 6" xfId="34482" xr:uid="{00000000-0005-0000-0000-0000B7860000}"/>
    <cellStyle name="Title 2 18" xfId="34483" xr:uid="{00000000-0005-0000-0000-0000B8860000}"/>
    <cellStyle name="Title 2 18 2" xfId="34484" xr:uid="{00000000-0005-0000-0000-0000B9860000}"/>
    <cellStyle name="Title 2 18 3" xfId="34485" xr:uid="{00000000-0005-0000-0000-0000BA860000}"/>
    <cellStyle name="Title 2 18 4" xfId="34486" xr:uid="{00000000-0005-0000-0000-0000BB860000}"/>
    <cellStyle name="Title 2 18 5" xfId="34487" xr:uid="{00000000-0005-0000-0000-0000BC860000}"/>
    <cellStyle name="Title 2 18 6" xfId="34488" xr:uid="{00000000-0005-0000-0000-0000BD860000}"/>
    <cellStyle name="Title 2 19" xfId="34489" xr:uid="{00000000-0005-0000-0000-0000BE860000}"/>
    <cellStyle name="Title 2 19 2" xfId="34490" xr:uid="{00000000-0005-0000-0000-0000BF860000}"/>
    <cellStyle name="Title 2 19 3" xfId="34491" xr:uid="{00000000-0005-0000-0000-0000C0860000}"/>
    <cellStyle name="Title 2 19 4" xfId="34492" xr:uid="{00000000-0005-0000-0000-0000C1860000}"/>
    <cellStyle name="Title 2 19 5" xfId="34493" xr:uid="{00000000-0005-0000-0000-0000C2860000}"/>
    <cellStyle name="Title 2 19 6" xfId="34494" xr:uid="{00000000-0005-0000-0000-0000C3860000}"/>
    <cellStyle name="Title 2 2" xfId="34495" xr:uid="{00000000-0005-0000-0000-0000C4860000}"/>
    <cellStyle name="Title 2 2 10" xfId="34496" xr:uid="{00000000-0005-0000-0000-0000C5860000}"/>
    <cellStyle name="Title 2 2 11" xfId="34497" xr:uid="{00000000-0005-0000-0000-0000C6860000}"/>
    <cellStyle name="Title 2 2 12" xfId="34498" xr:uid="{00000000-0005-0000-0000-0000C7860000}"/>
    <cellStyle name="Title 2 2 13" xfId="34499" xr:uid="{00000000-0005-0000-0000-0000C8860000}"/>
    <cellStyle name="Title 2 2 14" xfId="34500" xr:uid="{00000000-0005-0000-0000-0000C9860000}"/>
    <cellStyle name="Title 2 2 15" xfId="34501" xr:uid="{00000000-0005-0000-0000-0000CA860000}"/>
    <cellStyle name="Title 2 2 16" xfId="34502" xr:uid="{00000000-0005-0000-0000-0000CB860000}"/>
    <cellStyle name="Title 2 2 17" xfId="34503" xr:uid="{00000000-0005-0000-0000-0000CC860000}"/>
    <cellStyle name="Title 2 2 18" xfId="34504" xr:uid="{00000000-0005-0000-0000-0000CD860000}"/>
    <cellStyle name="Title 2 2 19" xfId="34505" xr:uid="{00000000-0005-0000-0000-0000CE860000}"/>
    <cellStyle name="Title 2 2 19 10" xfId="34506" xr:uid="{00000000-0005-0000-0000-0000CF860000}"/>
    <cellStyle name="Title 2 2 19 11" xfId="34507" xr:uid="{00000000-0005-0000-0000-0000D0860000}"/>
    <cellStyle name="Title 2 2 19 12" xfId="34508" xr:uid="{00000000-0005-0000-0000-0000D1860000}"/>
    <cellStyle name="Title 2 2 19 13" xfId="34509" xr:uid="{00000000-0005-0000-0000-0000D2860000}"/>
    <cellStyle name="Title 2 2 19 14" xfId="34510" xr:uid="{00000000-0005-0000-0000-0000D3860000}"/>
    <cellStyle name="Title 2 2 19 15" xfId="34511" xr:uid="{00000000-0005-0000-0000-0000D4860000}"/>
    <cellStyle name="Title 2 2 19 16" xfId="34512" xr:uid="{00000000-0005-0000-0000-0000D5860000}"/>
    <cellStyle name="Title 2 2 19 17" xfId="34513" xr:uid="{00000000-0005-0000-0000-0000D6860000}"/>
    <cellStyle name="Title 2 2 19 18" xfId="34514" xr:uid="{00000000-0005-0000-0000-0000D7860000}"/>
    <cellStyle name="Title 2 2 19 19" xfId="34515" xr:uid="{00000000-0005-0000-0000-0000D8860000}"/>
    <cellStyle name="Title 2 2 19 2" xfId="34516" xr:uid="{00000000-0005-0000-0000-0000D9860000}"/>
    <cellStyle name="Title 2 2 19 2 2" xfId="34517" xr:uid="{00000000-0005-0000-0000-0000DA860000}"/>
    <cellStyle name="Title 2 2 19 20" xfId="34518" xr:uid="{00000000-0005-0000-0000-0000DB860000}"/>
    <cellStyle name="Title 2 2 19 21" xfId="34519" xr:uid="{00000000-0005-0000-0000-0000DC860000}"/>
    <cellStyle name="Title 2 2 19 22" xfId="34520" xr:uid="{00000000-0005-0000-0000-0000DD860000}"/>
    <cellStyle name="Title 2 2 19 23" xfId="34521" xr:uid="{00000000-0005-0000-0000-0000DE860000}"/>
    <cellStyle name="Title 2 2 19 24" xfId="34522" xr:uid="{00000000-0005-0000-0000-0000DF860000}"/>
    <cellStyle name="Title 2 2 19 25" xfId="34523" xr:uid="{00000000-0005-0000-0000-0000E0860000}"/>
    <cellStyle name="Title 2 2 19 26" xfId="34524" xr:uid="{00000000-0005-0000-0000-0000E1860000}"/>
    <cellStyle name="Title 2 2 19 27" xfId="34525" xr:uid="{00000000-0005-0000-0000-0000E2860000}"/>
    <cellStyle name="Title 2 2 19 28" xfId="34526" xr:uid="{00000000-0005-0000-0000-0000E3860000}"/>
    <cellStyle name="Title 2 2 19 29" xfId="34527" xr:uid="{00000000-0005-0000-0000-0000E4860000}"/>
    <cellStyle name="Title 2 2 19 3" xfId="34528" xr:uid="{00000000-0005-0000-0000-0000E5860000}"/>
    <cellStyle name="Title 2 2 19 4" xfId="34529" xr:uid="{00000000-0005-0000-0000-0000E6860000}"/>
    <cellStyle name="Title 2 2 19 5" xfId="34530" xr:uid="{00000000-0005-0000-0000-0000E7860000}"/>
    <cellStyle name="Title 2 2 19 6" xfId="34531" xr:uid="{00000000-0005-0000-0000-0000E8860000}"/>
    <cellStyle name="Title 2 2 19 7" xfId="34532" xr:uid="{00000000-0005-0000-0000-0000E9860000}"/>
    <cellStyle name="Title 2 2 19 8" xfId="34533" xr:uid="{00000000-0005-0000-0000-0000EA860000}"/>
    <cellStyle name="Title 2 2 19 9" xfId="34534" xr:uid="{00000000-0005-0000-0000-0000EB860000}"/>
    <cellStyle name="Title 2 2 2" xfId="34535" xr:uid="{00000000-0005-0000-0000-0000EC860000}"/>
    <cellStyle name="Title 2 2 2 10" xfId="34536" xr:uid="{00000000-0005-0000-0000-0000ED860000}"/>
    <cellStyle name="Title 2 2 2 11" xfId="34537" xr:uid="{00000000-0005-0000-0000-0000EE860000}"/>
    <cellStyle name="Title 2 2 2 12" xfId="34538" xr:uid="{00000000-0005-0000-0000-0000EF860000}"/>
    <cellStyle name="Title 2 2 2 13" xfId="34539" xr:uid="{00000000-0005-0000-0000-0000F0860000}"/>
    <cellStyle name="Title 2 2 2 14" xfId="34540" xr:uid="{00000000-0005-0000-0000-0000F1860000}"/>
    <cellStyle name="Title 2 2 2 15" xfId="34541" xr:uid="{00000000-0005-0000-0000-0000F2860000}"/>
    <cellStyle name="Title 2 2 2 16" xfId="34542" xr:uid="{00000000-0005-0000-0000-0000F3860000}"/>
    <cellStyle name="Title 2 2 2 17" xfId="34543" xr:uid="{00000000-0005-0000-0000-0000F4860000}"/>
    <cellStyle name="Title 2 2 2 18" xfId="34544" xr:uid="{00000000-0005-0000-0000-0000F5860000}"/>
    <cellStyle name="Title 2 2 2 19" xfId="34545" xr:uid="{00000000-0005-0000-0000-0000F6860000}"/>
    <cellStyle name="Title 2 2 2 2" xfId="34546" xr:uid="{00000000-0005-0000-0000-0000F7860000}"/>
    <cellStyle name="Title 2 2 2 2 10" xfId="34547" xr:uid="{00000000-0005-0000-0000-0000F8860000}"/>
    <cellStyle name="Title 2 2 2 2 10 10" xfId="34548" xr:uid="{00000000-0005-0000-0000-0000F9860000}"/>
    <cellStyle name="Title 2 2 2 2 10 11" xfId="34549" xr:uid="{00000000-0005-0000-0000-0000FA860000}"/>
    <cellStyle name="Title 2 2 2 2 10 12" xfId="34550" xr:uid="{00000000-0005-0000-0000-0000FB860000}"/>
    <cellStyle name="Title 2 2 2 2 10 13" xfId="34551" xr:uid="{00000000-0005-0000-0000-0000FC860000}"/>
    <cellStyle name="Title 2 2 2 2 10 14" xfId="34552" xr:uid="{00000000-0005-0000-0000-0000FD860000}"/>
    <cellStyle name="Title 2 2 2 2 10 15" xfId="34553" xr:uid="{00000000-0005-0000-0000-0000FE860000}"/>
    <cellStyle name="Title 2 2 2 2 10 16" xfId="34554" xr:uid="{00000000-0005-0000-0000-0000FF860000}"/>
    <cellStyle name="Title 2 2 2 2 10 17" xfId="34555" xr:uid="{00000000-0005-0000-0000-000000870000}"/>
    <cellStyle name="Title 2 2 2 2 10 18" xfId="34556" xr:uid="{00000000-0005-0000-0000-000001870000}"/>
    <cellStyle name="Title 2 2 2 2 10 19" xfId="34557" xr:uid="{00000000-0005-0000-0000-000002870000}"/>
    <cellStyle name="Title 2 2 2 2 10 2" xfId="34558" xr:uid="{00000000-0005-0000-0000-000003870000}"/>
    <cellStyle name="Title 2 2 2 2 10 2 2" xfId="34559" xr:uid="{00000000-0005-0000-0000-000004870000}"/>
    <cellStyle name="Title 2 2 2 2 10 20" xfId="34560" xr:uid="{00000000-0005-0000-0000-000005870000}"/>
    <cellStyle name="Title 2 2 2 2 10 21" xfId="34561" xr:uid="{00000000-0005-0000-0000-000006870000}"/>
    <cellStyle name="Title 2 2 2 2 10 22" xfId="34562" xr:uid="{00000000-0005-0000-0000-000007870000}"/>
    <cellStyle name="Title 2 2 2 2 10 23" xfId="34563" xr:uid="{00000000-0005-0000-0000-000008870000}"/>
    <cellStyle name="Title 2 2 2 2 10 24" xfId="34564" xr:uid="{00000000-0005-0000-0000-000009870000}"/>
    <cellStyle name="Title 2 2 2 2 10 25" xfId="34565" xr:uid="{00000000-0005-0000-0000-00000A870000}"/>
    <cellStyle name="Title 2 2 2 2 10 26" xfId="34566" xr:uid="{00000000-0005-0000-0000-00000B870000}"/>
    <cellStyle name="Title 2 2 2 2 10 27" xfId="34567" xr:uid="{00000000-0005-0000-0000-00000C870000}"/>
    <cellStyle name="Title 2 2 2 2 10 28" xfId="34568" xr:uid="{00000000-0005-0000-0000-00000D870000}"/>
    <cellStyle name="Title 2 2 2 2 10 29" xfId="34569" xr:uid="{00000000-0005-0000-0000-00000E870000}"/>
    <cellStyle name="Title 2 2 2 2 10 3" xfId="34570" xr:uid="{00000000-0005-0000-0000-00000F870000}"/>
    <cellStyle name="Title 2 2 2 2 10 4" xfId="34571" xr:uid="{00000000-0005-0000-0000-000010870000}"/>
    <cellStyle name="Title 2 2 2 2 10 5" xfId="34572" xr:uid="{00000000-0005-0000-0000-000011870000}"/>
    <cellStyle name="Title 2 2 2 2 10 6" xfId="34573" xr:uid="{00000000-0005-0000-0000-000012870000}"/>
    <cellStyle name="Title 2 2 2 2 10 7" xfId="34574" xr:uid="{00000000-0005-0000-0000-000013870000}"/>
    <cellStyle name="Title 2 2 2 2 10 8" xfId="34575" xr:uid="{00000000-0005-0000-0000-000014870000}"/>
    <cellStyle name="Title 2 2 2 2 10 9" xfId="34576" xr:uid="{00000000-0005-0000-0000-000015870000}"/>
    <cellStyle name="Title 2 2 2 2 11" xfId="34577" xr:uid="{00000000-0005-0000-0000-000016870000}"/>
    <cellStyle name="Title 2 2 2 2 11 2" xfId="34578" xr:uid="{00000000-0005-0000-0000-000017870000}"/>
    <cellStyle name="Title 2 2 2 2 12" xfId="34579" xr:uid="{00000000-0005-0000-0000-000018870000}"/>
    <cellStyle name="Title 2 2 2 2 13" xfId="34580" xr:uid="{00000000-0005-0000-0000-000019870000}"/>
    <cellStyle name="Title 2 2 2 2 14" xfId="34581" xr:uid="{00000000-0005-0000-0000-00001A870000}"/>
    <cellStyle name="Title 2 2 2 2 15" xfId="34582" xr:uid="{00000000-0005-0000-0000-00001B870000}"/>
    <cellStyle name="Title 2 2 2 2 16" xfId="34583" xr:uid="{00000000-0005-0000-0000-00001C870000}"/>
    <cellStyle name="Title 2 2 2 2 17" xfId="34584" xr:uid="{00000000-0005-0000-0000-00001D870000}"/>
    <cellStyle name="Title 2 2 2 2 18" xfId="34585" xr:uid="{00000000-0005-0000-0000-00001E870000}"/>
    <cellStyle name="Title 2 2 2 2 19" xfId="34586" xr:uid="{00000000-0005-0000-0000-00001F870000}"/>
    <cellStyle name="Title 2 2 2 2 2" xfId="34587" xr:uid="{00000000-0005-0000-0000-000020870000}"/>
    <cellStyle name="Title 2 2 2 2 2 10" xfId="34588" xr:uid="{00000000-0005-0000-0000-000021870000}"/>
    <cellStyle name="Title 2 2 2 2 2 11" xfId="34589" xr:uid="{00000000-0005-0000-0000-000022870000}"/>
    <cellStyle name="Title 2 2 2 2 2 12" xfId="34590" xr:uid="{00000000-0005-0000-0000-000023870000}"/>
    <cellStyle name="Title 2 2 2 2 2 13" xfId="34591" xr:uid="{00000000-0005-0000-0000-000024870000}"/>
    <cellStyle name="Title 2 2 2 2 2 14" xfId="34592" xr:uid="{00000000-0005-0000-0000-000025870000}"/>
    <cellStyle name="Title 2 2 2 2 2 15" xfId="34593" xr:uid="{00000000-0005-0000-0000-000026870000}"/>
    <cellStyle name="Title 2 2 2 2 2 16" xfId="34594" xr:uid="{00000000-0005-0000-0000-000027870000}"/>
    <cellStyle name="Title 2 2 2 2 2 17" xfId="34595" xr:uid="{00000000-0005-0000-0000-000028870000}"/>
    <cellStyle name="Title 2 2 2 2 2 18" xfId="34596" xr:uid="{00000000-0005-0000-0000-000029870000}"/>
    <cellStyle name="Title 2 2 2 2 2 19" xfId="34597" xr:uid="{00000000-0005-0000-0000-00002A870000}"/>
    <cellStyle name="Title 2 2 2 2 2 2" xfId="34598" xr:uid="{00000000-0005-0000-0000-00002B870000}"/>
    <cellStyle name="Title 2 2 2 2 2 2 10" xfId="34599" xr:uid="{00000000-0005-0000-0000-00002C870000}"/>
    <cellStyle name="Title 2 2 2 2 2 2 11" xfId="34600" xr:uid="{00000000-0005-0000-0000-00002D870000}"/>
    <cellStyle name="Title 2 2 2 2 2 2 12" xfId="34601" xr:uid="{00000000-0005-0000-0000-00002E870000}"/>
    <cellStyle name="Title 2 2 2 2 2 2 13" xfId="34602" xr:uid="{00000000-0005-0000-0000-00002F870000}"/>
    <cellStyle name="Title 2 2 2 2 2 2 14" xfId="34603" xr:uid="{00000000-0005-0000-0000-000030870000}"/>
    <cellStyle name="Title 2 2 2 2 2 2 15" xfId="34604" xr:uid="{00000000-0005-0000-0000-000031870000}"/>
    <cellStyle name="Title 2 2 2 2 2 2 16" xfId="34605" xr:uid="{00000000-0005-0000-0000-000032870000}"/>
    <cellStyle name="Title 2 2 2 2 2 2 17" xfId="34606" xr:uid="{00000000-0005-0000-0000-000033870000}"/>
    <cellStyle name="Title 2 2 2 2 2 2 18" xfId="34607" xr:uid="{00000000-0005-0000-0000-000034870000}"/>
    <cellStyle name="Title 2 2 2 2 2 2 19" xfId="34608" xr:uid="{00000000-0005-0000-0000-000035870000}"/>
    <cellStyle name="Title 2 2 2 2 2 2 2" xfId="34609" xr:uid="{00000000-0005-0000-0000-000036870000}"/>
    <cellStyle name="Title 2 2 2 2 2 2 2 10" xfId="34610" xr:uid="{00000000-0005-0000-0000-000037870000}"/>
    <cellStyle name="Title 2 2 2 2 2 2 2 11" xfId="34611" xr:uid="{00000000-0005-0000-0000-000038870000}"/>
    <cellStyle name="Title 2 2 2 2 2 2 2 12" xfId="34612" xr:uid="{00000000-0005-0000-0000-000039870000}"/>
    <cellStyle name="Title 2 2 2 2 2 2 2 13" xfId="34613" xr:uid="{00000000-0005-0000-0000-00003A870000}"/>
    <cellStyle name="Title 2 2 2 2 2 2 2 14" xfId="34614" xr:uid="{00000000-0005-0000-0000-00003B870000}"/>
    <cellStyle name="Title 2 2 2 2 2 2 2 15" xfId="34615" xr:uid="{00000000-0005-0000-0000-00003C870000}"/>
    <cellStyle name="Title 2 2 2 2 2 2 2 16" xfId="34616" xr:uid="{00000000-0005-0000-0000-00003D870000}"/>
    <cellStyle name="Title 2 2 2 2 2 2 2 17" xfId="34617" xr:uid="{00000000-0005-0000-0000-00003E870000}"/>
    <cellStyle name="Title 2 2 2 2 2 2 2 18" xfId="34618" xr:uid="{00000000-0005-0000-0000-00003F870000}"/>
    <cellStyle name="Title 2 2 2 2 2 2 2 19" xfId="34619" xr:uid="{00000000-0005-0000-0000-000040870000}"/>
    <cellStyle name="Title 2 2 2 2 2 2 2 2" xfId="34620" xr:uid="{00000000-0005-0000-0000-000041870000}"/>
    <cellStyle name="Title 2 2 2 2 2 2 2 2 2" xfId="34621" xr:uid="{00000000-0005-0000-0000-000042870000}"/>
    <cellStyle name="Title 2 2 2 2 2 2 2 2 2 2" xfId="34622" xr:uid="{00000000-0005-0000-0000-000043870000}"/>
    <cellStyle name="Title 2 2 2 2 2 2 2 2 2 2 2" xfId="34623" xr:uid="{00000000-0005-0000-0000-000044870000}"/>
    <cellStyle name="Title 2 2 2 2 2 2 2 2 2 3" xfId="34624" xr:uid="{00000000-0005-0000-0000-000045870000}"/>
    <cellStyle name="Title 2 2 2 2 2 2 2 2 3" xfId="34625" xr:uid="{00000000-0005-0000-0000-000046870000}"/>
    <cellStyle name="Title 2 2 2 2 2 2 2 2 3 2" xfId="34626" xr:uid="{00000000-0005-0000-0000-000047870000}"/>
    <cellStyle name="Title 2 2 2 2 2 2 2 20" xfId="34627" xr:uid="{00000000-0005-0000-0000-000048870000}"/>
    <cellStyle name="Title 2 2 2 2 2 2 2 21" xfId="34628" xr:uid="{00000000-0005-0000-0000-000049870000}"/>
    <cellStyle name="Title 2 2 2 2 2 2 2 22" xfId="34629" xr:uid="{00000000-0005-0000-0000-00004A870000}"/>
    <cellStyle name="Title 2 2 2 2 2 2 2 23" xfId="34630" xr:uid="{00000000-0005-0000-0000-00004B870000}"/>
    <cellStyle name="Title 2 2 2 2 2 2 2 24" xfId="34631" xr:uid="{00000000-0005-0000-0000-00004C870000}"/>
    <cellStyle name="Title 2 2 2 2 2 2 2 25" xfId="34632" xr:uid="{00000000-0005-0000-0000-00004D870000}"/>
    <cellStyle name="Title 2 2 2 2 2 2 2 26" xfId="34633" xr:uid="{00000000-0005-0000-0000-00004E870000}"/>
    <cellStyle name="Title 2 2 2 2 2 2 2 27" xfId="34634" xr:uid="{00000000-0005-0000-0000-00004F870000}"/>
    <cellStyle name="Title 2 2 2 2 2 2 2 28" xfId="34635" xr:uid="{00000000-0005-0000-0000-000050870000}"/>
    <cellStyle name="Title 2 2 2 2 2 2 2 29" xfId="34636" xr:uid="{00000000-0005-0000-0000-000051870000}"/>
    <cellStyle name="Title 2 2 2 2 2 2 2 3" xfId="34637" xr:uid="{00000000-0005-0000-0000-000052870000}"/>
    <cellStyle name="Title 2 2 2 2 2 2 2 30" xfId="34638" xr:uid="{00000000-0005-0000-0000-000053870000}"/>
    <cellStyle name="Title 2 2 2 2 2 2 2 30 2" xfId="34639" xr:uid="{00000000-0005-0000-0000-000054870000}"/>
    <cellStyle name="Title 2 2 2 2 2 2 2 4" xfId="34640" xr:uid="{00000000-0005-0000-0000-000055870000}"/>
    <cellStyle name="Title 2 2 2 2 2 2 2 5" xfId="34641" xr:uid="{00000000-0005-0000-0000-000056870000}"/>
    <cellStyle name="Title 2 2 2 2 2 2 2 6" xfId="34642" xr:uid="{00000000-0005-0000-0000-000057870000}"/>
    <cellStyle name="Title 2 2 2 2 2 2 2 7" xfId="34643" xr:uid="{00000000-0005-0000-0000-000058870000}"/>
    <cellStyle name="Title 2 2 2 2 2 2 2 8" xfId="34644" xr:uid="{00000000-0005-0000-0000-000059870000}"/>
    <cellStyle name="Title 2 2 2 2 2 2 2 9" xfId="34645" xr:uid="{00000000-0005-0000-0000-00005A870000}"/>
    <cellStyle name="Title 2 2 2 2 2 2 20" xfId="34646" xr:uid="{00000000-0005-0000-0000-00005B870000}"/>
    <cellStyle name="Title 2 2 2 2 2 2 21" xfId="34647" xr:uid="{00000000-0005-0000-0000-00005C870000}"/>
    <cellStyle name="Title 2 2 2 2 2 2 22" xfId="34648" xr:uid="{00000000-0005-0000-0000-00005D870000}"/>
    <cellStyle name="Title 2 2 2 2 2 2 23" xfId="34649" xr:uid="{00000000-0005-0000-0000-00005E870000}"/>
    <cellStyle name="Title 2 2 2 2 2 2 24" xfId="34650" xr:uid="{00000000-0005-0000-0000-00005F870000}"/>
    <cellStyle name="Title 2 2 2 2 2 2 25" xfId="34651" xr:uid="{00000000-0005-0000-0000-000060870000}"/>
    <cellStyle name="Title 2 2 2 2 2 2 26" xfId="34652" xr:uid="{00000000-0005-0000-0000-000061870000}"/>
    <cellStyle name="Title 2 2 2 2 2 2 27" xfId="34653" xr:uid="{00000000-0005-0000-0000-000062870000}"/>
    <cellStyle name="Title 2 2 2 2 2 2 28" xfId="34654" xr:uid="{00000000-0005-0000-0000-000063870000}"/>
    <cellStyle name="Title 2 2 2 2 2 2 29" xfId="34655" xr:uid="{00000000-0005-0000-0000-000064870000}"/>
    <cellStyle name="Title 2 2 2 2 2 2 3" xfId="34656" xr:uid="{00000000-0005-0000-0000-000065870000}"/>
    <cellStyle name="Title 2 2 2 2 2 2 3 2" xfId="34657" xr:uid="{00000000-0005-0000-0000-000066870000}"/>
    <cellStyle name="Title 2 2 2 2 2 2 30" xfId="34658" xr:uid="{00000000-0005-0000-0000-000067870000}"/>
    <cellStyle name="Title 2 2 2 2 2 2 30 2" xfId="34659" xr:uid="{00000000-0005-0000-0000-000068870000}"/>
    <cellStyle name="Title 2 2 2 2 2 2 4" xfId="34660" xr:uid="{00000000-0005-0000-0000-000069870000}"/>
    <cellStyle name="Title 2 2 2 2 2 2 5" xfId="34661" xr:uid="{00000000-0005-0000-0000-00006A870000}"/>
    <cellStyle name="Title 2 2 2 2 2 2 6" xfId="34662" xr:uid="{00000000-0005-0000-0000-00006B870000}"/>
    <cellStyle name="Title 2 2 2 2 2 2 7" xfId="34663" xr:uid="{00000000-0005-0000-0000-00006C870000}"/>
    <cellStyle name="Title 2 2 2 2 2 2 8" xfId="34664" xr:uid="{00000000-0005-0000-0000-00006D870000}"/>
    <cellStyle name="Title 2 2 2 2 2 2 9" xfId="34665" xr:uid="{00000000-0005-0000-0000-00006E870000}"/>
    <cellStyle name="Title 2 2 2 2 2 20" xfId="34666" xr:uid="{00000000-0005-0000-0000-00006F870000}"/>
    <cellStyle name="Title 2 2 2 2 2 21" xfId="34667" xr:uid="{00000000-0005-0000-0000-000070870000}"/>
    <cellStyle name="Title 2 2 2 2 2 22" xfId="34668" xr:uid="{00000000-0005-0000-0000-000071870000}"/>
    <cellStyle name="Title 2 2 2 2 2 23" xfId="34669" xr:uid="{00000000-0005-0000-0000-000072870000}"/>
    <cellStyle name="Title 2 2 2 2 2 24" xfId="34670" xr:uid="{00000000-0005-0000-0000-000073870000}"/>
    <cellStyle name="Title 2 2 2 2 2 25" xfId="34671" xr:uid="{00000000-0005-0000-0000-000074870000}"/>
    <cellStyle name="Title 2 2 2 2 2 26" xfId="34672" xr:uid="{00000000-0005-0000-0000-000075870000}"/>
    <cellStyle name="Title 2 2 2 2 2 27" xfId="34673" xr:uid="{00000000-0005-0000-0000-000076870000}"/>
    <cellStyle name="Title 2 2 2 2 2 28" xfId="34674" xr:uid="{00000000-0005-0000-0000-000077870000}"/>
    <cellStyle name="Title 2 2 2 2 2 29" xfId="34675" xr:uid="{00000000-0005-0000-0000-000078870000}"/>
    <cellStyle name="Title 2 2 2 2 2 3" xfId="34676" xr:uid="{00000000-0005-0000-0000-000079870000}"/>
    <cellStyle name="Title 2 2 2 2 2 3 2" xfId="34677" xr:uid="{00000000-0005-0000-0000-00007A870000}"/>
    <cellStyle name="Title 2 2 2 2 2 30" xfId="34678" xr:uid="{00000000-0005-0000-0000-00007B870000}"/>
    <cellStyle name="Title 2 2 2 2 2 31" xfId="34679" xr:uid="{00000000-0005-0000-0000-00007C870000}"/>
    <cellStyle name="Title 2 2 2 2 2 31 2" xfId="34680" xr:uid="{00000000-0005-0000-0000-00007D870000}"/>
    <cellStyle name="Title 2 2 2 2 2 4" xfId="34681" xr:uid="{00000000-0005-0000-0000-00007E870000}"/>
    <cellStyle name="Title 2 2 2 2 2 5" xfId="34682" xr:uid="{00000000-0005-0000-0000-00007F870000}"/>
    <cellStyle name="Title 2 2 2 2 2 6" xfId="34683" xr:uid="{00000000-0005-0000-0000-000080870000}"/>
    <cellStyle name="Title 2 2 2 2 2 7" xfId="34684" xr:uid="{00000000-0005-0000-0000-000081870000}"/>
    <cellStyle name="Title 2 2 2 2 2 8" xfId="34685" xr:uid="{00000000-0005-0000-0000-000082870000}"/>
    <cellStyle name="Title 2 2 2 2 2 9" xfId="34686" xr:uid="{00000000-0005-0000-0000-000083870000}"/>
    <cellStyle name="Title 2 2 2 2 20" xfId="34687" xr:uid="{00000000-0005-0000-0000-000084870000}"/>
    <cellStyle name="Title 2 2 2 2 21" xfId="34688" xr:uid="{00000000-0005-0000-0000-000085870000}"/>
    <cellStyle name="Title 2 2 2 2 22" xfId="34689" xr:uid="{00000000-0005-0000-0000-000086870000}"/>
    <cellStyle name="Title 2 2 2 2 23" xfId="34690" xr:uid="{00000000-0005-0000-0000-000087870000}"/>
    <cellStyle name="Title 2 2 2 2 24" xfId="34691" xr:uid="{00000000-0005-0000-0000-000088870000}"/>
    <cellStyle name="Title 2 2 2 2 25" xfId="34692" xr:uid="{00000000-0005-0000-0000-000089870000}"/>
    <cellStyle name="Title 2 2 2 2 26" xfId="34693" xr:uid="{00000000-0005-0000-0000-00008A870000}"/>
    <cellStyle name="Title 2 2 2 2 27" xfId="34694" xr:uid="{00000000-0005-0000-0000-00008B870000}"/>
    <cellStyle name="Title 2 2 2 2 28" xfId="34695" xr:uid="{00000000-0005-0000-0000-00008C870000}"/>
    <cellStyle name="Title 2 2 2 2 29" xfId="34696" xr:uid="{00000000-0005-0000-0000-00008D870000}"/>
    <cellStyle name="Title 2 2 2 2 3" xfId="34697" xr:uid="{00000000-0005-0000-0000-00008E870000}"/>
    <cellStyle name="Title 2 2 2 2 30" xfId="34698" xr:uid="{00000000-0005-0000-0000-00008F870000}"/>
    <cellStyle name="Title 2 2 2 2 31" xfId="34699" xr:uid="{00000000-0005-0000-0000-000090870000}"/>
    <cellStyle name="Title 2 2 2 2 32" xfId="34700" xr:uid="{00000000-0005-0000-0000-000091870000}"/>
    <cellStyle name="Title 2 2 2 2 33" xfId="34701" xr:uid="{00000000-0005-0000-0000-000092870000}"/>
    <cellStyle name="Title 2 2 2 2 34" xfId="34702" xr:uid="{00000000-0005-0000-0000-000093870000}"/>
    <cellStyle name="Title 2 2 2 2 35" xfId="34703" xr:uid="{00000000-0005-0000-0000-000094870000}"/>
    <cellStyle name="Title 2 2 2 2 36" xfId="34704" xr:uid="{00000000-0005-0000-0000-000095870000}"/>
    <cellStyle name="Title 2 2 2 2 37" xfId="34705" xr:uid="{00000000-0005-0000-0000-000096870000}"/>
    <cellStyle name="Title 2 2 2 2 38" xfId="34706" xr:uid="{00000000-0005-0000-0000-000097870000}"/>
    <cellStyle name="Title 2 2 2 2 38 2" xfId="34707" xr:uid="{00000000-0005-0000-0000-000098870000}"/>
    <cellStyle name="Title 2 2 2 2 4" xfId="34708" xr:uid="{00000000-0005-0000-0000-000099870000}"/>
    <cellStyle name="Title 2 2 2 2 5" xfId="34709" xr:uid="{00000000-0005-0000-0000-00009A870000}"/>
    <cellStyle name="Title 2 2 2 2 6" xfId="34710" xr:uid="{00000000-0005-0000-0000-00009B870000}"/>
    <cellStyle name="Title 2 2 2 2 7" xfId="34711" xr:uid="{00000000-0005-0000-0000-00009C870000}"/>
    <cellStyle name="Title 2 2 2 2 8" xfId="34712" xr:uid="{00000000-0005-0000-0000-00009D870000}"/>
    <cellStyle name="Title 2 2 2 2 9" xfId="34713" xr:uid="{00000000-0005-0000-0000-00009E870000}"/>
    <cellStyle name="Title 2 2 2 20" xfId="34714" xr:uid="{00000000-0005-0000-0000-00009F870000}"/>
    <cellStyle name="Title 2 2 2 21" xfId="34715" xr:uid="{00000000-0005-0000-0000-0000A0870000}"/>
    <cellStyle name="Title 2 2 2 22" xfId="34716" xr:uid="{00000000-0005-0000-0000-0000A1870000}"/>
    <cellStyle name="Title 2 2 2 23" xfId="34717" xr:uid="{00000000-0005-0000-0000-0000A2870000}"/>
    <cellStyle name="Title 2 2 2 24" xfId="34718" xr:uid="{00000000-0005-0000-0000-0000A3870000}"/>
    <cellStyle name="Title 2 2 2 25" xfId="34719" xr:uid="{00000000-0005-0000-0000-0000A4870000}"/>
    <cellStyle name="Title 2 2 2 26" xfId="34720" xr:uid="{00000000-0005-0000-0000-0000A5870000}"/>
    <cellStyle name="Title 2 2 2 27" xfId="34721" xr:uid="{00000000-0005-0000-0000-0000A6870000}"/>
    <cellStyle name="Title 2 2 2 28" xfId="34722" xr:uid="{00000000-0005-0000-0000-0000A7870000}"/>
    <cellStyle name="Title 2 2 2 29" xfId="34723" xr:uid="{00000000-0005-0000-0000-0000A8870000}"/>
    <cellStyle name="Title 2 2 2 3" xfId="34724" xr:uid="{00000000-0005-0000-0000-0000A9870000}"/>
    <cellStyle name="Title 2 2 2 30" xfId="34725" xr:uid="{00000000-0005-0000-0000-0000AA870000}"/>
    <cellStyle name="Title 2 2 2 31" xfId="34726" xr:uid="{00000000-0005-0000-0000-0000AB870000}"/>
    <cellStyle name="Title 2 2 2 32" xfId="34727" xr:uid="{00000000-0005-0000-0000-0000AC870000}"/>
    <cellStyle name="Title 2 2 2 33" xfId="34728" xr:uid="{00000000-0005-0000-0000-0000AD870000}"/>
    <cellStyle name="Title 2 2 2 34" xfId="34729" xr:uid="{00000000-0005-0000-0000-0000AE870000}"/>
    <cellStyle name="Title 2 2 2 34 2" xfId="34730" xr:uid="{00000000-0005-0000-0000-0000AF870000}"/>
    <cellStyle name="Title 2 2 2 4" xfId="34731" xr:uid="{00000000-0005-0000-0000-0000B0870000}"/>
    <cellStyle name="Title 2 2 2 5" xfId="34732" xr:uid="{00000000-0005-0000-0000-0000B1870000}"/>
    <cellStyle name="Title 2 2 2 6" xfId="34733" xr:uid="{00000000-0005-0000-0000-0000B2870000}"/>
    <cellStyle name="Title 2 2 2 6 10" xfId="34734" xr:uid="{00000000-0005-0000-0000-0000B3870000}"/>
    <cellStyle name="Title 2 2 2 6 11" xfId="34735" xr:uid="{00000000-0005-0000-0000-0000B4870000}"/>
    <cellStyle name="Title 2 2 2 6 12" xfId="34736" xr:uid="{00000000-0005-0000-0000-0000B5870000}"/>
    <cellStyle name="Title 2 2 2 6 13" xfId="34737" xr:uid="{00000000-0005-0000-0000-0000B6870000}"/>
    <cellStyle name="Title 2 2 2 6 14" xfId="34738" xr:uid="{00000000-0005-0000-0000-0000B7870000}"/>
    <cellStyle name="Title 2 2 2 6 15" xfId="34739" xr:uid="{00000000-0005-0000-0000-0000B8870000}"/>
    <cellStyle name="Title 2 2 2 6 16" xfId="34740" xr:uid="{00000000-0005-0000-0000-0000B9870000}"/>
    <cellStyle name="Title 2 2 2 6 17" xfId="34741" xr:uid="{00000000-0005-0000-0000-0000BA870000}"/>
    <cellStyle name="Title 2 2 2 6 18" xfId="34742" xr:uid="{00000000-0005-0000-0000-0000BB870000}"/>
    <cellStyle name="Title 2 2 2 6 19" xfId="34743" xr:uid="{00000000-0005-0000-0000-0000BC870000}"/>
    <cellStyle name="Title 2 2 2 6 2" xfId="34744" xr:uid="{00000000-0005-0000-0000-0000BD870000}"/>
    <cellStyle name="Title 2 2 2 6 2 2" xfId="34745" xr:uid="{00000000-0005-0000-0000-0000BE870000}"/>
    <cellStyle name="Title 2 2 2 6 20" xfId="34746" xr:uid="{00000000-0005-0000-0000-0000BF870000}"/>
    <cellStyle name="Title 2 2 2 6 21" xfId="34747" xr:uid="{00000000-0005-0000-0000-0000C0870000}"/>
    <cellStyle name="Title 2 2 2 6 22" xfId="34748" xr:uid="{00000000-0005-0000-0000-0000C1870000}"/>
    <cellStyle name="Title 2 2 2 6 23" xfId="34749" xr:uid="{00000000-0005-0000-0000-0000C2870000}"/>
    <cellStyle name="Title 2 2 2 6 24" xfId="34750" xr:uid="{00000000-0005-0000-0000-0000C3870000}"/>
    <cellStyle name="Title 2 2 2 6 25" xfId="34751" xr:uid="{00000000-0005-0000-0000-0000C4870000}"/>
    <cellStyle name="Title 2 2 2 6 26" xfId="34752" xr:uid="{00000000-0005-0000-0000-0000C5870000}"/>
    <cellStyle name="Title 2 2 2 6 27" xfId="34753" xr:uid="{00000000-0005-0000-0000-0000C6870000}"/>
    <cellStyle name="Title 2 2 2 6 28" xfId="34754" xr:uid="{00000000-0005-0000-0000-0000C7870000}"/>
    <cellStyle name="Title 2 2 2 6 29" xfId="34755" xr:uid="{00000000-0005-0000-0000-0000C8870000}"/>
    <cellStyle name="Title 2 2 2 6 3" xfId="34756" xr:uid="{00000000-0005-0000-0000-0000C9870000}"/>
    <cellStyle name="Title 2 2 2 6 4" xfId="34757" xr:uid="{00000000-0005-0000-0000-0000CA870000}"/>
    <cellStyle name="Title 2 2 2 6 5" xfId="34758" xr:uid="{00000000-0005-0000-0000-0000CB870000}"/>
    <cellStyle name="Title 2 2 2 6 6" xfId="34759" xr:uid="{00000000-0005-0000-0000-0000CC870000}"/>
    <cellStyle name="Title 2 2 2 6 7" xfId="34760" xr:uid="{00000000-0005-0000-0000-0000CD870000}"/>
    <cellStyle name="Title 2 2 2 6 8" xfId="34761" xr:uid="{00000000-0005-0000-0000-0000CE870000}"/>
    <cellStyle name="Title 2 2 2 6 9" xfId="34762" xr:uid="{00000000-0005-0000-0000-0000CF870000}"/>
    <cellStyle name="Title 2 2 2 7" xfId="34763" xr:uid="{00000000-0005-0000-0000-0000D0870000}"/>
    <cellStyle name="Title 2 2 2 7 2" xfId="34764" xr:uid="{00000000-0005-0000-0000-0000D1870000}"/>
    <cellStyle name="Title 2 2 2 8" xfId="34765" xr:uid="{00000000-0005-0000-0000-0000D2870000}"/>
    <cellStyle name="Title 2 2 2 9" xfId="34766" xr:uid="{00000000-0005-0000-0000-0000D3870000}"/>
    <cellStyle name="Title 2 2 20" xfId="34767" xr:uid="{00000000-0005-0000-0000-0000D4870000}"/>
    <cellStyle name="Title 2 2 20 2" xfId="34768" xr:uid="{00000000-0005-0000-0000-0000D5870000}"/>
    <cellStyle name="Title 2 2 21" xfId="34769" xr:uid="{00000000-0005-0000-0000-0000D6870000}"/>
    <cellStyle name="Title 2 2 22" xfId="34770" xr:uid="{00000000-0005-0000-0000-0000D7870000}"/>
    <cellStyle name="Title 2 2 23" xfId="34771" xr:uid="{00000000-0005-0000-0000-0000D8870000}"/>
    <cellStyle name="Title 2 2 24" xfId="34772" xr:uid="{00000000-0005-0000-0000-0000D9870000}"/>
    <cellStyle name="Title 2 2 25" xfId="34773" xr:uid="{00000000-0005-0000-0000-0000DA870000}"/>
    <cellStyle name="Title 2 2 26" xfId="34774" xr:uid="{00000000-0005-0000-0000-0000DB870000}"/>
    <cellStyle name="Title 2 2 27" xfId="34775" xr:uid="{00000000-0005-0000-0000-0000DC870000}"/>
    <cellStyle name="Title 2 2 28" xfId="34776" xr:uid="{00000000-0005-0000-0000-0000DD870000}"/>
    <cellStyle name="Title 2 2 29" xfId="34777" xr:uid="{00000000-0005-0000-0000-0000DE870000}"/>
    <cellStyle name="Title 2 2 3" xfId="34778" xr:uid="{00000000-0005-0000-0000-0000DF870000}"/>
    <cellStyle name="Title 2 2 3 2" xfId="34779" xr:uid="{00000000-0005-0000-0000-0000E0870000}"/>
    <cellStyle name="Title 2 2 3 3" xfId="34780" xr:uid="{00000000-0005-0000-0000-0000E1870000}"/>
    <cellStyle name="Title 2 2 3 4" xfId="34781" xr:uid="{00000000-0005-0000-0000-0000E2870000}"/>
    <cellStyle name="Title 2 2 3 5" xfId="34782" xr:uid="{00000000-0005-0000-0000-0000E3870000}"/>
    <cellStyle name="Title 2 2 3 6" xfId="34783" xr:uid="{00000000-0005-0000-0000-0000E4870000}"/>
    <cellStyle name="Title 2 2 30" xfId="34784" xr:uid="{00000000-0005-0000-0000-0000E5870000}"/>
    <cellStyle name="Title 2 2 31" xfId="34785" xr:uid="{00000000-0005-0000-0000-0000E6870000}"/>
    <cellStyle name="Title 2 2 32" xfId="34786" xr:uid="{00000000-0005-0000-0000-0000E7870000}"/>
    <cellStyle name="Title 2 2 33" xfId="34787" xr:uid="{00000000-0005-0000-0000-0000E8870000}"/>
    <cellStyle name="Title 2 2 34" xfId="34788" xr:uid="{00000000-0005-0000-0000-0000E9870000}"/>
    <cellStyle name="Title 2 2 35" xfId="34789" xr:uid="{00000000-0005-0000-0000-0000EA870000}"/>
    <cellStyle name="Title 2 2 36" xfId="34790" xr:uid="{00000000-0005-0000-0000-0000EB870000}"/>
    <cellStyle name="Title 2 2 37" xfId="34791" xr:uid="{00000000-0005-0000-0000-0000EC870000}"/>
    <cellStyle name="Title 2 2 38" xfId="34792" xr:uid="{00000000-0005-0000-0000-0000ED870000}"/>
    <cellStyle name="Title 2 2 39" xfId="34793" xr:uid="{00000000-0005-0000-0000-0000EE870000}"/>
    <cellStyle name="Title 2 2 4" xfId="34794" xr:uid="{00000000-0005-0000-0000-0000EF870000}"/>
    <cellStyle name="Title 2 2 4 2" xfId="34795" xr:uid="{00000000-0005-0000-0000-0000F0870000}"/>
    <cellStyle name="Title 2 2 4 3" xfId="34796" xr:uid="{00000000-0005-0000-0000-0000F1870000}"/>
    <cellStyle name="Title 2 2 4 4" xfId="34797" xr:uid="{00000000-0005-0000-0000-0000F2870000}"/>
    <cellStyle name="Title 2 2 4 5" xfId="34798" xr:uid="{00000000-0005-0000-0000-0000F3870000}"/>
    <cellStyle name="Title 2 2 4 6" xfId="34799" xr:uid="{00000000-0005-0000-0000-0000F4870000}"/>
    <cellStyle name="Title 2 2 40" xfId="34800" xr:uid="{00000000-0005-0000-0000-0000F5870000}"/>
    <cellStyle name="Title 2 2 41" xfId="34801" xr:uid="{00000000-0005-0000-0000-0000F6870000}"/>
    <cellStyle name="Title 2 2 42" xfId="34802" xr:uid="{00000000-0005-0000-0000-0000F7870000}"/>
    <cellStyle name="Title 2 2 43" xfId="34803" xr:uid="{00000000-0005-0000-0000-0000F8870000}"/>
    <cellStyle name="Title 2 2 44" xfId="34804" xr:uid="{00000000-0005-0000-0000-0000F9870000}"/>
    <cellStyle name="Title 2 2 45" xfId="34805" xr:uid="{00000000-0005-0000-0000-0000FA870000}"/>
    <cellStyle name="Title 2 2 46" xfId="34806" xr:uid="{00000000-0005-0000-0000-0000FB870000}"/>
    <cellStyle name="Title 2 2 47" xfId="34807" xr:uid="{00000000-0005-0000-0000-0000FC870000}"/>
    <cellStyle name="Title 2 2 47 2" xfId="34808" xr:uid="{00000000-0005-0000-0000-0000FD870000}"/>
    <cellStyle name="Title 2 2 5" xfId="34809" xr:uid="{00000000-0005-0000-0000-0000FE870000}"/>
    <cellStyle name="Title 2 2 5 2" xfId="34810" xr:uid="{00000000-0005-0000-0000-0000FF870000}"/>
    <cellStyle name="Title 2 2 5 3" xfId="34811" xr:uid="{00000000-0005-0000-0000-000000880000}"/>
    <cellStyle name="Title 2 2 5 4" xfId="34812" xr:uid="{00000000-0005-0000-0000-000001880000}"/>
    <cellStyle name="Title 2 2 5 5" xfId="34813" xr:uid="{00000000-0005-0000-0000-000002880000}"/>
    <cellStyle name="Title 2 2 5 6" xfId="34814" xr:uid="{00000000-0005-0000-0000-000003880000}"/>
    <cellStyle name="Title 2 2 6" xfId="34815" xr:uid="{00000000-0005-0000-0000-000004880000}"/>
    <cellStyle name="Title 2 2 6 2" xfId="34816" xr:uid="{00000000-0005-0000-0000-000005880000}"/>
    <cellStyle name="Title 2 2 6 3" xfId="34817" xr:uid="{00000000-0005-0000-0000-000006880000}"/>
    <cellStyle name="Title 2 2 6 4" xfId="34818" xr:uid="{00000000-0005-0000-0000-000007880000}"/>
    <cellStyle name="Title 2 2 6 5" xfId="34819" xr:uid="{00000000-0005-0000-0000-000008880000}"/>
    <cellStyle name="Title 2 2 6 6" xfId="34820" xr:uid="{00000000-0005-0000-0000-000009880000}"/>
    <cellStyle name="Title 2 2 7" xfId="34821" xr:uid="{00000000-0005-0000-0000-00000A880000}"/>
    <cellStyle name="Title 2 2 7 2" xfId="34822" xr:uid="{00000000-0005-0000-0000-00000B880000}"/>
    <cellStyle name="Title 2 2 7 3" xfId="34823" xr:uid="{00000000-0005-0000-0000-00000C880000}"/>
    <cellStyle name="Title 2 2 7 4" xfId="34824" xr:uid="{00000000-0005-0000-0000-00000D880000}"/>
    <cellStyle name="Title 2 2 7 5" xfId="34825" xr:uid="{00000000-0005-0000-0000-00000E880000}"/>
    <cellStyle name="Title 2 2 7 6" xfId="34826" xr:uid="{00000000-0005-0000-0000-00000F880000}"/>
    <cellStyle name="Title 2 2 8" xfId="34827" xr:uid="{00000000-0005-0000-0000-000010880000}"/>
    <cellStyle name="Title 2 2 9" xfId="34828" xr:uid="{00000000-0005-0000-0000-000011880000}"/>
    <cellStyle name="Title 2 20" xfId="34829" xr:uid="{00000000-0005-0000-0000-000012880000}"/>
    <cellStyle name="Title 2 20 2" xfId="34830" xr:uid="{00000000-0005-0000-0000-000013880000}"/>
    <cellStyle name="Title 2 20 3" xfId="34831" xr:uid="{00000000-0005-0000-0000-000014880000}"/>
    <cellStyle name="Title 2 20 4" xfId="34832" xr:uid="{00000000-0005-0000-0000-000015880000}"/>
    <cellStyle name="Title 2 20 5" xfId="34833" xr:uid="{00000000-0005-0000-0000-000016880000}"/>
    <cellStyle name="Title 2 20 6" xfId="34834" xr:uid="{00000000-0005-0000-0000-000017880000}"/>
    <cellStyle name="Title 2 21" xfId="34835" xr:uid="{00000000-0005-0000-0000-000018880000}"/>
    <cellStyle name="Title 2 21 2" xfId="34836" xr:uid="{00000000-0005-0000-0000-000019880000}"/>
    <cellStyle name="Title 2 21 3" xfId="34837" xr:uid="{00000000-0005-0000-0000-00001A880000}"/>
    <cellStyle name="Title 2 21 4" xfId="34838" xr:uid="{00000000-0005-0000-0000-00001B880000}"/>
    <cellStyle name="Title 2 21 5" xfId="34839" xr:uid="{00000000-0005-0000-0000-00001C880000}"/>
    <cellStyle name="Title 2 21 6" xfId="34840" xr:uid="{00000000-0005-0000-0000-00001D880000}"/>
    <cellStyle name="Title 2 22" xfId="34841" xr:uid="{00000000-0005-0000-0000-00001E880000}"/>
    <cellStyle name="Title 2 22 2" xfId="34842" xr:uid="{00000000-0005-0000-0000-00001F880000}"/>
    <cellStyle name="Title 2 22 3" xfId="34843" xr:uid="{00000000-0005-0000-0000-000020880000}"/>
    <cellStyle name="Title 2 22 4" xfId="34844" xr:uid="{00000000-0005-0000-0000-000021880000}"/>
    <cellStyle name="Title 2 22 5" xfId="34845" xr:uid="{00000000-0005-0000-0000-000022880000}"/>
    <cellStyle name="Title 2 22 6" xfId="34846" xr:uid="{00000000-0005-0000-0000-000023880000}"/>
    <cellStyle name="Title 2 23" xfId="34847" xr:uid="{00000000-0005-0000-0000-000024880000}"/>
    <cellStyle name="Title 2 23 2" xfId="34848" xr:uid="{00000000-0005-0000-0000-000025880000}"/>
    <cellStyle name="Title 2 23 3" xfId="34849" xr:uid="{00000000-0005-0000-0000-000026880000}"/>
    <cellStyle name="Title 2 23 4" xfId="34850" xr:uid="{00000000-0005-0000-0000-000027880000}"/>
    <cellStyle name="Title 2 23 5" xfId="34851" xr:uid="{00000000-0005-0000-0000-000028880000}"/>
    <cellStyle name="Title 2 23 6" xfId="34852" xr:uid="{00000000-0005-0000-0000-000029880000}"/>
    <cellStyle name="Title 2 24" xfId="34853" xr:uid="{00000000-0005-0000-0000-00002A880000}"/>
    <cellStyle name="Title 2 24 2" xfId="34854" xr:uid="{00000000-0005-0000-0000-00002B880000}"/>
    <cellStyle name="Title 2 24 3" xfId="34855" xr:uid="{00000000-0005-0000-0000-00002C880000}"/>
    <cellStyle name="Title 2 24 4" xfId="34856" xr:uid="{00000000-0005-0000-0000-00002D880000}"/>
    <cellStyle name="Title 2 24 5" xfId="34857" xr:uid="{00000000-0005-0000-0000-00002E880000}"/>
    <cellStyle name="Title 2 24 6" xfId="34858" xr:uid="{00000000-0005-0000-0000-00002F880000}"/>
    <cellStyle name="Title 2 25" xfId="34859" xr:uid="{00000000-0005-0000-0000-000030880000}"/>
    <cellStyle name="Title 2 25 2" xfId="34860" xr:uid="{00000000-0005-0000-0000-000031880000}"/>
    <cellStyle name="Title 2 25 3" xfId="34861" xr:uid="{00000000-0005-0000-0000-000032880000}"/>
    <cellStyle name="Title 2 25 4" xfId="34862" xr:uid="{00000000-0005-0000-0000-000033880000}"/>
    <cellStyle name="Title 2 25 5" xfId="34863" xr:uid="{00000000-0005-0000-0000-000034880000}"/>
    <cellStyle name="Title 2 25 6" xfId="34864" xr:uid="{00000000-0005-0000-0000-000035880000}"/>
    <cellStyle name="Title 2 26" xfId="34865" xr:uid="{00000000-0005-0000-0000-000036880000}"/>
    <cellStyle name="Title 2 26 2" xfId="34866" xr:uid="{00000000-0005-0000-0000-000037880000}"/>
    <cellStyle name="Title 2 26 3" xfId="34867" xr:uid="{00000000-0005-0000-0000-000038880000}"/>
    <cellStyle name="Title 2 26 4" xfId="34868" xr:uid="{00000000-0005-0000-0000-000039880000}"/>
    <cellStyle name="Title 2 26 5" xfId="34869" xr:uid="{00000000-0005-0000-0000-00003A880000}"/>
    <cellStyle name="Title 2 26 6" xfId="34870" xr:uid="{00000000-0005-0000-0000-00003B880000}"/>
    <cellStyle name="Title 2 27" xfId="34871" xr:uid="{00000000-0005-0000-0000-00003C880000}"/>
    <cellStyle name="Title 2 27 2" xfId="34872" xr:uid="{00000000-0005-0000-0000-00003D880000}"/>
    <cellStyle name="Title 2 27 3" xfId="34873" xr:uid="{00000000-0005-0000-0000-00003E880000}"/>
    <cellStyle name="Title 2 27 4" xfId="34874" xr:uid="{00000000-0005-0000-0000-00003F880000}"/>
    <cellStyle name="Title 2 27 5" xfId="34875" xr:uid="{00000000-0005-0000-0000-000040880000}"/>
    <cellStyle name="Title 2 27 6" xfId="34876" xr:uid="{00000000-0005-0000-0000-000041880000}"/>
    <cellStyle name="Title 2 27 7" xfId="34877" xr:uid="{00000000-0005-0000-0000-000042880000}"/>
    <cellStyle name="Title 2 28" xfId="34878" xr:uid="{00000000-0005-0000-0000-000043880000}"/>
    <cellStyle name="Title 2 29" xfId="34879" xr:uid="{00000000-0005-0000-0000-000044880000}"/>
    <cellStyle name="Title 2 3" xfId="34880" xr:uid="{00000000-0005-0000-0000-000045880000}"/>
    <cellStyle name="Title 2 3 2" xfId="34881" xr:uid="{00000000-0005-0000-0000-000046880000}"/>
    <cellStyle name="Title 2 3 3" xfId="34882" xr:uid="{00000000-0005-0000-0000-000047880000}"/>
    <cellStyle name="Title 2 3 4" xfId="34883" xr:uid="{00000000-0005-0000-0000-000048880000}"/>
    <cellStyle name="Title 2 3 5" xfId="34884" xr:uid="{00000000-0005-0000-0000-000049880000}"/>
    <cellStyle name="Title 2 3 6" xfId="34885" xr:uid="{00000000-0005-0000-0000-00004A880000}"/>
    <cellStyle name="Title 2 30" xfId="34886" xr:uid="{00000000-0005-0000-0000-00004B880000}"/>
    <cellStyle name="Title 2 31" xfId="34887" xr:uid="{00000000-0005-0000-0000-00004C880000}"/>
    <cellStyle name="Title 2 32" xfId="34888" xr:uid="{00000000-0005-0000-0000-00004D880000}"/>
    <cellStyle name="Title 2 33" xfId="34889" xr:uid="{00000000-0005-0000-0000-00004E880000}"/>
    <cellStyle name="Title 2 34" xfId="34890" xr:uid="{00000000-0005-0000-0000-00004F880000}"/>
    <cellStyle name="Title 2 35" xfId="34891" xr:uid="{00000000-0005-0000-0000-000050880000}"/>
    <cellStyle name="Title 2 36" xfId="34892" xr:uid="{00000000-0005-0000-0000-000051880000}"/>
    <cellStyle name="Title 2 37" xfId="34893" xr:uid="{00000000-0005-0000-0000-000052880000}"/>
    <cellStyle name="Title 2 38" xfId="34894" xr:uid="{00000000-0005-0000-0000-000053880000}"/>
    <cellStyle name="Title 2 39" xfId="34895" xr:uid="{00000000-0005-0000-0000-000054880000}"/>
    <cellStyle name="Title 2 4" xfId="34896" xr:uid="{00000000-0005-0000-0000-000055880000}"/>
    <cellStyle name="Title 2 4 2" xfId="34897" xr:uid="{00000000-0005-0000-0000-000056880000}"/>
    <cellStyle name="Title 2 4 3" xfId="34898" xr:uid="{00000000-0005-0000-0000-000057880000}"/>
    <cellStyle name="Title 2 4 4" xfId="34899" xr:uid="{00000000-0005-0000-0000-000058880000}"/>
    <cellStyle name="Title 2 4 5" xfId="34900" xr:uid="{00000000-0005-0000-0000-000059880000}"/>
    <cellStyle name="Title 2 4 6" xfId="34901" xr:uid="{00000000-0005-0000-0000-00005A880000}"/>
    <cellStyle name="Title 2 40" xfId="34902" xr:uid="{00000000-0005-0000-0000-00005B880000}"/>
    <cellStyle name="Title 2 40 10" xfId="34903" xr:uid="{00000000-0005-0000-0000-00005C880000}"/>
    <cellStyle name="Title 2 40 11" xfId="34904" xr:uid="{00000000-0005-0000-0000-00005D880000}"/>
    <cellStyle name="Title 2 40 12" xfId="34905" xr:uid="{00000000-0005-0000-0000-00005E880000}"/>
    <cellStyle name="Title 2 40 13" xfId="34906" xr:uid="{00000000-0005-0000-0000-00005F880000}"/>
    <cellStyle name="Title 2 40 14" xfId="34907" xr:uid="{00000000-0005-0000-0000-000060880000}"/>
    <cellStyle name="Title 2 40 15" xfId="34908" xr:uid="{00000000-0005-0000-0000-000061880000}"/>
    <cellStyle name="Title 2 40 16" xfId="34909" xr:uid="{00000000-0005-0000-0000-000062880000}"/>
    <cellStyle name="Title 2 40 17" xfId="34910" xr:uid="{00000000-0005-0000-0000-000063880000}"/>
    <cellStyle name="Title 2 40 18" xfId="34911" xr:uid="{00000000-0005-0000-0000-000064880000}"/>
    <cellStyle name="Title 2 40 19" xfId="34912" xr:uid="{00000000-0005-0000-0000-000065880000}"/>
    <cellStyle name="Title 2 40 2" xfId="34913" xr:uid="{00000000-0005-0000-0000-000066880000}"/>
    <cellStyle name="Title 2 40 2 2" xfId="34914" xr:uid="{00000000-0005-0000-0000-000067880000}"/>
    <cellStyle name="Title 2 40 20" xfId="34915" xr:uid="{00000000-0005-0000-0000-000068880000}"/>
    <cellStyle name="Title 2 40 21" xfId="34916" xr:uid="{00000000-0005-0000-0000-000069880000}"/>
    <cellStyle name="Title 2 40 22" xfId="34917" xr:uid="{00000000-0005-0000-0000-00006A880000}"/>
    <cellStyle name="Title 2 40 23" xfId="34918" xr:uid="{00000000-0005-0000-0000-00006B880000}"/>
    <cellStyle name="Title 2 40 24" xfId="34919" xr:uid="{00000000-0005-0000-0000-00006C880000}"/>
    <cellStyle name="Title 2 40 25" xfId="34920" xr:uid="{00000000-0005-0000-0000-00006D880000}"/>
    <cellStyle name="Title 2 40 26" xfId="34921" xr:uid="{00000000-0005-0000-0000-00006E880000}"/>
    <cellStyle name="Title 2 40 27" xfId="34922" xr:uid="{00000000-0005-0000-0000-00006F880000}"/>
    <cellStyle name="Title 2 40 28" xfId="34923" xr:uid="{00000000-0005-0000-0000-000070880000}"/>
    <cellStyle name="Title 2 40 29" xfId="34924" xr:uid="{00000000-0005-0000-0000-000071880000}"/>
    <cellStyle name="Title 2 40 3" xfId="34925" xr:uid="{00000000-0005-0000-0000-000072880000}"/>
    <cellStyle name="Title 2 40 4" xfId="34926" xr:uid="{00000000-0005-0000-0000-000073880000}"/>
    <cellStyle name="Title 2 40 5" xfId="34927" xr:uid="{00000000-0005-0000-0000-000074880000}"/>
    <cellStyle name="Title 2 40 6" xfId="34928" xr:uid="{00000000-0005-0000-0000-000075880000}"/>
    <cellStyle name="Title 2 40 7" xfId="34929" xr:uid="{00000000-0005-0000-0000-000076880000}"/>
    <cellStyle name="Title 2 40 8" xfId="34930" xr:uid="{00000000-0005-0000-0000-000077880000}"/>
    <cellStyle name="Title 2 40 9" xfId="34931" xr:uid="{00000000-0005-0000-0000-000078880000}"/>
    <cellStyle name="Title 2 41" xfId="34932" xr:uid="{00000000-0005-0000-0000-000079880000}"/>
    <cellStyle name="Title 2 41 2" xfId="34933" xr:uid="{00000000-0005-0000-0000-00007A880000}"/>
    <cellStyle name="Title 2 42" xfId="34934" xr:uid="{00000000-0005-0000-0000-00007B880000}"/>
    <cellStyle name="Title 2 43" xfId="34935" xr:uid="{00000000-0005-0000-0000-00007C880000}"/>
    <cellStyle name="Title 2 44" xfId="34936" xr:uid="{00000000-0005-0000-0000-00007D880000}"/>
    <cellStyle name="Title 2 45" xfId="34937" xr:uid="{00000000-0005-0000-0000-00007E880000}"/>
    <cellStyle name="Title 2 46" xfId="34938" xr:uid="{00000000-0005-0000-0000-00007F880000}"/>
    <cellStyle name="Title 2 47" xfId="34939" xr:uid="{00000000-0005-0000-0000-000080880000}"/>
    <cellStyle name="Title 2 48" xfId="34940" xr:uid="{00000000-0005-0000-0000-000081880000}"/>
    <cellStyle name="Title 2 49" xfId="34941" xr:uid="{00000000-0005-0000-0000-000082880000}"/>
    <cellStyle name="Title 2 5" xfId="34942" xr:uid="{00000000-0005-0000-0000-000083880000}"/>
    <cellStyle name="Title 2 5 2" xfId="34943" xr:uid="{00000000-0005-0000-0000-000084880000}"/>
    <cellStyle name="Title 2 5 3" xfId="34944" xr:uid="{00000000-0005-0000-0000-000085880000}"/>
    <cellStyle name="Title 2 5 4" xfId="34945" xr:uid="{00000000-0005-0000-0000-000086880000}"/>
    <cellStyle name="Title 2 5 5" xfId="34946" xr:uid="{00000000-0005-0000-0000-000087880000}"/>
    <cellStyle name="Title 2 5 6" xfId="34947" xr:uid="{00000000-0005-0000-0000-000088880000}"/>
    <cellStyle name="Title 2 50" xfId="34948" xr:uid="{00000000-0005-0000-0000-000089880000}"/>
    <cellStyle name="Title 2 51" xfId="34949" xr:uid="{00000000-0005-0000-0000-00008A880000}"/>
    <cellStyle name="Title 2 52" xfId="34950" xr:uid="{00000000-0005-0000-0000-00008B880000}"/>
    <cellStyle name="Title 2 53" xfId="34951" xr:uid="{00000000-0005-0000-0000-00008C880000}"/>
    <cellStyle name="Title 2 54" xfId="34952" xr:uid="{00000000-0005-0000-0000-00008D880000}"/>
    <cellStyle name="Title 2 55" xfId="34953" xr:uid="{00000000-0005-0000-0000-00008E880000}"/>
    <cellStyle name="Title 2 56" xfId="34954" xr:uid="{00000000-0005-0000-0000-00008F880000}"/>
    <cellStyle name="Title 2 57" xfId="34955" xr:uid="{00000000-0005-0000-0000-000090880000}"/>
    <cellStyle name="Title 2 58" xfId="34956" xr:uid="{00000000-0005-0000-0000-000091880000}"/>
    <cellStyle name="Title 2 59" xfId="34957" xr:uid="{00000000-0005-0000-0000-000092880000}"/>
    <cellStyle name="Title 2 6" xfId="34958" xr:uid="{00000000-0005-0000-0000-000093880000}"/>
    <cellStyle name="Title 2 6 2" xfId="34959" xr:uid="{00000000-0005-0000-0000-000094880000}"/>
    <cellStyle name="Title 2 6 3" xfId="34960" xr:uid="{00000000-0005-0000-0000-000095880000}"/>
    <cellStyle name="Title 2 6 4" xfId="34961" xr:uid="{00000000-0005-0000-0000-000096880000}"/>
    <cellStyle name="Title 2 6 5" xfId="34962" xr:uid="{00000000-0005-0000-0000-000097880000}"/>
    <cellStyle name="Title 2 6 6" xfId="34963" xr:uid="{00000000-0005-0000-0000-000098880000}"/>
    <cellStyle name="Title 2 60" xfId="34964" xr:uid="{00000000-0005-0000-0000-000099880000}"/>
    <cellStyle name="Title 2 61" xfId="34965" xr:uid="{00000000-0005-0000-0000-00009A880000}"/>
    <cellStyle name="Title 2 62" xfId="34966" xr:uid="{00000000-0005-0000-0000-00009B880000}"/>
    <cellStyle name="Title 2 63" xfId="34967" xr:uid="{00000000-0005-0000-0000-00009C880000}"/>
    <cellStyle name="Title 2 64" xfId="34968" xr:uid="{00000000-0005-0000-0000-00009D880000}"/>
    <cellStyle name="Title 2 65" xfId="34969" xr:uid="{00000000-0005-0000-0000-00009E880000}"/>
    <cellStyle name="Title 2 66" xfId="34970" xr:uid="{00000000-0005-0000-0000-00009F880000}"/>
    <cellStyle name="Title 2 67" xfId="34971" xr:uid="{00000000-0005-0000-0000-0000A0880000}"/>
    <cellStyle name="Title 2 68" xfId="34972" xr:uid="{00000000-0005-0000-0000-0000A1880000}"/>
    <cellStyle name="Title 2 68 2" xfId="34973" xr:uid="{00000000-0005-0000-0000-0000A2880000}"/>
    <cellStyle name="Title 2 69" xfId="34974" xr:uid="{00000000-0005-0000-0000-0000A3880000}"/>
    <cellStyle name="Title 2 7" xfId="34975" xr:uid="{00000000-0005-0000-0000-0000A4880000}"/>
    <cellStyle name="Title 2 7 2" xfId="34976" xr:uid="{00000000-0005-0000-0000-0000A5880000}"/>
    <cellStyle name="Title 2 7 3" xfId="34977" xr:uid="{00000000-0005-0000-0000-0000A6880000}"/>
    <cellStyle name="Title 2 7 4" xfId="34978" xr:uid="{00000000-0005-0000-0000-0000A7880000}"/>
    <cellStyle name="Title 2 7 5" xfId="34979" xr:uid="{00000000-0005-0000-0000-0000A8880000}"/>
    <cellStyle name="Title 2 7 6" xfId="34980" xr:uid="{00000000-0005-0000-0000-0000A9880000}"/>
    <cellStyle name="Title 2 8" xfId="34981" xr:uid="{00000000-0005-0000-0000-0000AA880000}"/>
    <cellStyle name="Title 2 8 2" xfId="34982" xr:uid="{00000000-0005-0000-0000-0000AB880000}"/>
    <cellStyle name="Title 2 8 3" xfId="34983" xr:uid="{00000000-0005-0000-0000-0000AC880000}"/>
    <cellStyle name="Title 2 8 4" xfId="34984" xr:uid="{00000000-0005-0000-0000-0000AD880000}"/>
    <cellStyle name="Title 2 8 5" xfId="34985" xr:uid="{00000000-0005-0000-0000-0000AE880000}"/>
    <cellStyle name="Title 2 8 6" xfId="34986" xr:uid="{00000000-0005-0000-0000-0000AF880000}"/>
    <cellStyle name="Title 2 9" xfId="34987" xr:uid="{00000000-0005-0000-0000-0000B0880000}"/>
    <cellStyle name="Title 2 9 2" xfId="34988" xr:uid="{00000000-0005-0000-0000-0000B1880000}"/>
    <cellStyle name="Title 2 9 3" xfId="34989" xr:uid="{00000000-0005-0000-0000-0000B2880000}"/>
    <cellStyle name="Title 2 9 4" xfId="34990" xr:uid="{00000000-0005-0000-0000-0000B3880000}"/>
    <cellStyle name="Title 2 9 5" xfId="34991" xr:uid="{00000000-0005-0000-0000-0000B4880000}"/>
    <cellStyle name="Title 2 9 6" xfId="34992" xr:uid="{00000000-0005-0000-0000-0000B5880000}"/>
    <cellStyle name="Title 20" xfId="34993" xr:uid="{00000000-0005-0000-0000-0000B6880000}"/>
    <cellStyle name="Title 20 2" xfId="34994" xr:uid="{00000000-0005-0000-0000-0000B7880000}"/>
    <cellStyle name="Title 21" xfId="34995" xr:uid="{00000000-0005-0000-0000-0000B8880000}"/>
    <cellStyle name="Title 21 2" xfId="34996" xr:uid="{00000000-0005-0000-0000-0000B9880000}"/>
    <cellStyle name="Title 22" xfId="34997" xr:uid="{00000000-0005-0000-0000-0000BA880000}"/>
    <cellStyle name="Title 22 2" xfId="34998" xr:uid="{00000000-0005-0000-0000-0000BB880000}"/>
    <cellStyle name="Title 23" xfId="34999" xr:uid="{00000000-0005-0000-0000-0000BC880000}"/>
    <cellStyle name="Title 23 2" xfId="35000" xr:uid="{00000000-0005-0000-0000-0000BD880000}"/>
    <cellStyle name="Title 24" xfId="35001" xr:uid="{00000000-0005-0000-0000-0000BE880000}"/>
    <cellStyle name="Title 24 2" xfId="35002" xr:uid="{00000000-0005-0000-0000-0000BF880000}"/>
    <cellStyle name="Title 25" xfId="35003" xr:uid="{00000000-0005-0000-0000-0000C0880000}"/>
    <cellStyle name="Title 25 2" xfId="35004" xr:uid="{00000000-0005-0000-0000-0000C1880000}"/>
    <cellStyle name="Title 26" xfId="35005" xr:uid="{00000000-0005-0000-0000-0000C2880000}"/>
    <cellStyle name="Title 26 2" xfId="35006" xr:uid="{00000000-0005-0000-0000-0000C3880000}"/>
    <cellStyle name="Title 27" xfId="35007" xr:uid="{00000000-0005-0000-0000-0000C4880000}"/>
    <cellStyle name="Title 28" xfId="35008" xr:uid="{00000000-0005-0000-0000-0000C5880000}"/>
    <cellStyle name="Title 28 2" xfId="35009" xr:uid="{00000000-0005-0000-0000-0000C6880000}"/>
    <cellStyle name="Title 28 2 2" xfId="35010" xr:uid="{00000000-0005-0000-0000-0000C7880000}"/>
    <cellStyle name="Title 28 3" xfId="35011" xr:uid="{00000000-0005-0000-0000-0000C8880000}"/>
    <cellStyle name="Title 28 4" xfId="35012" xr:uid="{00000000-0005-0000-0000-0000C9880000}"/>
    <cellStyle name="Title 28 5" xfId="35013" xr:uid="{00000000-0005-0000-0000-0000CA880000}"/>
    <cellStyle name="Title 28 6" xfId="35014" xr:uid="{00000000-0005-0000-0000-0000CB880000}"/>
    <cellStyle name="Title 29" xfId="35015" xr:uid="{00000000-0005-0000-0000-0000CC880000}"/>
    <cellStyle name="Title 3" xfId="35016" xr:uid="{00000000-0005-0000-0000-0000CD880000}"/>
    <cellStyle name="Title 3 2" xfId="35017" xr:uid="{00000000-0005-0000-0000-0000CE880000}"/>
    <cellStyle name="Title 3 2 2" xfId="35018" xr:uid="{00000000-0005-0000-0000-0000CF880000}"/>
    <cellStyle name="Title 3 2 2 2" xfId="35019" xr:uid="{00000000-0005-0000-0000-0000D0880000}"/>
    <cellStyle name="Title 3 2 3" xfId="35020" xr:uid="{00000000-0005-0000-0000-0000D1880000}"/>
    <cellStyle name="Title 3 3" xfId="35021" xr:uid="{00000000-0005-0000-0000-0000D2880000}"/>
    <cellStyle name="Title 3 4" xfId="35022" xr:uid="{00000000-0005-0000-0000-0000D3880000}"/>
    <cellStyle name="Title 30" xfId="35023" xr:uid="{00000000-0005-0000-0000-0000D4880000}"/>
    <cellStyle name="Title 30 2" xfId="35024" xr:uid="{00000000-0005-0000-0000-0000D5880000}"/>
    <cellStyle name="Title 30 2 2" xfId="35025" xr:uid="{00000000-0005-0000-0000-0000D6880000}"/>
    <cellStyle name="Title 30 3" xfId="35026" xr:uid="{00000000-0005-0000-0000-0000D7880000}"/>
    <cellStyle name="Title 30 4" xfId="35027" xr:uid="{00000000-0005-0000-0000-0000D8880000}"/>
    <cellStyle name="Title 30 5" xfId="35028" xr:uid="{00000000-0005-0000-0000-0000D9880000}"/>
    <cellStyle name="Title 30 6" xfId="35029" xr:uid="{00000000-0005-0000-0000-0000DA880000}"/>
    <cellStyle name="Title 31" xfId="35030" xr:uid="{00000000-0005-0000-0000-0000DB880000}"/>
    <cellStyle name="Title 32" xfId="35031" xr:uid="{00000000-0005-0000-0000-0000DC880000}"/>
    <cellStyle name="Title 33" xfId="35032" xr:uid="{00000000-0005-0000-0000-0000DD880000}"/>
    <cellStyle name="Title 33 2" xfId="35033" xr:uid="{00000000-0005-0000-0000-0000DE880000}"/>
    <cellStyle name="Title 34" xfId="35034" xr:uid="{00000000-0005-0000-0000-0000DF880000}"/>
    <cellStyle name="Title 35" xfId="35035" xr:uid="{00000000-0005-0000-0000-0000E0880000}"/>
    <cellStyle name="Title 36" xfId="35036" xr:uid="{00000000-0005-0000-0000-0000E1880000}"/>
    <cellStyle name="Title 37" xfId="35037" xr:uid="{00000000-0005-0000-0000-0000E2880000}"/>
    <cellStyle name="Title 38" xfId="35038" xr:uid="{00000000-0005-0000-0000-0000E3880000}"/>
    <cellStyle name="Title 39" xfId="35039" xr:uid="{00000000-0005-0000-0000-0000E4880000}"/>
    <cellStyle name="Title 4" xfId="35040" xr:uid="{00000000-0005-0000-0000-0000E5880000}"/>
    <cellStyle name="Title 4 2" xfId="35041" xr:uid="{00000000-0005-0000-0000-0000E6880000}"/>
    <cellStyle name="Title 4 3" xfId="35042" xr:uid="{00000000-0005-0000-0000-0000E7880000}"/>
    <cellStyle name="Title 4 3 2" xfId="35043" xr:uid="{00000000-0005-0000-0000-0000E8880000}"/>
    <cellStyle name="Title 40" xfId="35044" xr:uid="{00000000-0005-0000-0000-0000E9880000}"/>
    <cellStyle name="Title 41" xfId="35045" xr:uid="{00000000-0005-0000-0000-0000EA880000}"/>
    <cellStyle name="Title 42" xfId="35046" xr:uid="{00000000-0005-0000-0000-0000EB880000}"/>
    <cellStyle name="Title 43" xfId="35047" xr:uid="{00000000-0005-0000-0000-0000EC880000}"/>
    <cellStyle name="Title 44" xfId="35048" xr:uid="{00000000-0005-0000-0000-0000ED880000}"/>
    <cellStyle name="Title 45" xfId="35049" xr:uid="{00000000-0005-0000-0000-0000EE880000}"/>
    <cellStyle name="Title 46" xfId="35050" xr:uid="{00000000-0005-0000-0000-0000EF880000}"/>
    <cellStyle name="Title 47" xfId="35051" xr:uid="{00000000-0005-0000-0000-0000F0880000}"/>
    <cellStyle name="Title 48" xfId="35052" xr:uid="{00000000-0005-0000-0000-0000F1880000}"/>
    <cellStyle name="Title 49" xfId="35053" xr:uid="{00000000-0005-0000-0000-0000F2880000}"/>
    <cellStyle name="Title 5" xfId="35054" xr:uid="{00000000-0005-0000-0000-0000F3880000}"/>
    <cellStyle name="Title 5 2" xfId="35055" xr:uid="{00000000-0005-0000-0000-0000F4880000}"/>
    <cellStyle name="Title 50" xfId="35056" xr:uid="{00000000-0005-0000-0000-0000F5880000}"/>
    <cellStyle name="Title 51" xfId="35057" xr:uid="{00000000-0005-0000-0000-0000F6880000}"/>
    <cellStyle name="Title 52" xfId="35058" xr:uid="{00000000-0005-0000-0000-0000F7880000}"/>
    <cellStyle name="Title 53" xfId="35059" xr:uid="{00000000-0005-0000-0000-0000F8880000}"/>
    <cellStyle name="Title 54" xfId="35060" xr:uid="{00000000-0005-0000-0000-0000F9880000}"/>
    <cellStyle name="Title 55" xfId="35061" xr:uid="{00000000-0005-0000-0000-0000FA880000}"/>
    <cellStyle name="Title 56" xfId="35062" xr:uid="{00000000-0005-0000-0000-0000FB880000}"/>
    <cellStyle name="Title 57" xfId="35063" xr:uid="{00000000-0005-0000-0000-0000FC880000}"/>
    <cellStyle name="Title 58" xfId="35064" xr:uid="{00000000-0005-0000-0000-0000FD880000}"/>
    <cellStyle name="Title 59" xfId="35065" xr:uid="{00000000-0005-0000-0000-0000FE880000}"/>
    <cellStyle name="Title 6" xfId="35066" xr:uid="{00000000-0005-0000-0000-0000FF880000}"/>
    <cellStyle name="Title 6 2" xfId="35067" xr:uid="{00000000-0005-0000-0000-000000890000}"/>
    <cellStyle name="Title 60" xfId="35068" xr:uid="{00000000-0005-0000-0000-000001890000}"/>
    <cellStyle name="Title 61" xfId="35069" xr:uid="{00000000-0005-0000-0000-000002890000}"/>
    <cellStyle name="Title 62" xfId="35070" xr:uid="{00000000-0005-0000-0000-000003890000}"/>
    <cellStyle name="Title 63" xfId="35071" xr:uid="{00000000-0005-0000-0000-000004890000}"/>
    <cellStyle name="Title 64" xfId="35072" xr:uid="{00000000-0005-0000-0000-000005890000}"/>
    <cellStyle name="Title 65" xfId="35073" xr:uid="{00000000-0005-0000-0000-000006890000}"/>
    <cellStyle name="Title 66" xfId="35074" xr:uid="{00000000-0005-0000-0000-000007890000}"/>
    <cellStyle name="Title 67" xfId="35075" xr:uid="{00000000-0005-0000-0000-000008890000}"/>
    <cellStyle name="Title 7" xfId="35076" xr:uid="{00000000-0005-0000-0000-000009890000}"/>
    <cellStyle name="Title 7 2" xfId="35077" xr:uid="{00000000-0005-0000-0000-00000A890000}"/>
    <cellStyle name="Title 8" xfId="35078" xr:uid="{00000000-0005-0000-0000-00000B890000}"/>
    <cellStyle name="Title 8 2" xfId="35079" xr:uid="{00000000-0005-0000-0000-00000C890000}"/>
    <cellStyle name="Title 9" xfId="35080" xr:uid="{00000000-0005-0000-0000-00000D890000}"/>
    <cellStyle name="Title 9 2" xfId="35081" xr:uid="{00000000-0005-0000-0000-00000E890000}"/>
    <cellStyle name="Total 10" xfId="35082" xr:uid="{00000000-0005-0000-0000-00000F890000}"/>
    <cellStyle name="Total 10 2" xfId="35083" xr:uid="{00000000-0005-0000-0000-000010890000}"/>
    <cellStyle name="Total 10 2 10" xfId="35084" xr:uid="{00000000-0005-0000-0000-000011890000}"/>
    <cellStyle name="Total 10 2 11" xfId="35085" xr:uid="{00000000-0005-0000-0000-000012890000}"/>
    <cellStyle name="Total 10 2 2" xfId="35086" xr:uid="{00000000-0005-0000-0000-000013890000}"/>
    <cellStyle name="Total 10 2 2 2" xfId="35087" xr:uid="{00000000-0005-0000-0000-000014890000}"/>
    <cellStyle name="Total 10 2 2 3" xfId="35088" xr:uid="{00000000-0005-0000-0000-000015890000}"/>
    <cellStyle name="Total 10 2 2 4" xfId="35089" xr:uid="{00000000-0005-0000-0000-000016890000}"/>
    <cellStyle name="Total 10 2 2 5" xfId="35090" xr:uid="{00000000-0005-0000-0000-000017890000}"/>
    <cellStyle name="Total 10 2 2 6" xfId="35091" xr:uid="{00000000-0005-0000-0000-000018890000}"/>
    <cellStyle name="Total 10 2 3" xfId="35092" xr:uid="{00000000-0005-0000-0000-000019890000}"/>
    <cellStyle name="Total 10 2 3 2" xfId="35093" xr:uid="{00000000-0005-0000-0000-00001A890000}"/>
    <cellStyle name="Total 10 2 3 3" xfId="35094" xr:uid="{00000000-0005-0000-0000-00001B890000}"/>
    <cellStyle name="Total 10 2 3 4" xfId="35095" xr:uid="{00000000-0005-0000-0000-00001C890000}"/>
    <cellStyle name="Total 10 2 3 5" xfId="35096" xr:uid="{00000000-0005-0000-0000-00001D890000}"/>
    <cellStyle name="Total 10 2 3 6" xfId="35097" xr:uid="{00000000-0005-0000-0000-00001E890000}"/>
    <cellStyle name="Total 10 2 4" xfId="35098" xr:uid="{00000000-0005-0000-0000-00001F890000}"/>
    <cellStyle name="Total 10 2 4 2" xfId="35099" xr:uid="{00000000-0005-0000-0000-000020890000}"/>
    <cellStyle name="Total 10 2 4 3" xfId="35100" xr:uid="{00000000-0005-0000-0000-000021890000}"/>
    <cellStyle name="Total 10 2 4 4" xfId="35101" xr:uid="{00000000-0005-0000-0000-000022890000}"/>
    <cellStyle name="Total 10 2 4 5" xfId="35102" xr:uid="{00000000-0005-0000-0000-000023890000}"/>
    <cellStyle name="Total 10 2 4 6" xfId="35103" xr:uid="{00000000-0005-0000-0000-000024890000}"/>
    <cellStyle name="Total 10 2 5" xfId="35104" xr:uid="{00000000-0005-0000-0000-000025890000}"/>
    <cellStyle name="Total 10 2 5 2" xfId="35105" xr:uid="{00000000-0005-0000-0000-000026890000}"/>
    <cellStyle name="Total 10 2 5 3" xfId="35106" xr:uid="{00000000-0005-0000-0000-000027890000}"/>
    <cellStyle name="Total 10 2 5 4" xfId="35107" xr:uid="{00000000-0005-0000-0000-000028890000}"/>
    <cellStyle name="Total 10 2 5 5" xfId="35108" xr:uid="{00000000-0005-0000-0000-000029890000}"/>
    <cellStyle name="Total 10 2 5 6" xfId="35109" xr:uid="{00000000-0005-0000-0000-00002A890000}"/>
    <cellStyle name="Total 10 2 6" xfId="35110" xr:uid="{00000000-0005-0000-0000-00002B890000}"/>
    <cellStyle name="Total 10 2 6 2" xfId="35111" xr:uid="{00000000-0005-0000-0000-00002C890000}"/>
    <cellStyle name="Total 10 2 6 3" xfId="35112" xr:uid="{00000000-0005-0000-0000-00002D890000}"/>
    <cellStyle name="Total 10 2 6 4" xfId="35113" xr:uid="{00000000-0005-0000-0000-00002E890000}"/>
    <cellStyle name="Total 10 2 6 5" xfId="35114" xr:uid="{00000000-0005-0000-0000-00002F890000}"/>
    <cellStyle name="Total 10 2 6 6" xfId="35115" xr:uid="{00000000-0005-0000-0000-000030890000}"/>
    <cellStyle name="Total 10 2 7" xfId="35116" xr:uid="{00000000-0005-0000-0000-000031890000}"/>
    <cellStyle name="Total 10 2 8" xfId="35117" xr:uid="{00000000-0005-0000-0000-000032890000}"/>
    <cellStyle name="Total 10 2 9" xfId="35118" xr:uid="{00000000-0005-0000-0000-000033890000}"/>
    <cellStyle name="Total 10 3" xfId="35119" xr:uid="{00000000-0005-0000-0000-000034890000}"/>
    <cellStyle name="Total 10 3 2" xfId="35120" xr:uid="{00000000-0005-0000-0000-000035890000}"/>
    <cellStyle name="Total 10 3 3" xfId="35121" xr:uid="{00000000-0005-0000-0000-000036890000}"/>
    <cellStyle name="Total 10 3 4" xfId="35122" xr:uid="{00000000-0005-0000-0000-000037890000}"/>
    <cellStyle name="Total 10 3 5" xfId="35123" xr:uid="{00000000-0005-0000-0000-000038890000}"/>
    <cellStyle name="Total 10 3 6" xfId="35124" xr:uid="{00000000-0005-0000-0000-000039890000}"/>
    <cellStyle name="Total 10 4" xfId="35125" xr:uid="{00000000-0005-0000-0000-00003A890000}"/>
    <cellStyle name="Total 10 4 2" xfId="35126" xr:uid="{00000000-0005-0000-0000-00003B890000}"/>
    <cellStyle name="Total 10 4 3" xfId="35127" xr:uid="{00000000-0005-0000-0000-00003C890000}"/>
    <cellStyle name="Total 10 4 4" xfId="35128" xr:uid="{00000000-0005-0000-0000-00003D890000}"/>
    <cellStyle name="Total 10 4 5" xfId="35129" xr:uid="{00000000-0005-0000-0000-00003E890000}"/>
    <cellStyle name="Total 10 4 6" xfId="35130" xr:uid="{00000000-0005-0000-0000-00003F890000}"/>
    <cellStyle name="Total 10 5" xfId="35131" xr:uid="{00000000-0005-0000-0000-000040890000}"/>
    <cellStyle name="Total 10 6" xfId="35132" xr:uid="{00000000-0005-0000-0000-000041890000}"/>
    <cellStyle name="Total 10 7" xfId="35133" xr:uid="{00000000-0005-0000-0000-000042890000}"/>
    <cellStyle name="Total 10 8" xfId="35134" xr:uid="{00000000-0005-0000-0000-000043890000}"/>
    <cellStyle name="Total 10 9" xfId="35135" xr:uid="{00000000-0005-0000-0000-000044890000}"/>
    <cellStyle name="Total 11" xfId="35136" xr:uid="{00000000-0005-0000-0000-000045890000}"/>
    <cellStyle name="Total 11 2" xfId="35137" xr:uid="{00000000-0005-0000-0000-000046890000}"/>
    <cellStyle name="Total 11 2 10" xfId="35138" xr:uid="{00000000-0005-0000-0000-000047890000}"/>
    <cellStyle name="Total 11 2 11" xfId="35139" xr:uid="{00000000-0005-0000-0000-000048890000}"/>
    <cellStyle name="Total 11 2 2" xfId="35140" xr:uid="{00000000-0005-0000-0000-000049890000}"/>
    <cellStyle name="Total 11 2 2 2" xfId="35141" xr:uid="{00000000-0005-0000-0000-00004A890000}"/>
    <cellStyle name="Total 11 2 2 3" xfId="35142" xr:uid="{00000000-0005-0000-0000-00004B890000}"/>
    <cellStyle name="Total 11 2 2 4" xfId="35143" xr:uid="{00000000-0005-0000-0000-00004C890000}"/>
    <cellStyle name="Total 11 2 2 5" xfId="35144" xr:uid="{00000000-0005-0000-0000-00004D890000}"/>
    <cellStyle name="Total 11 2 2 6" xfId="35145" xr:uid="{00000000-0005-0000-0000-00004E890000}"/>
    <cellStyle name="Total 11 2 3" xfId="35146" xr:uid="{00000000-0005-0000-0000-00004F890000}"/>
    <cellStyle name="Total 11 2 3 2" xfId="35147" xr:uid="{00000000-0005-0000-0000-000050890000}"/>
    <cellStyle name="Total 11 2 3 3" xfId="35148" xr:uid="{00000000-0005-0000-0000-000051890000}"/>
    <cellStyle name="Total 11 2 3 4" xfId="35149" xr:uid="{00000000-0005-0000-0000-000052890000}"/>
    <cellStyle name="Total 11 2 3 5" xfId="35150" xr:uid="{00000000-0005-0000-0000-000053890000}"/>
    <cellStyle name="Total 11 2 3 6" xfId="35151" xr:uid="{00000000-0005-0000-0000-000054890000}"/>
    <cellStyle name="Total 11 2 4" xfId="35152" xr:uid="{00000000-0005-0000-0000-000055890000}"/>
    <cellStyle name="Total 11 2 4 2" xfId="35153" xr:uid="{00000000-0005-0000-0000-000056890000}"/>
    <cellStyle name="Total 11 2 4 3" xfId="35154" xr:uid="{00000000-0005-0000-0000-000057890000}"/>
    <cellStyle name="Total 11 2 4 4" xfId="35155" xr:uid="{00000000-0005-0000-0000-000058890000}"/>
    <cellStyle name="Total 11 2 4 5" xfId="35156" xr:uid="{00000000-0005-0000-0000-000059890000}"/>
    <cellStyle name="Total 11 2 4 6" xfId="35157" xr:uid="{00000000-0005-0000-0000-00005A890000}"/>
    <cellStyle name="Total 11 2 5" xfId="35158" xr:uid="{00000000-0005-0000-0000-00005B890000}"/>
    <cellStyle name="Total 11 2 5 2" xfId="35159" xr:uid="{00000000-0005-0000-0000-00005C890000}"/>
    <cellStyle name="Total 11 2 5 3" xfId="35160" xr:uid="{00000000-0005-0000-0000-00005D890000}"/>
    <cellStyle name="Total 11 2 5 4" xfId="35161" xr:uid="{00000000-0005-0000-0000-00005E890000}"/>
    <cellStyle name="Total 11 2 5 5" xfId="35162" xr:uid="{00000000-0005-0000-0000-00005F890000}"/>
    <cellStyle name="Total 11 2 5 6" xfId="35163" xr:uid="{00000000-0005-0000-0000-000060890000}"/>
    <cellStyle name="Total 11 2 6" xfId="35164" xr:uid="{00000000-0005-0000-0000-000061890000}"/>
    <cellStyle name="Total 11 2 6 2" xfId="35165" xr:uid="{00000000-0005-0000-0000-000062890000}"/>
    <cellStyle name="Total 11 2 6 3" xfId="35166" xr:uid="{00000000-0005-0000-0000-000063890000}"/>
    <cellStyle name="Total 11 2 6 4" xfId="35167" xr:uid="{00000000-0005-0000-0000-000064890000}"/>
    <cellStyle name="Total 11 2 6 5" xfId="35168" xr:uid="{00000000-0005-0000-0000-000065890000}"/>
    <cellStyle name="Total 11 2 6 6" xfId="35169" xr:uid="{00000000-0005-0000-0000-000066890000}"/>
    <cellStyle name="Total 11 2 7" xfId="35170" xr:uid="{00000000-0005-0000-0000-000067890000}"/>
    <cellStyle name="Total 11 2 8" xfId="35171" xr:uid="{00000000-0005-0000-0000-000068890000}"/>
    <cellStyle name="Total 11 2 9" xfId="35172" xr:uid="{00000000-0005-0000-0000-000069890000}"/>
    <cellStyle name="Total 11 3" xfId="35173" xr:uid="{00000000-0005-0000-0000-00006A890000}"/>
    <cellStyle name="Total 11 3 2" xfId="35174" xr:uid="{00000000-0005-0000-0000-00006B890000}"/>
    <cellStyle name="Total 11 3 3" xfId="35175" xr:uid="{00000000-0005-0000-0000-00006C890000}"/>
    <cellStyle name="Total 11 3 4" xfId="35176" xr:uid="{00000000-0005-0000-0000-00006D890000}"/>
    <cellStyle name="Total 11 3 5" xfId="35177" xr:uid="{00000000-0005-0000-0000-00006E890000}"/>
    <cellStyle name="Total 11 3 6" xfId="35178" xr:uid="{00000000-0005-0000-0000-00006F890000}"/>
    <cellStyle name="Total 11 4" xfId="35179" xr:uid="{00000000-0005-0000-0000-000070890000}"/>
    <cellStyle name="Total 11 4 2" xfId="35180" xr:uid="{00000000-0005-0000-0000-000071890000}"/>
    <cellStyle name="Total 11 4 3" xfId="35181" xr:uid="{00000000-0005-0000-0000-000072890000}"/>
    <cellStyle name="Total 11 4 4" xfId="35182" xr:uid="{00000000-0005-0000-0000-000073890000}"/>
    <cellStyle name="Total 11 4 5" xfId="35183" xr:uid="{00000000-0005-0000-0000-000074890000}"/>
    <cellStyle name="Total 11 4 6" xfId="35184" xr:uid="{00000000-0005-0000-0000-000075890000}"/>
    <cellStyle name="Total 11 5" xfId="35185" xr:uid="{00000000-0005-0000-0000-000076890000}"/>
    <cellStyle name="Total 11 6" xfId="35186" xr:uid="{00000000-0005-0000-0000-000077890000}"/>
    <cellStyle name="Total 11 7" xfId="35187" xr:uid="{00000000-0005-0000-0000-000078890000}"/>
    <cellStyle name="Total 11 8" xfId="35188" xr:uid="{00000000-0005-0000-0000-000079890000}"/>
    <cellStyle name="Total 11 9" xfId="35189" xr:uid="{00000000-0005-0000-0000-00007A890000}"/>
    <cellStyle name="Total 12" xfId="35190" xr:uid="{00000000-0005-0000-0000-00007B890000}"/>
    <cellStyle name="Total 12 2" xfId="35191" xr:uid="{00000000-0005-0000-0000-00007C890000}"/>
    <cellStyle name="Total 12 2 2" xfId="35192" xr:uid="{00000000-0005-0000-0000-00007D890000}"/>
    <cellStyle name="Total 12 2 3" xfId="35193" xr:uid="{00000000-0005-0000-0000-00007E890000}"/>
    <cellStyle name="Total 12 2 4" xfId="35194" xr:uid="{00000000-0005-0000-0000-00007F890000}"/>
    <cellStyle name="Total 12 2 5" xfId="35195" xr:uid="{00000000-0005-0000-0000-000080890000}"/>
    <cellStyle name="Total 12 2 6" xfId="35196" xr:uid="{00000000-0005-0000-0000-000081890000}"/>
    <cellStyle name="Total 12 3" xfId="35197" xr:uid="{00000000-0005-0000-0000-000082890000}"/>
    <cellStyle name="Total 12 3 2" xfId="35198" xr:uid="{00000000-0005-0000-0000-000083890000}"/>
    <cellStyle name="Total 12 3 3" xfId="35199" xr:uid="{00000000-0005-0000-0000-000084890000}"/>
    <cellStyle name="Total 12 3 4" xfId="35200" xr:uid="{00000000-0005-0000-0000-000085890000}"/>
    <cellStyle name="Total 12 3 5" xfId="35201" xr:uid="{00000000-0005-0000-0000-000086890000}"/>
    <cellStyle name="Total 12 3 6" xfId="35202" xr:uid="{00000000-0005-0000-0000-000087890000}"/>
    <cellStyle name="Total 12 4" xfId="35203" xr:uid="{00000000-0005-0000-0000-000088890000}"/>
    <cellStyle name="Total 12 4 2" xfId="35204" xr:uid="{00000000-0005-0000-0000-000089890000}"/>
    <cellStyle name="Total 12 4 3" xfId="35205" xr:uid="{00000000-0005-0000-0000-00008A890000}"/>
    <cellStyle name="Total 12 4 4" xfId="35206" xr:uid="{00000000-0005-0000-0000-00008B890000}"/>
    <cellStyle name="Total 12 4 5" xfId="35207" xr:uid="{00000000-0005-0000-0000-00008C890000}"/>
    <cellStyle name="Total 12 4 6" xfId="35208" xr:uid="{00000000-0005-0000-0000-00008D890000}"/>
    <cellStyle name="Total 12 5" xfId="35209" xr:uid="{00000000-0005-0000-0000-00008E890000}"/>
    <cellStyle name="Total 12 6" xfId="35210" xr:uid="{00000000-0005-0000-0000-00008F890000}"/>
    <cellStyle name="Total 12 7" xfId="35211" xr:uid="{00000000-0005-0000-0000-000090890000}"/>
    <cellStyle name="Total 12 8" xfId="35212" xr:uid="{00000000-0005-0000-0000-000091890000}"/>
    <cellStyle name="Total 12 9" xfId="35213" xr:uid="{00000000-0005-0000-0000-000092890000}"/>
    <cellStyle name="Total 13" xfId="35214" xr:uid="{00000000-0005-0000-0000-000093890000}"/>
    <cellStyle name="Total 13 2" xfId="35215" xr:uid="{00000000-0005-0000-0000-000094890000}"/>
    <cellStyle name="Total 13 2 2" xfId="35216" xr:uid="{00000000-0005-0000-0000-000095890000}"/>
    <cellStyle name="Total 13 2 3" xfId="35217" xr:uid="{00000000-0005-0000-0000-000096890000}"/>
    <cellStyle name="Total 13 2 4" xfId="35218" xr:uid="{00000000-0005-0000-0000-000097890000}"/>
    <cellStyle name="Total 13 2 5" xfId="35219" xr:uid="{00000000-0005-0000-0000-000098890000}"/>
    <cellStyle name="Total 13 2 6" xfId="35220" xr:uid="{00000000-0005-0000-0000-000099890000}"/>
    <cellStyle name="Total 13 3" xfId="35221" xr:uid="{00000000-0005-0000-0000-00009A890000}"/>
    <cellStyle name="Total 13 3 2" xfId="35222" xr:uid="{00000000-0005-0000-0000-00009B890000}"/>
    <cellStyle name="Total 13 3 3" xfId="35223" xr:uid="{00000000-0005-0000-0000-00009C890000}"/>
    <cellStyle name="Total 13 3 4" xfId="35224" xr:uid="{00000000-0005-0000-0000-00009D890000}"/>
    <cellStyle name="Total 13 3 5" xfId="35225" xr:uid="{00000000-0005-0000-0000-00009E890000}"/>
    <cellStyle name="Total 13 3 6" xfId="35226" xr:uid="{00000000-0005-0000-0000-00009F890000}"/>
    <cellStyle name="Total 13 4" xfId="35227" xr:uid="{00000000-0005-0000-0000-0000A0890000}"/>
    <cellStyle name="Total 13 4 2" xfId="35228" xr:uid="{00000000-0005-0000-0000-0000A1890000}"/>
    <cellStyle name="Total 13 4 3" xfId="35229" xr:uid="{00000000-0005-0000-0000-0000A2890000}"/>
    <cellStyle name="Total 13 4 4" xfId="35230" xr:uid="{00000000-0005-0000-0000-0000A3890000}"/>
    <cellStyle name="Total 13 4 5" xfId="35231" xr:uid="{00000000-0005-0000-0000-0000A4890000}"/>
    <cellStyle name="Total 13 4 6" xfId="35232" xr:uid="{00000000-0005-0000-0000-0000A5890000}"/>
    <cellStyle name="Total 13 5" xfId="35233" xr:uid="{00000000-0005-0000-0000-0000A6890000}"/>
    <cellStyle name="Total 13 6" xfId="35234" xr:uid="{00000000-0005-0000-0000-0000A7890000}"/>
    <cellStyle name="Total 13 7" xfId="35235" xr:uid="{00000000-0005-0000-0000-0000A8890000}"/>
    <cellStyle name="Total 13 8" xfId="35236" xr:uid="{00000000-0005-0000-0000-0000A9890000}"/>
    <cellStyle name="Total 13 9" xfId="35237" xr:uid="{00000000-0005-0000-0000-0000AA890000}"/>
    <cellStyle name="Total 14" xfId="35238" xr:uid="{00000000-0005-0000-0000-0000AB890000}"/>
    <cellStyle name="Total 14 2" xfId="35239" xr:uid="{00000000-0005-0000-0000-0000AC890000}"/>
    <cellStyle name="Total 14 2 2" xfId="35240" xr:uid="{00000000-0005-0000-0000-0000AD890000}"/>
    <cellStyle name="Total 14 2 3" xfId="35241" xr:uid="{00000000-0005-0000-0000-0000AE890000}"/>
    <cellStyle name="Total 14 2 4" xfId="35242" xr:uid="{00000000-0005-0000-0000-0000AF890000}"/>
    <cellStyle name="Total 14 2 5" xfId="35243" xr:uid="{00000000-0005-0000-0000-0000B0890000}"/>
    <cellStyle name="Total 14 2 6" xfId="35244" xr:uid="{00000000-0005-0000-0000-0000B1890000}"/>
    <cellStyle name="Total 14 3" xfId="35245" xr:uid="{00000000-0005-0000-0000-0000B2890000}"/>
    <cellStyle name="Total 14 3 2" xfId="35246" xr:uid="{00000000-0005-0000-0000-0000B3890000}"/>
    <cellStyle name="Total 14 3 3" xfId="35247" xr:uid="{00000000-0005-0000-0000-0000B4890000}"/>
    <cellStyle name="Total 14 3 4" xfId="35248" xr:uid="{00000000-0005-0000-0000-0000B5890000}"/>
    <cellStyle name="Total 14 3 5" xfId="35249" xr:uid="{00000000-0005-0000-0000-0000B6890000}"/>
    <cellStyle name="Total 14 3 6" xfId="35250" xr:uid="{00000000-0005-0000-0000-0000B7890000}"/>
    <cellStyle name="Total 14 4" xfId="35251" xr:uid="{00000000-0005-0000-0000-0000B8890000}"/>
    <cellStyle name="Total 14 4 2" xfId="35252" xr:uid="{00000000-0005-0000-0000-0000B9890000}"/>
    <cellStyle name="Total 14 4 3" xfId="35253" xr:uid="{00000000-0005-0000-0000-0000BA890000}"/>
    <cellStyle name="Total 14 4 4" xfId="35254" xr:uid="{00000000-0005-0000-0000-0000BB890000}"/>
    <cellStyle name="Total 14 4 5" xfId="35255" xr:uid="{00000000-0005-0000-0000-0000BC890000}"/>
    <cellStyle name="Total 14 4 6" xfId="35256" xr:uid="{00000000-0005-0000-0000-0000BD890000}"/>
    <cellStyle name="Total 14 5" xfId="35257" xr:uid="{00000000-0005-0000-0000-0000BE890000}"/>
    <cellStyle name="Total 14 6" xfId="35258" xr:uid="{00000000-0005-0000-0000-0000BF890000}"/>
    <cellStyle name="Total 14 7" xfId="35259" xr:uid="{00000000-0005-0000-0000-0000C0890000}"/>
    <cellStyle name="Total 14 8" xfId="35260" xr:uid="{00000000-0005-0000-0000-0000C1890000}"/>
    <cellStyle name="Total 14 9" xfId="35261" xr:uid="{00000000-0005-0000-0000-0000C2890000}"/>
    <cellStyle name="Total 15" xfId="35262" xr:uid="{00000000-0005-0000-0000-0000C3890000}"/>
    <cellStyle name="Total 15 2" xfId="35263" xr:uid="{00000000-0005-0000-0000-0000C4890000}"/>
    <cellStyle name="Total 15 2 2" xfId="35264" xr:uid="{00000000-0005-0000-0000-0000C5890000}"/>
    <cellStyle name="Total 15 2 3" xfId="35265" xr:uid="{00000000-0005-0000-0000-0000C6890000}"/>
    <cellStyle name="Total 15 2 4" xfId="35266" xr:uid="{00000000-0005-0000-0000-0000C7890000}"/>
    <cellStyle name="Total 15 2 5" xfId="35267" xr:uid="{00000000-0005-0000-0000-0000C8890000}"/>
    <cellStyle name="Total 15 2 6" xfId="35268" xr:uid="{00000000-0005-0000-0000-0000C9890000}"/>
    <cellStyle name="Total 15 3" xfId="35269" xr:uid="{00000000-0005-0000-0000-0000CA890000}"/>
    <cellStyle name="Total 15 3 2" xfId="35270" xr:uid="{00000000-0005-0000-0000-0000CB890000}"/>
    <cellStyle name="Total 15 3 3" xfId="35271" xr:uid="{00000000-0005-0000-0000-0000CC890000}"/>
    <cellStyle name="Total 15 3 4" xfId="35272" xr:uid="{00000000-0005-0000-0000-0000CD890000}"/>
    <cellStyle name="Total 15 3 5" xfId="35273" xr:uid="{00000000-0005-0000-0000-0000CE890000}"/>
    <cellStyle name="Total 15 3 6" xfId="35274" xr:uid="{00000000-0005-0000-0000-0000CF890000}"/>
    <cellStyle name="Total 15 4" xfId="35275" xr:uid="{00000000-0005-0000-0000-0000D0890000}"/>
    <cellStyle name="Total 15 4 2" xfId="35276" xr:uid="{00000000-0005-0000-0000-0000D1890000}"/>
    <cellStyle name="Total 15 4 3" xfId="35277" xr:uid="{00000000-0005-0000-0000-0000D2890000}"/>
    <cellStyle name="Total 15 4 4" xfId="35278" xr:uid="{00000000-0005-0000-0000-0000D3890000}"/>
    <cellStyle name="Total 15 4 5" xfId="35279" xr:uid="{00000000-0005-0000-0000-0000D4890000}"/>
    <cellStyle name="Total 15 4 6" xfId="35280" xr:uid="{00000000-0005-0000-0000-0000D5890000}"/>
    <cellStyle name="Total 15 5" xfId="35281" xr:uid="{00000000-0005-0000-0000-0000D6890000}"/>
    <cellStyle name="Total 15 6" xfId="35282" xr:uid="{00000000-0005-0000-0000-0000D7890000}"/>
    <cellStyle name="Total 15 7" xfId="35283" xr:uid="{00000000-0005-0000-0000-0000D8890000}"/>
    <cellStyle name="Total 15 8" xfId="35284" xr:uid="{00000000-0005-0000-0000-0000D9890000}"/>
    <cellStyle name="Total 15 9" xfId="35285" xr:uid="{00000000-0005-0000-0000-0000DA890000}"/>
    <cellStyle name="Total 16" xfId="35286" xr:uid="{00000000-0005-0000-0000-0000DB890000}"/>
    <cellStyle name="Total 16 2" xfId="35287" xr:uid="{00000000-0005-0000-0000-0000DC890000}"/>
    <cellStyle name="Total 16 2 2" xfId="35288" xr:uid="{00000000-0005-0000-0000-0000DD890000}"/>
    <cellStyle name="Total 16 2 3" xfId="35289" xr:uid="{00000000-0005-0000-0000-0000DE890000}"/>
    <cellStyle name="Total 16 2 4" xfId="35290" xr:uid="{00000000-0005-0000-0000-0000DF890000}"/>
    <cellStyle name="Total 16 2 5" xfId="35291" xr:uid="{00000000-0005-0000-0000-0000E0890000}"/>
    <cellStyle name="Total 16 2 6" xfId="35292" xr:uid="{00000000-0005-0000-0000-0000E1890000}"/>
    <cellStyle name="Total 16 3" xfId="35293" xr:uid="{00000000-0005-0000-0000-0000E2890000}"/>
    <cellStyle name="Total 16 3 2" xfId="35294" xr:uid="{00000000-0005-0000-0000-0000E3890000}"/>
    <cellStyle name="Total 16 3 3" xfId="35295" xr:uid="{00000000-0005-0000-0000-0000E4890000}"/>
    <cellStyle name="Total 16 3 4" xfId="35296" xr:uid="{00000000-0005-0000-0000-0000E5890000}"/>
    <cellStyle name="Total 16 3 5" xfId="35297" xr:uid="{00000000-0005-0000-0000-0000E6890000}"/>
    <cellStyle name="Total 16 3 6" xfId="35298" xr:uid="{00000000-0005-0000-0000-0000E7890000}"/>
    <cellStyle name="Total 16 4" xfId="35299" xr:uid="{00000000-0005-0000-0000-0000E8890000}"/>
    <cellStyle name="Total 16 4 2" xfId="35300" xr:uid="{00000000-0005-0000-0000-0000E9890000}"/>
    <cellStyle name="Total 16 4 3" xfId="35301" xr:uid="{00000000-0005-0000-0000-0000EA890000}"/>
    <cellStyle name="Total 16 4 4" xfId="35302" xr:uid="{00000000-0005-0000-0000-0000EB890000}"/>
    <cellStyle name="Total 16 4 5" xfId="35303" xr:uid="{00000000-0005-0000-0000-0000EC890000}"/>
    <cellStyle name="Total 16 4 6" xfId="35304" xr:uid="{00000000-0005-0000-0000-0000ED890000}"/>
    <cellStyle name="Total 16 5" xfId="35305" xr:uid="{00000000-0005-0000-0000-0000EE890000}"/>
    <cellStyle name="Total 16 6" xfId="35306" xr:uid="{00000000-0005-0000-0000-0000EF890000}"/>
    <cellStyle name="Total 16 7" xfId="35307" xr:uid="{00000000-0005-0000-0000-0000F0890000}"/>
    <cellStyle name="Total 16 8" xfId="35308" xr:uid="{00000000-0005-0000-0000-0000F1890000}"/>
    <cellStyle name="Total 16 9" xfId="35309" xr:uid="{00000000-0005-0000-0000-0000F2890000}"/>
    <cellStyle name="Total 17" xfId="35310" xr:uid="{00000000-0005-0000-0000-0000F3890000}"/>
    <cellStyle name="Total 17 2" xfId="35311" xr:uid="{00000000-0005-0000-0000-0000F4890000}"/>
    <cellStyle name="Total 17 2 2" xfId="35312" xr:uid="{00000000-0005-0000-0000-0000F5890000}"/>
    <cellStyle name="Total 17 2 3" xfId="35313" xr:uid="{00000000-0005-0000-0000-0000F6890000}"/>
    <cellStyle name="Total 17 2 4" xfId="35314" xr:uid="{00000000-0005-0000-0000-0000F7890000}"/>
    <cellStyle name="Total 17 2 5" xfId="35315" xr:uid="{00000000-0005-0000-0000-0000F8890000}"/>
    <cellStyle name="Total 17 2 6" xfId="35316" xr:uid="{00000000-0005-0000-0000-0000F9890000}"/>
    <cellStyle name="Total 17 3" xfId="35317" xr:uid="{00000000-0005-0000-0000-0000FA890000}"/>
    <cellStyle name="Total 17 3 2" xfId="35318" xr:uid="{00000000-0005-0000-0000-0000FB890000}"/>
    <cellStyle name="Total 17 3 3" xfId="35319" xr:uid="{00000000-0005-0000-0000-0000FC890000}"/>
    <cellStyle name="Total 17 3 4" xfId="35320" xr:uid="{00000000-0005-0000-0000-0000FD890000}"/>
    <cellStyle name="Total 17 3 5" xfId="35321" xr:uid="{00000000-0005-0000-0000-0000FE890000}"/>
    <cellStyle name="Total 17 3 6" xfId="35322" xr:uid="{00000000-0005-0000-0000-0000FF890000}"/>
    <cellStyle name="Total 17 4" xfId="35323" xr:uid="{00000000-0005-0000-0000-0000008A0000}"/>
    <cellStyle name="Total 17 4 2" xfId="35324" xr:uid="{00000000-0005-0000-0000-0000018A0000}"/>
    <cellStyle name="Total 17 4 3" xfId="35325" xr:uid="{00000000-0005-0000-0000-0000028A0000}"/>
    <cellStyle name="Total 17 4 4" xfId="35326" xr:uid="{00000000-0005-0000-0000-0000038A0000}"/>
    <cellStyle name="Total 17 4 5" xfId="35327" xr:uid="{00000000-0005-0000-0000-0000048A0000}"/>
    <cellStyle name="Total 17 4 6" xfId="35328" xr:uid="{00000000-0005-0000-0000-0000058A0000}"/>
    <cellStyle name="Total 17 5" xfId="35329" xr:uid="{00000000-0005-0000-0000-0000068A0000}"/>
    <cellStyle name="Total 17 6" xfId="35330" xr:uid="{00000000-0005-0000-0000-0000078A0000}"/>
    <cellStyle name="Total 17 7" xfId="35331" xr:uid="{00000000-0005-0000-0000-0000088A0000}"/>
    <cellStyle name="Total 17 8" xfId="35332" xr:uid="{00000000-0005-0000-0000-0000098A0000}"/>
    <cellStyle name="Total 17 9" xfId="35333" xr:uid="{00000000-0005-0000-0000-00000A8A0000}"/>
    <cellStyle name="Total 18" xfId="35334" xr:uid="{00000000-0005-0000-0000-00000B8A0000}"/>
    <cellStyle name="Total 18 2" xfId="35335" xr:uid="{00000000-0005-0000-0000-00000C8A0000}"/>
    <cellStyle name="Total 18 2 2" xfId="35336" xr:uid="{00000000-0005-0000-0000-00000D8A0000}"/>
    <cellStyle name="Total 18 2 3" xfId="35337" xr:uid="{00000000-0005-0000-0000-00000E8A0000}"/>
    <cellStyle name="Total 18 2 4" xfId="35338" xr:uid="{00000000-0005-0000-0000-00000F8A0000}"/>
    <cellStyle name="Total 18 2 5" xfId="35339" xr:uid="{00000000-0005-0000-0000-0000108A0000}"/>
    <cellStyle name="Total 18 2 6" xfId="35340" xr:uid="{00000000-0005-0000-0000-0000118A0000}"/>
    <cellStyle name="Total 18 3" xfId="35341" xr:uid="{00000000-0005-0000-0000-0000128A0000}"/>
    <cellStyle name="Total 18 3 2" xfId="35342" xr:uid="{00000000-0005-0000-0000-0000138A0000}"/>
    <cellStyle name="Total 18 3 3" xfId="35343" xr:uid="{00000000-0005-0000-0000-0000148A0000}"/>
    <cellStyle name="Total 18 3 4" xfId="35344" xr:uid="{00000000-0005-0000-0000-0000158A0000}"/>
    <cellStyle name="Total 18 3 5" xfId="35345" xr:uid="{00000000-0005-0000-0000-0000168A0000}"/>
    <cellStyle name="Total 18 3 6" xfId="35346" xr:uid="{00000000-0005-0000-0000-0000178A0000}"/>
    <cellStyle name="Total 18 4" xfId="35347" xr:uid="{00000000-0005-0000-0000-0000188A0000}"/>
    <cellStyle name="Total 18 4 2" xfId="35348" xr:uid="{00000000-0005-0000-0000-0000198A0000}"/>
    <cellStyle name="Total 18 4 3" xfId="35349" xr:uid="{00000000-0005-0000-0000-00001A8A0000}"/>
    <cellStyle name="Total 18 4 4" xfId="35350" xr:uid="{00000000-0005-0000-0000-00001B8A0000}"/>
    <cellStyle name="Total 18 4 5" xfId="35351" xr:uid="{00000000-0005-0000-0000-00001C8A0000}"/>
    <cellStyle name="Total 18 4 6" xfId="35352" xr:uid="{00000000-0005-0000-0000-00001D8A0000}"/>
    <cellStyle name="Total 18 5" xfId="35353" xr:uid="{00000000-0005-0000-0000-00001E8A0000}"/>
    <cellStyle name="Total 18 6" xfId="35354" xr:uid="{00000000-0005-0000-0000-00001F8A0000}"/>
    <cellStyle name="Total 18 7" xfId="35355" xr:uid="{00000000-0005-0000-0000-0000208A0000}"/>
    <cellStyle name="Total 18 8" xfId="35356" xr:uid="{00000000-0005-0000-0000-0000218A0000}"/>
    <cellStyle name="Total 18 9" xfId="35357" xr:uid="{00000000-0005-0000-0000-0000228A0000}"/>
    <cellStyle name="Total 19" xfId="35358" xr:uid="{00000000-0005-0000-0000-0000238A0000}"/>
    <cellStyle name="Total 19 2" xfId="35359" xr:uid="{00000000-0005-0000-0000-0000248A0000}"/>
    <cellStyle name="Total 19 2 2" xfId="35360" xr:uid="{00000000-0005-0000-0000-0000258A0000}"/>
    <cellStyle name="Total 19 2 3" xfId="35361" xr:uid="{00000000-0005-0000-0000-0000268A0000}"/>
    <cellStyle name="Total 19 2 4" xfId="35362" xr:uid="{00000000-0005-0000-0000-0000278A0000}"/>
    <cellStyle name="Total 19 2 5" xfId="35363" xr:uid="{00000000-0005-0000-0000-0000288A0000}"/>
    <cellStyle name="Total 19 2 6" xfId="35364" xr:uid="{00000000-0005-0000-0000-0000298A0000}"/>
    <cellStyle name="Total 19 3" xfId="35365" xr:uid="{00000000-0005-0000-0000-00002A8A0000}"/>
    <cellStyle name="Total 19 4" xfId="35366" xr:uid="{00000000-0005-0000-0000-00002B8A0000}"/>
    <cellStyle name="Total 19 5" xfId="35367" xr:uid="{00000000-0005-0000-0000-00002C8A0000}"/>
    <cellStyle name="Total 19 6" xfId="35368" xr:uid="{00000000-0005-0000-0000-00002D8A0000}"/>
    <cellStyle name="Total 19 7" xfId="35369" xr:uid="{00000000-0005-0000-0000-00002E8A0000}"/>
    <cellStyle name="Total 2" xfId="35370" xr:uid="{00000000-0005-0000-0000-00002F8A0000}"/>
    <cellStyle name="Total 2 10" xfId="35371" xr:uid="{00000000-0005-0000-0000-0000308A0000}"/>
    <cellStyle name="Total 2 11" xfId="35372" xr:uid="{00000000-0005-0000-0000-0000318A0000}"/>
    <cellStyle name="Total 2 12" xfId="35373" xr:uid="{00000000-0005-0000-0000-0000328A0000}"/>
    <cellStyle name="Total 2 13" xfId="35374" xr:uid="{00000000-0005-0000-0000-0000338A0000}"/>
    <cellStyle name="Total 2 14" xfId="35375" xr:uid="{00000000-0005-0000-0000-0000348A0000}"/>
    <cellStyle name="Total 2 15" xfId="35376" xr:uid="{00000000-0005-0000-0000-0000358A0000}"/>
    <cellStyle name="Total 2 16" xfId="35377" xr:uid="{00000000-0005-0000-0000-0000368A0000}"/>
    <cellStyle name="Total 2 17" xfId="35378" xr:uid="{00000000-0005-0000-0000-0000378A0000}"/>
    <cellStyle name="Total 2 18" xfId="35379" xr:uid="{00000000-0005-0000-0000-0000388A0000}"/>
    <cellStyle name="Total 2 19" xfId="35380" xr:uid="{00000000-0005-0000-0000-0000398A0000}"/>
    <cellStyle name="Total 2 2" xfId="35381" xr:uid="{00000000-0005-0000-0000-00003A8A0000}"/>
    <cellStyle name="Total 2 2 10" xfId="35382" xr:uid="{00000000-0005-0000-0000-00003B8A0000}"/>
    <cellStyle name="Total 2 2 11" xfId="35383" xr:uid="{00000000-0005-0000-0000-00003C8A0000}"/>
    <cellStyle name="Total 2 2 12" xfId="35384" xr:uid="{00000000-0005-0000-0000-00003D8A0000}"/>
    <cellStyle name="Total 2 2 12 2" xfId="35385" xr:uid="{00000000-0005-0000-0000-00003E8A0000}"/>
    <cellStyle name="Total 2 2 12 2 2" xfId="35386" xr:uid="{00000000-0005-0000-0000-00003F8A0000}"/>
    <cellStyle name="Total 2 2 12 3" xfId="35387" xr:uid="{00000000-0005-0000-0000-0000408A0000}"/>
    <cellStyle name="Total 2 2 12 4" xfId="35388" xr:uid="{00000000-0005-0000-0000-0000418A0000}"/>
    <cellStyle name="Total 2 2 12 5" xfId="35389" xr:uid="{00000000-0005-0000-0000-0000428A0000}"/>
    <cellStyle name="Total 2 2 12 6" xfId="35390" xr:uid="{00000000-0005-0000-0000-0000438A0000}"/>
    <cellStyle name="Total 2 2 13" xfId="35391" xr:uid="{00000000-0005-0000-0000-0000448A0000}"/>
    <cellStyle name="Total 2 2 14" xfId="35392" xr:uid="{00000000-0005-0000-0000-0000458A0000}"/>
    <cellStyle name="Total 2 2 14 10" xfId="35393" xr:uid="{00000000-0005-0000-0000-0000468A0000}"/>
    <cellStyle name="Total 2 2 14 11" xfId="35394" xr:uid="{00000000-0005-0000-0000-0000478A0000}"/>
    <cellStyle name="Total 2 2 14 12" xfId="35395" xr:uid="{00000000-0005-0000-0000-0000488A0000}"/>
    <cellStyle name="Total 2 2 14 13" xfId="35396" xr:uid="{00000000-0005-0000-0000-0000498A0000}"/>
    <cellStyle name="Total 2 2 14 14" xfId="35397" xr:uid="{00000000-0005-0000-0000-00004A8A0000}"/>
    <cellStyle name="Total 2 2 14 15" xfId="35398" xr:uid="{00000000-0005-0000-0000-00004B8A0000}"/>
    <cellStyle name="Total 2 2 14 16" xfId="35399" xr:uid="{00000000-0005-0000-0000-00004C8A0000}"/>
    <cellStyle name="Total 2 2 14 17" xfId="35400" xr:uid="{00000000-0005-0000-0000-00004D8A0000}"/>
    <cellStyle name="Total 2 2 14 18" xfId="35401" xr:uid="{00000000-0005-0000-0000-00004E8A0000}"/>
    <cellStyle name="Total 2 2 14 19" xfId="35402" xr:uid="{00000000-0005-0000-0000-00004F8A0000}"/>
    <cellStyle name="Total 2 2 14 2" xfId="35403" xr:uid="{00000000-0005-0000-0000-0000508A0000}"/>
    <cellStyle name="Total 2 2 14 2 2" xfId="35404" xr:uid="{00000000-0005-0000-0000-0000518A0000}"/>
    <cellStyle name="Total 2 2 14 20" xfId="35405" xr:uid="{00000000-0005-0000-0000-0000528A0000}"/>
    <cellStyle name="Total 2 2 14 21" xfId="35406" xr:uid="{00000000-0005-0000-0000-0000538A0000}"/>
    <cellStyle name="Total 2 2 14 22" xfId="35407" xr:uid="{00000000-0005-0000-0000-0000548A0000}"/>
    <cellStyle name="Total 2 2 14 23" xfId="35408" xr:uid="{00000000-0005-0000-0000-0000558A0000}"/>
    <cellStyle name="Total 2 2 14 24" xfId="35409" xr:uid="{00000000-0005-0000-0000-0000568A0000}"/>
    <cellStyle name="Total 2 2 14 25" xfId="35410" xr:uid="{00000000-0005-0000-0000-0000578A0000}"/>
    <cellStyle name="Total 2 2 14 26" xfId="35411" xr:uid="{00000000-0005-0000-0000-0000588A0000}"/>
    <cellStyle name="Total 2 2 14 27" xfId="35412" xr:uid="{00000000-0005-0000-0000-0000598A0000}"/>
    <cellStyle name="Total 2 2 14 28" xfId="35413" xr:uid="{00000000-0005-0000-0000-00005A8A0000}"/>
    <cellStyle name="Total 2 2 14 29" xfId="35414" xr:uid="{00000000-0005-0000-0000-00005B8A0000}"/>
    <cellStyle name="Total 2 2 14 3" xfId="35415" xr:uid="{00000000-0005-0000-0000-00005C8A0000}"/>
    <cellStyle name="Total 2 2 14 30" xfId="35416" xr:uid="{00000000-0005-0000-0000-00005D8A0000}"/>
    <cellStyle name="Total 2 2 14 4" xfId="35417" xr:uid="{00000000-0005-0000-0000-00005E8A0000}"/>
    <cellStyle name="Total 2 2 14 5" xfId="35418" xr:uid="{00000000-0005-0000-0000-00005F8A0000}"/>
    <cellStyle name="Total 2 2 14 6" xfId="35419" xr:uid="{00000000-0005-0000-0000-0000608A0000}"/>
    <cellStyle name="Total 2 2 14 7" xfId="35420" xr:uid="{00000000-0005-0000-0000-0000618A0000}"/>
    <cellStyle name="Total 2 2 14 8" xfId="35421" xr:uid="{00000000-0005-0000-0000-0000628A0000}"/>
    <cellStyle name="Total 2 2 14 9" xfId="35422" xr:uid="{00000000-0005-0000-0000-0000638A0000}"/>
    <cellStyle name="Total 2 2 15" xfId="35423" xr:uid="{00000000-0005-0000-0000-0000648A0000}"/>
    <cellStyle name="Total 2 2 15 2" xfId="35424" xr:uid="{00000000-0005-0000-0000-0000658A0000}"/>
    <cellStyle name="Total 2 2 15 3" xfId="35425" xr:uid="{00000000-0005-0000-0000-0000668A0000}"/>
    <cellStyle name="Total 2 2 16" xfId="35426" xr:uid="{00000000-0005-0000-0000-0000678A0000}"/>
    <cellStyle name="Total 2 2 17" xfId="35427" xr:uid="{00000000-0005-0000-0000-0000688A0000}"/>
    <cellStyle name="Total 2 2 18" xfId="35428" xr:uid="{00000000-0005-0000-0000-0000698A0000}"/>
    <cellStyle name="Total 2 2 19" xfId="35429" xr:uid="{00000000-0005-0000-0000-00006A8A0000}"/>
    <cellStyle name="Total 2 2 2" xfId="35430" xr:uid="{00000000-0005-0000-0000-00006B8A0000}"/>
    <cellStyle name="Total 2 2 2 10" xfId="35431" xr:uid="{00000000-0005-0000-0000-00006C8A0000}"/>
    <cellStyle name="Total 2 2 2 10 2" xfId="35432" xr:uid="{00000000-0005-0000-0000-00006D8A0000}"/>
    <cellStyle name="Total 2 2 2 10 3" xfId="35433" xr:uid="{00000000-0005-0000-0000-00006E8A0000}"/>
    <cellStyle name="Total 2 2 2 10 4" xfId="35434" xr:uid="{00000000-0005-0000-0000-00006F8A0000}"/>
    <cellStyle name="Total 2 2 2 10 5" xfId="35435" xr:uid="{00000000-0005-0000-0000-0000708A0000}"/>
    <cellStyle name="Total 2 2 2 10 6" xfId="35436" xr:uid="{00000000-0005-0000-0000-0000718A0000}"/>
    <cellStyle name="Total 2 2 2 11" xfId="35437" xr:uid="{00000000-0005-0000-0000-0000728A0000}"/>
    <cellStyle name="Total 2 2 2 11 10" xfId="35438" xr:uid="{00000000-0005-0000-0000-0000738A0000}"/>
    <cellStyle name="Total 2 2 2 11 11" xfId="35439" xr:uid="{00000000-0005-0000-0000-0000748A0000}"/>
    <cellStyle name="Total 2 2 2 11 12" xfId="35440" xr:uid="{00000000-0005-0000-0000-0000758A0000}"/>
    <cellStyle name="Total 2 2 2 11 13" xfId="35441" xr:uid="{00000000-0005-0000-0000-0000768A0000}"/>
    <cellStyle name="Total 2 2 2 11 14" xfId="35442" xr:uid="{00000000-0005-0000-0000-0000778A0000}"/>
    <cellStyle name="Total 2 2 2 11 15" xfId="35443" xr:uid="{00000000-0005-0000-0000-0000788A0000}"/>
    <cellStyle name="Total 2 2 2 11 16" xfId="35444" xr:uid="{00000000-0005-0000-0000-0000798A0000}"/>
    <cellStyle name="Total 2 2 2 11 17" xfId="35445" xr:uid="{00000000-0005-0000-0000-00007A8A0000}"/>
    <cellStyle name="Total 2 2 2 11 18" xfId="35446" xr:uid="{00000000-0005-0000-0000-00007B8A0000}"/>
    <cellStyle name="Total 2 2 2 11 19" xfId="35447" xr:uid="{00000000-0005-0000-0000-00007C8A0000}"/>
    <cellStyle name="Total 2 2 2 11 2" xfId="35448" xr:uid="{00000000-0005-0000-0000-00007D8A0000}"/>
    <cellStyle name="Total 2 2 2 11 2 2" xfId="35449" xr:uid="{00000000-0005-0000-0000-00007E8A0000}"/>
    <cellStyle name="Total 2 2 2 11 20" xfId="35450" xr:uid="{00000000-0005-0000-0000-00007F8A0000}"/>
    <cellStyle name="Total 2 2 2 11 21" xfId="35451" xr:uid="{00000000-0005-0000-0000-0000808A0000}"/>
    <cellStyle name="Total 2 2 2 11 22" xfId="35452" xr:uid="{00000000-0005-0000-0000-0000818A0000}"/>
    <cellStyle name="Total 2 2 2 11 23" xfId="35453" xr:uid="{00000000-0005-0000-0000-0000828A0000}"/>
    <cellStyle name="Total 2 2 2 11 24" xfId="35454" xr:uid="{00000000-0005-0000-0000-0000838A0000}"/>
    <cellStyle name="Total 2 2 2 11 25" xfId="35455" xr:uid="{00000000-0005-0000-0000-0000848A0000}"/>
    <cellStyle name="Total 2 2 2 11 26" xfId="35456" xr:uid="{00000000-0005-0000-0000-0000858A0000}"/>
    <cellStyle name="Total 2 2 2 11 27" xfId="35457" xr:uid="{00000000-0005-0000-0000-0000868A0000}"/>
    <cellStyle name="Total 2 2 2 11 28" xfId="35458" xr:uid="{00000000-0005-0000-0000-0000878A0000}"/>
    <cellStyle name="Total 2 2 2 11 29" xfId="35459" xr:uid="{00000000-0005-0000-0000-0000888A0000}"/>
    <cellStyle name="Total 2 2 2 11 3" xfId="35460" xr:uid="{00000000-0005-0000-0000-0000898A0000}"/>
    <cellStyle name="Total 2 2 2 11 4" xfId="35461" xr:uid="{00000000-0005-0000-0000-00008A8A0000}"/>
    <cellStyle name="Total 2 2 2 11 5" xfId="35462" xr:uid="{00000000-0005-0000-0000-00008B8A0000}"/>
    <cellStyle name="Total 2 2 2 11 6" xfId="35463" xr:uid="{00000000-0005-0000-0000-00008C8A0000}"/>
    <cellStyle name="Total 2 2 2 11 7" xfId="35464" xr:uid="{00000000-0005-0000-0000-00008D8A0000}"/>
    <cellStyle name="Total 2 2 2 11 8" xfId="35465" xr:uid="{00000000-0005-0000-0000-00008E8A0000}"/>
    <cellStyle name="Total 2 2 2 11 9" xfId="35466" xr:uid="{00000000-0005-0000-0000-00008F8A0000}"/>
    <cellStyle name="Total 2 2 2 12" xfId="35467" xr:uid="{00000000-0005-0000-0000-0000908A0000}"/>
    <cellStyle name="Total 2 2 2 12 2" xfId="35468" xr:uid="{00000000-0005-0000-0000-0000918A0000}"/>
    <cellStyle name="Total 2 2 2 13" xfId="35469" xr:uid="{00000000-0005-0000-0000-0000928A0000}"/>
    <cellStyle name="Total 2 2 2 14" xfId="35470" xr:uid="{00000000-0005-0000-0000-0000938A0000}"/>
    <cellStyle name="Total 2 2 2 15" xfId="35471" xr:uid="{00000000-0005-0000-0000-0000948A0000}"/>
    <cellStyle name="Total 2 2 2 16" xfId="35472" xr:uid="{00000000-0005-0000-0000-0000958A0000}"/>
    <cellStyle name="Total 2 2 2 17" xfId="35473" xr:uid="{00000000-0005-0000-0000-0000968A0000}"/>
    <cellStyle name="Total 2 2 2 18" xfId="35474" xr:uid="{00000000-0005-0000-0000-0000978A0000}"/>
    <cellStyle name="Total 2 2 2 19" xfId="35475" xr:uid="{00000000-0005-0000-0000-0000988A0000}"/>
    <cellStyle name="Total 2 2 2 2" xfId="35476" xr:uid="{00000000-0005-0000-0000-0000998A0000}"/>
    <cellStyle name="Total 2 2 2 2 10" xfId="35477" xr:uid="{00000000-0005-0000-0000-00009A8A0000}"/>
    <cellStyle name="Total 2 2 2 2 11" xfId="35478" xr:uid="{00000000-0005-0000-0000-00009B8A0000}"/>
    <cellStyle name="Total 2 2 2 2 12" xfId="35479" xr:uid="{00000000-0005-0000-0000-00009C8A0000}"/>
    <cellStyle name="Total 2 2 2 2 13" xfId="35480" xr:uid="{00000000-0005-0000-0000-00009D8A0000}"/>
    <cellStyle name="Total 2 2 2 2 14" xfId="35481" xr:uid="{00000000-0005-0000-0000-00009E8A0000}"/>
    <cellStyle name="Total 2 2 2 2 15" xfId="35482" xr:uid="{00000000-0005-0000-0000-00009F8A0000}"/>
    <cellStyle name="Total 2 2 2 2 16" xfId="35483" xr:uid="{00000000-0005-0000-0000-0000A08A0000}"/>
    <cellStyle name="Total 2 2 2 2 17" xfId="35484" xr:uid="{00000000-0005-0000-0000-0000A18A0000}"/>
    <cellStyle name="Total 2 2 2 2 18" xfId="35485" xr:uid="{00000000-0005-0000-0000-0000A28A0000}"/>
    <cellStyle name="Total 2 2 2 2 19" xfId="35486" xr:uid="{00000000-0005-0000-0000-0000A38A0000}"/>
    <cellStyle name="Total 2 2 2 2 2" xfId="35487" xr:uid="{00000000-0005-0000-0000-0000A48A0000}"/>
    <cellStyle name="Total 2 2 2 2 2 10" xfId="35488" xr:uid="{00000000-0005-0000-0000-0000A58A0000}"/>
    <cellStyle name="Total 2 2 2 2 2 11" xfId="35489" xr:uid="{00000000-0005-0000-0000-0000A68A0000}"/>
    <cellStyle name="Total 2 2 2 2 2 12" xfId="35490" xr:uid="{00000000-0005-0000-0000-0000A78A0000}"/>
    <cellStyle name="Total 2 2 2 2 2 13" xfId="35491" xr:uid="{00000000-0005-0000-0000-0000A88A0000}"/>
    <cellStyle name="Total 2 2 2 2 2 14" xfId="35492" xr:uid="{00000000-0005-0000-0000-0000A98A0000}"/>
    <cellStyle name="Total 2 2 2 2 2 15" xfId="35493" xr:uid="{00000000-0005-0000-0000-0000AA8A0000}"/>
    <cellStyle name="Total 2 2 2 2 2 16" xfId="35494" xr:uid="{00000000-0005-0000-0000-0000AB8A0000}"/>
    <cellStyle name="Total 2 2 2 2 2 17" xfId="35495" xr:uid="{00000000-0005-0000-0000-0000AC8A0000}"/>
    <cellStyle name="Total 2 2 2 2 2 18" xfId="35496" xr:uid="{00000000-0005-0000-0000-0000AD8A0000}"/>
    <cellStyle name="Total 2 2 2 2 2 19" xfId="35497" xr:uid="{00000000-0005-0000-0000-0000AE8A0000}"/>
    <cellStyle name="Total 2 2 2 2 2 2" xfId="35498" xr:uid="{00000000-0005-0000-0000-0000AF8A0000}"/>
    <cellStyle name="Total 2 2 2 2 2 2 10" xfId="35499" xr:uid="{00000000-0005-0000-0000-0000B08A0000}"/>
    <cellStyle name="Total 2 2 2 2 2 2 11" xfId="35500" xr:uid="{00000000-0005-0000-0000-0000B18A0000}"/>
    <cellStyle name="Total 2 2 2 2 2 2 12" xfId="35501" xr:uid="{00000000-0005-0000-0000-0000B28A0000}"/>
    <cellStyle name="Total 2 2 2 2 2 2 13" xfId="35502" xr:uid="{00000000-0005-0000-0000-0000B38A0000}"/>
    <cellStyle name="Total 2 2 2 2 2 2 14" xfId="35503" xr:uid="{00000000-0005-0000-0000-0000B48A0000}"/>
    <cellStyle name="Total 2 2 2 2 2 2 15" xfId="35504" xr:uid="{00000000-0005-0000-0000-0000B58A0000}"/>
    <cellStyle name="Total 2 2 2 2 2 2 16" xfId="35505" xr:uid="{00000000-0005-0000-0000-0000B68A0000}"/>
    <cellStyle name="Total 2 2 2 2 2 2 17" xfId="35506" xr:uid="{00000000-0005-0000-0000-0000B78A0000}"/>
    <cellStyle name="Total 2 2 2 2 2 2 18" xfId="35507" xr:uid="{00000000-0005-0000-0000-0000B88A0000}"/>
    <cellStyle name="Total 2 2 2 2 2 2 19" xfId="35508" xr:uid="{00000000-0005-0000-0000-0000B98A0000}"/>
    <cellStyle name="Total 2 2 2 2 2 2 2" xfId="35509" xr:uid="{00000000-0005-0000-0000-0000BA8A0000}"/>
    <cellStyle name="Total 2 2 2 2 2 2 2 10" xfId="35510" xr:uid="{00000000-0005-0000-0000-0000BB8A0000}"/>
    <cellStyle name="Total 2 2 2 2 2 2 2 11" xfId="35511" xr:uid="{00000000-0005-0000-0000-0000BC8A0000}"/>
    <cellStyle name="Total 2 2 2 2 2 2 2 12" xfId="35512" xr:uid="{00000000-0005-0000-0000-0000BD8A0000}"/>
    <cellStyle name="Total 2 2 2 2 2 2 2 13" xfId="35513" xr:uid="{00000000-0005-0000-0000-0000BE8A0000}"/>
    <cellStyle name="Total 2 2 2 2 2 2 2 14" xfId="35514" xr:uid="{00000000-0005-0000-0000-0000BF8A0000}"/>
    <cellStyle name="Total 2 2 2 2 2 2 2 15" xfId="35515" xr:uid="{00000000-0005-0000-0000-0000C08A0000}"/>
    <cellStyle name="Total 2 2 2 2 2 2 2 16" xfId="35516" xr:uid="{00000000-0005-0000-0000-0000C18A0000}"/>
    <cellStyle name="Total 2 2 2 2 2 2 2 17" xfId="35517" xr:uid="{00000000-0005-0000-0000-0000C28A0000}"/>
    <cellStyle name="Total 2 2 2 2 2 2 2 18" xfId="35518" xr:uid="{00000000-0005-0000-0000-0000C38A0000}"/>
    <cellStyle name="Total 2 2 2 2 2 2 2 19" xfId="35519" xr:uid="{00000000-0005-0000-0000-0000C48A0000}"/>
    <cellStyle name="Total 2 2 2 2 2 2 2 2" xfId="35520" xr:uid="{00000000-0005-0000-0000-0000C58A0000}"/>
    <cellStyle name="Total 2 2 2 2 2 2 2 2 2" xfId="35521" xr:uid="{00000000-0005-0000-0000-0000C68A0000}"/>
    <cellStyle name="Total 2 2 2 2 2 2 2 2 2 2" xfId="35522" xr:uid="{00000000-0005-0000-0000-0000C78A0000}"/>
    <cellStyle name="Total 2 2 2 2 2 2 2 2 2 2 2" xfId="35523" xr:uid="{00000000-0005-0000-0000-0000C88A0000}"/>
    <cellStyle name="Total 2 2 2 2 2 2 2 2 2 3" xfId="35524" xr:uid="{00000000-0005-0000-0000-0000C98A0000}"/>
    <cellStyle name="Total 2 2 2 2 2 2 2 2 3" xfId="35525" xr:uid="{00000000-0005-0000-0000-0000CA8A0000}"/>
    <cellStyle name="Total 2 2 2 2 2 2 2 2 3 2" xfId="35526" xr:uid="{00000000-0005-0000-0000-0000CB8A0000}"/>
    <cellStyle name="Total 2 2 2 2 2 2 2 20" xfId="35527" xr:uid="{00000000-0005-0000-0000-0000CC8A0000}"/>
    <cellStyle name="Total 2 2 2 2 2 2 2 21" xfId="35528" xr:uid="{00000000-0005-0000-0000-0000CD8A0000}"/>
    <cellStyle name="Total 2 2 2 2 2 2 2 22" xfId="35529" xr:uid="{00000000-0005-0000-0000-0000CE8A0000}"/>
    <cellStyle name="Total 2 2 2 2 2 2 2 23" xfId="35530" xr:uid="{00000000-0005-0000-0000-0000CF8A0000}"/>
    <cellStyle name="Total 2 2 2 2 2 2 2 24" xfId="35531" xr:uid="{00000000-0005-0000-0000-0000D08A0000}"/>
    <cellStyle name="Total 2 2 2 2 2 2 2 25" xfId="35532" xr:uid="{00000000-0005-0000-0000-0000D18A0000}"/>
    <cellStyle name="Total 2 2 2 2 2 2 2 26" xfId="35533" xr:uid="{00000000-0005-0000-0000-0000D28A0000}"/>
    <cellStyle name="Total 2 2 2 2 2 2 2 27" xfId="35534" xr:uid="{00000000-0005-0000-0000-0000D38A0000}"/>
    <cellStyle name="Total 2 2 2 2 2 2 2 28" xfId="35535" xr:uid="{00000000-0005-0000-0000-0000D48A0000}"/>
    <cellStyle name="Total 2 2 2 2 2 2 2 29" xfId="35536" xr:uid="{00000000-0005-0000-0000-0000D58A0000}"/>
    <cellStyle name="Total 2 2 2 2 2 2 2 3" xfId="35537" xr:uid="{00000000-0005-0000-0000-0000D68A0000}"/>
    <cellStyle name="Total 2 2 2 2 2 2 2 30" xfId="35538" xr:uid="{00000000-0005-0000-0000-0000D78A0000}"/>
    <cellStyle name="Total 2 2 2 2 2 2 2 30 2" xfId="35539" xr:uid="{00000000-0005-0000-0000-0000D88A0000}"/>
    <cellStyle name="Total 2 2 2 2 2 2 2 4" xfId="35540" xr:uid="{00000000-0005-0000-0000-0000D98A0000}"/>
    <cellStyle name="Total 2 2 2 2 2 2 2 5" xfId="35541" xr:uid="{00000000-0005-0000-0000-0000DA8A0000}"/>
    <cellStyle name="Total 2 2 2 2 2 2 2 6" xfId="35542" xr:uid="{00000000-0005-0000-0000-0000DB8A0000}"/>
    <cellStyle name="Total 2 2 2 2 2 2 2 7" xfId="35543" xr:uid="{00000000-0005-0000-0000-0000DC8A0000}"/>
    <cellStyle name="Total 2 2 2 2 2 2 2 8" xfId="35544" xr:uid="{00000000-0005-0000-0000-0000DD8A0000}"/>
    <cellStyle name="Total 2 2 2 2 2 2 2 9" xfId="35545" xr:uid="{00000000-0005-0000-0000-0000DE8A0000}"/>
    <cellStyle name="Total 2 2 2 2 2 2 20" xfId="35546" xr:uid="{00000000-0005-0000-0000-0000DF8A0000}"/>
    <cellStyle name="Total 2 2 2 2 2 2 21" xfId="35547" xr:uid="{00000000-0005-0000-0000-0000E08A0000}"/>
    <cellStyle name="Total 2 2 2 2 2 2 22" xfId="35548" xr:uid="{00000000-0005-0000-0000-0000E18A0000}"/>
    <cellStyle name="Total 2 2 2 2 2 2 23" xfId="35549" xr:uid="{00000000-0005-0000-0000-0000E28A0000}"/>
    <cellStyle name="Total 2 2 2 2 2 2 24" xfId="35550" xr:uid="{00000000-0005-0000-0000-0000E38A0000}"/>
    <cellStyle name="Total 2 2 2 2 2 2 25" xfId="35551" xr:uid="{00000000-0005-0000-0000-0000E48A0000}"/>
    <cellStyle name="Total 2 2 2 2 2 2 26" xfId="35552" xr:uid="{00000000-0005-0000-0000-0000E58A0000}"/>
    <cellStyle name="Total 2 2 2 2 2 2 27" xfId="35553" xr:uid="{00000000-0005-0000-0000-0000E68A0000}"/>
    <cellStyle name="Total 2 2 2 2 2 2 28" xfId="35554" xr:uid="{00000000-0005-0000-0000-0000E78A0000}"/>
    <cellStyle name="Total 2 2 2 2 2 2 29" xfId="35555" xr:uid="{00000000-0005-0000-0000-0000E88A0000}"/>
    <cellStyle name="Total 2 2 2 2 2 2 3" xfId="35556" xr:uid="{00000000-0005-0000-0000-0000E98A0000}"/>
    <cellStyle name="Total 2 2 2 2 2 2 3 2" xfId="35557" xr:uid="{00000000-0005-0000-0000-0000EA8A0000}"/>
    <cellStyle name="Total 2 2 2 2 2 2 30" xfId="35558" xr:uid="{00000000-0005-0000-0000-0000EB8A0000}"/>
    <cellStyle name="Total 2 2 2 2 2 2 30 2" xfId="35559" xr:uid="{00000000-0005-0000-0000-0000EC8A0000}"/>
    <cellStyle name="Total 2 2 2 2 2 2 4" xfId="35560" xr:uid="{00000000-0005-0000-0000-0000ED8A0000}"/>
    <cellStyle name="Total 2 2 2 2 2 2 5" xfId="35561" xr:uid="{00000000-0005-0000-0000-0000EE8A0000}"/>
    <cellStyle name="Total 2 2 2 2 2 2 6" xfId="35562" xr:uid="{00000000-0005-0000-0000-0000EF8A0000}"/>
    <cellStyle name="Total 2 2 2 2 2 2 7" xfId="35563" xr:uid="{00000000-0005-0000-0000-0000F08A0000}"/>
    <cellStyle name="Total 2 2 2 2 2 2 8" xfId="35564" xr:uid="{00000000-0005-0000-0000-0000F18A0000}"/>
    <cellStyle name="Total 2 2 2 2 2 2 9" xfId="35565" xr:uid="{00000000-0005-0000-0000-0000F28A0000}"/>
    <cellStyle name="Total 2 2 2 2 2 20" xfId="35566" xr:uid="{00000000-0005-0000-0000-0000F38A0000}"/>
    <cellStyle name="Total 2 2 2 2 2 21" xfId="35567" xr:uid="{00000000-0005-0000-0000-0000F48A0000}"/>
    <cellStyle name="Total 2 2 2 2 2 22" xfId="35568" xr:uid="{00000000-0005-0000-0000-0000F58A0000}"/>
    <cellStyle name="Total 2 2 2 2 2 23" xfId="35569" xr:uid="{00000000-0005-0000-0000-0000F68A0000}"/>
    <cellStyle name="Total 2 2 2 2 2 24" xfId="35570" xr:uid="{00000000-0005-0000-0000-0000F78A0000}"/>
    <cellStyle name="Total 2 2 2 2 2 25" xfId="35571" xr:uid="{00000000-0005-0000-0000-0000F88A0000}"/>
    <cellStyle name="Total 2 2 2 2 2 26" xfId="35572" xr:uid="{00000000-0005-0000-0000-0000F98A0000}"/>
    <cellStyle name="Total 2 2 2 2 2 27" xfId="35573" xr:uid="{00000000-0005-0000-0000-0000FA8A0000}"/>
    <cellStyle name="Total 2 2 2 2 2 28" xfId="35574" xr:uid="{00000000-0005-0000-0000-0000FB8A0000}"/>
    <cellStyle name="Total 2 2 2 2 2 29" xfId="35575" xr:uid="{00000000-0005-0000-0000-0000FC8A0000}"/>
    <cellStyle name="Total 2 2 2 2 2 3" xfId="35576" xr:uid="{00000000-0005-0000-0000-0000FD8A0000}"/>
    <cellStyle name="Total 2 2 2 2 2 3 2" xfId="35577" xr:uid="{00000000-0005-0000-0000-0000FE8A0000}"/>
    <cellStyle name="Total 2 2 2 2 2 30" xfId="35578" xr:uid="{00000000-0005-0000-0000-0000FF8A0000}"/>
    <cellStyle name="Total 2 2 2 2 2 31" xfId="35579" xr:uid="{00000000-0005-0000-0000-0000008B0000}"/>
    <cellStyle name="Total 2 2 2 2 2 31 2" xfId="35580" xr:uid="{00000000-0005-0000-0000-0000018B0000}"/>
    <cellStyle name="Total 2 2 2 2 2 4" xfId="35581" xr:uid="{00000000-0005-0000-0000-0000028B0000}"/>
    <cellStyle name="Total 2 2 2 2 2 5" xfId="35582" xr:uid="{00000000-0005-0000-0000-0000038B0000}"/>
    <cellStyle name="Total 2 2 2 2 2 6" xfId="35583" xr:uid="{00000000-0005-0000-0000-0000048B0000}"/>
    <cellStyle name="Total 2 2 2 2 2 7" xfId="35584" xr:uid="{00000000-0005-0000-0000-0000058B0000}"/>
    <cellStyle name="Total 2 2 2 2 2 8" xfId="35585" xr:uid="{00000000-0005-0000-0000-0000068B0000}"/>
    <cellStyle name="Total 2 2 2 2 2 9" xfId="35586" xr:uid="{00000000-0005-0000-0000-0000078B0000}"/>
    <cellStyle name="Total 2 2 2 2 20" xfId="35587" xr:uid="{00000000-0005-0000-0000-0000088B0000}"/>
    <cellStyle name="Total 2 2 2 2 21" xfId="35588" xr:uid="{00000000-0005-0000-0000-0000098B0000}"/>
    <cellStyle name="Total 2 2 2 2 22" xfId="35589" xr:uid="{00000000-0005-0000-0000-00000A8B0000}"/>
    <cellStyle name="Total 2 2 2 2 23" xfId="35590" xr:uid="{00000000-0005-0000-0000-00000B8B0000}"/>
    <cellStyle name="Total 2 2 2 2 24" xfId="35591" xr:uid="{00000000-0005-0000-0000-00000C8B0000}"/>
    <cellStyle name="Total 2 2 2 2 25" xfId="35592" xr:uid="{00000000-0005-0000-0000-00000D8B0000}"/>
    <cellStyle name="Total 2 2 2 2 26" xfId="35593" xr:uid="{00000000-0005-0000-0000-00000E8B0000}"/>
    <cellStyle name="Total 2 2 2 2 27" xfId="35594" xr:uid="{00000000-0005-0000-0000-00000F8B0000}"/>
    <cellStyle name="Total 2 2 2 2 28" xfId="35595" xr:uid="{00000000-0005-0000-0000-0000108B0000}"/>
    <cellStyle name="Total 2 2 2 2 29" xfId="35596" xr:uid="{00000000-0005-0000-0000-0000118B0000}"/>
    <cellStyle name="Total 2 2 2 2 3" xfId="35597" xr:uid="{00000000-0005-0000-0000-0000128B0000}"/>
    <cellStyle name="Total 2 2 2 2 3 2" xfId="35598" xr:uid="{00000000-0005-0000-0000-0000138B0000}"/>
    <cellStyle name="Total 2 2 2 2 3 2 2" xfId="35599" xr:uid="{00000000-0005-0000-0000-0000148B0000}"/>
    <cellStyle name="Total 2 2 2 2 3 3" xfId="35600" xr:uid="{00000000-0005-0000-0000-0000158B0000}"/>
    <cellStyle name="Total 2 2 2 2 30" xfId="35601" xr:uid="{00000000-0005-0000-0000-0000168B0000}"/>
    <cellStyle name="Total 2 2 2 2 31" xfId="35602" xr:uid="{00000000-0005-0000-0000-0000178B0000}"/>
    <cellStyle name="Total 2 2 2 2 32" xfId="35603" xr:uid="{00000000-0005-0000-0000-0000188B0000}"/>
    <cellStyle name="Total 2 2 2 2 33" xfId="35604" xr:uid="{00000000-0005-0000-0000-0000198B0000}"/>
    <cellStyle name="Total 2 2 2 2 34" xfId="35605" xr:uid="{00000000-0005-0000-0000-00001A8B0000}"/>
    <cellStyle name="Total 2 2 2 2 34 2" xfId="35606" xr:uid="{00000000-0005-0000-0000-00001B8B0000}"/>
    <cellStyle name="Total 2 2 2 2 4" xfId="35607" xr:uid="{00000000-0005-0000-0000-00001C8B0000}"/>
    <cellStyle name="Total 2 2 2 2 4 2" xfId="35608" xr:uid="{00000000-0005-0000-0000-00001D8B0000}"/>
    <cellStyle name="Total 2 2 2 2 5" xfId="35609" xr:uid="{00000000-0005-0000-0000-00001E8B0000}"/>
    <cellStyle name="Total 2 2 2 2 6" xfId="35610" xr:uid="{00000000-0005-0000-0000-00001F8B0000}"/>
    <cellStyle name="Total 2 2 2 2 6 10" xfId="35611" xr:uid="{00000000-0005-0000-0000-0000208B0000}"/>
    <cellStyle name="Total 2 2 2 2 6 11" xfId="35612" xr:uid="{00000000-0005-0000-0000-0000218B0000}"/>
    <cellStyle name="Total 2 2 2 2 6 12" xfId="35613" xr:uid="{00000000-0005-0000-0000-0000228B0000}"/>
    <cellStyle name="Total 2 2 2 2 6 13" xfId="35614" xr:uid="{00000000-0005-0000-0000-0000238B0000}"/>
    <cellStyle name="Total 2 2 2 2 6 14" xfId="35615" xr:uid="{00000000-0005-0000-0000-0000248B0000}"/>
    <cellStyle name="Total 2 2 2 2 6 15" xfId="35616" xr:uid="{00000000-0005-0000-0000-0000258B0000}"/>
    <cellStyle name="Total 2 2 2 2 6 16" xfId="35617" xr:uid="{00000000-0005-0000-0000-0000268B0000}"/>
    <cellStyle name="Total 2 2 2 2 6 17" xfId="35618" xr:uid="{00000000-0005-0000-0000-0000278B0000}"/>
    <cellStyle name="Total 2 2 2 2 6 18" xfId="35619" xr:uid="{00000000-0005-0000-0000-0000288B0000}"/>
    <cellStyle name="Total 2 2 2 2 6 19" xfId="35620" xr:uid="{00000000-0005-0000-0000-0000298B0000}"/>
    <cellStyle name="Total 2 2 2 2 6 2" xfId="35621" xr:uid="{00000000-0005-0000-0000-00002A8B0000}"/>
    <cellStyle name="Total 2 2 2 2 6 2 2" xfId="35622" xr:uid="{00000000-0005-0000-0000-00002B8B0000}"/>
    <cellStyle name="Total 2 2 2 2 6 20" xfId="35623" xr:uid="{00000000-0005-0000-0000-00002C8B0000}"/>
    <cellStyle name="Total 2 2 2 2 6 21" xfId="35624" xr:uid="{00000000-0005-0000-0000-00002D8B0000}"/>
    <cellStyle name="Total 2 2 2 2 6 22" xfId="35625" xr:uid="{00000000-0005-0000-0000-00002E8B0000}"/>
    <cellStyle name="Total 2 2 2 2 6 23" xfId="35626" xr:uid="{00000000-0005-0000-0000-00002F8B0000}"/>
    <cellStyle name="Total 2 2 2 2 6 24" xfId="35627" xr:uid="{00000000-0005-0000-0000-0000308B0000}"/>
    <cellStyle name="Total 2 2 2 2 6 25" xfId="35628" xr:uid="{00000000-0005-0000-0000-0000318B0000}"/>
    <cellStyle name="Total 2 2 2 2 6 26" xfId="35629" xr:uid="{00000000-0005-0000-0000-0000328B0000}"/>
    <cellStyle name="Total 2 2 2 2 6 27" xfId="35630" xr:uid="{00000000-0005-0000-0000-0000338B0000}"/>
    <cellStyle name="Total 2 2 2 2 6 28" xfId="35631" xr:uid="{00000000-0005-0000-0000-0000348B0000}"/>
    <cellStyle name="Total 2 2 2 2 6 29" xfId="35632" xr:uid="{00000000-0005-0000-0000-0000358B0000}"/>
    <cellStyle name="Total 2 2 2 2 6 3" xfId="35633" xr:uid="{00000000-0005-0000-0000-0000368B0000}"/>
    <cellStyle name="Total 2 2 2 2 6 30" xfId="35634" xr:uid="{00000000-0005-0000-0000-0000378B0000}"/>
    <cellStyle name="Total 2 2 2 2 6 4" xfId="35635" xr:uid="{00000000-0005-0000-0000-0000388B0000}"/>
    <cellStyle name="Total 2 2 2 2 6 5" xfId="35636" xr:uid="{00000000-0005-0000-0000-0000398B0000}"/>
    <cellStyle name="Total 2 2 2 2 6 6" xfId="35637" xr:uid="{00000000-0005-0000-0000-00003A8B0000}"/>
    <cellStyle name="Total 2 2 2 2 6 7" xfId="35638" xr:uid="{00000000-0005-0000-0000-00003B8B0000}"/>
    <cellStyle name="Total 2 2 2 2 6 8" xfId="35639" xr:uid="{00000000-0005-0000-0000-00003C8B0000}"/>
    <cellStyle name="Total 2 2 2 2 6 9" xfId="35640" xr:uid="{00000000-0005-0000-0000-00003D8B0000}"/>
    <cellStyle name="Total 2 2 2 2 7" xfId="35641" xr:uid="{00000000-0005-0000-0000-00003E8B0000}"/>
    <cellStyle name="Total 2 2 2 2 7 2" xfId="35642" xr:uid="{00000000-0005-0000-0000-00003F8B0000}"/>
    <cellStyle name="Total 2 2 2 2 7 3" xfId="35643" xr:uid="{00000000-0005-0000-0000-0000408B0000}"/>
    <cellStyle name="Total 2 2 2 2 8" xfId="35644" xr:uid="{00000000-0005-0000-0000-0000418B0000}"/>
    <cellStyle name="Total 2 2 2 2 9" xfId="35645" xr:uid="{00000000-0005-0000-0000-0000428B0000}"/>
    <cellStyle name="Total 2 2 2 20" xfId="35646" xr:uid="{00000000-0005-0000-0000-0000438B0000}"/>
    <cellStyle name="Total 2 2 2 21" xfId="35647" xr:uid="{00000000-0005-0000-0000-0000448B0000}"/>
    <cellStyle name="Total 2 2 2 22" xfId="35648" xr:uid="{00000000-0005-0000-0000-0000458B0000}"/>
    <cellStyle name="Total 2 2 2 23" xfId="35649" xr:uid="{00000000-0005-0000-0000-0000468B0000}"/>
    <cellStyle name="Total 2 2 2 24" xfId="35650" xr:uid="{00000000-0005-0000-0000-0000478B0000}"/>
    <cellStyle name="Total 2 2 2 25" xfId="35651" xr:uid="{00000000-0005-0000-0000-0000488B0000}"/>
    <cellStyle name="Total 2 2 2 26" xfId="35652" xr:uid="{00000000-0005-0000-0000-0000498B0000}"/>
    <cellStyle name="Total 2 2 2 27" xfId="35653" xr:uid="{00000000-0005-0000-0000-00004A8B0000}"/>
    <cellStyle name="Total 2 2 2 28" xfId="35654" xr:uid="{00000000-0005-0000-0000-00004B8B0000}"/>
    <cellStyle name="Total 2 2 2 29" xfId="35655" xr:uid="{00000000-0005-0000-0000-00004C8B0000}"/>
    <cellStyle name="Total 2 2 2 3" xfId="35656" xr:uid="{00000000-0005-0000-0000-00004D8B0000}"/>
    <cellStyle name="Total 2 2 2 3 2" xfId="35657" xr:uid="{00000000-0005-0000-0000-00004E8B0000}"/>
    <cellStyle name="Total 2 2 2 3 2 2" xfId="35658" xr:uid="{00000000-0005-0000-0000-00004F8B0000}"/>
    <cellStyle name="Total 2 2 2 3 2 2 2" xfId="35659" xr:uid="{00000000-0005-0000-0000-0000508B0000}"/>
    <cellStyle name="Total 2 2 2 3 2 3" xfId="35660" xr:uid="{00000000-0005-0000-0000-0000518B0000}"/>
    <cellStyle name="Total 2 2 2 3 3" xfId="35661" xr:uid="{00000000-0005-0000-0000-0000528B0000}"/>
    <cellStyle name="Total 2 2 2 3 3 2" xfId="35662" xr:uid="{00000000-0005-0000-0000-0000538B0000}"/>
    <cellStyle name="Total 2 2 2 3 3 2 2" xfId="35663" xr:uid="{00000000-0005-0000-0000-0000548B0000}"/>
    <cellStyle name="Total 2 2 2 3 3 3" xfId="35664" xr:uid="{00000000-0005-0000-0000-0000558B0000}"/>
    <cellStyle name="Total 2 2 2 3 4" xfId="35665" xr:uid="{00000000-0005-0000-0000-0000568B0000}"/>
    <cellStyle name="Total 2 2 2 3 4 2" xfId="35666" xr:uid="{00000000-0005-0000-0000-0000578B0000}"/>
    <cellStyle name="Total 2 2 2 3 5" xfId="35667" xr:uid="{00000000-0005-0000-0000-0000588B0000}"/>
    <cellStyle name="Total 2 2 2 3 6" xfId="35668" xr:uid="{00000000-0005-0000-0000-0000598B0000}"/>
    <cellStyle name="Total 2 2 2 30" xfId="35669" xr:uid="{00000000-0005-0000-0000-00005A8B0000}"/>
    <cellStyle name="Total 2 2 2 31" xfId="35670" xr:uid="{00000000-0005-0000-0000-00005B8B0000}"/>
    <cellStyle name="Total 2 2 2 32" xfId="35671" xr:uid="{00000000-0005-0000-0000-00005C8B0000}"/>
    <cellStyle name="Total 2 2 2 33" xfId="35672" xr:uid="{00000000-0005-0000-0000-00005D8B0000}"/>
    <cellStyle name="Total 2 2 2 34" xfId="35673" xr:uid="{00000000-0005-0000-0000-00005E8B0000}"/>
    <cellStyle name="Total 2 2 2 35" xfId="35674" xr:uid="{00000000-0005-0000-0000-00005F8B0000}"/>
    <cellStyle name="Total 2 2 2 36" xfId="35675" xr:uid="{00000000-0005-0000-0000-0000608B0000}"/>
    <cellStyle name="Total 2 2 2 37" xfId="35676" xr:uid="{00000000-0005-0000-0000-0000618B0000}"/>
    <cellStyle name="Total 2 2 2 38" xfId="35677" xr:uid="{00000000-0005-0000-0000-0000628B0000}"/>
    <cellStyle name="Total 2 2 2 39" xfId="35678" xr:uid="{00000000-0005-0000-0000-0000638B0000}"/>
    <cellStyle name="Total 2 2 2 39 2" xfId="35679" xr:uid="{00000000-0005-0000-0000-0000648B0000}"/>
    <cellStyle name="Total 2 2 2 4" xfId="35680" xr:uid="{00000000-0005-0000-0000-0000658B0000}"/>
    <cellStyle name="Total 2 2 2 4 2" xfId="35681" xr:uid="{00000000-0005-0000-0000-0000668B0000}"/>
    <cellStyle name="Total 2 2 2 4 2 2" xfId="35682" xr:uid="{00000000-0005-0000-0000-0000678B0000}"/>
    <cellStyle name="Total 2 2 2 4 2 2 2" xfId="35683" xr:uid="{00000000-0005-0000-0000-0000688B0000}"/>
    <cellStyle name="Total 2 2 2 4 2 3" xfId="35684" xr:uid="{00000000-0005-0000-0000-0000698B0000}"/>
    <cellStyle name="Total 2 2 2 4 3" xfId="35685" xr:uid="{00000000-0005-0000-0000-00006A8B0000}"/>
    <cellStyle name="Total 2 2 2 4 3 2" xfId="35686" xr:uid="{00000000-0005-0000-0000-00006B8B0000}"/>
    <cellStyle name="Total 2 2 2 4 3 2 2" xfId="35687" xr:uid="{00000000-0005-0000-0000-00006C8B0000}"/>
    <cellStyle name="Total 2 2 2 4 3 3" xfId="35688" xr:uid="{00000000-0005-0000-0000-00006D8B0000}"/>
    <cellStyle name="Total 2 2 2 4 4" xfId="35689" xr:uid="{00000000-0005-0000-0000-00006E8B0000}"/>
    <cellStyle name="Total 2 2 2 4 4 2" xfId="35690" xr:uid="{00000000-0005-0000-0000-00006F8B0000}"/>
    <cellStyle name="Total 2 2 2 4 5" xfId="35691" xr:uid="{00000000-0005-0000-0000-0000708B0000}"/>
    <cellStyle name="Total 2 2 2 4 6" xfId="35692" xr:uid="{00000000-0005-0000-0000-0000718B0000}"/>
    <cellStyle name="Total 2 2 2 5" xfId="35693" xr:uid="{00000000-0005-0000-0000-0000728B0000}"/>
    <cellStyle name="Total 2 2 2 5 2" xfId="35694" xr:uid="{00000000-0005-0000-0000-0000738B0000}"/>
    <cellStyle name="Total 2 2 2 5 2 2" xfId="35695" xr:uid="{00000000-0005-0000-0000-0000748B0000}"/>
    <cellStyle name="Total 2 2 2 5 2 2 2" xfId="35696" xr:uid="{00000000-0005-0000-0000-0000758B0000}"/>
    <cellStyle name="Total 2 2 2 5 2 3" xfId="35697" xr:uid="{00000000-0005-0000-0000-0000768B0000}"/>
    <cellStyle name="Total 2 2 2 5 3" xfId="35698" xr:uid="{00000000-0005-0000-0000-0000778B0000}"/>
    <cellStyle name="Total 2 2 2 5 3 2" xfId="35699" xr:uid="{00000000-0005-0000-0000-0000788B0000}"/>
    <cellStyle name="Total 2 2 2 5 3 2 2" xfId="35700" xr:uid="{00000000-0005-0000-0000-0000798B0000}"/>
    <cellStyle name="Total 2 2 2 5 3 3" xfId="35701" xr:uid="{00000000-0005-0000-0000-00007A8B0000}"/>
    <cellStyle name="Total 2 2 2 5 4" xfId="35702" xr:uid="{00000000-0005-0000-0000-00007B8B0000}"/>
    <cellStyle name="Total 2 2 2 5 4 2" xfId="35703" xr:uid="{00000000-0005-0000-0000-00007C8B0000}"/>
    <cellStyle name="Total 2 2 2 5 5" xfId="35704" xr:uid="{00000000-0005-0000-0000-00007D8B0000}"/>
    <cellStyle name="Total 2 2 2 5 6" xfId="35705" xr:uid="{00000000-0005-0000-0000-00007E8B0000}"/>
    <cellStyle name="Total 2 2 2 6" xfId="35706" xr:uid="{00000000-0005-0000-0000-00007F8B0000}"/>
    <cellStyle name="Total 2 2 2 6 2" xfId="35707" xr:uid="{00000000-0005-0000-0000-0000808B0000}"/>
    <cellStyle name="Total 2 2 2 6 2 2" xfId="35708" xr:uid="{00000000-0005-0000-0000-0000818B0000}"/>
    <cellStyle name="Total 2 2 2 6 2 2 2" xfId="35709" xr:uid="{00000000-0005-0000-0000-0000828B0000}"/>
    <cellStyle name="Total 2 2 2 6 2 3" xfId="35710" xr:uid="{00000000-0005-0000-0000-0000838B0000}"/>
    <cellStyle name="Total 2 2 2 6 3" xfId="35711" xr:uid="{00000000-0005-0000-0000-0000848B0000}"/>
    <cellStyle name="Total 2 2 2 6 3 2" xfId="35712" xr:uid="{00000000-0005-0000-0000-0000858B0000}"/>
    <cellStyle name="Total 2 2 2 6 3 2 2" xfId="35713" xr:uid="{00000000-0005-0000-0000-0000868B0000}"/>
    <cellStyle name="Total 2 2 2 6 3 3" xfId="35714" xr:uid="{00000000-0005-0000-0000-0000878B0000}"/>
    <cellStyle name="Total 2 2 2 6 4" xfId="35715" xr:uid="{00000000-0005-0000-0000-0000888B0000}"/>
    <cellStyle name="Total 2 2 2 6 4 2" xfId="35716" xr:uid="{00000000-0005-0000-0000-0000898B0000}"/>
    <cellStyle name="Total 2 2 2 6 5" xfId="35717" xr:uid="{00000000-0005-0000-0000-00008A8B0000}"/>
    <cellStyle name="Total 2 2 2 6 6" xfId="35718" xr:uid="{00000000-0005-0000-0000-00008B8B0000}"/>
    <cellStyle name="Total 2 2 2 7" xfId="35719" xr:uid="{00000000-0005-0000-0000-00008C8B0000}"/>
    <cellStyle name="Total 2 2 2 7 2" xfId="35720" xr:uid="{00000000-0005-0000-0000-00008D8B0000}"/>
    <cellStyle name="Total 2 2 2 7 2 2" xfId="35721" xr:uid="{00000000-0005-0000-0000-00008E8B0000}"/>
    <cellStyle name="Total 2 2 2 7 3" xfId="35722" xr:uid="{00000000-0005-0000-0000-00008F8B0000}"/>
    <cellStyle name="Total 2 2 2 7 4" xfId="35723" xr:uid="{00000000-0005-0000-0000-0000908B0000}"/>
    <cellStyle name="Total 2 2 2 7 5" xfId="35724" xr:uid="{00000000-0005-0000-0000-0000918B0000}"/>
    <cellStyle name="Total 2 2 2 7 6" xfId="35725" xr:uid="{00000000-0005-0000-0000-0000928B0000}"/>
    <cellStyle name="Total 2 2 2 8" xfId="35726" xr:uid="{00000000-0005-0000-0000-0000938B0000}"/>
    <cellStyle name="Total 2 2 2 8 2" xfId="35727" xr:uid="{00000000-0005-0000-0000-0000948B0000}"/>
    <cellStyle name="Total 2 2 2 8 2 2" xfId="35728" xr:uid="{00000000-0005-0000-0000-0000958B0000}"/>
    <cellStyle name="Total 2 2 2 8 3" xfId="35729" xr:uid="{00000000-0005-0000-0000-0000968B0000}"/>
    <cellStyle name="Total 2 2 2 8 4" xfId="35730" xr:uid="{00000000-0005-0000-0000-0000978B0000}"/>
    <cellStyle name="Total 2 2 2 8 5" xfId="35731" xr:uid="{00000000-0005-0000-0000-0000988B0000}"/>
    <cellStyle name="Total 2 2 2 8 6" xfId="35732" xr:uid="{00000000-0005-0000-0000-0000998B0000}"/>
    <cellStyle name="Total 2 2 2 9" xfId="35733" xr:uid="{00000000-0005-0000-0000-00009A8B0000}"/>
    <cellStyle name="Total 2 2 2 9 2" xfId="35734" xr:uid="{00000000-0005-0000-0000-00009B8B0000}"/>
    <cellStyle name="Total 2 2 2 9 3" xfId="35735" xr:uid="{00000000-0005-0000-0000-00009C8B0000}"/>
    <cellStyle name="Total 2 2 2 9 4" xfId="35736" xr:uid="{00000000-0005-0000-0000-00009D8B0000}"/>
    <cellStyle name="Total 2 2 2 9 5" xfId="35737" xr:uid="{00000000-0005-0000-0000-00009E8B0000}"/>
    <cellStyle name="Total 2 2 2 9 6" xfId="35738" xr:uid="{00000000-0005-0000-0000-00009F8B0000}"/>
    <cellStyle name="Total 2 2 20" xfId="35739" xr:uid="{00000000-0005-0000-0000-0000A08B0000}"/>
    <cellStyle name="Total 2 2 21" xfId="35740" xr:uid="{00000000-0005-0000-0000-0000A18B0000}"/>
    <cellStyle name="Total 2 2 22" xfId="35741" xr:uid="{00000000-0005-0000-0000-0000A28B0000}"/>
    <cellStyle name="Total 2 2 23" xfId="35742" xr:uid="{00000000-0005-0000-0000-0000A38B0000}"/>
    <cellStyle name="Total 2 2 24" xfId="35743" xr:uid="{00000000-0005-0000-0000-0000A48B0000}"/>
    <cellStyle name="Total 2 2 25" xfId="35744" xr:uid="{00000000-0005-0000-0000-0000A58B0000}"/>
    <cellStyle name="Total 2 2 26" xfId="35745" xr:uid="{00000000-0005-0000-0000-0000A68B0000}"/>
    <cellStyle name="Total 2 2 27" xfId="35746" xr:uid="{00000000-0005-0000-0000-0000A78B0000}"/>
    <cellStyle name="Total 2 2 28" xfId="35747" xr:uid="{00000000-0005-0000-0000-0000A88B0000}"/>
    <cellStyle name="Total 2 2 29" xfId="35748" xr:uid="{00000000-0005-0000-0000-0000A98B0000}"/>
    <cellStyle name="Total 2 2 3" xfId="35749" xr:uid="{00000000-0005-0000-0000-0000AA8B0000}"/>
    <cellStyle name="Total 2 2 3 2" xfId="35750" xr:uid="{00000000-0005-0000-0000-0000AB8B0000}"/>
    <cellStyle name="Total 2 2 3 2 2" xfId="35751" xr:uid="{00000000-0005-0000-0000-0000AC8B0000}"/>
    <cellStyle name="Total 2 2 3 2 2 2" xfId="35752" xr:uid="{00000000-0005-0000-0000-0000AD8B0000}"/>
    <cellStyle name="Total 2 2 3 2 3" xfId="35753" xr:uid="{00000000-0005-0000-0000-0000AE8B0000}"/>
    <cellStyle name="Total 2 2 3 3" xfId="35754" xr:uid="{00000000-0005-0000-0000-0000AF8B0000}"/>
    <cellStyle name="Total 2 2 3 3 2" xfId="35755" xr:uid="{00000000-0005-0000-0000-0000B08B0000}"/>
    <cellStyle name="Total 2 2 3 3 2 2" xfId="35756" xr:uid="{00000000-0005-0000-0000-0000B18B0000}"/>
    <cellStyle name="Total 2 2 3 3 3" xfId="35757" xr:uid="{00000000-0005-0000-0000-0000B28B0000}"/>
    <cellStyle name="Total 2 2 3 4" xfId="35758" xr:uid="{00000000-0005-0000-0000-0000B38B0000}"/>
    <cellStyle name="Total 2 2 3 4 2" xfId="35759" xr:uid="{00000000-0005-0000-0000-0000B48B0000}"/>
    <cellStyle name="Total 2 2 3 5" xfId="35760" xr:uid="{00000000-0005-0000-0000-0000B58B0000}"/>
    <cellStyle name="Total 2 2 30" xfId="35761" xr:uid="{00000000-0005-0000-0000-0000B68B0000}"/>
    <cellStyle name="Total 2 2 31" xfId="35762" xr:uid="{00000000-0005-0000-0000-0000B78B0000}"/>
    <cellStyle name="Total 2 2 32" xfId="35763" xr:uid="{00000000-0005-0000-0000-0000B88B0000}"/>
    <cellStyle name="Total 2 2 33" xfId="35764" xr:uid="{00000000-0005-0000-0000-0000B98B0000}"/>
    <cellStyle name="Total 2 2 34" xfId="35765" xr:uid="{00000000-0005-0000-0000-0000BA8B0000}"/>
    <cellStyle name="Total 2 2 35" xfId="35766" xr:uid="{00000000-0005-0000-0000-0000BB8B0000}"/>
    <cellStyle name="Total 2 2 36" xfId="35767" xr:uid="{00000000-0005-0000-0000-0000BC8B0000}"/>
    <cellStyle name="Total 2 2 37" xfId="35768" xr:uid="{00000000-0005-0000-0000-0000BD8B0000}"/>
    <cellStyle name="Total 2 2 38" xfId="35769" xr:uid="{00000000-0005-0000-0000-0000BE8B0000}"/>
    <cellStyle name="Total 2 2 39" xfId="35770" xr:uid="{00000000-0005-0000-0000-0000BF8B0000}"/>
    <cellStyle name="Total 2 2 4" xfId="35771" xr:uid="{00000000-0005-0000-0000-0000C08B0000}"/>
    <cellStyle name="Total 2 2 40" xfId="35772" xr:uid="{00000000-0005-0000-0000-0000C18B0000}"/>
    <cellStyle name="Total 2 2 41" xfId="35773" xr:uid="{00000000-0005-0000-0000-0000C28B0000}"/>
    <cellStyle name="Total 2 2 42" xfId="35774" xr:uid="{00000000-0005-0000-0000-0000C38B0000}"/>
    <cellStyle name="Total 2 2 42 2" xfId="35775" xr:uid="{00000000-0005-0000-0000-0000C48B0000}"/>
    <cellStyle name="Total 2 2 5" xfId="35776" xr:uid="{00000000-0005-0000-0000-0000C58B0000}"/>
    <cellStyle name="Total 2 2 6" xfId="35777" xr:uid="{00000000-0005-0000-0000-0000C68B0000}"/>
    <cellStyle name="Total 2 2 7" xfId="35778" xr:uid="{00000000-0005-0000-0000-0000C78B0000}"/>
    <cellStyle name="Total 2 2 8" xfId="35779" xr:uid="{00000000-0005-0000-0000-0000C88B0000}"/>
    <cellStyle name="Total 2 2 9" xfId="35780" xr:uid="{00000000-0005-0000-0000-0000C98B0000}"/>
    <cellStyle name="Total 2 20" xfId="35781" xr:uid="{00000000-0005-0000-0000-0000CA8B0000}"/>
    <cellStyle name="Total 2 21" xfId="35782" xr:uid="{00000000-0005-0000-0000-0000CB8B0000}"/>
    <cellStyle name="Total 2 22" xfId="35783" xr:uid="{00000000-0005-0000-0000-0000CC8B0000}"/>
    <cellStyle name="Total 2 23" xfId="35784" xr:uid="{00000000-0005-0000-0000-0000CD8B0000}"/>
    <cellStyle name="Total 2 24" xfId="35785" xr:uid="{00000000-0005-0000-0000-0000CE8B0000}"/>
    <cellStyle name="Total 2 25" xfId="35786" xr:uid="{00000000-0005-0000-0000-0000CF8B0000}"/>
    <cellStyle name="Total 2 26" xfId="35787" xr:uid="{00000000-0005-0000-0000-0000D08B0000}"/>
    <cellStyle name="Total 2 27" xfId="35788" xr:uid="{00000000-0005-0000-0000-0000D18B0000}"/>
    <cellStyle name="Total 2 27 2" xfId="35789" xr:uid="{00000000-0005-0000-0000-0000D28B0000}"/>
    <cellStyle name="Total 2 27 2 10" xfId="35790" xr:uid="{00000000-0005-0000-0000-0000D38B0000}"/>
    <cellStyle name="Total 2 27 2 11" xfId="35791" xr:uid="{00000000-0005-0000-0000-0000D48B0000}"/>
    <cellStyle name="Total 2 27 2 2" xfId="35792" xr:uid="{00000000-0005-0000-0000-0000D58B0000}"/>
    <cellStyle name="Total 2 27 2 2 2" xfId="35793" xr:uid="{00000000-0005-0000-0000-0000D68B0000}"/>
    <cellStyle name="Total 2 27 2 2 3" xfId="35794" xr:uid="{00000000-0005-0000-0000-0000D78B0000}"/>
    <cellStyle name="Total 2 27 2 2 4" xfId="35795" xr:uid="{00000000-0005-0000-0000-0000D88B0000}"/>
    <cellStyle name="Total 2 27 2 2 5" xfId="35796" xr:uid="{00000000-0005-0000-0000-0000D98B0000}"/>
    <cellStyle name="Total 2 27 2 2 6" xfId="35797" xr:uid="{00000000-0005-0000-0000-0000DA8B0000}"/>
    <cellStyle name="Total 2 27 2 3" xfId="35798" xr:uid="{00000000-0005-0000-0000-0000DB8B0000}"/>
    <cellStyle name="Total 2 27 2 3 2" xfId="35799" xr:uid="{00000000-0005-0000-0000-0000DC8B0000}"/>
    <cellStyle name="Total 2 27 2 3 3" xfId="35800" xr:uid="{00000000-0005-0000-0000-0000DD8B0000}"/>
    <cellStyle name="Total 2 27 2 3 4" xfId="35801" xr:uid="{00000000-0005-0000-0000-0000DE8B0000}"/>
    <cellStyle name="Total 2 27 2 3 5" xfId="35802" xr:uid="{00000000-0005-0000-0000-0000DF8B0000}"/>
    <cellStyle name="Total 2 27 2 3 6" xfId="35803" xr:uid="{00000000-0005-0000-0000-0000E08B0000}"/>
    <cellStyle name="Total 2 27 2 4" xfId="35804" xr:uid="{00000000-0005-0000-0000-0000E18B0000}"/>
    <cellStyle name="Total 2 27 2 4 2" xfId="35805" xr:uid="{00000000-0005-0000-0000-0000E28B0000}"/>
    <cellStyle name="Total 2 27 2 4 3" xfId="35806" xr:uid="{00000000-0005-0000-0000-0000E38B0000}"/>
    <cellStyle name="Total 2 27 2 4 4" xfId="35807" xr:uid="{00000000-0005-0000-0000-0000E48B0000}"/>
    <cellStyle name="Total 2 27 2 4 5" xfId="35808" xr:uid="{00000000-0005-0000-0000-0000E58B0000}"/>
    <cellStyle name="Total 2 27 2 4 6" xfId="35809" xr:uid="{00000000-0005-0000-0000-0000E68B0000}"/>
    <cellStyle name="Total 2 27 2 5" xfId="35810" xr:uid="{00000000-0005-0000-0000-0000E78B0000}"/>
    <cellStyle name="Total 2 27 2 5 2" xfId="35811" xr:uid="{00000000-0005-0000-0000-0000E88B0000}"/>
    <cellStyle name="Total 2 27 2 5 3" xfId="35812" xr:uid="{00000000-0005-0000-0000-0000E98B0000}"/>
    <cellStyle name="Total 2 27 2 5 4" xfId="35813" xr:uid="{00000000-0005-0000-0000-0000EA8B0000}"/>
    <cellStyle name="Total 2 27 2 5 5" xfId="35814" xr:uid="{00000000-0005-0000-0000-0000EB8B0000}"/>
    <cellStyle name="Total 2 27 2 5 6" xfId="35815" xr:uid="{00000000-0005-0000-0000-0000EC8B0000}"/>
    <cellStyle name="Total 2 27 2 6" xfId="35816" xr:uid="{00000000-0005-0000-0000-0000ED8B0000}"/>
    <cellStyle name="Total 2 27 2 6 2" xfId="35817" xr:uid="{00000000-0005-0000-0000-0000EE8B0000}"/>
    <cellStyle name="Total 2 27 2 6 3" xfId="35818" xr:uid="{00000000-0005-0000-0000-0000EF8B0000}"/>
    <cellStyle name="Total 2 27 2 6 4" xfId="35819" xr:uid="{00000000-0005-0000-0000-0000F08B0000}"/>
    <cellStyle name="Total 2 27 2 6 5" xfId="35820" xr:uid="{00000000-0005-0000-0000-0000F18B0000}"/>
    <cellStyle name="Total 2 27 2 6 6" xfId="35821" xr:uid="{00000000-0005-0000-0000-0000F28B0000}"/>
    <cellStyle name="Total 2 27 2 7" xfId="35822" xr:uid="{00000000-0005-0000-0000-0000F38B0000}"/>
    <cellStyle name="Total 2 27 2 8" xfId="35823" xr:uid="{00000000-0005-0000-0000-0000F48B0000}"/>
    <cellStyle name="Total 2 27 2 9" xfId="35824" xr:uid="{00000000-0005-0000-0000-0000F58B0000}"/>
    <cellStyle name="Total 2 28" xfId="35825" xr:uid="{00000000-0005-0000-0000-0000F68B0000}"/>
    <cellStyle name="Total 2 28 10" xfId="35826" xr:uid="{00000000-0005-0000-0000-0000F78B0000}"/>
    <cellStyle name="Total 2 28 11" xfId="35827" xr:uid="{00000000-0005-0000-0000-0000F88B0000}"/>
    <cellStyle name="Total 2 28 2" xfId="35828" xr:uid="{00000000-0005-0000-0000-0000F98B0000}"/>
    <cellStyle name="Total 2 28 2 2" xfId="35829" xr:uid="{00000000-0005-0000-0000-0000FA8B0000}"/>
    <cellStyle name="Total 2 28 2 3" xfId="35830" xr:uid="{00000000-0005-0000-0000-0000FB8B0000}"/>
    <cellStyle name="Total 2 28 2 4" xfId="35831" xr:uid="{00000000-0005-0000-0000-0000FC8B0000}"/>
    <cellStyle name="Total 2 28 2 5" xfId="35832" xr:uid="{00000000-0005-0000-0000-0000FD8B0000}"/>
    <cellStyle name="Total 2 28 2 6" xfId="35833" xr:uid="{00000000-0005-0000-0000-0000FE8B0000}"/>
    <cellStyle name="Total 2 28 3" xfId="35834" xr:uid="{00000000-0005-0000-0000-0000FF8B0000}"/>
    <cellStyle name="Total 2 28 3 2" xfId="35835" xr:uid="{00000000-0005-0000-0000-0000008C0000}"/>
    <cellStyle name="Total 2 28 3 3" xfId="35836" xr:uid="{00000000-0005-0000-0000-0000018C0000}"/>
    <cellStyle name="Total 2 28 3 4" xfId="35837" xr:uid="{00000000-0005-0000-0000-0000028C0000}"/>
    <cellStyle name="Total 2 28 3 5" xfId="35838" xr:uid="{00000000-0005-0000-0000-0000038C0000}"/>
    <cellStyle name="Total 2 28 3 6" xfId="35839" xr:uid="{00000000-0005-0000-0000-0000048C0000}"/>
    <cellStyle name="Total 2 28 4" xfId="35840" xr:uid="{00000000-0005-0000-0000-0000058C0000}"/>
    <cellStyle name="Total 2 28 4 2" xfId="35841" xr:uid="{00000000-0005-0000-0000-0000068C0000}"/>
    <cellStyle name="Total 2 28 4 3" xfId="35842" xr:uid="{00000000-0005-0000-0000-0000078C0000}"/>
    <cellStyle name="Total 2 28 4 4" xfId="35843" xr:uid="{00000000-0005-0000-0000-0000088C0000}"/>
    <cellStyle name="Total 2 28 4 5" xfId="35844" xr:uid="{00000000-0005-0000-0000-0000098C0000}"/>
    <cellStyle name="Total 2 28 4 6" xfId="35845" xr:uid="{00000000-0005-0000-0000-00000A8C0000}"/>
    <cellStyle name="Total 2 28 5" xfId="35846" xr:uid="{00000000-0005-0000-0000-00000B8C0000}"/>
    <cellStyle name="Total 2 28 5 2" xfId="35847" xr:uid="{00000000-0005-0000-0000-00000C8C0000}"/>
    <cellStyle name="Total 2 28 5 3" xfId="35848" xr:uid="{00000000-0005-0000-0000-00000D8C0000}"/>
    <cellStyle name="Total 2 28 5 4" xfId="35849" xr:uid="{00000000-0005-0000-0000-00000E8C0000}"/>
    <cellStyle name="Total 2 28 5 5" xfId="35850" xr:uid="{00000000-0005-0000-0000-00000F8C0000}"/>
    <cellStyle name="Total 2 28 5 6" xfId="35851" xr:uid="{00000000-0005-0000-0000-0000108C0000}"/>
    <cellStyle name="Total 2 28 6" xfId="35852" xr:uid="{00000000-0005-0000-0000-0000118C0000}"/>
    <cellStyle name="Total 2 28 6 2" xfId="35853" xr:uid="{00000000-0005-0000-0000-0000128C0000}"/>
    <cellStyle name="Total 2 28 6 3" xfId="35854" xr:uid="{00000000-0005-0000-0000-0000138C0000}"/>
    <cellStyle name="Total 2 28 6 4" xfId="35855" xr:uid="{00000000-0005-0000-0000-0000148C0000}"/>
    <cellStyle name="Total 2 28 6 5" xfId="35856" xr:uid="{00000000-0005-0000-0000-0000158C0000}"/>
    <cellStyle name="Total 2 28 6 6" xfId="35857" xr:uid="{00000000-0005-0000-0000-0000168C0000}"/>
    <cellStyle name="Total 2 28 7" xfId="35858" xr:uid="{00000000-0005-0000-0000-0000178C0000}"/>
    <cellStyle name="Total 2 28 8" xfId="35859" xr:uid="{00000000-0005-0000-0000-0000188C0000}"/>
    <cellStyle name="Total 2 28 9" xfId="35860" xr:uid="{00000000-0005-0000-0000-0000198C0000}"/>
    <cellStyle name="Total 2 29" xfId="35861" xr:uid="{00000000-0005-0000-0000-00001A8C0000}"/>
    <cellStyle name="Total 2 29 10" xfId="35862" xr:uid="{00000000-0005-0000-0000-00001B8C0000}"/>
    <cellStyle name="Total 2 29 11" xfId="35863" xr:uid="{00000000-0005-0000-0000-00001C8C0000}"/>
    <cellStyle name="Total 2 29 2" xfId="35864" xr:uid="{00000000-0005-0000-0000-00001D8C0000}"/>
    <cellStyle name="Total 2 29 2 2" xfId="35865" xr:uid="{00000000-0005-0000-0000-00001E8C0000}"/>
    <cellStyle name="Total 2 29 2 3" xfId="35866" xr:uid="{00000000-0005-0000-0000-00001F8C0000}"/>
    <cellStyle name="Total 2 29 2 4" xfId="35867" xr:uid="{00000000-0005-0000-0000-0000208C0000}"/>
    <cellStyle name="Total 2 29 2 5" xfId="35868" xr:uid="{00000000-0005-0000-0000-0000218C0000}"/>
    <cellStyle name="Total 2 29 2 6" xfId="35869" xr:uid="{00000000-0005-0000-0000-0000228C0000}"/>
    <cellStyle name="Total 2 29 3" xfId="35870" xr:uid="{00000000-0005-0000-0000-0000238C0000}"/>
    <cellStyle name="Total 2 29 3 2" xfId="35871" xr:uid="{00000000-0005-0000-0000-0000248C0000}"/>
    <cellStyle name="Total 2 29 3 3" xfId="35872" xr:uid="{00000000-0005-0000-0000-0000258C0000}"/>
    <cellStyle name="Total 2 29 3 4" xfId="35873" xr:uid="{00000000-0005-0000-0000-0000268C0000}"/>
    <cellStyle name="Total 2 29 3 5" xfId="35874" xr:uid="{00000000-0005-0000-0000-0000278C0000}"/>
    <cellStyle name="Total 2 29 3 6" xfId="35875" xr:uid="{00000000-0005-0000-0000-0000288C0000}"/>
    <cellStyle name="Total 2 29 4" xfId="35876" xr:uid="{00000000-0005-0000-0000-0000298C0000}"/>
    <cellStyle name="Total 2 29 4 2" xfId="35877" xr:uid="{00000000-0005-0000-0000-00002A8C0000}"/>
    <cellStyle name="Total 2 29 4 3" xfId="35878" xr:uid="{00000000-0005-0000-0000-00002B8C0000}"/>
    <cellStyle name="Total 2 29 4 4" xfId="35879" xr:uid="{00000000-0005-0000-0000-00002C8C0000}"/>
    <cellStyle name="Total 2 29 4 5" xfId="35880" xr:uid="{00000000-0005-0000-0000-00002D8C0000}"/>
    <cellStyle name="Total 2 29 4 6" xfId="35881" xr:uid="{00000000-0005-0000-0000-00002E8C0000}"/>
    <cellStyle name="Total 2 29 5" xfId="35882" xr:uid="{00000000-0005-0000-0000-00002F8C0000}"/>
    <cellStyle name="Total 2 29 5 2" xfId="35883" xr:uid="{00000000-0005-0000-0000-0000308C0000}"/>
    <cellStyle name="Total 2 29 5 3" xfId="35884" xr:uid="{00000000-0005-0000-0000-0000318C0000}"/>
    <cellStyle name="Total 2 29 5 4" xfId="35885" xr:uid="{00000000-0005-0000-0000-0000328C0000}"/>
    <cellStyle name="Total 2 29 5 5" xfId="35886" xr:uid="{00000000-0005-0000-0000-0000338C0000}"/>
    <cellStyle name="Total 2 29 5 6" xfId="35887" xr:uid="{00000000-0005-0000-0000-0000348C0000}"/>
    <cellStyle name="Total 2 29 6" xfId="35888" xr:uid="{00000000-0005-0000-0000-0000358C0000}"/>
    <cellStyle name="Total 2 29 6 2" xfId="35889" xr:uid="{00000000-0005-0000-0000-0000368C0000}"/>
    <cellStyle name="Total 2 29 6 3" xfId="35890" xr:uid="{00000000-0005-0000-0000-0000378C0000}"/>
    <cellStyle name="Total 2 29 6 4" xfId="35891" xr:uid="{00000000-0005-0000-0000-0000388C0000}"/>
    <cellStyle name="Total 2 29 6 5" xfId="35892" xr:uid="{00000000-0005-0000-0000-0000398C0000}"/>
    <cellStyle name="Total 2 29 6 6" xfId="35893" xr:uid="{00000000-0005-0000-0000-00003A8C0000}"/>
    <cellStyle name="Total 2 29 7" xfId="35894" xr:uid="{00000000-0005-0000-0000-00003B8C0000}"/>
    <cellStyle name="Total 2 29 8" xfId="35895" xr:uid="{00000000-0005-0000-0000-00003C8C0000}"/>
    <cellStyle name="Total 2 29 9" xfId="35896" xr:uid="{00000000-0005-0000-0000-00003D8C0000}"/>
    <cellStyle name="Total 2 3" xfId="35897" xr:uid="{00000000-0005-0000-0000-00003E8C0000}"/>
    <cellStyle name="Total 2 3 2" xfId="35898" xr:uid="{00000000-0005-0000-0000-00003F8C0000}"/>
    <cellStyle name="Total 2 3 2 2" xfId="35899" xr:uid="{00000000-0005-0000-0000-0000408C0000}"/>
    <cellStyle name="Total 2 3 2 2 2" xfId="35900" xr:uid="{00000000-0005-0000-0000-0000418C0000}"/>
    <cellStyle name="Total 2 3 2 3" xfId="35901" xr:uid="{00000000-0005-0000-0000-0000428C0000}"/>
    <cellStyle name="Total 2 3 2 3 2" xfId="35902" xr:uid="{00000000-0005-0000-0000-0000438C0000}"/>
    <cellStyle name="Total 2 3 2 3 2 2" xfId="35903" xr:uid="{00000000-0005-0000-0000-0000448C0000}"/>
    <cellStyle name="Total 2 3 2 3 3" xfId="35904" xr:uid="{00000000-0005-0000-0000-0000458C0000}"/>
    <cellStyle name="Total 2 3 2 4" xfId="35905" xr:uid="{00000000-0005-0000-0000-0000468C0000}"/>
    <cellStyle name="Total 2 3 2 4 2" xfId="35906" xr:uid="{00000000-0005-0000-0000-0000478C0000}"/>
    <cellStyle name="Total 2 3 2 5" xfId="35907" xr:uid="{00000000-0005-0000-0000-0000488C0000}"/>
    <cellStyle name="Total 2 3 3" xfId="35908" xr:uid="{00000000-0005-0000-0000-0000498C0000}"/>
    <cellStyle name="Total 2 3 3 2" xfId="35909" xr:uid="{00000000-0005-0000-0000-00004A8C0000}"/>
    <cellStyle name="Total 2 3 3 2 2" xfId="35910" xr:uid="{00000000-0005-0000-0000-00004B8C0000}"/>
    <cellStyle name="Total 2 3 3 2 2 2" xfId="35911" xr:uid="{00000000-0005-0000-0000-00004C8C0000}"/>
    <cellStyle name="Total 2 3 3 2 3" xfId="35912" xr:uid="{00000000-0005-0000-0000-00004D8C0000}"/>
    <cellStyle name="Total 2 3 3 3" xfId="35913" xr:uid="{00000000-0005-0000-0000-00004E8C0000}"/>
    <cellStyle name="Total 2 3 3 3 2" xfId="35914" xr:uid="{00000000-0005-0000-0000-00004F8C0000}"/>
    <cellStyle name="Total 2 3 3 3 2 2" xfId="35915" xr:uid="{00000000-0005-0000-0000-0000508C0000}"/>
    <cellStyle name="Total 2 3 3 3 3" xfId="35916" xr:uid="{00000000-0005-0000-0000-0000518C0000}"/>
    <cellStyle name="Total 2 3 3 4" xfId="35917" xr:uid="{00000000-0005-0000-0000-0000528C0000}"/>
    <cellStyle name="Total 2 3 3 4 2" xfId="35918" xr:uid="{00000000-0005-0000-0000-0000538C0000}"/>
    <cellStyle name="Total 2 3 3 5" xfId="35919" xr:uid="{00000000-0005-0000-0000-0000548C0000}"/>
    <cellStyle name="Total 2 3 4" xfId="35920" xr:uid="{00000000-0005-0000-0000-0000558C0000}"/>
    <cellStyle name="Total 2 3 4 2" xfId="35921" xr:uid="{00000000-0005-0000-0000-0000568C0000}"/>
    <cellStyle name="Total 2 3 4 2 2" xfId="35922" xr:uid="{00000000-0005-0000-0000-0000578C0000}"/>
    <cellStyle name="Total 2 3 4 2 2 2" xfId="35923" xr:uid="{00000000-0005-0000-0000-0000588C0000}"/>
    <cellStyle name="Total 2 3 4 2 3" xfId="35924" xr:uid="{00000000-0005-0000-0000-0000598C0000}"/>
    <cellStyle name="Total 2 3 4 3" xfId="35925" xr:uid="{00000000-0005-0000-0000-00005A8C0000}"/>
    <cellStyle name="Total 2 3 4 3 2" xfId="35926" xr:uid="{00000000-0005-0000-0000-00005B8C0000}"/>
    <cellStyle name="Total 2 3 4 3 2 2" xfId="35927" xr:uid="{00000000-0005-0000-0000-00005C8C0000}"/>
    <cellStyle name="Total 2 3 4 3 3" xfId="35928" xr:uid="{00000000-0005-0000-0000-00005D8C0000}"/>
    <cellStyle name="Total 2 3 4 4" xfId="35929" xr:uid="{00000000-0005-0000-0000-00005E8C0000}"/>
    <cellStyle name="Total 2 3 4 4 2" xfId="35930" xr:uid="{00000000-0005-0000-0000-00005F8C0000}"/>
    <cellStyle name="Total 2 3 4 5" xfId="35931" xr:uid="{00000000-0005-0000-0000-0000608C0000}"/>
    <cellStyle name="Total 2 3 5" xfId="35932" xr:uid="{00000000-0005-0000-0000-0000618C0000}"/>
    <cellStyle name="Total 2 3 5 2" xfId="35933" xr:uid="{00000000-0005-0000-0000-0000628C0000}"/>
    <cellStyle name="Total 2 3 5 2 2" xfId="35934" xr:uid="{00000000-0005-0000-0000-0000638C0000}"/>
    <cellStyle name="Total 2 3 5 2 2 2" xfId="35935" xr:uid="{00000000-0005-0000-0000-0000648C0000}"/>
    <cellStyle name="Total 2 3 5 2 3" xfId="35936" xr:uid="{00000000-0005-0000-0000-0000658C0000}"/>
    <cellStyle name="Total 2 3 5 3" xfId="35937" xr:uid="{00000000-0005-0000-0000-0000668C0000}"/>
    <cellStyle name="Total 2 3 5 3 2" xfId="35938" xr:uid="{00000000-0005-0000-0000-0000678C0000}"/>
    <cellStyle name="Total 2 3 5 3 2 2" xfId="35939" xr:uid="{00000000-0005-0000-0000-0000688C0000}"/>
    <cellStyle name="Total 2 3 5 3 3" xfId="35940" xr:uid="{00000000-0005-0000-0000-0000698C0000}"/>
    <cellStyle name="Total 2 3 5 4" xfId="35941" xr:uid="{00000000-0005-0000-0000-00006A8C0000}"/>
    <cellStyle name="Total 2 3 5 4 2" xfId="35942" xr:uid="{00000000-0005-0000-0000-00006B8C0000}"/>
    <cellStyle name="Total 2 3 5 5" xfId="35943" xr:uid="{00000000-0005-0000-0000-00006C8C0000}"/>
    <cellStyle name="Total 2 3 6" xfId="35944" xr:uid="{00000000-0005-0000-0000-00006D8C0000}"/>
    <cellStyle name="Total 2 3 6 2" xfId="35945" xr:uid="{00000000-0005-0000-0000-00006E8C0000}"/>
    <cellStyle name="Total 2 30" xfId="35946" xr:uid="{00000000-0005-0000-0000-00006F8C0000}"/>
    <cellStyle name="Total 2 30 10" xfId="35947" xr:uid="{00000000-0005-0000-0000-0000708C0000}"/>
    <cellStyle name="Total 2 30 11" xfId="35948" xr:uid="{00000000-0005-0000-0000-0000718C0000}"/>
    <cellStyle name="Total 2 30 2" xfId="35949" xr:uid="{00000000-0005-0000-0000-0000728C0000}"/>
    <cellStyle name="Total 2 30 2 2" xfId="35950" xr:uid="{00000000-0005-0000-0000-0000738C0000}"/>
    <cellStyle name="Total 2 30 2 3" xfId="35951" xr:uid="{00000000-0005-0000-0000-0000748C0000}"/>
    <cellStyle name="Total 2 30 2 4" xfId="35952" xr:uid="{00000000-0005-0000-0000-0000758C0000}"/>
    <cellStyle name="Total 2 30 2 5" xfId="35953" xr:uid="{00000000-0005-0000-0000-0000768C0000}"/>
    <cellStyle name="Total 2 30 2 6" xfId="35954" xr:uid="{00000000-0005-0000-0000-0000778C0000}"/>
    <cellStyle name="Total 2 30 3" xfId="35955" xr:uid="{00000000-0005-0000-0000-0000788C0000}"/>
    <cellStyle name="Total 2 30 3 2" xfId="35956" xr:uid="{00000000-0005-0000-0000-0000798C0000}"/>
    <cellStyle name="Total 2 30 3 3" xfId="35957" xr:uid="{00000000-0005-0000-0000-00007A8C0000}"/>
    <cellStyle name="Total 2 30 3 4" xfId="35958" xr:uid="{00000000-0005-0000-0000-00007B8C0000}"/>
    <cellStyle name="Total 2 30 3 5" xfId="35959" xr:uid="{00000000-0005-0000-0000-00007C8C0000}"/>
    <cellStyle name="Total 2 30 3 6" xfId="35960" xr:uid="{00000000-0005-0000-0000-00007D8C0000}"/>
    <cellStyle name="Total 2 30 4" xfId="35961" xr:uid="{00000000-0005-0000-0000-00007E8C0000}"/>
    <cellStyle name="Total 2 30 4 2" xfId="35962" xr:uid="{00000000-0005-0000-0000-00007F8C0000}"/>
    <cellStyle name="Total 2 30 4 3" xfId="35963" xr:uid="{00000000-0005-0000-0000-0000808C0000}"/>
    <cellStyle name="Total 2 30 4 4" xfId="35964" xr:uid="{00000000-0005-0000-0000-0000818C0000}"/>
    <cellStyle name="Total 2 30 4 5" xfId="35965" xr:uid="{00000000-0005-0000-0000-0000828C0000}"/>
    <cellStyle name="Total 2 30 4 6" xfId="35966" xr:uid="{00000000-0005-0000-0000-0000838C0000}"/>
    <cellStyle name="Total 2 30 5" xfId="35967" xr:uid="{00000000-0005-0000-0000-0000848C0000}"/>
    <cellStyle name="Total 2 30 5 2" xfId="35968" xr:uid="{00000000-0005-0000-0000-0000858C0000}"/>
    <cellStyle name="Total 2 30 5 3" xfId="35969" xr:uid="{00000000-0005-0000-0000-0000868C0000}"/>
    <cellStyle name="Total 2 30 5 4" xfId="35970" xr:uid="{00000000-0005-0000-0000-0000878C0000}"/>
    <cellStyle name="Total 2 30 5 5" xfId="35971" xr:uid="{00000000-0005-0000-0000-0000888C0000}"/>
    <cellStyle name="Total 2 30 5 6" xfId="35972" xr:uid="{00000000-0005-0000-0000-0000898C0000}"/>
    <cellStyle name="Total 2 30 6" xfId="35973" xr:uid="{00000000-0005-0000-0000-00008A8C0000}"/>
    <cellStyle name="Total 2 30 6 2" xfId="35974" xr:uid="{00000000-0005-0000-0000-00008B8C0000}"/>
    <cellStyle name="Total 2 30 6 3" xfId="35975" xr:uid="{00000000-0005-0000-0000-00008C8C0000}"/>
    <cellStyle name="Total 2 30 6 4" xfId="35976" xr:uid="{00000000-0005-0000-0000-00008D8C0000}"/>
    <cellStyle name="Total 2 30 6 5" xfId="35977" xr:uid="{00000000-0005-0000-0000-00008E8C0000}"/>
    <cellStyle name="Total 2 30 6 6" xfId="35978" xr:uid="{00000000-0005-0000-0000-00008F8C0000}"/>
    <cellStyle name="Total 2 30 7" xfId="35979" xr:uid="{00000000-0005-0000-0000-0000908C0000}"/>
    <cellStyle name="Total 2 30 8" xfId="35980" xr:uid="{00000000-0005-0000-0000-0000918C0000}"/>
    <cellStyle name="Total 2 30 9" xfId="35981" xr:uid="{00000000-0005-0000-0000-0000928C0000}"/>
    <cellStyle name="Total 2 31" xfId="35982" xr:uid="{00000000-0005-0000-0000-0000938C0000}"/>
    <cellStyle name="Total 2 31 10" xfId="35983" xr:uid="{00000000-0005-0000-0000-0000948C0000}"/>
    <cellStyle name="Total 2 31 11" xfId="35984" xr:uid="{00000000-0005-0000-0000-0000958C0000}"/>
    <cellStyle name="Total 2 31 2" xfId="35985" xr:uid="{00000000-0005-0000-0000-0000968C0000}"/>
    <cellStyle name="Total 2 31 2 2" xfId="35986" xr:uid="{00000000-0005-0000-0000-0000978C0000}"/>
    <cellStyle name="Total 2 31 2 3" xfId="35987" xr:uid="{00000000-0005-0000-0000-0000988C0000}"/>
    <cellStyle name="Total 2 31 2 4" xfId="35988" xr:uid="{00000000-0005-0000-0000-0000998C0000}"/>
    <cellStyle name="Total 2 31 2 5" xfId="35989" xr:uid="{00000000-0005-0000-0000-00009A8C0000}"/>
    <cellStyle name="Total 2 31 2 6" xfId="35990" xr:uid="{00000000-0005-0000-0000-00009B8C0000}"/>
    <cellStyle name="Total 2 31 3" xfId="35991" xr:uid="{00000000-0005-0000-0000-00009C8C0000}"/>
    <cellStyle name="Total 2 31 3 2" xfId="35992" xr:uid="{00000000-0005-0000-0000-00009D8C0000}"/>
    <cellStyle name="Total 2 31 3 3" xfId="35993" xr:uid="{00000000-0005-0000-0000-00009E8C0000}"/>
    <cellStyle name="Total 2 31 3 4" xfId="35994" xr:uid="{00000000-0005-0000-0000-00009F8C0000}"/>
    <cellStyle name="Total 2 31 3 5" xfId="35995" xr:uid="{00000000-0005-0000-0000-0000A08C0000}"/>
    <cellStyle name="Total 2 31 3 6" xfId="35996" xr:uid="{00000000-0005-0000-0000-0000A18C0000}"/>
    <cellStyle name="Total 2 31 4" xfId="35997" xr:uid="{00000000-0005-0000-0000-0000A28C0000}"/>
    <cellStyle name="Total 2 31 4 2" xfId="35998" xr:uid="{00000000-0005-0000-0000-0000A38C0000}"/>
    <cellStyle name="Total 2 31 4 3" xfId="35999" xr:uid="{00000000-0005-0000-0000-0000A48C0000}"/>
    <cellStyle name="Total 2 31 4 4" xfId="36000" xr:uid="{00000000-0005-0000-0000-0000A58C0000}"/>
    <cellStyle name="Total 2 31 4 5" xfId="36001" xr:uid="{00000000-0005-0000-0000-0000A68C0000}"/>
    <cellStyle name="Total 2 31 4 6" xfId="36002" xr:uid="{00000000-0005-0000-0000-0000A78C0000}"/>
    <cellStyle name="Total 2 31 5" xfId="36003" xr:uid="{00000000-0005-0000-0000-0000A88C0000}"/>
    <cellStyle name="Total 2 31 5 2" xfId="36004" xr:uid="{00000000-0005-0000-0000-0000A98C0000}"/>
    <cellStyle name="Total 2 31 5 3" xfId="36005" xr:uid="{00000000-0005-0000-0000-0000AA8C0000}"/>
    <cellStyle name="Total 2 31 5 4" xfId="36006" xr:uid="{00000000-0005-0000-0000-0000AB8C0000}"/>
    <cellStyle name="Total 2 31 5 5" xfId="36007" xr:uid="{00000000-0005-0000-0000-0000AC8C0000}"/>
    <cellStyle name="Total 2 31 5 6" xfId="36008" xr:uid="{00000000-0005-0000-0000-0000AD8C0000}"/>
    <cellStyle name="Total 2 31 6" xfId="36009" xr:uid="{00000000-0005-0000-0000-0000AE8C0000}"/>
    <cellStyle name="Total 2 31 6 2" xfId="36010" xr:uid="{00000000-0005-0000-0000-0000AF8C0000}"/>
    <cellStyle name="Total 2 31 6 3" xfId="36011" xr:uid="{00000000-0005-0000-0000-0000B08C0000}"/>
    <cellStyle name="Total 2 31 6 4" xfId="36012" xr:uid="{00000000-0005-0000-0000-0000B18C0000}"/>
    <cellStyle name="Total 2 31 6 5" xfId="36013" xr:uid="{00000000-0005-0000-0000-0000B28C0000}"/>
    <cellStyle name="Total 2 31 6 6" xfId="36014" xr:uid="{00000000-0005-0000-0000-0000B38C0000}"/>
    <cellStyle name="Total 2 31 7" xfId="36015" xr:uid="{00000000-0005-0000-0000-0000B48C0000}"/>
    <cellStyle name="Total 2 31 8" xfId="36016" xr:uid="{00000000-0005-0000-0000-0000B58C0000}"/>
    <cellStyle name="Total 2 31 9" xfId="36017" xr:uid="{00000000-0005-0000-0000-0000B68C0000}"/>
    <cellStyle name="Total 2 32" xfId="36018" xr:uid="{00000000-0005-0000-0000-0000B78C0000}"/>
    <cellStyle name="Total 2 33" xfId="36019" xr:uid="{00000000-0005-0000-0000-0000B88C0000}"/>
    <cellStyle name="Total 2 34" xfId="36020" xr:uid="{00000000-0005-0000-0000-0000B98C0000}"/>
    <cellStyle name="Total 2 35" xfId="36021" xr:uid="{00000000-0005-0000-0000-0000BA8C0000}"/>
    <cellStyle name="Total 2 36" xfId="36022" xr:uid="{00000000-0005-0000-0000-0000BB8C0000}"/>
    <cellStyle name="Total 2 37" xfId="36023" xr:uid="{00000000-0005-0000-0000-0000BC8C0000}"/>
    <cellStyle name="Total 2 37 2" xfId="36024" xr:uid="{00000000-0005-0000-0000-0000BD8C0000}"/>
    <cellStyle name="Total 2 37 3" xfId="36025" xr:uid="{00000000-0005-0000-0000-0000BE8C0000}"/>
    <cellStyle name="Total 2 37 4" xfId="36026" xr:uid="{00000000-0005-0000-0000-0000BF8C0000}"/>
    <cellStyle name="Total 2 37 5" xfId="36027" xr:uid="{00000000-0005-0000-0000-0000C08C0000}"/>
    <cellStyle name="Total 2 37 6" xfId="36028" xr:uid="{00000000-0005-0000-0000-0000C18C0000}"/>
    <cellStyle name="Total 2 38" xfId="36029" xr:uid="{00000000-0005-0000-0000-0000C28C0000}"/>
    <cellStyle name="Total 2 38 2" xfId="36030" xr:uid="{00000000-0005-0000-0000-0000C38C0000}"/>
    <cellStyle name="Total 2 38 3" xfId="36031" xr:uid="{00000000-0005-0000-0000-0000C48C0000}"/>
    <cellStyle name="Total 2 38 4" xfId="36032" xr:uid="{00000000-0005-0000-0000-0000C58C0000}"/>
    <cellStyle name="Total 2 38 5" xfId="36033" xr:uid="{00000000-0005-0000-0000-0000C68C0000}"/>
    <cellStyle name="Total 2 38 6" xfId="36034" xr:uid="{00000000-0005-0000-0000-0000C78C0000}"/>
    <cellStyle name="Total 2 39" xfId="36035" xr:uid="{00000000-0005-0000-0000-0000C88C0000}"/>
    <cellStyle name="Total 2 39 2" xfId="36036" xr:uid="{00000000-0005-0000-0000-0000C98C0000}"/>
    <cellStyle name="Total 2 39 3" xfId="36037" xr:uid="{00000000-0005-0000-0000-0000CA8C0000}"/>
    <cellStyle name="Total 2 39 4" xfId="36038" xr:uid="{00000000-0005-0000-0000-0000CB8C0000}"/>
    <cellStyle name="Total 2 39 5" xfId="36039" xr:uid="{00000000-0005-0000-0000-0000CC8C0000}"/>
    <cellStyle name="Total 2 39 6" xfId="36040" xr:uid="{00000000-0005-0000-0000-0000CD8C0000}"/>
    <cellStyle name="Total 2 4" xfId="36041" xr:uid="{00000000-0005-0000-0000-0000CE8C0000}"/>
    <cellStyle name="Total 2 4 2" xfId="36042" xr:uid="{00000000-0005-0000-0000-0000CF8C0000}"/>
    <cellStyle name="Total 2 4 2 2" xfId="36043" xr:uid="{00000000-0005-0000-0000-0000D08C0000}"/>
    <cellStyle name="Total 2 4 2 2 2" xfId="36044" xr:uid="{00000000-0005-0000-0000-0000D18C0000}"/>
    <cellStyle name="Total 2 4 2 3" xfId="36045" xr:uid="{00000000-0005-0000-0000-0000D28C0000}"/>
    <cellStyle name="Total 2 4 3" xfId="36046" xr:uid="{00000000-0005-0000-0000-0000D38C0000}"/>
    <cellStyle name="Total 2 4 3 2" xfId="36047" xr:uid="{00000000-0005-0000-0000-0000D48C0000}"/>
    <cellStyle name="Total 2 4 3 2 2" xfId="36048" xr:uid="{00000000-0005-0000-0000-0000D58C0000}"/>
    <cellStyle name="Total 2 4 3 3" xfId="36049" xr:uid="{00000000-0005-0000-0000-0000D68C0000}"/>
    <cellStyle name="Total 2 4 4" xfId="36050" xr:uid="{00000000-0005-0000-0000-0000D78C0000}"/>
    <cellStyle name="Total 2 4 4 2" xfId="36051" xr:uid="{00000000-0005-0000-0000-0000D88C0000}"/>
    <cellStyle name="Total 2 4 5" xfId="36052" xr:uid="{00000000-0005-0000-0000-0000D98C0000}"/>
    <cellStyle name="Total 2 4 5 2" xfId="36053" xr:uid="{00000000-0005-0000-0000-0000DA8C0000}"/>
    <cellStyle name="Total 2 4 6" xfId="36054" xr:uid="{00000000-0005-0000-0000-0000DB8C0000}"/>
    <cellStyle name="Total 2 40" xfId="36055" xr:uid="{00000000-0005-0000-0000-0000DC8C0000}"/>
    <cellStyle name="Total 2 41" xfId="36056" xr:uid="{00000000-0005-0000-0000-0000DD8C0000}"/>
    <cellStyle name="Total 2 42" xfId="36057" xr:uid="{00000000-0005-0000-0000-0000DE8C0000}"/>
    <cellStyle name="Total 2 43" xfId="36058" xr:uid="{00000000-0005-0000-0000-0000DF8C0000}"/>
    <cellStyle name="Total 2 43 10" xfId="36059" xr:uid="{00000000-0005-0000-0000-0000E08C0000}"/>
    <cellStyle name="Total 2 43 11" xfId="36060" xr:uid="{00000000-0005-0000-0000-0000E18C0000}"/>
    <cellStyle name="Total 2 43 12" xfId="36061" xr:uid="{00000000-0005-0000-0000-0000E28C0000}"/>
    <cellStyle name="Total 2 43 13" xfId="36062" xr:uid="{00000000-0005-0000-0000-0000E38C0000}"/>
    <cellStyle name="Total 2 43 14" xfId="36063" xr:uid="{00000000-0005-0000-0000-0000E48C0000}"/>
    <cellStyle name="Total 2 43 15" xfId="36064" xr:uid="{00000000-0005-0000-0000-0000E58C0000}"/>
    <cellStyle name="Total 2 43 16" xfId="36065" xr:uid="{00000000-0005-0000-0000-0000E68C0000}"/>
    <cellStyle name="Total 2 43 17" xfId="36066" xr:uid="{00000000-0005-0000-0000-0000E78C0000}"/>
    <cellStyle name="Total 2 43 18" xfId="36067" xr:uid="{00000000-0005-0000-0000-0000E88C0000}"/>
    <cellStyle name="Total 2 43 19" xfId="36068" xr:uid="{00000000-0005-0000-0000-0000E98C0000}"/>
    <cellStyle name="Total 2 43 2" xfId="36069" xr:uid="{00000000-0005-0000-0000-0000EA8C0000}"/>
    <cellStyle name="Total 2 43 2 2" xfId="36070" xr:uid="{00000000-0005-0000-0000-0000EB8C0000}"/>
    <cellStyle name="Total 2 43 20" xfId="36071" xr:uid="{00000000-0005-0000-0000-0000EC8C0000}"/>
    <cellStyle name="Total 2 43 21" xfId="36072" xr:uid="{00000000-0005-0000-0000-0000ED8C0000}"/>
    <cellStyle name="Total 2 43 22" xfId="36073" xr:uid="{00000000-0005-0000-0000-0000EE8C0000}"/>
    <cellStyle name="Total 2 43 23" xfId="36074" xr:uid="{00000000-0005-0000-0000-0000EF8C0000}"/>
    <cellStyle name="Total 2 43 24" xfId="36075" xr:uid="{00000000-0005-0000-0000-0000F08C0000}"/>
    <cellStyle name="Total 2 43 25" xfId="36076" xr:uid="{00000000-0005-0000-0000-0000F18C0000}"/>
    <cellStyle name="Total 2 43 26" xfId="36077" xr:uid="{00000000-0005-0000-0000-0000F28C0000}"/>
    <cellStyle name="Total 2 43 27" xfId="36078" xr:uid="{00000000-0005-0000-0000-0000F38C0000}"/>
    <cellStyle name="Total 2 43 28" xfId="36079" xr:uid="{00000000-0005-0000-0000-0000F48C0000}"/>
    <cellStyle name="Total 2 43 29" xfId="36080" xr:uid="{00000000-0005-0000-0000-0000F58C0000}"/>
    <cellStyle name="Total 2 43 3" xfId="36081" xr:uid="{00000000-0005-0000-0000-0000F68C0000}"/>
    <cellStyle name="Total 2 43 4" xfId="36082" xr:uid="{00000000-0005-0000-0000-0000F78C0000}"/>
    <cellStyle name="Total 2 43 5" xfId="36083" xr:uid="{00000000-0005-0000-0000-0000F88C0000}"/>
    <cellStyle name="Total 2 43 6" xfId="36084" xr:uid="{00000000-0005-0000-0000-0000F98C0000}"/>
    <cellStyle name="Total 2 43 7" xfId="36085" xr:uid="{00000000-0005-0000-0000-0000FA8C0000}"/>
    <cellStyle name="Total 2 43 8" xfId="36086" xr:uid="{00000000-0005-0000-0000-0000FB8C0000}"/>
    <cellStyle name="Total 2 43 9" xfId="36087" xr:uid="{00000000-0005-0000-0000-0000FC8C0000}"/>
    <cellStyle name="Total 2 44" xfId="36088" xr:uid="{00000000-0005-0000-0000-0000FD8C0000}"/>
    <cellStyle name="Total 2 44 2" xfId="36089" xr:uid="{00000000-0005-0000-0000-0000FE8C0000}"/>
    <cellStyle name="Total 2 45" xfId="36090" xr:uid="{00000000-0005-0000-0000-0000FF8C0000}"/>
    <cellStyle name="Total 2 46" xfId="36091" xr:uid="{00000000-0005-0000-0000-0000008D0000}"/>
    <cellStyle name="Total 2 47" xfId="36092" xr:uid="{00000000-0005-0000-0000-0000018D0000}"/>
    <cellStyle name="Total 2 48" xfId="36093" xr:uid="{00000000-0005-0000-0000-0000028D0000}"/>
    <cellStyle name="Total 2 49" xfId="36094" xr:uid="{00000000-0005-0000-0000-0000038D0000}"/>
    <cellStyle name="Total 2 5" xfId="36095" xr:uid="{00000000-0005-0000-0000-0000048D0000}"/>
    <cellStyle name="Total 2 5 2" xfId="36096" xr:uid="{00000000-0005-0000-0000-0000058D0000}"/>
    <cellStyle name="Total 2 5 2 2" xfId="36097" xr:uid="{00000000-0005-0000-0000-0000068D0000}"/>
    <cellStyle name="Total 2 5 2 2 2" xfId="36098" xr:uid="{00000000-0005-0000-0000-0000078D0000}"/>
    <cellStyle name="Total 2 5 2 3" xfId="36099" xr:uid="{00000000-0005-0000-0000-0000088D0000}"/>
    <cellStyle name="Total 2 5 3" xfId="36100" xr:uid="{00000000-0005-0000-0000-0000098D0000}"/>
    <cellStyle name="Total 2 5 3 2" xfId="36101" xr:uid="{00000000-0005-0000-0000-00000A8D0000}"/>
    <cellStyle name="Total 2 5 3 2 2" xfId="36102" xr:uid="{00000000-0005-0000-0000-00000B8D0000}"/>
    <cellStyle name="Total 2 5 3 3" xfId="36103" xr:uid="{00000000-0005-0000-0000-00000C8D0000}"/>
    <cellStyle name="Total 2 5 4" xfId="36104" xr:uid="{00000000-0005-0000-0000-00000D8D0000}"/>
    <cellStyle name="Total 2 5 4 2" xfId="36105" xr:uid="{00000000-0005-0000-0000-00000E8D0000}"/>
    <cellStyle name="Total 2 5 5" xfId="36106" xr:uid="{00000000-0005-0000-0000-00000F8D0000}"/>
    <cellStyle name="Total 2 5 5 2" xfId="36107" xr:uid="{00000000-0005-0000-0000-0000108D0000}"/>
    <cellStyle name="Total 2 5 6" xfId="36108" xr:uid="{00000000-0005-0000-0000-0000118D0000}"/>
    <cellStyle name="Total 2 50" xfId="36109" xr:uid="{00000000-0005-0000-0000-0000128D0000}"/>
    <cellStyle name="Total 2 51" xfId="36110" xr:uid="{00000000-0005-0000-0000-0000138D0000}"/>
    <cellStyle name="Total 2 52" xfId="36111" xr:uid="{00000000-0005-0000-0000-0000148D0000}"/>
    <cellStyle name="Total 2 53" xfId="36112" xr:uid="{00000000-0005-0000-0000-0000158D0000}"/>
    <cellStyle name="Total 2 54" xfId="36113" xr:uid="{00000000-0005-0000-0000-0000168D0000}"/>
    <cellStyle name="Total 2 55" xfId="36114" xr:uid="{00000000-0005-0000-0000-0000178D0000}"/>
    <cellStyle name="Total 2 56" xfId="36115" xr:uid="{00000000-0005-0000-0000-0000188D0000}"/>
    <cellStyle name="Total 2 57" xfId="36116" xr:uid="{00000000-0005-0000-0000-0000198D0000}"/>
    <cellStyle name="Total 2 58" xfId="36117" xr:uid="{00000000-0005-0000-0000-00001A8D0000}"/>
    <cellStyle name="Total 2 59" xfId="36118" xr:uid="{00000000-0005-0000-0000-00001B8D0000}"/>
    <cellStyle name="Total 2 6" xfId="36119" xr:uid="{00000000-0005-0000-0000-00001C8D0000}"/>
    <cellStyle name="Total 2 6 2" xfId="36120" xr:uid="{00000000-0005-0000-0000-00001D8D0000}"/>
    <cellStyle name="Total 2 6 2 2" xfId="36121" xr:uid="{00000000-0005-0000-0000-00001E8D0000}"/>
    <cellStyle name="Total 2 6 2 2 2" xfId="36122" xr:uid="{00000000-0005-0000-0000-00001F8D0000}"/>
    <cellStyle name="Total 2 6 2 3" xfId="36123" xr:uid="{00000000-0005-0000-0000-0000208D0000}"/>
    <cellStyle name="Total 2 6 3" xfId="36124" xr:uid="{00000000-0005-0000-0000-0000218D0000}"/>
    <cellStyle name="Total 2 6 3 2" xfId="36125" xr:uid="{00000000-0005-0000-0000-0000228D0000}"/>
    <cellStyle name="Total 2 6 3 2 2" xfId="36126" xr:uid="{00000000-0005-0000-0000-0000238D0000}"/>
    <cellStyle name="Total 2 6 3 3" xfId="36127" xr:uid="{00000000-0005-0000-0000-0000248D0000}"/>
    <cellStyle name="Total 2 6 4" xfId="36128" xr:uid="{00000000-0005-0000-0000-0000258D0000}"/>
    <cellStyle name="Total 2 6 4 2" xfId="36129" xr:uid="{00000000-0005-0000-0000-0000268D0000}"/>
    <cellStyle name="Total 2 6 5" xfId="36130" xr:uid="{00000000-0005-0000-0000-0000278D0000}"/>
    <cellStyle name="Total 2 6 5 2" xfId="36131" xr:uid="{00000000-0005-0000-0000-0000288D0000}"/>
    <cellStyle name="Total 2 6 6" xfId="36132" xr:uid="{00000000-0005-0000-0000-0000298D0000}"/>
    <cellStyle name="Total 2 60" xfId="36133" xr:uid="{00000000-0005-0000-0000-00002A8D0000}"/>
    <cellStyle name="Total 2 61" xfId="36134" xr:uid="{00000000-0005-0000-0000-00002B8D0000}"/>
    <cellStyle name="Total 2 62" xfId="36135" xr:uid="{00000000-0005-0000-0000-00002C8D0000}"/>
    <cellStyle name="Total 2 63" xfId="36136" xr:uid="{00000000-0005-0000-0000-00002D8D0000}"/>
    <cellStyle name="Total 2 64" xfId="36137" xr:uid="{00000000-0005-0000-0000-00002E8D0000}"/>
    <cellStyle name="Total 2 65" xfId="36138" xr:uid="{00000000-0005-0000-0000-00002F8D0000}"/>
    <cellStyle name="Total 2 66" xfId="36139" xr:uid="{00000000-0005-0000-0000-0000308D0000}"/>
    <cellStyle name="Total 2 67" xfId="36140" xr:uid="{00000000-0005-0000-0000-0000318D0000}"/>
    <cellStyle name="Total 2 68" xfId="36141" xr:uid="{00000000-0005-0000-0000-0000328D0000}"/>
    <cellStyle name="Total 2 69" xfId="36142" xr:uid="{00000000-0005-0000-0000-0000338D0000}"/>
    <cellStyle name="Total 2 7" xfId="36143" xr:uid="{00000000-0005-0000-0000-0000348D0000}"/>
    <cellStyle name="Total 2 7 2" xfId="36144" xr:uid="{00000000-0005-0000-0000-0000358D0000}"/>
    <cellStyle name="Total 2 7 2 2" xfId="36145" xr:uid="{00000000-0005-0000-0000-0000368D0000}"/>
    <cellStyle name="Total 2 7 2 2 2" xfId="36146" xr:uid="{00000000-0005-0000-0000-0000378D0000}"/>
    <cellStyle name="Total 2 7 2 3" xfId="36147" xr:uid="{00000000-0005-0000-0000-0000388D0000}"/>
    <cellStyle name="Total 2 7 2 3 2" xfId="36148" xr:uid="{00000000-0005-0000-0000-0000398D0000}"/>
    <cellStyle name="Total 2 7 2 4" xfId="36149" xr:uid="{00000000-0005-0000-0000-00003A8D0000}"/>
    <cellStyle name="Total 2 7 3" xfId="36150" xr:uid="{00000000-0005-0000-0000-00003B8D0000}"/>
    <cellStyle name="Total 2 7 3 2" xfId="36151" xr:uid="{00000000-0005-0000-0000-00003C8D0000}"/>
    <cellStyle name="Total 2 7 3 2 2" xfId="36152" xr:uid="{00000000-0005-0000-0000-00003D8D0000}"/>
    <cellStyle name="Total 2 7 3 3" xfId="36153" xr:uid="{00000000-0005-0000-0000-00003E8D0000}"/>
    <cellStyle name="Total 2 7 4" xfId="36154" xr:uid="{00000000-0005-0000-0000-00003F8D0000}"/>
    <cellStyle name="Total 2 7 4 2" xfId="36155" xr:uid="{00000000-0005-0000-0000-0000408D0000}"/>
    <cellStyle name="Total 2 7 5" xfId="36156" xr:uid="{00000000-0005-0000-0000-0000418D0000}"/>
    <cellStyle name="Total 2 7 5 2" xfId="36157" xr:uid="{00000000-0005-0000-0000-0000428D0000}"/>
    <cellStyle name="Total 2 7 6" xfId="36158" xr:uid="{00000000-0005-0000-0000-0000438D0000}"/>
    <cellStyle name="Total 2 70" xfId="36159" xr:uid="{00000000-0005-0000-0000-0000448D0000}"/>
    <cellStyle name="Total 2 71" xfId="36160" xr:uid="{00000000-0005-0000-0000-0000458D0000}"/>
    <cellStyle name="Total 2 71 2" xfId="36161" xr:uid="{00000000-0005-0000-0000-0000468D0000}"/>
    <cellStyle name="Total 2 8" xfId="36162" xr:uid="{00000000-0005-0000-0000-0000478D0000}"/>
    <cellStyle name="Total 2 9" xfId="36163" xr:uid="{00000000-0005-0000-0000-0000488D0000}"/>
    <cellStyle name="Total 20" xfId="36164" xr:uid="{00000000-0005-0000-0000-0000498D0000}"/>
    <cellStyle name="Total 20 2" xfId="36165" xr:uid="{00000000-0005-0000-0000-00004A8D0000}"/>
    <cellStyle name="Total 20 2 2" xfId="36166" xr:uid="{00000000-0005-0000-0000-00004B8D0000}"/>
    <cellStyle name="Total 20 2 3" xfId="36167" xr:uid="{00000000-0005-0000-0000-00004C8D0000}"/>
    <cellStyle name="Total 20 2 4" xfId="36168" xr:uid="{00000000-0005-0000-0000-00004D8D0000}"/>
    <cellStyle name="Total 20 2 5" xfId="36169" xr:uid="{00000000-0005-0000-0000-00004E8D0000}"/>
    <cellStyle name="Total 20 2 6" xfId="36170" xr:uid="{00000000-0005-0000-0000-00004F8D0000}"/>
    <cellStyle name="Total 20 3" xfId="36171" xr:uid="{00000000-0005-0000-0000-0000508D0000}"/>
    <cellStyle name="Total 20 4" xfId="36172" xr:uid="{00000000-0005-0000-0000-0000518D0000}"/>
    <cellStyle name="Total 20 5" xfId="36173" xr:uid="{00000000-0005-0000-0000-0000528D0000}"/>
    <cellStyle name="Total 20 6" xfId="36174" xr:uid="{00000000-0005-0000-0000-0000538D0000}"/>
    <cellStyle name="Total 20 7" xfId="36175" xr:uid="{00000000-0005-0000-0000-0000548D0000}"/>
    <cellStyle name="Total 21" xfId="36176" xr:uid="{00000000-0005-0000-0000-0000558D0000}"/>
    <cellStyle name="Total 21 2" xfId="36177" xr:uid="{00000000-0005-0000-0000-0000568D0000}"/>
    <cellStyle name="Total 21 2 2" xfId="36178" xr:uid="{00000000-0005-0000-0000-0000578D0000}"/>
    <cellStyle name="Total 21 2 3" xfId="36179" xr:uid="{00000000-0005-0000-0000-0000588D0000}"/>
    <cellStyle name="Total 21 2 4" xfId="36180" xr:uid="{00000000-0005-0000-0000-0000598D0000}"/>
    <cellStyle name="Total 21 2 5" xfId="36181" xr:uid="{00000000-0005-0000-0000-00005A8D0000}"/>
    <cellStyle name="Total 21 2 6" xfId="36182" xr:uid="{00000000-0005-0000-0000-00005B8D0000}"/>
    <cellStyle name="Total 21 3" xfId="36183" xr:uid="{00000000-0005-0000-0000-00005C8D0000}"/>
    <cellStyle name="Total 21 4" xfId="36184" xr:uid="{00000000-0005-0000-0000-00005D8D0000}"/>
    <cellStyle name="Total 21 5" xfId="36185" xr:uid="{00000000-0005-0000-0000-00005E8D0000}"/>
    <cellStyle name="Total 21 6" xfId="36186" xr:uid="{00000000-0005-0000-0000-00005F8D0000}"/>
    <cellStyle name="Total 21 7" xfId="36187" xr:uid="{00000000-0005-0000-0000-0000608D0000}"/>
    <cellStyle name="Total 22" xfId="36188" xr:uid="{00000000-0005-0000-0000-0000618D0000}"/>
    <cellStyle name="Total 22 2" xfId="36189" xr:uid="{00000000-0005-0000-0000-0000628D0000}"/>
    <cellStyle name="Total 22 2 10" xfId="36190" xr:uid="{00000000-0005-0000-0000-0000638D0000}"/>
    <cellStyle name="Total 22 2 11" xfId="36191" xr:uid="{00000000-0005-0000-0000-0000648D0000}"/>
    <cellStyle name="Total 22 2 2" xfId="36192" xr:uid="{00000000-0005-0000-0000-0000658D0000}"/>
    <cellStyle name="Total 22 2 2 2" xfId="36193" xr:uid="{00000000-0005-0000-0000-0000668D0000}"/>
    <cellStyle name="Total 22 2 2 3" xfId="36194" xr:uid="{00000000-0005-0000-0000-0000678D0000}"/>
    <cellStyle name="Total 22 2 2 4" xfId="36195" xr:uid="{00000000-0005-0000-0000-0000688D0000}"/>
    <cellStyle name="Total 22 2 2 5" xfId="36196" xr:uid="{00000000-0005-0000-0000-0000698D0000}"/>
    <cellStyle name="Total 22 2 2 6" xfId="36197" xr:uid="{00000000-0005-0000-0000-00006A8D0000}"/>
    <cellStyle name="Total 22 2 3" xfId="36198" xr:uid="{00000000-0005-0000-0000-00006B8D0000}"/>
    <cellStyle name="Total 22 2 3 2" xfId="36199" xr:uid="{00000000-0005-0000-0000-00006C8D0000}"/>
    <cellStyle name="Total 22 2 3 3" xfId="36200" xr:uid="{00000000-0005-0000-0000-00006D8D0000}"/>
    <cellStyle name="Total 22 2 3 4" xfId="36201" xr:uid="{00000000-0005-0000-0000-00006E8D0000}"/>
    <cellStyle name="Total 22 2 3 5" xfId="36202" xr:uid="{00000000-0005-0000-0000-00006F8D0000}"/>
    <cellStyle name="Total 22 2 3 6" xfId="36203" xr:uid="{00000000-0005-0000-0000-0000708D0000}"/>
    <cellStyle name="Total 22 2 4" xfId="36204" xr:uid="{00000000-0005-0000-0000-0000718D0000}"/>
    <cellStyle name="Total 22 2 4 2" xfId="36205" xr:uid="{00000000-0005-0000-0000-0000728D0000}"/>
    <cellStyle name="Total 22 2 4 3" xfId="36206" xr:uid="{00000000-0005-0000-0000-0000738D0000}"/>
    <cellStyle name="Total 22 2 4 4" xfId="36207" xr:uid="{00000000-0005-0000-0000-0000748D0000}"/>
    <cellStyle name="Total 22 2 4 5" xfId="36208" xr:uid="{00000000-0005-0000-0000-0000758D0000}"/>
    <cellStyle name="Total 22 2 4 6" xfId="36209" xr:uid="{00000000-0005-0000-0000-0000768D0000}"/>
    <cellStyle name="Total 22 2 5" xfId="36210" xr:uid="{00000000-0005-0000-0000-0000778D0000}"/>
    <cellStyle name="Total 22 2 5 2" xfId="36211" xr:uid="{00000000-0005-0000-0000-0000788D0000}"/>
    <cellStyle name="Total 22 2 5 3" xfId="36212" xr:uid="{00000000-0005-0000-0000-0000798D0000}"/>
    <cellStyle name="Total 22 2 5 4" xfId="36213" xr:uid="{00000000-0005-0000-0000-00007A8D0000}"/>
    <cellStyle name="Total 22 2 5 5" xfId="36214" xr:uid="{00000000-0005-0000-0000-00007B8D0000}"/>
    <cellStyle name="Total 22 2 5 6" xfId="36215" xr:uid="{00000000-0005-0000-0000-00007C8D0000}"/>
    <cellStyle name="Total 22 2 6" xfId="36216" xr:uid="{00000000-0005-0000-0000-00007D8D0000}"/>
    <cellStyle name="Total 22 2 6 2" xfId="36217" xr:uid="{00000000-0005-0000-0000-00007E8D0000}"/>
    <cellStyle name="Total 22 2 6 3" xfId="36218" xr:uid="{00000000-0005-0000-0000-00007F8D0000}"/>
    <cellStyle name="Total 22 2 6 4" xfId="36219" xr:uid="{00000000-0005-0000-0000-0000808D0000}"/>
    <cellStyle name="Total 22 2 6 5" xfId="36220" xr:uid="{00000000-0005-0000-0000-0000818D0000}"/>
    <cellStyle name="Total 22 2 6 6" xfId="36221" xr:uid="{00000000-0005-0000-0000-0000828D0000}"/>
    <cellStyle name="Total 22 2 7" xfId="36222" xr:uid="{00000000-0005-0000-0000-0000838D0000}"/>
    <cellStyle name="Total 22 2 8" xfId="36223" xr:uid="{00000000-0005-0000-0000-0000848D0000}"/>
    <cellStyle name="Total 22 2 9" xfId="36224" xr:uid="{00000000-0005-0000-0000-0000858D0000}"/>
    <cellStyle name="Total 22 3" xfId="36225" xr:uid="{00000000-0005-0000-0000-0000868D0000}"/>
    <cellStyle name="Total 22 4" xfId="36226" xr:uid="{00000000-0005-0000-0000-0000878D0000}"/>
    <cellStyle name="Total 22 5" xfId="36227" xr:uid="{00000000-0005-0000-0000-0000888D0000}"/>
    <cellStyle name="Total 22 6" xfId="36228" xr:uid="{00000000-0005-0000-0000-0000898D0000}"/>
    <cellStyle name="Total 22 7" xfId="36229" xr:uid="{00000000-0005-0000-0000-00008A8D0000}"/>
    <cellStyle name="Total 23" xfId="36230" xr:uid="{00000000-0005-0000-0000-00008B8D0000}"/>
    <cellStyle name="Total 23 2" xfId="36231" xr:uid="{00000000-0005-0000-0000-00008C8D0000}"/>
    <cellStyle name="Total 23 2 10" xfId="36232" xr:uid="{00000000-0005-0000-0000-00008D8D0000}"/>
    <cellStyle name="Total 23 2 11" xfId="36233" xr:uid="{00000000-0005-0000-0000-00008E8D0000}"/>
    <cellStyle name="Total 23 2 2" xfId="36234" xr:uid="{00000000-0005-0000-0000-00008F8D0000}"/>
    <cellStyle name="Total 23 2 2 2" xfId="36235" xr:uid="{00000000-0005-0000-0000-0000908D0000}"/>
    <cellStyle name="Total 23 2 2 3" xfId="36236" xr:uid="{00000000-0005-0000-0000-0000918D0000}"/>
    <cellStyle name="Total 23 2 2 4" xfId="36237" xr:uid="{00000000-0005-0000-0000-0000928D0000}"/>
    <cellStyle name="Total 23 2 2 5" xfId="36238" xr:uid="{00000000-0005-0000-0000-0000938D0000}"/>
    <cellStyle name="Total 23 2 2 6" xfId="36239" xr:uid="{00000000-0005-0000-0000-0000948D0000}"/>
    <cellStyle name="Total 23 2 3" xfId="36240" xr:uid="{00000000-0005-0000-0000-0000958D0000}"/>
    <cellStyle name="Total 23 2 3 2" xfId="36241" xr:uid="{00000000-0005-0000-0000-0000968D0000}"/>
    <cellStyle name="Total 23 2 3 3" xfId="36242" xr:uid="{00000000-0005-0000-0000-0000978D0000}"/>
    <cellStyle name="Total 23 2 3 4" xfId="36243" xr:uid="{00000000-0005-0000-0000-0000988D0000}"/>
    <cellStyle name="Total 23 2 3 5" xfId="36244" xr:uid="{00000000-0005-0000-0000-0000998D0000}"/>
    <cellStyle name="Total 23 2 3 6" xfId="36245" xr:uid="{00000000-0005-0000-0000-00009A8D0000}"/>
    <cellStyle name="Total 23 2 4" xfId="36246" xr:uid="{00000000-0005-0000-0000-00009B8D0000}"/>
    <cellStyle name="Total 23 2 4 2" xfId="36247" xr:uid="{00000000-0005-0000-0000-00009C8D0000}"/>
    <cellStyle name="Total 23 2 4 3" xfId="36248" xr:uid="{00000000-0005-0000-0000-00009D8D0000}"/>
    <cellStyle name="Total 23 2 4 4" xfId="36249" xr:uid="{00000000-0005-0000-0000-00009E8D0000}"/>
    <cellStyle name="Total 23 2 4 5" xfId="36250" xr:uid="{00000000-0005-0000-0000-00009F8D0000}"/>
    <cellStyle name="Total 23 2 4 6" xfId="36251" xr:uid="{00000000-0005-0000-0000-0000A08D0000}"/>
    <cellStyle name="Total 23 2 5" xfId="36252" xr:uid="{00000000-0005-0000-0000-0000A18D0000}"/>
    <cellStyle name="Total 23 2 5 2" xfId="36253" xr:uid="{00000000-0005-0000-0000-0000A28D0000}"/>
    <cellStyle name="Total 23 2 5 3" xfId="36254" xr:uid="{00000000-0005-0000-0000-0000A38D0000}"/>
    <cellStyle name="Total 23 2 5 4" xfId="36255" xr:uid="{00000000-0005-0000-0000-0000A48D0000}"/>
    <cellStyle name="Total 23 2 5 5" xfId="36256" xr:uid="{00000000-0005-0000-0000-0000A58D0000}"/>
    <cellStyle name="Total 23 2 5 6" xfId="36257" xr:uid="{00000000-0005-0000-0000-0000A68D0000}"/>
    <cellStyle name="Total 23 2 6" xfId="36258" xr:uid="{00000000-0005-0000-0000-0000A78D0000}"/>
    <cellStyle name="Total 23 2 6 2" xfId="36259" xr:uid="{00000000-0005-0000-0000-0000A88D0000}"/>
    <cellStyle name="Total 23 2 6 3" xfId="36260" xr:uid="{00000000-0005-0000-0000-0000A98D0000}"/>
    <cellStyle name="Total 23 2 6 4" xfId="36261" xr:uid="{00000000-0005-0000-0000-0000AA8D0000}"/>
    <cellStyle name="Total 23 2 6 5" xfId="36262" xr:uid="{00000000-0005-0000-0000-0000AB8D0000}"/>
    <cellStyle name="Total 23 2 6 6" xfId="36263" xr:uid="{00000000-0005-0000-0000-0000AC8D0000}"/>
    <cellStyle name="Total 23 2 7" xfId="36264" xr:uid="{00000000-0005-0000-0000-0000AD8D0000}"/>
    <cellStyle name="Total 23 2 8" xfId="36265" xr:uid="{00000000-0005-0000-0000-0000AE8D0000}"/>
    <cellStyle name="Total 23 2 9" xfId="36266" xr:uid="{00000000-0005-0000-0000-0000AF8D0000}"/>
    <cellStyle name="Total 23 3" xfId="36267" xr:uid="{00000000-0005-0000-0000-0000B08D0000}"/>
    <cellStyle name="Total 23 4" xfId="36268" xr:uid="{00000000-0005-0000-0000-0000B18D0000}"/>
    <cellStyle name="Total 23 5" xfId="36269" xr:uid="{00000000-0005-0000-0000-0000B28D0000}"/>
    <cellStyle name="Total 23 6" xfId="36270" xr:uid="{00000000-0005-0000-0000-0000B38D0000}"/>
    <cellStyle name="Total 23 7" xfId="36271" xr:uid="{00000000-0005-0000-0000-0000B48D0000}"/>
    <cellStyle name="Total 24" xfId="36272" xr:uid="{00000000-0005-0000-0000-0000B58D0000}"/>
    <cellStyle name="Total 24 2" xfId="36273" xr:uid="{00000000-0005-0000-0000-0000B68D0000}"/>
    <cellStyle name="Total 24 2 10" xfId="36274" xr:uid="{00000000-0005-0000-0000-0000B78D0000}"/>
    <cellStyle name="Total 24 2 11" xfId="36275" xr:uid="{00000000-0005-0000-0000-0000B88D0000}"/>
    <cellStyle name="Total 24 2 2" xfId="36276" xr:uid="{00000000-0005-0000-0000-0000B98D0000}"/>
    <cellStyle name="Total 24 2 2 2" xfId="36277" xr:uid="{00000000-0005-0000-0000-0000BA8D0000}"/>
    <cellStyle name="Total 24 2 2 3" xfId="36278" xr:uid="{00000000-0005-0000-0000-0000BB8D0000}"/>
    <cellStyle name="Total 24 2 2 4" xfId="36279" xr:uid="{00000000-0005-0000-0000-0000BC8D0000}"/>
    <cellStyle name="Total 24 2 2 5" xfId="36280" xr:uid="{00000000-0005-0000-0000-0000BD8D0000}"/>
    <cellStyle name="Total 24 2 2 6" xfId="36281" xr:uid="{00000000-0005-0000-0000-0000BE8D0000}"/>
    <cellStyle name="Total 24 2 3" xfId="36282" xr:uid="{00000000-0005-0000-0000-0000BF8D0000}"/>
    <cellStyle name="Total 24 2 3 2" xfId="36283" xr:uid="{00000000-0005-0000-0000-0000C08D0000}"/>
    <cellStyle name="Total 24 2 3 3" xfId="36284" xr:uid="{00000000-0005-0000-0000-0000C18D0000}"/>
    <cellStyle name="Total 24 2 3 4" xfId="36285" xr:uid="{00000000-0005-0000-0000-0000C28D0000}"/>
    <cellStyle name="Total 24 2 3 5" xfId="36286" xr:uid="{00000000-0005-0000-0000-0000C38D0000}"/>
    <cellStyle name="Total 24 2 3 6" xfId="36287" xr:uid="{00000000-0005-0000-0000-0000C48D0000}"/>
    <cellStyle name="Total 24 2 4" xfId="36288" xr:uid="{00000000-0005-0000-0000-0000C58D0000}"/>
    <cellStyle name="Total 24 2 4 2" xfId="36289" xr:uid="{00000000-0005-0000-0000-0000C68D0000}"/>
    <cellStyle name="Total 24 2 4 3" xfId="36290" xr:uid="{00000000-0005-0000-0000-0000C78D0000}"/>
    <cellStyle name="Total 24 2 4 4" xfId="36291" xr:uid="{00000000-0005-0000-0000-0000C88D0000}"/>
    <cellStyle name="Total 24 2 4 5" xfId="36292" xr:uid="{00000000-0005-0000-0000-0000C98D0000}"/>
    <cellStyle name="Total 24 2 4 6" xfId="36293" xr:uid="{00000000-0005-0000-0000-0000CA8D0000}"/>
    <cellStyle name="Total 24 2 5" xfId="36294" xr:uid="{00000000-0005-0000-0000-0000CB8D0000}"/>
    <cellStyle name="Total 24 2 5 2" xfId="36295" xr:uid="{00000000-0005-0000-0000-0000CC8D0000}"/>
    <cellStyle name="Total 24 2 5 3" xfId="36296" xr:uid="{00000000-0005-0000-0000-0000CD8D0000}"/>
    <cellStyle name="Total 24 2 5 4" xfId="36297" xr:uid="{00000000-0005-0000-0000-0000CE8D0000}"/>
    <cellStyle name="Total 24 2 5 5" xfId="36298" xr:uid="{00000000-0005-0000-0000-0000CF8D0000}"/>
    <cellStyle name="Total 24 2 5 6" xfId="36299" xr:uid="{00000000-0005-0000-0000-0000D08D0000}"/>
    <cellStyle name="Total 24 2 6" xfId="36300" xr:uid="{00000000-0005-0000-0000-0000D18D0000}"/>
    <cellStyle name="Total 24 2 6 2" xfId="36301" xr:uid="{00000000-0005-0000-0000-0000D28D0000}"/>
    <cellStyle name="Total 24 2 6 3" xfId="36302" xr:uid="{00000000-0005-0000-0000-0000D38D0000}"/>
    <cellStyle name="Total 24 2 6 4" xfId="36303" xr:uid="{00000000-0005-0000-0000-0000D48D0000}"/>
    <cellStyle name="Total 24 2 6 5" xfId="36304" xr:uid="{00000000-0005-0000-0000-0000D58D0000}"/>
    <cellStyle name="Total 24 2 6 6" xfId="36305" xr:uid="{00000000-0005-0000-0000-0000D68D0000}"/>
    <cellStyle name="Total 24 2 7" xfId="36306" xr:uid="{00000000-0005-0000-0000-0000D78D0000}"/>
    <cellStyle name="Total 24 2 8" xfId="36307" xr:uid="{00000000-0005-0000-0000-0000D88D0000}"/>
    <cellStyle name="Total 24 2 9" xfId="36308" xr:uid="{00000000-0005-0000-0000-0000D98D0000}"/>
    <cellStyle name="Total 24 3" xfId="36309" xr:uid="{00000000-0005-0000-0000-0000DA8D0000}"/>
    <cellStyle name="Total 24 4" xfId="36310" xr:uid="{00000000-0005-0000-0000-0000DB8D0000}"/>
    <cellStyle name="Total 24 5" xfId="36311" xr:uid="{00000000-0005-0000-0000-0000DC8D0000}"/>
    <cellStyle name="Total 24 6" xfId="36312" xr:uid="{00000000-0005-0000-0000-0000DD8D0000}"/>
    <cellStyle name="Total 24 7" xfId="36313" xr:uid="{00000000-0005-0000-0000-0000DE8D0000}"/>
    <cellStyle name="Total 25" xfId="36314" xr:uid="{00000000-0005-0000-0000-0000DF8D0000}"/>
    <cellStyle name="Total 25 2" xfId="36315" xr:uid="{00000000-0005-0000-0000-0000E08D0000}"/>
    <cellStyle name="Total 25 2 10" xfId="36316" xr:uid="{00000000-0005-0000-0000-0000E18D0000}"/>
    <cellStyle name="Total 25 2 11" xfId="36317" xr:uid="{00000000-0005-0000-0000-0000E28D0000}"/>
    <cellStyle name="Total 25 2 2" xfId="36318" xr:uid="{00000000-0005-0000-0000-0000E38D0000}"/>
    <cellStyle name="Total 25 2 2 2" xfId="36319" xr:uid="{00000000-0005-0000-0000-0000E48D0000}"/>
    <cellStyle name="Total 25 2 2 3" xfId="36320" xr:uid="{00000000-0005-0000-0000-0000E58D0000}"/>
    <cellStyle name="Total 25 2 2 4" xfId="36321" xr:uid="{00000000-0005-0000-0000-0000E68D0000}"/>
    <cellStyle name="Total 25 2 2 5" xfId="36322" xr:uid="{00000000-0005-0000-0000-0000E78D0000}"/>
    <cellStyle name="Total 25 2 2 6" xfId="36323" xr:uid="{00000000-0005-0000-0000-0000E88D0000}"/>
    <cellStyle name="Total 25 2 3" xfId="36324" xr:uid="{00000000-0005-0000-0000-0000E98D0000}"/>
    <cellStyle name="Total 25 2 3 2" xfId="36325" xr:uid="{00000000-0005-0000-0000-0000EA8D0000}"/>
    <cellStyle name="Total 25 2 3 3" xfId="36326" xr:uid="{00000000-0005-0000-0000-0000EB8D0000}"/>
    <cellStyle name="Total 25 2 3 4" xfId="36327" xr:uid="{00000000-0005-0000-0000-0000EC8D0000}"/>
    <cellStyle name="Total 25 2 3 5" xfId="36328" xr:uid="{00000000-0005-0000-0000-0000ED8D0000}"/>
    <cellStyle name="Total 25 2 3 6" xfId="36329" xr:uid="{00000000-0005-0000-0000-0000EE8D0000}"/>
    <cellStyle name="Total 25 2 4" xfId="36330" xr:uid="{00000000-0005-0000-0000-0000EF8D0000}"/>
    <cellStyle name="Total 25 2 4 2" xfId="36331" xr:uid="{00000000-0005-0000-0000-0000F08D0000}"/>
    <cellStyle name="Total 25 2 4 3" xfId="36332" xr:uid="{00000000-0005-0000-0000-0000F18D0000}"/>
    <cellStyle name="Total 25 2 4 4" xfId="36333" xr:uid="{00000000-0005-0000-0000-0000F28D0000}"/>
    <cellStyle name="Total 25 2 4 5" xfId="36334" xr:uid="{00000000-0005-0000-0000-0000F38D0000}"/>
    <cellStyle name="Total 25 2 4 6" xfId="36335" xr:uid="{00000000-0005-0000-0000-0000F48D0000}"/>
    <cellStyle name="Total 25 2 5" xfId="36336" xr:uid="{00000000-0005-0000-0000-0000F58D0000}"/>
    <cellStyle name="Total 25 2 5 2" xfId="36337" xr:uid="{00000000-0005-0000-0000-0000F68D0000}"/>
    <cellStyle name="Total 25 2 5 3" xfId="36338" xr:uid="{00000000-0005-0000-0000-0000F78D0000}"/>
    <cellStyle name="Total 25 2 5 4" xfId="36339" xr:uid="{00000000-0005-0000-0000-0000F88D0000}"/>
    <cellStyle name="Total 25 2 5 5" xfId="36340" xr:uid="{00000000-0005-0000-0000-0000F98D0000}"/>
    <cellStyle name="Total 25 2 5 6" xfId="36341" xr:uid="{00000000-0005-0000-0000-0000FA8D0000}"/>
    <cellStyle name="Total 25 2 6" xfId="36342" xr:uid="{00000000-0005-0000-0000-0000FB8D0000}"/>
    <cellStyle name="Total 25 2 6 2" xfId="36343" xr:uid="{00000000-0005-0000-0000-0000FC8D0000}"/>
    <cellStyle name="Total 25 2 6 3" xfId="36344" xr:uid="{00000000-0005-0000-0000-0000FD8D0000}"/>
    <cellStyle name="Total 25 2 6 4" xfId="36345" xr:uid="{00000000-0005-0000-0000-0000FE8D0000}"/>
    <cellStyle name="Total 25 2 6 5" xfId="36346" xr:uid="{00000000-0005-0000-0000-0000FF8D0000}"/>
    <cellStyle name="Total 25 2 6 6" xfId="36347" xr:uid="{00000000-0005-0000-0000-0000008E0000}"/>
    <cellStyle name="Total 25 2 7" xfId="36348" xr:uid="{00000000-0005-0000-0000-0000018E0000}"/>
    <cellStyle name="Total 25 2 8" xfId="36349" xr:uid="{00000000-0005-0000-0000-0000028E0000}"/>
    <cellStyle name="Total 25 2 9" xfId="36350" xr:uid="{00000000-0005-0000-0000-0000038E0000}"/>
    <cellStyle name="Total 25 3" xfId="36351" xr:uid="{00000000-0005-0000-0000-0000048E0000}"/>
    <cellStyle name="Total 25 4" xfId="36352" xr:uid="{00000000-0005-0000-0000-0000058E0000}"/>
    <cellStyle name="Total 25 5" xfId="36353" xr:uid="{00000000-0005-0000-0000-0000068E0000}"/>
    <cellStyle name="Total 25 6" xfId="36354" xr:uid="{00000000-0005-0000-0000-0000078E0000}"/>
    <cellStyle name="Total 25 7" xfId="36355" xr:uid="{00000000-0005-0000-0000-0000088E0000}"/>
    <cellStyle name="Total 26" xfId="36356" xr:uid="{00000000-0005-0000-0000-0000098E0000}"/>
    <cellStyle name="Total 26 2" xfId="36357" xr:uid="{00000000-0005-0000-0000-00000A8E0000}"/>
    <cellStyle name="Total 26 2 10" xfId="36358" xr:uid="{00000000-0005-0000-0000-00000B8E0000}"/>
    <cellStyle name="Total 26 2 11" xfId="36359" xr:uid="{00000000-0005-0000-0000-00000C8E0000}"/>
    <cellStyle name="Total 26 2 2" xfId="36360" xr:uid="{00000000-0005-0000-0000-00000D8E0000}"/>
    <cellStyle name="Total 26 2 2 2" xfId="36361" xr:uid="{00000000-0005-0000-0000-00000E8E0000}"/>
    <cellStyle name="Total 26 2 2 3" xfId="36362" xr:uid="{00000000-0005-0000-0000-00000F8E0000}"/>
    <cellStyle name="Total 26 2 2 4" xfId="36363" xr:uid="{00000000-0005-0000-0000-0000108E0000}"/>
    <cellStyle name="Total 26 2 2 5" xfId="36364" xr:uid="{00000000-0005-0000-0000-0000118E0000}"/>
    <cellStyle name="Total 26 2 2 6" xfId="36365" xr:uid="{00000000-0005-0000-0000-0000128E0000}"/>
    <cellStyle name="Total 26 2 3" xfId="36366" xr:uid="{00000000-0005-0000-0000-0000138E0000}"/>
    <cellStyle name="Total 26 2 3 2" xfId="36367" xr:uid="{00000000-0005-0000-0000-0000148E0000}"/>
    <cellStyle name="Total 26 2 3 3" xfId="36368" xr:uid="{00000000-0005-0000-0000-0000158E0000}"/>
    <cellStyle name="Total 26 2 3 4" xfId="36369" xr:uid="{00000000-0005-0000-0000-0000168E0000}"/>
    <cellStyle name="Total 26 2 3 5" xfId="36370" xr:uid="{00000000-0005-0000-0000-0000178E0000}"/>
    <cellStyle name="Total 26 2 3 6" xfId="36371" xr:uid="{00000000-0005-0000-0000-0000188E0000}"/>
    <cellStyle name="Total 26 2 4" xfId="36372" xr:uid="{00000000-0005-0000-0000-0000198E0000}"/>
    <cellStyle name="Total 26 2 4 2" xfId="36373" xr:uid="{00000000-0005-0000-0000-00001A8E0000}"/>
    <cellStyle name="Total 26 2 4 3" xfId="36374" xr:uid="{00000000-0005-0000-0000-00001B8E0000}"/>
    <cellStyle name="Total 26 2 4 4" xfId="36375" xr:uid="{00000000-0005-0000-0000-00001C8E0000}"/>
    <cellStyle name="Total 26 2 4 5" xfId="36376" xr:uid="{00000000-0005-0000-0000-00001D8E0000}"/>
    <cellStyle name="Total 26 2 4 6" xfId="36377" xr:uid="{00000000-0005-0000-0000-00001E8E0000}"/>
    <cellStyle name="Total 26 2 5" xfId="36378" xr:uid="{00000000-0005-0000-0000-00001F8E0000}"/>
    <cellStyle name="Total 26 2 5 2" xfId="36379" xr:uid="{00000000-0005-0000-0000-0000208E0000}"/>
    <cellStyle name="Total 26 2 5 3" xfId="36380" xr:uid="{00000000-0005-0000-0000-0000218E0000}"/>
    <cellStyle name="Total 26 2 5 4" xfId="36381" xr:uid="{00000000-0005-0000-0000-0000228E0000}"/>
    <cellStyle name="Total 26 2 5 5" xfId="36382" xr:uid="{00000000-0005-0000-0000-0000238E0000}"/>
    <cellStyle name="Total 26 2 5 6" xfId="36383" xr:uid="{00000000-0005-0000-0000-0000248E0000}"/>
    <cellStyle name="Total 26 2 6" xfId="36384" xr:uid="{00000000-0005-0000-0000-0000258E0000}"/>
    <cellStyle name="Total 26 2 6 2" xfId="36385" xr:uid="{00000000-0005-0000-0000-0000268E0000}"/>
    <cellStyle name="Total 26 2 6 3" xfId="36386" xr:uid="{00000000-0005-0000-0000-0000278E0000}"/>
    <cellStyle name="Total 26 2 6 4" xfId="36387" xr:uid="{00000000-0005-0000-0000-0000288E0000}"/>
    <cellStyle name="Total 26 2 6 5" xfId="36388" xr:uid="{00000000-0005-0000-0000-0000298E0000}"/>
    <cellStyle name="Total 26 2 6 6" xfId="36389" xr:uid="{00000000-0005-0000-0000-00002A8E0000}"/>
    <cellStyle name="Total 26 2 7" xfId="36390" xr:uid="{00000000-0005-0000-0000-00002B8E0000}"/>
    <cellStyle name="Total 26 2 8" xfId="36391" xr:uid="{00000000-0005-0000-0000-00002C8E0000}"/>
    <cellStyle name="Total 26 2 9" xfId="36392" xr:uid="{00000000-0005-0000-0000-00002D8E0000}"/>
    <cellStyle name="Total 26 3" xfId="36393" xr:uid="{00000000-0005-0000-0000-00002E8E0000}"/>
    <cellStyle name="Total 26 4" xfId="36394" xr:uid="{00000000-0005-0000-0000-00002F8E0000}"/>
    <cellStyle name="Total 26 5" xfId="36395" xr:uid="{00000000-0005-0000-0000-0000308E0000}"/>
    <cellStyle name="Total 26 6" xfId="36396" xr:uid="{00000000-0005-0000-0000-0000318E0000}"/>
    <cellStyle name="Total 26 7" xfId="36397" xr:uid="{00000000-0005-0000-0000-0000328E0000}"/>
    <cellStyle name="Total 27" xfId="36398" xr:uid="{00000000-0005-0000-0000-0000338E0000}"/>
    <cellStyle name="Total 27 2" xfId="36399" xr:uid="{00000000-0005-0000-0000-0000348E0000}"/>
    <cellStyle name="Total 27 3" xfId="36400" xr:uid="{00000000-0005-0000-0000-0000358E0000}"/>
    <cellStyle name="Total 27 4" xfId="36401" xr:uid="{00000000-0005-0000-0000-0000368E0000}"/>
    <cellStyle name="Total 27 5" xfId="36402" xr:uid="{00000000-0005-0000-0000-0000378E0000}"/>
    <cellStyle name="Total 27 6" xfId="36403" xr:uid="{00000000-0005-0000-0000-0000388E0000}"/>
    <cellStyle name="Total 28" xfId="36404" xr:uid="{00000000-0005-0000-0000-0000398E0000}"/>
    <cellStyle name="Total 28 2" xfId="36405" xr:uid="{00000000-0005-0000-0000-00003A8E0000}"/>
    <cellStyle name="Total 28 2 2" xfId="36406" xr:uid="{00000000-0005-0000-0000-00003B8E0000}"/>
    <cellStyle name="Total 28 3" xfId="36407" xr:uid="{00000000-0005-0000-0000-00003C8E0000}"/>
    <cellStyle name="Total 28 4" xfId="36408" xr:uid="{00000000-0005-0000-0000-00003D8E0000}"/>
    <cellStyle name="Total 28 5" xfId="36409" xr:uid="{00000000-0005-0000-0000-00003E8E0000}"/>
    <cellStyle name="Total 28 6" xfId="36410" xr:uid="{00000000-0005-0000-0000-00003F8E0000}"/>
    <cellStyle name="Total 29" xfId="36411" xr:uid="{00000000-0005-0000-0000-0000408E0000}"/>
    <cellStyle name="Total 29 2" xfId="36412" xr:uid="{00000000-0005-0000-0000-0000418E0000}"/>
    <cellStyle name="Total 29 2 2" xfId="36413" xr:uid="{00000000-0005-0000-0000-0000428E0000}"/>
    <cellStyle name="Total 29 3" xfId="36414" xr:uid="{00000000-0005-0000-0000-0000438E0000}"/>
    <cellStyle name="Total 29 4" xfId="36415" xr:uid="{00000000-0005-0000-0000-0000448E0000}"/>
    <cellStyle name="Total 29 5" xfId="36416" xr:uid="{00000000-0005-0000-0000-0000458E0000}"/>
    <cellStyle name="Total 29 6" xfId="36417" xr:uid="{00000000-0005-0000-0000-0000468E0000}"/>
    <cellStyle name="Total 3" xfId="36418" xr:uid="{00000000-0005-0000-0000-0000478E0000}"/>
    <cellStyle name="Total 3 10" xfId="36419" xr:uid="{00000000-0005-0000-0000-0000488E0000}"/>
    <cellStyle name="Total 3 11" xfId="36420" xr:uid="{00000000-0005-0000-0000-0000498E0000}"/>
    <cellStyle name="Total 3 12" xfId="36421" xr:uid="{00000000-0005-0000-0000-00004A8E0000}"/>
    <cellStyle name="Total 3 13" xfId="36422" xr:uid="{00000000-0005-0000-0000-00004B8E0000}"/>
    <cellStyle name="Total 3 14" xfId="36423" xr:uid="{00000000-0005-0000-0000-00004C8E0000}"/>
    <cellStyle name="Total 3 2" xfId="36424" xr:uid="{00000000-0005-0000-0000-00004D8E0000}"/>
    <cellStyle name="Total 3 2 10" xfId="36425" xr:uid="{00000000-0005-0000-0000-00004E8E0000}"/>
    <cellStyle name="Total 3 2 11" xfId="36426" xr:uid="{00000000-0005-0000-0000-00004F8E0000}"/>
    <cellStyle name="Total 3 2 12" xfId="36427" xr:uid="{00000000-0005-0000-0000-0000508E0000}"/>
    <cellStyle name="Total 3 2 13" xfId="36428" xr:uid="{00000000-0005-0000-0000-0000518E0000}"/>
    <cellStyle name="Total 3 2 2" xfId="36429" xr:uid="{00000000-0005-0000-0000-0000528E0000}"/>
    <cellStyle name="Total 3 2 2 2" xfId="36430" xr:uid="{00000000-0005-0000-0000-0000538E0000}"/>
    <cellStyle name="Total 3 2 2 2 2" xfId="36431" xr:uid="{00000000-0005-0000-0000-0000548E0000}"/>
    <cellStyle name="Total 3 2 2 3" xfId="36432" xr:uid="{00000000-0005-0000-0000-0000558E0000}"/>
    <cellStyle name="Total 3 2 2 4" xfId="36433" xr:uid="{00000000-0005-0000-0000-0000568E0000}"/>
    <cellStyle name="Total 3 2 2 5" xfId="36434" xr:uid="{00000000-0005-0000-0000-0000578E0000}"/>
    <cellStyle name="Total 3 2 2 6" xfId="36435" xr:uid="{00000000-0005-0000-0000-0000588E0000}"/>
    <cellStyle name="Total 3 2 3" xfId="36436" xr:uid="{00000000-0005-0000-0000-0000598E0000}"/>
    <cellStyle name="Total 3 2 3 2" xfId="36437" xr:uid="{00000000-0005-0000-0000-00005A8E0000}"/>
    <cellStyle name="Total 3 2 3 2 2" xfId="36438" xr:uid="{00000000-0005-0000-0000-00005B8E0000}"/>
    <cellStyle name="Total 3 2 3 3" xfId="36439" xr:uid="{00000000-0005-0000-0000-00005C8E0000}"/>
    <cellStyle name="Total 3 2 3 4" xfId="36440" xr:uid="{00000000-0005-0000-0000-00005D8E0000}"/>
    <cellStyle name="Total 3 2 3 5" xfId="36441" xr:uid="{00000000-0005-0000-0000-00005E8E0000}"/>
    <cellStyle name="Total 3 2 3 6" xfId="36442" xr:uid="{00000000-0005-0000-0000-00005F8E0000}"/>
    <cellStyle name="Total 3 2 4" xfId="36443" xr:uid="{00000000-0005-0000-0000-0000608E0000}"/>
    <cellStyle name="Total 3 2 4 2" xfId="36444" xr:uid="{00000000-0005-0000-0000-0000618E0000}"/>
    <cellStyle name="Total 3 2 4 3" xfId="36445" xr:uid="{00000000-0005-0000-0000-0000628E0000}"/>
    <cellStyle name="Total 3 2 4 4" xfId="36446" xr:uid="{00000000-0005-0000-0000-0000638E0000}"/>
    <cellStyle name="Total 3 2 4 5" xfId="36447" xr:uid="{00000000-0005-0000-0000-0000648E0000}"/>
    <cellStyle name="Total 3 2 4 6" xfId="36448" xr:uid="{00000000-0005-0000-0000-0000658E0000}"/>
    <cellStyle name="Total 3 2 5" xfId="36449" xr:uid="{00000000-0005-0000-0000-0000668E0000}"/>
    <cellStyle name="Total 3 2 5 2" xfId="36450" xr:uid="{00000000-0005-0000-0000-0000678E0000}"/>
    <cellStyle name="Total 3 2 5 3" xfId="36451" xr:uid="{00000000-0005-0000-0000-0000688E0000}"/>
    <cellStyle name="Total 3 2 5 4" xfId="36452" xr:uid="{00000000-0005-0000-0000-0000698E0000}"/>
    <cellStyle name="Total 3 2 5 5" xfId="36453" xr:uid="{00000000-0005-0000-0000-00006A8E0000}"/>
    <cellStyle name="Total 3 2 5 6" xfId="36454" xr:uid="{00000000-0005-0000-0000-00006B8E0000}"/>
    <cellStyle name="Total 3 2 6" xfId="36455" xr:uid="{00000000-0005-0000-0000-00006C8E0000}"/>
    <cellStyle name="Total 3 2 6 2" xfId="36456" xr:uid="{00000000-0005-0000-0000-00006D8E0000}"/>
    <cellStyle name="Total 3 2 6 3" xfId="36457" xr:uid="{00000000-0005-0000-0000-00006E8E0000}"/>
    <cellStyle name="Total 3 2 6 4" xfId="36458" xr:uid="{00000000-0005-0000-0000-00006F8E0000}"/>
    <cellStyle name="Total 3 2 6 5" xfId="36459" xr:uid="{00000000-0005-0000-0000-0000708E0000}"/>
    <cellStyle name="Total 3 2 6 6" xfId="36460" xr:uid="{00000000-0005-0000-0000-0000718E0000}"/>
    <cellStyle name="Total 3 2 7" xfId="36461" xr:uid="{00000000-0005-0000-0000-0000728E0000}"/>
    <cellStyle name="Total 3 2 8" xfId="36462" xr:uid="{00000000-0005-0000-0000-0000738E0000}"/>
    <cellStyle name="Total 3 2 8 2" xfId="36463" xr:uid="{00000000-0005-0000-0000-0000748E0000}"/>
    <cellStyle name="Total 3 2 8 2 2" xfId="36464" xr:uid="{00000000-0005-0000-0000-0000758E0000}"/>
    <cellStyle name="Total 3 2 8 3" xfId="36465" xr:uid="{00000000-0005-0000-0000-0000768E0000}"/>
    <cellStyle name="Total 3 2 8 4" xfId="36466" xr:uid="{00000000-0005-0000-0000-0000778E0000}"/>
    <cellStyle name="Total 3 2 8 5" xfId="36467" xr:uid="{00000000-0005-0000-0000-0000788E0000}"/>
    <cellStyle name="Total 3 2 8 6" xfId="36468" xr:uid="{00000000-0005-0000-0000-0000798E0000}"/>
    <cellStyle name="Total 3 2 9" xfId="36469" xr:uid="{00000000-0005-0000-0000-00007A8E0000}"/>
    <cellStyle name="Total 3 3" xfId="36470" xr:uid="{00000000-0005-0000-0000-00007B8E0000}"/>
    <cellStyle name="Total 3 3 2" xfId="36471" xr:uid="{00000000-0005-0000-0000-00007C8E0000}"/>
    <cellStyle name="Total 3 3 2 2" xfId="36472" xr:uid="{00000000-0005-0000-0000-00007D8E0000}"/>
    <cellStyle name="Total 3 3 3" xfId="36473" xr:uid="{00000000-0005-0000-0000-00007E8E0000}"/>
    <cellStyle name="Total 3 3 4" xfId="36474" xr:uid="{00000000-0005-0000-0000-00007F8E0000}"/>
    <cellStyle name="Total 3 3 5" xfId="36475" xr:uid="{00000000-0005-0000-0000-0000808E0000}"/>
    <cellStyle name="Total 3 3 6" xfId="36476" xr:uid="{00000000-0005-0000-0000-0000818E0000}"/>
    <cellStyle name="Total 3 4" xfId="36477" xr:uid="{00000000-0005-0000-0000-0000828E0000}"/>
    <cellStyle name="Total 3 4 2" xfId="36478" xr:uid="{00000000-0005-0000-0000-0000838E0000}"/>
    <cellStyle name="Total 3 4 2 2" xfId="36479" xr:uid="{00000000-0005-0000-0000-0000848E0000}"/>
    <cellStyle name="Total 3 4 3" xfId="36480" xr:uid="{00000000-0005-0000-0000-0000858E0000}"/>
    <cellStyle name="Total 3 4 4" xfId="36481" xr:uid="{00000000-0005-0000-0000-0000868E0000}"/>
    <cellStyle name="Total 3 4 5" xfId="36482" xr:uid="{00000000-0005-0000-0000-0000878E0000}"/>
    <cellStyle name="Total 3 4 6" xfId="36483" xr:uid="{00000000-0005-0000-0000-0000888E0000}"/>
    <cellStyle name="Total 3 5" xfId="36484" xr:uid="{00000000-0005-0000-0000-0000898E0000}"/>
    <cellStyle name="Total 3 5 2" xfId="36485" xr:uid="{00000000-0005-0000-0000-00008A8E0000}"/>
    <cellStyle name="Total 3 5 2 2" xfId="36486" xr:uid="{00000000-0005-0000-0000-00008B8E0000}"/>
    <cellStyle name="Total 3 5 3" xfId="36487" xr:uid="{00000000-0005-0000-0000-00008C8E0000}"/>
    <cellStyle name="Total 3 5 4" xfId="36488" xr:uid="{00000000-0005-0000-0000-00008D8E0000}"/>
    <cellStyle name="Total 3 5 5" xfId="36489" xr:uid="{00000000-0005-0000-0000-00008E8E0000}"/>
    <cellStyle name="Total 3 5 6" xfId="36490" xr:uid="{00000000-0005-0000-0000-00008F8E0000}"/>
    <cellStyle name="Total 3 6" xfId="36491" xr:uid="{00000000-0005-0000-0000-0000908E0000}"/>
    <cellStyle name="Total 3 6 2" xfId="36492" xr:uid="{00000000-0005-0000-0000-0000918E0000}"/>
    <cellStyle name="Total 3 6 2 2" xfId="36493" xr:uid="{00000000-0005-0000-0000-0000928E0000}"/>
    <cellStyle name="Total 3 6 3" xfId="36494" xr:uid="{00000000-0005-0000-0000-0000938E0000}"/>
    <cellStyle name="Total 3 6 4" xfId="36495" xr:uid="{00000000-0005-0000-0000-0000948E0000}"/>
    <cellStyle name="Total 3 6 5" xfId="36496" xr:uid="{00000000-0005-0000-0000-0000958E0000}"/>
    <cellStyle name="Total 3 6 6" xfId="36497" xr:uid="{00000000-0005-0000-0000-0000968E0000}"/>
    <cellStyle name="Total 3 7" xfId="36498" xr:uid="{00000000-0005-0000-0000-0000978E0000}"/>
    <cellStyle name="Total 3 7 2" xfId="36499" xr:uid="{00000000-0005-0000-0000-0000988E0000}"/>
    <cellStyle name="Total 3 7 2 2" xfId="36500" xr:uid="{00000000-0005-0000-0000-0000998E0000}"/>
    <cellStyle name="Total 3 7 3" xfId="36501" xr:uid="{00000000-0005-0000-0000-00009A8E0000}"/>
    <cellStyle name="Total 3 7 4" xfId="36502" xr:uid="{00000000-0005-0000-0000-00009B8E0000}"/>
    <cellStyle name="Total 3 7 5" xfId="36503" xr:uid="{00000000-0005-0000-0000-00009C8E0000}"/>
    <cellStyle name="Total 3 7 6" xfId="36504" xr:uid="{00000000-0005-0000-0000-00009D8E0000}"/>
    <cellStyle name="Total 3 8" xfId="36505" xr:uid="{00000000-0005-0000-0000-00009E8E0000}"/>
    <cellStyle name="Total 3 9" xfId="36506" xr:uid="{00000000-0005-0000-0000-00009F8E0000}"/>
    <cellStyle name="Total 3 9 2" xfId="36507" xr:uid="{00000000-0005-0000-0000-0000A08E0000}"/>
    <cellStyle name="Total 30" xfId="36508" xr:uid="{00000000-0005-0000-0000-0000A18E0000}"/>
    <cellStyle name="Total 30 2" xfId="36509" xr:uid="{00000000-0005-0000-0000-0000A28E0000}"/>
    <cellStyle name="Total 31" xfId="36510" xr:uid="{00000000-0005-0000-0000-0000A38E0000}"/>
    <cellStyle name="Total 31 2" xfId="36511" xr:uid="{00000000-0005-0000-0000-0000A48E0000}"/>
    <cellStyle name="Total 32" xfId="36512" xr:uid="{00000000-0005-0000-0000-0000A58E0000}"/>
    <cellStyle name="Total 32 2" xfId="36513" xr:uid="{00000000-0005-0000-0000-0000A68E0000}"/>
    <cellStyle name="Total 32 2 10" xfId="36514" xr:uid="{00000000-0005-0000-0000-0000A78E0000}"/>
    <cellStyle name="Total 32 2 11" xfId="36515" xr:uid="{00000000-0005-0000-0000-0000A88E0000}"/>
    <cellStyle name="Total 32 2 12" xfId="36516" xr:uid="{00000000-0005-0000-0000-0000A98E0000}"/>
    <cellStyle name="Total 32 2 13" xfId="36517" xr:uid="{00000000-0005-0000-0000-0000AA8E0000}"/>
    <cellStyle name="Total 32 2 14" xfId="36518" xr:uid="{00000000-0005-0000-0000-0000AB8E0000}"/>
    <cellStyle name="Total 32 2 15" xfId="36519" xr:uid="{00000000-0005-0000-0000-0000AC8E0000}"/>
    <cellStyle name="Total 32 2 16" xfId="36520" xr:uid="{00000000-0005-0000-0000-0000AD8E0000}"/>
    <cellStyle name="Total 32 2 17" xfId="36521" xr:uid="{00000000-0005-0000-0000-0000AE8E0000}"/>
    <cellStyle name="Total 32 2 18" xfId="36522" xr:uid="{00000000-0005-0000-0000-0000AF8E0000}"/>
    <cellStyle name="Total 32 2 19" xfId="36523" xr:uid="{00000000-0005-0000-0000-0000B08E0000}"/>
    <cellStyle name="Total 32 2 2" xfId="36524" xr:uid="{00000000-0005-0000-0000-0000B18E0000}"/>
    <cellStyle name="Total 32 2 20" xfId="36525" xr:uid="{00000000-0005-0000-0000-0000B28E0000}"/>
    <cellStyle name="Total 32 2 21" xfId="36526" xr:uid="{00000000-0005-0000-0000-0000B38E0000}"/>
    <cellStyle name="Total 32 2 22" xfId="36527" xr:uid="{00000000-0005-0000-0000-0000B48E0000}"/>
    <cellStyle name="Total 32 2 23" xfId="36528" xr:uid="{00000000-0005-0000-0000-0000B58E0000}"/>
    <cellStyle name="Total 32 2 24" xfId="36529" xr:uid="{00000000-0005-0000-0000-0000B68E0000}"/>
    <cellStyle name="Total 32 2 25" xfId="36530" xr:uid="{00000000-0005-0000-0000-0000B78E0000}"/>
    <cellStyle name="Total 32 2 26" xfId="36531" xr:uid="{00000000-0005-0000-0000-0000B88E0000}"/>
    <cellStyle name="Total 32 2 27" xfId="36532" xr:uid="{00000000-0005-0000-0000-0000B98E0000}"/>
    <cellStyle name="Total 32 2 28" xfId="36533" xr:uid="{00000000-0005-0000-0000-0000BA8E0000}"/>
    <cellStyle name="Total 32 2 29" xfId="36534" xr:uid="{00000000-0005-0000-0000-0000BB8E0000}"/>
    <cellStyle name="Total 32 2 3" xfId="36535" xr:uid="{00000000-0005-0000-0000-0000BC8E0000}"/>
    <cellStyle name="Total 32 2 30" xfId="36536" xr:uid="{00000000-0005-0000-0000-0000BD8E0000}"/>
    <cellStyle name="Total 32 2 31" xfId="36537" xr:uid="{00000000-0005-0000-0000-0000BE8E0000}"/>
    <cellStyle name="Total 32 2 32" xfId="36538" xr:uid="{00000000-0005-0000-0000-0000BF8E0000}"/>
    <cellStyle name="Total 32 2 33" xfId="36539" xr:uid="{00000000-0005-0000-0000-0000C08E0000}"/>
    <cellStyle name="Total 32 2 4" xfId="36540" xr:uid="{00000000-0005-0000-0000-0000C18E0000}"/>
    <cellStyle name="Total 32 2 5" xfId="36541" xr:uid="{00000000-0005-0000-0000-0000C28E0000}"/>
    <cellStyle name="Total 32 2 6" xfId="36542" xr:uid="{00000000-0005-0000-0000-0000C38E0000}"/>
    <cellStyle name="Total 32 2 7" xfId="36543" xr:uid="{00000000-0005-0000-0000-0000C48E0000}"/>
    <cellStyle name="Total 32 2 8" xfId="36544" xr:uid="{00000000-0005-0000-0000-0000C58E0000}"/>
    <cellStyle name="Total 32 2 9" xfId="36545" xr:uid="{00000000-0005-0000-0000-0000C68E0000}"/>
    <cellStyle name="Total 32 3" xfId="36546" xr:uid="{00000000-0005-0000-0000-0000C78E0000}"/>
    <cellStyle name="Total 32 3 10" xfId="36547" xr:uid="{00000000-0005-0000-0000-0000C88E0000}"/>
    <cellStyle name="Total 32 3 11" xfId="36548" xr:uid="{00000000-0005-0000-0000-0000C98E0000}"/>
    <cellStyle name="Total 32 3 12" xfId="36549" xr:uid="{00000000-0005-0000-0000-0000CA8E0000}"/>
    <cellStyle name="Total 32 3 13" xfId="36550" xr:uid="{00000000-0005-0000-0000-0000CB8E0000}"/>
    <cellStyle name="Total 32 3 14" xfId="36551" xr:uid="{00000000-0005-0000-0000-0000CC8E0000}"/>
    <cellStyle name="Total 32 3 15" xfId="36552" xr:uid="{00000000-0005-0000-0000-0000CD8E0000}"/>
    <cellStyle name="Total 32 3 16" xfId="36553" xr:uid="{00000000-0005-0000-0000-0000CE8E0000}"/>
    <cellStyle name="Total 32 3 17" xfId="36554" xr:uid="{00000000-0005-0000-0000-0000CF8E0000}"/>
    <cellStyle name="Total 32 3 18" xfId="36555" xr:uid="{00000000-0005-0000-0000-0000D08E0000}"/>
    <cellStyle name="Total 32 3 19" xfId="36556" xr:uid="{00000000-0005-0000-0000-0000D18E0000}"/>
    <cellStyle name="Total 32 3 2" xfId="36557" xr:uid="{00000000-0005-0000-0000-0000D28E0000}"/>
    <cellStyle name="Total 32 3 20" xfId="36558" xr:uid="{00000000-0005-0000-0000-0000D38E0000}"/>
    <cellStyle name="Total 32 3 21" xfId="36559" xr:uid="{00000000-0005-0000-0000-0000D48E0000}"/>
    <cellStyle name="Total 32 3 22" xfId="36560" xr:uid="{00000000-0005-0000-0000-0000D58E0000}"/>
    <cellStyle name="Total 32 3 23" xfId="36561" xr:uid="{00000000-0005-0000-0000-0000D68E0000}"/>
    <cellStyle name="Total 32 3 24" xfId="36562" xr:uid="{00000000-0005-0000-0000-0000D78E0000}"/>
    <cellStyle name="Total 32 3 25" xfId="36563" xr:uid="{00000000-0005-0000-0000-0000D88E0000}"/>
    <cellStyle name="Total 32 3 26" xfId="36564" xr:uid="{00000000-0005-0000-0000-0000D98E0000}"/>
    <cellStyle name="Total 32 3 27" xfId="36565" xr:uid="{00000000-0005-0000-0000-0000DA8E0000}"/>
    <cellStyle name="Total 32 3 28" xfId="36566" xr:uid="{00000000-0005-0000-0000-0000DB8E0000}"/>
    <cellStyle name="Total 32 3 29" xfId="36567" xr:uid="{00000000-0005-0000-0000-0000DC8E0000}"/>
    <cellStyle name="Total 32 3 3" xfId="36568" xr:uid="{00000000-0005-0000-0000-0000DD8E0000}"/>
    <cellStyle name="Total 32 3 30" xfId="36569" xr:uid="{00000000-0005-0000-0000-0000DE8E0000}"/>
    <cellStyle name="Total 32 3 4" xfId="36570" xr:uid="{00000000-0005-0000-0000-0000DF8E0000}"/>
    <cellStyle name="Total 32 3 5" xfId="36571" xr:uid="{00000000-0005-0000-0000-0000E08E0000}"/>
    <cellStyle name="Total 32 3 6" xfId="36572" xr:uid="{00000000-0005-0000-0000-0000E18E0000}"/>
    <cellStyle name="Total 32 3 7" xfId="36573" xr:uid="{00000000-0005-0000-0000-0000E28E0000}"/>
    <cellStyle name="Total 32 3 8" xfId="36574" xr:uid="{00000000-0005-0000-0000-0000E38E0000}"/>
    <cellStyle name="Total 32 3 9" xfId="36575" xr:uid="{00000000-0005-0000-0000-0000E48E0000}"/>
    <cellStyle name="Total 32 4" xfId="36576" xr:uid="{00000000-0005-0000-0000-0000E58E0000}"/>
    <cellStyle name="Total 32 4 10" xfId="36577" xr:uid="{00000000-0005-0000-0000-0000E68E0000}"/>
    <cellStyle name="Total 32 4 11" xfId="36578" xr:uid="{00000000-0005-0000-0000-0000E78E0000}"/>
    <cellStyle name="Total 32 4 12" xfId="36579" xr:uid="{00000000-0005-0000-0000-0000E88E0000}"/>
    <cellStyle name="Total 32 4 13" xfId="36580" xr:uid="{00000000-0005-0000-0000-0000E98E0000}"/>
    <cellStyle name="Total 32 4 14" xfId="36581" xr:uid="{00000000-0005-0000-0000-0000EA8E0000}"/>
    <cellStyle name="Total 32 4 15" xfId="36582" xr:uid="{00000000-0005-0000-0000-0000EB8E0000}"/>
    <cellStyle name="Total 32 4 16" xfId="36583" xr:uid="{00000000-0005-0000-0000-0000EC8E0000}"/>
    <cellStyle name="Total 32 4 17" xfId="36584" xr:uid="{00000000-0005-0000-0000-0000ED8E0000}"/>
    <cellStyle name="Total 32 4 18" xfId="36585" xr:uid="{00000000-0005-0000-0000-0000EE8E0000}"/>
    <cellStyle name="Total 32 4 19" xfId="36586" xr:uid="{00000000-0005-0000-0000-0000EF8E0000}"/>
    <cellStyle name="Total 32 4 2" xfId="36587" xr:uid="{00000000-0005-0000-0000-0000F08E0000}"/>
    <cellStyle name="Total 32 4 20" xfId="36588" xr:uid="{00000000-0005-0000-0000-0000F18E0000}"/>
    <cellStyle name="Total 32 4 21" xfId="36589" xr:uid="{00000000-0005-0000-0000-0000F28E0000}"/>
    <cellStyle name="Total 32 4 22" xfId="36590" xr:uid="{00000000-0005-0000-0000-0000F38E0000}"/>
    <cellStyle name="Total 32 4 23" xfId="36591" xr:uid="{00000000-0005-0000-0000-0000F48E0000}"/>
    <cellStyle name="Total 32 4 24" xfId="36592" xr:uid="{00000000-0005-0000-0000-0000F58E0000}"/>
    <cellStyle name="Total 32 4 25" xfId="36593" xr:uid="{00000000-0005-0000-0000-0000F68E0000}"/>
    <cellStyle name="Total 32 4 26" xfId="36594" xr:uid="{00000000-0005-0000-0000-0000F78E0000}"/>
    <cellStyle name="Total 32 4 27" xfId="36595" xr:uid="{00000000-0005-0000-0000-0000F88E0000}"/>
    <cellStyle name="Total 32 4 28" xfId="36596" xr:uid="{00000000-0005-0000-0000-0000F98E0000}"/>
    <cellStyle name="Total 32 4 29" xfId="36597" xr:uid="{00000000-0005-0000-0000-0000FA8E0000}"/>
    <cellStyle name="Total 32 4 3" xfId="36598" xr:uid="{00000000-0005-0000-0000-0000FB8E0000}"/>
    <cellStyle name="Total 32 4 30" xfId="36599" xr:uid="{00000000-0005-0000-0000-0000FC8E0000}"/>
    <cellStyle name="Total 32 4 4" xfId="36600" xr:uid="{00000000-0005-0000-0000-0000FD8E0000}"/>
    <cellStyle name="Total 32 4 5" xfId="36601" xr:uid="{00000000-0005-0000-0000-0000FE8E0000}"/>
    <cellStyle name="Total 32 4 6" xfId="36602" xr:uid="{00000000-0005-0000-0000-0000FF8E0000}"/>
    <cellStyle name="Total 32 4 7" xfId="36603" xr:uid="{00000000-0005-0000-0000-0000008F0000}"/>
    <cellStyle name="Total 32 4 8" xfId="36604" xr:uid="{00000000-0005-0000-0000-0000018F0000}"/>
    <cellStyle name="Total 32 4 9" xfId="36605" xr:uid="{00000000-0005-0000-0000-0000028F0000}"/>
    <cellStyle name="Total 33" xfId="36606" xr:uid="{00000000-0005-0000-0000-0000038F0000}"/>
    <cellStyle name="Total 34" xfId="36607" xr:uid="{00000000-0005-0000-0000-0000048F0000}"/>
    <cellStyle name="Total 34 2" xfId="36608" xr:uid="{00000000-0005-0000-0000-0000058F0000}"/>
    <cellStyle name="Total 34 3" xfId="36609" xr:uid="{00000000-0005-0000-0000-0000068F0000}"/>
    <cellStyle name="Total 34 4" xfId="36610" xr:uid="{00000000-0005-0000-0000-0000078F0000}"/>
    <cellStyle name="Total 34 5" xfId="36611" xr:uid="{00000000-0005-0000-0000-0000088F0000}"/>
    <cellStyle name="Total 35" xfId="36612" xr:uid="{00000000-0005-0000-0000-0000098F0000}"/>
    <cellStyle name="Total 35 2" xfId="36613" xr:uid="{00000000-0005-0000-0000-00000A8F0000}"/>
    <cellStyle name="Total 35 3" xfId="36614" xr:uid="{00000000-0005-0000-0000-00000B8F0000}"/>
    <cellStyle name="Total 35 4" xfId="36615" xr:uid="{00000000-0005-0000-0000-00000C8F0000}"/>
    <cellStyle name="Total 35 5" xfId="36616" xr:uid="{00000000-0005-0000-0000-00000D8F0000}"/>
    <cellStyle name="Total 36" xfId="36617" xr:uid="{00000000-0005-0000-0000-00000E8F0000}"/>
    <cellStyle name="Total 36 2" xfId="36618" xr:uid="{00000000-0005-0000-0000-00000F8F0000}"/>
    <cellStyle name="Total 36 3" xfId="36619" xr:uid="{00000000-0005-0000-0000-0000108F0000}"/>
    <cellStyle name="Total 36 4" xfId="36620" xr:uid="{00000000-0005-0000-0000-0000118F0000}"/>
    <cellStyle name="Total 36 5" xfId="36621" xr:uid="{00000000-0005-0000-0000-0000128F0000}"/>
    <cellStyle name="Total 37" xfId="36622" xr:uid="{00000000-0005-0000-0000-0000138F0000}"/>
    <cellStyle name="Total 38" xfId="36623" xr:uid="{00000000-0005-0000-0000-0000148F0000}"/>
    <cellStyle name="Total 39" xfId="36624" xr:uid="{00000000-0005-0000-0000-0000158F0000}"/>
    <cellStyle name="Total 4" xfId="36625" xr:uid="{00000000-0005-0000-0000-0000168F0000}"/>
    <cellStyle name="Total 4 10" xfId="36626" xr:uid="{00000000-0005-0000-0000-0000178F0000}"/>
    <cellStyle name="Total 4 11" xfId="36627" xr:uid="{00000000-0005-0000-0000-0000188F0000}"/>
    <cellStyle name="Total 4 2" xfId="36628" xr:uid="{00000000-0005-0000-0000-0000198F0000}"/>
    <cellStyle name="Total 4 2 10" xfId="36629" xr:uid="{00000000-0005-0000-0000-00001A8F0000}"/>
    <cellStyle name="Total 4 2 11" xfId="36630" xr:uid="{00000000-0005-0000-0000-00001B8F0000}"/>
    <cellStyle name="Total 4 2 2" xfId="36631" xr:uid="{00000000-0005-0000-0000-00001C8F0000}"/>
    <cellStyle name="Total 4 2 2 2" xfId="36632" xr:uid="{00000000-0005-0000-0000-00001D8F0000}"/>
    <cellStyle name="Total 4 2 2 3" xfId="36633" xr:uid="{00000000-0005-0000-0000-00001E8F0000}"/>
    <cellStyle name="Total 4 2 2 4" xfId="36634" xr:uid="{00000000-0005-0000-0000-00001F8F0000}"/>
    <cellStyle name="Total 4 2 2 5" xfId="36635" xr:uid="{00000000-0005-0000-0000-0000208F0000}"/>
    <cellStyle name="Total 4 2 2 6" xfId="36636" xr:uid="{00000000-0005-0000-0000-0000218F0000}"/>
    <cellStyle name="Total 4 2 3" xfId="36637" xr:uid="{00000000-0005-0000-0000-0000228F0000}"/>
    <cellStyle name="Total 4 2 3 2" xfId="36638" xr:uid="{00000000-0005-0000-0000-0000238F0000}"/>
    <cellStyle name="Total 4 2 3 3" xfId="36639" xr:uid="{00000000-0005-0000-0000-0000248F0000}"/>
    <cellStyle name="Total 4 2 3 4" xfId="36640" xr:uid="{00000000-0005-0000-0000-0000258F0000}"/>
    <cellStyle name="Total 4 2 3 5" xfId="36641" xr:uid="{00000000-0005-0000-0000-0000268F0000}"/>
    <cellStyle name="Total 4 2 3 6" xfId="36642" xr:uid="{00000000-0005-0000-0000-0000278F0000}"/>
    <cellStyle name="Total 4 2 4" xfId="36643" xr:uid="{00000000-0005-0000-0000-0000288F0000}"/>
    <cellStyle name="Total 4 2 4 2" xfId="36644" xr:uid="{00000000-0005-0000-0000-0000298F0000}"/>
    <cellStyle name="Total 4 2 4 3" xfId="36645" xr:uid="{00000000-0005-0000-0000-00002A8F0000}"/>
    <cellStyle name="Total 4 2 4 4" xfId="36646" xr:uid="{00000000-0005-0000-0000-00002B8F0000}"/>
    <cellStyle name="Total 4 2 4 5" xfId="36647" xr:uid="{00000000-0005-0000-0000-00002C8F0000}"/>
    <cellStyle name="Total 4 2 4 6" xfId="36648" xr:uid="{00000000-0005-0000-0000-00002D8F0000}"/>
    <cellStyle name="Total 4 2 5" xfId="36649" xr:uid="{00000000-0005-0000-0000-00002E8F0000}"/>
    <cellStyle name="Total 4 2 5 2" xfId="36650" xr:uid="{00000000-0005-0000-0000-00002F8F0000}"/>
    <cellStyle name="Total 4 2 5 3" xfId="36651" xr:uid="{00000000-0005-0000-0000-0000308F0000}"/>
    <cellStyle name="Total 4 2 5 4" xfId="36652" xr:uid="{00000000-0005-0000-0000-0000318F0000}"/>
    <cellStyle name="Total 4 2 5 5" xfId="36653" xr:uid="{00000000-0005-0000-0000-0000328F0000}"/>
    <cellStyle name="Total 4 2 5 6" xfId="36654" xr:uid="{00000000-0005-0000-0000-0000338F0000}"/>
    <cellStyle name="Total 4 2 6" xfId="36655" xr:uid="{00000000-0005-0000-0000-0000348F0000}"/>
    <cellStyle name="Total 4 2 6 2" xfId="36656" xr:uid="{00000000-0005-0000-0000-0000358F0000}"/>
    <cellStyle name="Total 4 2 6 3" xfId="36657" xr:uid="{00000000-0005-0000-0000-0000368F0000}"/>
    <cellStyle name="Total 4 2 6 4" xfId="36658" xr:uid="{00000000-0005-0000-0000-0000378F0000}"/>
    <cellStyle name="Total 4 2 6 5" xfId="36659" xr:uid="{00000000-0005-0000-0000-0000388F0000}"/>
    <cellStyle name="Total 4 2 6 6" xfId="36660" xr:uid="{00000000-0005-0000-0000-0000398F0000}"/>
    <cellStyle name="Total 4 2 7" xfId="36661" xr:uid="{00000000-0005-0000-0000-00003A8F0000}"/>
    <cellStyle name="Total 4 2 8" xfId="36662" xr:uid="{00000000-0005-0000-0000-00003B8F0000}"/>
    <cellStyle name="Total 4 2 9" xfId="36663" xr:uid="{00000000-0005-0000-0000-00003C8F0000}"/>
    <cellStyle name="Total 4 3" xfId="36664" xr:uid="{00000000-0005-0000-0000-00003D8F0000}"/>
    <cellStyle name="Total 4 3 2" xfId="36665" xr:uid="{00000000-0005-0000-0000-00003E8F0000}"/>
    <cellStyle name="Total 4 3 2 2" xfId="36666" xr:uid="{00000000-0005-0000-0000-00003F8F0000}"/>
    <cellStyle name="Total 4 3 3" xfId="36667" xr:uid="{00000000-0005-0000-0000-0000408F0000}"/>
    <cellStyle name="Total 4 3 4" xfId="36668" xr:uid="{00000000-0005-0000-0000-0000418F0000}"/>
    <cellStyle name="Total 4 3 5" xfId="36669" xr:uid="{00000000-0005-0000-0000-0000428F0000}"/>
    <cellStyle name="Total 4 3 6" xfId="36670" xr:uid="{00000000-0005-0000-0000-0000438F0000}"/>
    <cellStyle name="Total 4 4" xfId="36671" xr:uid="{00000000-0005-0000-0000-0000448F0000}"/>
    <cellStyle name="Total 4 4 2" xfId="36672" xr:uid="{00000000-0005-0000-0000-0000458F0000}"/>
    <cellStyle name="Total 4 4 3" xfId="36673" xr:uid="{00000000-0005-0000-0000-0000468F0000}"/>
    <cellStyle name="Total 4 4 4" xfId="36674" xr:uid="{00000000-0005-0000-0000-0000478F0000}"/>
    <cellStyle name="Total 4 4 5" xfId="36675" xr:uid="{00000000-0005-0000-0000-0000488F0000}"/>
    <cellStyle name="Total 4 4 6" xfId="36676" xr:uid="{00000000-0005-0000-0000-0000498F0000}"/>
    <cellStyle name="Total 4 5" xfId="36677" xr:uid="{00000000-0005-0000-0000-00004A8F0000}"/>
    <cellStyle name="Total 4 5 2" xfId="36678" xr:uid="{00000000-0005-0000-0000-00004B8F0000}"/>
    <cellStyle name="Total 4 6" xfId="36679" xr:uid="{00000000-0005-0000-0000-00004C8F0000}"/>
    <cellStyle name="Total 4 6 2" xfId="36680" xr:uid="{00000000-0005-0000-0000-00004D8F0000}"/>
    <cellStyle name="Total 4 6 2 2" xfId="36681" xr:uid="{00000000-0005-0000-0000-00004E8F0000}"/>
    <cellStyle name="Total 4 6 3" xfId="36682" xr:uid="{00000000-0005-0000-0000-00004F8F0000}"/>
    <cellStyle name="Total 4 6 4" xfId="36683" xr:uid="{00000000-0005-0000-0000-0000508F0000}"/>
    <cellStyle name="Total 4 6 5" xfId="36684" xr:uid="{00000000-0005-0000-0000-0000518F0000}"/>
    <cellStyle name="Total 4 6 6" xfId="36685" xr:uid="{00000000-0005-0000-0000-0000528F0000}"/>
    <cellStyle name="Total 4 7" xfId="36686" xr:uid="{00000000-0005-0000-0000-0000538F0000}"/>
    <cellStyle name="Total 4 8" xfId="36687" xr:uid="{00000000-0005-0000-0000-0000548F0000}"/>
    <cellStyle name="Total 4 9" xfId="36688" xr:uid="{00000000-0005-0000-0000-0000558F0000}"/>
    <cellStyle name="Total 40" xfId="36689" xr:uid="{00000000-0005-0000-0000-0000568F0000}"/>
    <cellStyle name="Total 41" xfId="36690" xr:uid="{00000000-0005-0000-0000-0000578F0000}"/>
    <cellStyle name="Total 42" xfId="36691" xr:uid="{00000000-0005-0000-0000-0000588F0000}"/>
    <cellStyle name="Total 43" xfId="36692" xr:uid="{00000000-0005-0000-0000-0000598F0000}"/>
    <cellStyle name="Total 44" xfId="36693" xr:uid="{00000000-0005-0000-0000-00005A8F0000}"/>
    <cellStyle name="Total 45" xfId="36694" xr:uid="{00000000-0005-0000-0000-00005B8F0000}"/>
    <cellStyle name="Total 46" xfId="36695" xr:uid="{00000000-0005-0000-0000-00005C8F0000}"/>
    <cellStyle name="Total 47" xfId="36696" xr:uid="{00000000-0005-0000-0000-00005D8F0000}"/>
    <cellStyle name="Total 48" xfId="36697" xr:uid="{00000000-0005-0000-0000-00005E8F0000}"/>
    <cellStyle name="Total 49" xfId="36698" xr:uid="{00000000-0005-0000-0000-00005F8F0000}"/>
    <cellStyle name="Total 5" xfId="36699" xr:uid="{00000000-0005-0000-0000-0000608F0000}"/>
    <cellStyle name="Total 5 10" xfId="36700" xr:uid="{00000000-0005-0000-0000-0000618F0000}"/>
    <cellStyle name="Total 5 11" xfId="36701" xr:uid="{00000000-0005-0000-0000-0000628F0000}"/>
    <cellStyle name="Total 5 2" xfId="36702" xr:uid="{00000000-0005-0000-0000-0000638F0000}"/>
    <cellStyle name="Total 5 2 10" xfId="36703" xr:uid="{00000000-0005-0000-0000-0000648F0000}"/>
    <cellStyle name="Total 5 2 11" xfId="36704" xr:uid="{00000000-0005-0000-0000-0000658F0000}"/>
    <cellStyle name="Total 5 2 2" xfId="36705" xr:uid="{00000000-0005-0000-0000-0000668F0000}"/>
    <cellStyle name="Total 5 2 2 2" xfId="36706" xr:uid="{00000000-0005-0000-0000-0000678F0000}"/>
    <cellStyle name="Total 5 2 2 3" xfId="36707" xr:uid="{00000000-0005-0000-0000-0000688F0000}"/>
    <cellStyle name="Total 5 2 2 4" xfId="36708" xr:uid="{00000000-0005-0000-0000-0000698F0000}"/>
    <cellStyle name="Total 5 2 2 5" xfId="36709" xr:uid="{00000000-0005-0000-0000-00006A8F0000}"/>
    <cellStyle name="Total 5 2 2 6" xfId="36710" xr:uid="{00000000-0005-0000-0000-00006B8F0000}"/>
    <cellStyle name="Total 5 2 3" xfId="36711" xr:uid="{00000000-0005-0000-0000-00006C8F0000}"/>
    <cellStyle name="Total 5 2 3 2" xfId="36712" xr:uid="{00000000-0005-0000-0000-00006D8F0000}"/>
    <cellStyle name="Total 5 2 3 3" xfId="36713" xr:uid="{00000000-0005-0000-0000-00006E8F0000}"/>
    <cellStyle name="Total 5 2 3 4" xfId="36714" xr:uid="{00000000-0005-0000-0000-00006F8F0000}"/>
    <cellStyle name="Total 5 2 3 5" xfId="36715" xr:uid="{00000000-0005-0000-0000-0000708F0000}"/>
    <cellStyle name="Total 5 2 3 6" xfId="36716" xr:uid="{00000000-0005-0000-0000-0000718F0000}"/>
    <cellStyle name="Total 5 2 4" xfId="36717" xr:uid="{00000000-0005-0000-0000-0000728F0000}"/>
    <cellStyle name="Total 5 2 4 2" xfId="36718" xr:uid="{00000000-0005-0000-0000-0000738F0000}"/>
    <cellStyle name="Total 5 2 4 3" xfId="36719" xr:uid="{00000000-0005-0000-0000-0000748F0000}"/>
    <cellStyle name="Total 5 2 4 4" xfId="36720" xr:uid="{00000000-0005-0000-0000-0000758F0000}"/>
    <cellStyle name="Total 5 2 4 5" xfId="36721" xr:uid="{00000000-0005-0000-0000-0000768F0000}"/>
    <cellStyle name="Total 5 2 4 6" xfId="36722" xr:uid="{00000000-0005-0000-0000-0000778F0000}"/>
    <cellStyle name="Total 5 2 5" xfId="36723" xr:uid="{00000000-0005-0000-0000-0000788F0000}"/>
    <cellStyle name="Total 5 2 5 2" xfId="36724" xr:uid="{00000000-0005-0000-0000-0000798F0000}"/>
    <cellStyle name="Total 5 2 5 3" xfId="36725" xr:uid="{00000000-0005-0000-0000-00007A8F0000}"/>
    <cellStyle name="Total 5 2 5 4" xfId="36726" xr:uid="{00000000-0005-0000-0000-00007B8F0000}"/>
    <cellStyle name="Total 5 2 5 5" xfId="36727" xr:uid="{00000000-0005-0000-0000-00007C8F0000}"/>
    <cellStyle name="Total 5 2 5 6" xfId="36728" xr:uid="{00000000-0005-0000-0000-00007D8F0000}"/>
    <cellStyle name="Total 5 2 6" xfId="36729" xr:uid="{00000000-0005-0000-0000-00007E8F0000}"/>
    <cellStyle name="Total 5 2 6 2" xfId="36730" xr:uid="{00000000-0005-0000-0000-00007F8F0000}"/>
    <cellStyle name="Total 5 2 6 3" xfId="36731" xr:uid="{00000000-0005-0000-0000-0000808F0000}"/>
    <cellStyle name="Total 5 2 6 4" xfId="36732" xr:uid="{00000000-0005-0000-0000-0000818F0000}"/>
    <cellStyle name="Total 5 2 6 5" xfId="36733" xr:uid="{00000000-0005-0000-0000-0000828F0000}"/>
    <cellStyle name="Total 5 2 6 6" xfId="36734" xr:uid="{00000000-0005-0000-0000-0000838F0000}"/>
    <cellStyle name="Total 5 2 7" xfId="36735" xr:uid="{00000000-0005-0000-0000-0000848F0000}"/>
    <cellStyle name="Total 5 2 8" xfId="36736" xr:uid="{00000000-0005-0000-0000-0000858F0000}"/>
    <cellStyle name="Total 5 2 9" xfId="36737" xr:uid="{00000000-0005-0000-0000-0000868F0000}"/>
    <cellStyle name="Total 5 3" xfId="36738" xr:uid="{00000000-0005-0000-0000-0000878F0000}"/>
    <cellStyle name="Total 5 3 2" xfId="36739" xr:uid="{00000000-0005-0000-0000-0000888F0000}"/>
    <cellStyle name="Total 5 3 2 2" xfId="36740" xr:uid="{00000000-0005-0000-0000-0000898F0000}"/>
    <cellStyle name="Total 5 3 3" xfId="36741" xr:uid="{00000000-0005-0000-0000-00008A8F0000}"/>
    <cellStyle name="Total 5 3 4" xfId="36742" xr:uid="{00000000-0005-0000-0000-00008B8F0000}"/>
    <cellStyle name="Total 5 3 5" xfId="36743" xr:uid="{00000000-0005-0000-0000-00008C8F0000}"/>
    <cellStyle name="Total 5 3 6" xfId="36744" xr:uid="{00000000-0005-0000-0000-00008D8F0000}"/>
    <cellStyle name="Total 5 4" xfId="36745" xr:uid="{00000000-0005-0000-0000-00008E8F0000}"/>
    <cellStyle name="Total 5 4 2" xfId="36746" xr:uid="{00000000-0005-0000-0000-00008F8F0000}"/>
    <cellStyle name="Total 5 4 3" xfId="36747" xr:uid="{00000000-0005-0000-0000-0000908F0000}"/>
    <cellStyle name="Total 5 4 4" xfId="36748" xr:uid="{00000000-0005-0000-0000-0000918F0000}"/>
    <cellStyle name="Total 5 4 5" xfId="36749" xr:uid="{00000000-0005-0000-0000-0000928F0000}"/>
    <cellStyle name="Total 5 4 6" xfId="36750" xr:uid="{00000000-0005-0000-0000-0000938F0000}"/>
    <cellStyle name="Total 5 5" xfId="36751" xr:uid="{00000000-0005-0000-0000-0000948F0000}"/>
    <cellStyle name="Total 5 5 2" xfId="36752" xr:uid="{00000000-0005-0000-0000-0000958F0000}"/>
    <cellStyle name="Total 5 6" xfId="36753" xr:uid="{00000000-0005-0000-0000-0000968F0000}"/>
    <cellStyle name="Total 5 6 2" xfId="36754" xr:uid="{00000000-0005-0000-0000-0000978F0000}"/>
    <cellStyle name="Total 5 6 2 2" xfId="36755" xr:uid="{00000000-0005-0000-0000-0000988F0000}"/>
    <cellStyle name="Total 5 6 3" xfId="36756" xr:uid="{00000000-0005-0000-0000-0000998F0000}"/>
    <cellStyle name="Total 5 6 4" xfId="36757" xr:uid="{00000000-0005-0000-0000-00009A8F0000}"/>
    <cellStyle name="Total 5 6 5" xfId="36758" xr:uid="{00000000-0005-0000-0000-00009B8F0000}"/>
    <cellStyle name="Total 5 6 6" xfId="36759" xr:uid="{00000000-0005-0000-0000-00009C8F0000}"/>
    <cellStyle name="Total 5 7" xfId="36760" xr:uid="{00000000-0005-0000-0000-00009D8F0000}"/>
    <cellStyle name="Total 5 8" xfId="36761" xr:uid="{00000000-0005-0000-0000-00009E8F0000}"/>
    <cellStyle name="Total 5 9" xfId="36762" xr:uid="{00000000-0005-0000-0000-00009F8F0000}"/>
    <cellStyle name="Total 50" xfId="36763" xr:uid="{00000000-0005-0000-0000-0000A08F0000}"/>
    <cellStyle name="Total 51" xfId="36764" xr:uid="{00000000-0005-0000-0000-0000A18F0000}"/>
    <cellStyle name="Total 52" xfId="36765" xr:uid="{00000000-0005-0000-0000-0000A28F0000}"/>
    <cellStyle name="Total 53" xfId="36766" xr:uid="{00000000-0005-0000-0000-0000A38F0000}"/>
    <cellStyle name="Total 54" xfId="36767" xr:uid="{00000000-0005-0000-0000-0000A48F0000}"/>
    <cellStyle name="Total 55" xfId="36768" xr:uid="{00000000-0005-0000-0000-0000A58F0000}"/>
    <cellStyle name="Total 56" xfId="36769" xr:uid="{00000000-0005-0000-0000-0000A68F0000}"/>
    <cellStyle name="Total 57" xfId="36770" xr:uid="{00000000-0005-0000-0000-0000A78F0000}"/>
    <cellStyle name="Total 58" xfId="36771" xr:uid="{00000000-0005-0000-0000-0000A88F0000}"/>
    <cellStyle name="Total 59" xfId="36772" xr:uid="{00000000-0005-0000-0000-0000A98F0000}"/>
    <cellStyle name="Total 6" xfId="36773" xr:uid="{00000000-0005-0000-0000-0000AA8F0000}"/>
    <cellStyle name="Total 6 2" xfId="36774" xr:uid="{00000000-0005-0000-0000-0000AB8F0000}"/>
    <cellStyle name="Total 6 2 10" xfId="36775" xr:uid="{00000000-0005-0000-0000-0000AC8F0000}"/>
    <cellStyle name="Total 6 2 11" xfId="36776" xr:uid="{00000000-0005-0000-0000-0000AD8F0000}"/>
    <cellStyle name="Total 6 2 2" xfId="36777" xr:uid="{00000000-0005-0000-0000-0000AE8F0000}"/>
    <cellStyle name="Total 6 2 2 2" xfId="36778" xr:uid="{00000000-0005-0000-0000-0000AF8F0000}"/>
    <cellStyle name="Total 6 2 2 3" xfId="36779" xr:uid="{00000000-0005-0000-0000-0000B08F0000}"/>
    <cellStyle name="Total 6 2 2 4" xfId="36780" xr:uid="{00000000-0005-0000-0000-0000B18F0000}"/>
    <cellStyle name="Total 6 2 2 5" xfId="36781" xr:uid="{00000000-0005-0000-0000-0000B28F0000}"/>
    <cellStyle name="Total 6 2 2 6" xfId="36782" xr:uid="{00000000-0005-0000-0000-0000B38F0000}"/>
    <cellStyle name="Total 6 2 3" xfId="36783" xr:uid="{00000000-0005-0000-0000-0000B48F0000}"/>
    <cellStyle name="Total 6 2 3 2" xfId="36784" xr:uid="{00000000-0005-0000-0000-0000B58F0000}"/>
    <cellStyle name="Total 6 2 3 3" xfId="36785" xr:uid="{00000000-0005-0000-0000-0000B68F0000}"/>
    <cellStyle name="Total 6 2 3 4" xfId="36786" xr:uid="{00000000-0005-0000-0000-0000B78F0000}"/>
    <cellStyle name="Total 6 2 3 5" xfId="36787" xr:uid="{00000000-0005-0000-0000-0000B88F0000}"/>
    <cellStyle name="Total 6 2 3 6" xfId="36788" xr:uid="{00000000-0005-0000-0000-0000B98F0000}"/>
    <cellStyle name="Total 6 2 4" xfId="36789" xr:uid="{00000000-0005-0000-0000-0000BA8F0000}"/>
    <cellStyle name="Total 6 2 4 2" xfId="36790" xr:uid="{00000000-0005-0000-0000-0000BB8F0000}"/>
    <cellStyle name="Total 6 2 4 3" xfId="36791" xr:uid="{00000000-0005-0000-0000-0000BC8F0000}"/>
    <cellStyle name="Total 6 2 4 4" xfId="36792" xr:uid="{00000000-0005-0000-0000-0000BD8F0000}"/>
    <cellStyle name="Total 6 2 4 5" xfId="36793" xr:uid="{00000000-0005-0000-0000-0000BE8F0000}"/>
    <cellStyle name="Total 6 2 4 6" xfId="36794" xr:uid="{00000000-0005-0000-0000-0000BF8F0000}"/>
    <cellStyle name="Total 6 2 5" xfId="36795" xr:uid="{00000000-0005-0000-0000-0000C08F0000}"/>
    <cellStyle name="Total 6 2 5 2" xfId="36796" xr:uid="{00000000-0005-0000-0000-0000C18F0000}"/>
    <cellStyle name="Total 6 2 5 3" xfId="36797" xr:uid="{00000000-0005-0000-0000-0000C28F0000}"/>
    <cellStyle name="Total 6 2 5 4" xfId="36798" xr:uid="{00000000-0005-0000-0000-0000C38F0000}"/>
    <cellStyle name="Total 6 2 5 5" xfId="36799" xr:uid="{00000000-0005-0000-0000-0000C48F0000}"/>
    <cellStyle name="Total 6 2 5 6" xfId="36800" xr:uid="{00000000-0005-0000-0000-0000C58F0000}"/>
    <cellStyle name="Total 6 2 6" xfId="36801" xr:uid="{00000000-0005-0000-0000-0000C68F0000}"/>
    <cellStyle name="Total 6 2 6 2" xfId="36802" xr:uid="{00000000-0005-0000-0000-0000C78F0000}"/>
    <cellStyle name="Total 6 2 6 3" xfId="36803" xr:uid="{00000000-0005-0000-0000-0000C88F0000}"/>
    <cellStyle name="Total 6 2 6 4" xfId="36804" xr:uid="{00000000-0005-0000-0000-0000C98F0000}"/>
    <cellStyle name="Total 6 2 6 5" xfId="36805" xr:uid="{00000000-0005-0000-0000-0000CA8F0000}"/>
    <cellStyle name="Total 6 2 6 6" xfId="36806" xr:uid="{00000000-0005-0000-0000-0000CB8F0000}"/>
    <cellStyle name="Total 6 2 7" xfId="36807" xr:uid="{00000000-0005-0000-0000-0000CC8F0000}"/>
    <cellStyle name="Total 6 2 8" xfId="36808" xr:uid="{00000000-0005-0000-0000-0000CD8F0000}"/>
    <cellStyle name="Total 6 2 9" xfId="36809" xr:uid="{00000000-0005-0000-0000-0000CE8F0000}"/>
    <cellStyle name="Total 6 3" xfId="36810" xr:uid="{00000000-0005-0000-0000-0000CF8F0000}"/>
    <cellStyle name="Total 6 3 2" xfId="36811" xr:uid="{00000000-0005-0000-0000-0000D08F0000}"/>
    <cellStyle name="Total 6 3 2 2" xfId="36812" xr:uid="{00000000-0005-0000-0000-0000D18F0000}"/>
    <cellStyle name="Total 6 3 3" xfId="36813" xr:uid="{00000000-0005-0000-0000-0000D28F0000}"/>
    <cellStyle name="Total 6 3 4" xfId="36814" xr:uid="{00000000-0005-0000-0000-0000D38F0000}"/>
    <cellStyle name="Total 6 3 5" xfId="36815" xr:uid="{00000000-0005-0000-0000-0000D48F0000}"/>
    <cellStyle name="Total 6 3 6" xfId="36816" xr:uid="{00000000-0005-0000-0000-0000D58F0000}"/>
    <cellStyle name="Total 6 4" xfId="36817" xr:uid="{00000000-0005-0000-0000-0000D68F0000}"/>
    <cellStyle name="Total 6 4 2" xfId="36818" xr:uid="{00000000-0005-0000-0000-0000D78F0000}"/>
    <cellStyle name="Total 6 4 3" xfId="36819" xr:uid="{00000000-0005-0000-0000-0000D88F0000}"/>
    <cellStyle name="Total 6 4 4" xfId="36820" xr:uid="{00000000-0005-0000-0000-0000D98F0000}"/>
    <cellStyle name="Total 6 4 5" xfId="36821" xr:uid="{00000000-0005-0000-0000-0000DA8F0000}"/>
    <cellStyle name="Total 6 4 6" xfId="36822" xr:uid="{00000000-0005-0000-0000-0000DB8F0000}"/>
    <cellStyle name="Total 6 5" xfId="36823" xr:uid="{00000000-0005-0000-0000-0000DC8F0000}"/>
    <cellStyle name="Total 6 5 2" xfId="36824" xr:uid="{00000000-0005-0000-0000-0000DD8F0000}"/>
    <cellStyle name="Total 6 6" xfId="36825" xr:uid="{00000000-0005-0000-0000-0000DE8F0000}"/>
    <cellStyle name="Total 6 7" xfId="36826" xr:uid="{00000000-0005-0000-0000-0000DF8F0000}"/>
    <cellStyle name="Total 6 8" xfId="36827" xr:uid="{00000000-0005-0000-0000-0000E08F0000}"/>
    <cellStyle name="Total 6 9" xfId="36828" xr:uid="{00000000-0005-0000-0000-0000E18F0000}"/>
    <cellStyle name="Total 60" xfId="36829" xr:uid="{00000000-0005-0000-0000-0000E28F0000}"/>
    <cellStyle name="Total 61" xfId="36830" xr:uid="{00000000-0005-0000-0000-0000E38F0000}"/>
    <cellStyle name="Total 62" xfId="36831" xr:uid="{00000000-0005-0000-0000-0000E48F0000}"/>
    <cellStyle name="Total 63" xfId="36832" xr:uid="{00000000-0005-0000-0000-0000E58F0000}"/>
    <cellStyle name="Total 64" xfId="36833" xr:uid="{00000000-0005-0000-0000-0000E68F0000}"/>
    <cellStyle name="Total 65" xfId="36834" xr:uid="{00000000-0005-0000-0000-0000E78F0000}"/>
    <cellStyle name="Total 66" xfId="36835" xr:uid="{00000000-0005-0000-0000-0000E88F0000}"/>
    <cellStyle name="Total 67" xfId="36836" xr:uid="{00000000-0005-0000-0000-0000E98F0000}"/>
    <cellStyle name="Total 7" xfId="36837" xr:uid="{00000000-0005-0000-0000-0000EA8F0000}"/>
    <cellStyle name="Total 7 2" xfId="36838" xr:uid="{00000000-0005-0000-0000-0000EB8F0000}"/>
    <cellStyle name="Total 7 2 10" xfId="36839" xr:uid="{00000000-0005-0000-0000-0000EC8F0000}"/>
    <cellStyle name="Total 7 2 11" xfId="36840" xr:uid="{00000000-0005-0000-0000-0000ED8F0000}"/>
    <cellStyle name="Total 7 2 2" xfId="36841" xr:uid="{00000000-0005-0000-0000-0000EE8F0000}"/>
    <cellStyle name="Total 7 2 2 2" xfId="36842" xr:uid="{00000000-0005-0000-0000-0000EF8F0000}"/>
    <cellStyle name="Total 7 2 2 3" xfId="36843" xr:uid="{00000000-0005-0000-0000-0000F08F0000}"/>
    <cellStyle name="Total 7 2 2 4" xfId="36844" xr:uid="{00000000-0005-0000-0000-0000F18F0000}"/>
    <cellStyle name="Total 7 2 2 5" xfId="36845" xr:uid="{00000000-0005-0000-0000-0000F28F0000}"/>
    <cellStyle name="Total 7 2 2 6" xfId="36846" xr:uid="{00000000-0005-0000-0000-0000F38F0000}"/>
    <cellStyle name="Total 7 2 3" xfId="36847" xr:uid="{00000000-0005-0000-0000-0000F48F0000}"/>
    <cellStyle name="Total 7 2 3 2" xfId="36848" xr:uid="{00000000-0005-0000-0000-0000F58F0000}"/>
    <cellStyle name="Total 7 2 3 3" xfId="36849" xr:uid="{00000000-0005-0000-0000-0000F68F0000}"/>
    <cellStyle name="Total 7 2 3 4" xfId="36850" xr:uid="{00000000-0005-0000-0000-0000F78F0000}"/>
    <cellStyle name="Total 7 2 3 5" xfId="36851" xr:uid="{00000000-0005-0000-0000-0000F88F0000}"/>
    <cellStyle name="Total 7 2 3 6" xfId="36852" xr:uid="{00000000-0005-0000-0000-0000F98F0000}"/>
    <cellStyle name="Total 7 2 4" xfId="36853" xr:uid="{00000000-0005-0000-0000-0000FA8F0000}"/>
    <cellStyle name="Total 7 2 4 2" xfId="36854" xr:uid="{00000000-0005-0000-0000-0000FB8F0000}"/>
    <cellStyle name="Total 7 2 4 3" xfId="36855" xr:uid="{00000000-0005-0000-0000-0000FC8F0000}"/>
    <cellStyle name="Total 7 2 4 4" xfId="36856" xr:uid="{00000000-0005-0000-0000-0000FD8F0000}"/>
    <cellStyle name="Total 7 2 4 5" xfId="36857" xr:uid="{00000000-0005-0000-0000-0000FE8F0000}"/>
    <cellStyle name="Total 7 2 4 6" xfId="36858" xr:uid="{00000000-0005-0000-0000-0000FF8F0000}"/>
    <cellStyle name="Total 7 2 5" xfId="36859" xr:uid="{00000000-0005-0000-0000-000000900000}"/>
    <cellStyle name="Total 7 2 5 2" xfId="36860" xr:uid="{00000000-0005-0000-0000-000001900000}"/>
    <cellStyle name="Total 7 2 5 3" xfId="36861" xr:uid="{00000000-0005-0000-0000-000002900000}"/>
    <cellStyle name="Total 7 2 5 4" xfId="36862" xr:uid="{00000000-0005-0000-0000-000003900000}"/>
    <cellStyle name="Total 7 2 5 5" xfId="36863" xr:uid="{00000000-0005-0000-0000-000004900000}"/>
    <cellStyle name="Total 7 2 5 6" xfId="36864" xr:uid="{00000000-0005-0000-0000-000005900000}"/>
    <cellStyle name="Total 7 2 6" xfId="36865" xr:uid="{00000000-0005-0000-0000-000006900000}"/>
    <cellStyle name="Total 7 2 6 2" xfId="36866" xr:uid="{00000000-0005-0000-0000-000007900000}"/>
    <cellStyle name="Total 7 2 6 3" xfId="36867" xr:uid="{00000000-0005-0000-0000-000008900000}"/>
    <cellStyle name="Total 7 2 6 4" xfId="36868" xr:uid="{00000000-0005-0000-0000-000009900000}"/>
    <cellStyle name="Total 7 2 6 5" xfId="36869" xr:uid="{00000000-0005-0000-0000-00000A900000}"/>
    <cellStyle name="Total 7 2 6 6" xfId="36870" xr:uid="{00000000-0005-0000-0000-00000B900000}"/>
    <cellStyle name="Total 7 2 7" xfId="36871" xr:uid="{00000000-0005-0000-0000-00000C900000}"/>
    <cellStyle name="Total 7 2 8" xfId="36872" xr:uid="{00000000-0005-0000-0000-00000D900000}"/>
    <cellStyle name="Total 7 2 9" xfId="36873" xr:uid="{00000000-0005-0000-0000-00000E900000}"/>
    <cellStyle name="Total 7 3" xfId="36874" xr:uid="{00000000-0005-0000-0000-00000F900000}"/>
    <cellStyle name="Total 7 3 2" xfId="36875" xr:uid="{00000000-0005-0000-0000-000010900000}"/>
    <cellStyle name="Total 7 3 2 2" xfId="36876" xr:uid="{00000000-0005-0000-0000-000011900000}"/>
    <cellStyle name="Total 7 3 3" xfId="36877" xr:uid="{00000000-0005-0000-0000-000012900000}"/>
    <cellStyle name="Total 7 3 4" xfId="36878" xr:uid="{00000000-0005-0000-0000-000013900000}"/>
    <cellStyle name="Total 7 3 5" xfId="36879" xr:uid="{00000000-0005-0000-0000-000014900000}"/>
    <cellStyle name="Total 7 3 6" xfId="36880" xr:uid="{00000000-0005-0000-0000-000015900000}"/>
    <cellStyle name="Total 7 4" xfId="36881" xr:uid="{00000000-0005-0000-0000-000016900000}"/>
    <cellStyle name="Total 7 4 2" xfId="36882" xr:uid="{00000000-0005-0000-0000-000017900000}"/>
    <cellStyle name="Total 7 4 3" xfId="36883" xr:uid="{00000000-0005-0000-0000-000018900000}"/>
    <cellStyle name="Total 7 4 4" xfId="36884" xr:uid="{00000000-0005-0000-0000-000019900000}"/>
    <cellStyle name="Total 7 4 5" xfId="36885" xr:uid="{00000000-0005-0000-0000-00001A900000}"/>
    <cellStyle name="Total 7 4 6" xfId="36886" xr:uid="{00000000-0005-0000-0000-00001B900000}"/>
    <cellStyle name="Total 7 5" xfId="36887" xr:uid="{00000000-0005-0000-0000-00001C900000}"/>
    <cellStyle name="Total 7 5 2" xfId="36888" xr:uid="{00000000-0005-0000-0000-00001D900000}"/>
    <cellStyle name="Total 7 6" xfId="36889" xr:uid="{00000000-0005-0000-0000-00001E900000}"/>
    <cellStyle name="Total 7 7" xfId="36890" xr:uid="{00000000-0005-0000-0000-00001F900000}"/>
    <cellStyle name="Total 7 8" xfId="36891" xr:uid="{00000000-0005-0000-0000-000020900000}"/>
    <cellStyle name="Total 7 9" xfId="36892" xr:uid="{00000000-0005-0000-0000-000021900000}"/>
    <cellStyle name="Total 8" xfId="36893" xr:uid="{00000000-0005-0000-0000-000022900000}"/>
    <cellStyle name="Total 8 2" xfId="36894" xr:uid="{00000000-0005-0000-0000-000023900000}"/>
    <cellStyle name="Total 8 2 10" xfId="36895" xr:uid="{00000000-0005-0000-0000-000024900000}"/>
    <cellStyle name="Total 8 2 11" xfId="36896" xr:uid="{00000000-0005-0000-0000-000025900000}"/>
    <cellStyle name="Total 8 2 2" xfId="36897" xr:uid="{00000000-0005-0000-0000-000026900000}"/>
    <cellStyle name="Total 8 2 2 2" xfId="36898" xr:uid="{00000000-0005-0000-0000-000027900000}"/>
    <cellStyle name="Total 8 2 2 3" xfId="36899" xr:uid="{00000000-0005-0000-0000-000028900000}"/>
    <cellStyle name="Total 8 2 2 4" xfId="36900" xr:uid="{00000000-0005-0000-0000-000029900000}"/>
    <cellStyle name="Total 8 2 2 5" xfId="36901" xr:uid="{00000000-0005-0000-0000-00002A900000}"/>
    <cellStyle name="Total 8 2 2 6" xfId="36902" xr:uid="{00000000-0005-0000-0000-00002B900000}"/>
    <cellStyle name="Total 8 2 3" xfId="36903" xr:uid="{00000000-0005-0000-0000-00002C900000}"/>
    <cellStyle name="Total 8 2 3 2" xfId="36904" xr:uid="{00000000-0005-0000-0000-00002D900000}"/>
    <cellStyle name="Total 8 2 3 3" xfId="36905" xr:uid="{00000000-0005-0000-0000-00002E900000}"/>
    <cellStyle name="Total 8 2 3 4" xfId="36906" xr:uid="{00000000-0005-0000-0000-00002F900000}"/>
    <cellStyle name="Total 8 2 3 5" xfId="36907" xr:uid="{00000000-0005-0000-0000-000030900000}"/>
    <cellStyle name="Total 8 2 3 6" xfId="36908" xr:uid="{00000000-0005-0000-0000-000031900000}"/>
    <cellStyle name="Total 8 2 4" xfId="36909" xr:uid="{00000000-0005-0000-0000-000032900000}"/>
    <cellStyle name="Total 8 2 4 2" xfId="36910" xr:uid="{00000000-0005-0000-0000-000033900000}"/>
    <cellStyle name="Total 8 2 4 3" xfId="36911" xr:uid="{00000000-0005-0000-0000-000034900000}"/>
    <cellStyle name="Total 8 2 4 4" xfId="36912" xr:uid="{00000000-0005-0000-0000-000035900000}"/>
    <cellStyle name="Total 8 2 4 5" xfId="36913" xr:uid="{00000000-0005-0000-0000-000036900000}"/>
    <cellStyle name="Total 8 2 4 6" xfId="36914" xr:uid="{00000000-0005-0000-0000-000037900000}"/>
    <cellStyle name="Total 8 2 5" xfId="36915" xr:uid="{00000000-0005-0000-0000-000038900000}"/>
    <cellStyle name="Total 8 2 5 2" xfId="36916" xr:uid="{00000000-0005-0000-0000-000039900000}"/>
    <cellStyle name="Total 8 2 5 3" xfId="36917" xr:uid="{00000000-0005-0000-0000-00003A900000}"/>
    <cellStyle name="Total 8 2 5 4" xfId="36918" xr:uid="{00000000-0005-0000-0000-00003B900000}"/>
    <cellStyle name="Total 8 2 5 5" xfId="36919" xr:uid="{00000000-0005-0000-0000-00003C900000}"/>
    <cellStyle name="Total 8 2 5 6" xfId="36920" xr:uid="{00000000-0005-0000-0000-00003D900000}"/>
    <cellStyle name="Total 8 2 6" xfId="36921" xr:uid="{00000000-0005-0000-0000-00003E900000}"/>
    <cellStyle name="Total 8 2 6 2" xfId="36922" xr:uid="{00000000-0005-0000-0000-00003F900000}"/>
    <cellStyle name="Total 8 2 6 3" xfId="36923" xr:uid="{00000000-0005-0000-0000-000040900000}"/>
    <cellStyle name="Total 8 2 6 4" xfId="36924" xr:uid="{00000000-0005-0000-0000-000041900000}"/>
    <cellStyle name="Total 8 2 6 5" xfId="36925" xr:uid="{00000000-0005-0000-0000-000042900000}"/>
    <cellStyle name="Total 8 2 6 6" xfId="36926" xr:uid="{00000000-0005-0000-0000-000043900000}"/>
    <cellStyle name="Total 8 2 7" xfId="36927" xr:uid="{00000000-0005-0000-0000-000044900000}"/>
    <cellStyle name="Total 8 2 8" xfId="36928" xr:uid="{00000000-0005-0000-0000-000045900000}"/>
    <cellStyle name="Total 8 2 9" xfId="36929" xr:uid="{00000000-0005-0000-0000-000046900000}"/>
    <cellStyle name="Total 8 3" xfId="36930" xr:uid="{00000000-0005-0000-0000-000047900000}"/>
    <cellStyle name="Total 8 3 2" xfId="36931" xr:uid="{00000000-0005-0000-0000-000048900000}"/>
    <cellStyle name="Total 8 3 2 2" xfId="36932" xr:uid="{00000000-0005-0000-0000-000049900000}"/>
    <cellStyle name="Total 8 3 3" xfId="36933" xr:uid="{00000000-0005-0000-0000-00004A900000}"/>
    <cellStyle name="Total 8 3 4" xfId="36934" xr:uid="{00000000-0005-0000-0000-00004B900000}"/>
    <cellStyle name="Total 8 3 5" xfId="36935" xr:uid="{00000000-0005-0000-0000-00004C900000}"/>
    <cellStyle name="Total 8 3 6" xfId="36936" xr:uid="{00000000-0005-0000-0000-00004D900000}"/>
    <cellStyle name="Total 8 4" xfId="36937" xr:uid="{00000000-0005-0000-0000-00004E900000}"/>
    <cellStyle name="Total 8 4 2" xfId="36938" xr:uid="{00000000-0005-0000-0000-00004F900000}"/>
    <cellStyle name="Total 8 4 3" xfId="36939" xr:uid="{00000000-0005-0000-0000-000050900000}"/>
    <cellStyle name="Total 8 4 4" xfId="36940" xr:uid="{00000000-0005-0000-0000-000051900000}"/>
    <cellStyle name="Total 8 4 5" xfId="36941" xr:uid="{00000000-0005-0000-0000-000052900000}"/>
    <cellStyle name="Total 8 4 6" xfId="36942" xr:uid="{00000000-0005-0000-0000-000053900000}"/>
    <cellStyle name="Total 8 5" xfId="36943" xr:uid="{00000000-0005-0000-0000-000054900000}"/>
    <cellStyle name="Total 8 6" xfId="36944" xr:uid="{00000000-0005-0000-0000-000055900000}"/>
    <cellStyle name="Total 8 7" xfId="36945" xr:uid="{00000000-0005-0000-0000-000056900000}"/>
    <cellStyle name="Total 8 8" xfId="36946" xr:uid="{00000000-0005-0000-0000-000057900000}"/>
    <cellStyle name="Total 8 9" xfId="36947" xr:uid="{00000000-0005-0000-0000-000058900000}"/>
    <cellStyle name="Total 9" xfId="36948" xr:uid="{00000000-0005-0000-0000-000059900000}"/>
    <cellStyle name="Total 9 2" xfId="36949" xr:uid="{00000000-0005-0000-0000-00005A900000}"/>
    <cellStyle name="Total 9 2 10" xfId="36950" xr:uid="{00000000-0005-0000-0000-00005B900000}"/>
    <cellStyle name="Total 9 2 11" xfId="36951" xr:uid="{00000000-0005-0000-0000-00005C900000}"/>
    <cellStyle name="Total 9 2 2" xfId="36952" xr:uid="{00000000-0005-0000-0000-00005D900000}"/>
    <cellStyle name="Total 9 2 2 2" xfId="36953" xr:uid="{00000000-0005-0000-0000-00005E900000}"/>
    <cellStyle name="Total 9 2 2 3" xfId="36954" xr:uid="{00000000-0005-0000-0000-00005F900000}"/>
    <cellStyle name="Total 9 2 2 4" xfId="36955" xr:uid="{00000000-0005-0000-0000-000060900000}"/>
    <cellStyle name="Total 9 2 2 5" xfId="36956" xr:uid="{00000000-0005-0000-0000-000061900000}"/>
    <cellStyle name="Total 9 2 2 6" xfId="36957" xr:uid="{00000000-0005-0000-0000-000062900000}"/>
    <cellStyle name="Total 9 2 3" xfId="36958" xr:uid="{00000000-0005-0000-0000-000063900000}"/>
    <cellStyle name="Total 9 2 3 2" xfId="36959" xr:uid="{00000000-0005-0000-0000-000064900000}"/>
    <cellStyle name="Total 9 2 3 3" xfId="36960" xr:uid="{00000000-0005-0000-0000-000065900000}"/>
    <cellStyle name="Total 9 2 3 4" xfId="36961" xr:uid="{00000000-0005-0000-0000-000066900000}"/>
    <cellStyle name="Total 9 2 3 5" xfId="36962" xr:uid="{00000000-0005-0000-0000-000067900000}"/>
    <cellStyle name="Total 9 2 3 6" xfId="36963" xr:uid="{00000000-0005-0000-0000-000068900000}"/>
    <cellStyle name="Total 9 2 4" xfId="36964" xr:uid="{00000000-0005-0000-0000-000069900000}"/>
    <cellStyle name="Total 9 2 4 2" xfId="36965" xr:uid="{00000000-0005-0000-0000-00006A900000}"/>
    <cellStyle name="Total 9 2 4 3" xfId="36966" xr:uid="{00000000-0005-0000-0000-00006B900000}"/>
    <cellStyle name="Total 9 2 4 4" xfId="36967" xr:uid="{00000000-0005-0000-0000-00006C900000}"/>
    <cellStyle name="Total 9 2 4 5" xfId="36968" xr:uid="{00000000-0005-0000-0000-00006D900000}"/>
    <cellStyle name="Total 9 2 4 6" xfId="36969" xr:uid="{00000000-0005-0000-0000-00006E900000}"/>
    <cellStyle name="Total 9 2 5" xfId="36970" xr:uid="{00000000-0005-0000-0000-00006F900000}"/>
    <cellStyle name="Total 9 2 5 2" xfId="36971" xr:uid="{00000000-0005-0000-0000-000070900000}"/>
    <cellStyle name="Total 9 2 5 3" xfId="36972" xr:uid="{00000000-0005-0000-0000-000071900000}"/>
    <cellStyle name="Total 9 2 5 4" xfId="36973" xr:uid="{00000000-0005-0000-0000-000072900000}"/>
    <cellStyle name="Total 9 2 5 5" xfId="36974" xr:uid="{00000000-0005-0000-0000-000073900000}"/>
    <cellStyle name="Total 9 2 5 6" xfId="36975" xr:uid="{00000000-0005-0000-0000-000074900000}"/>
    <cellStyle name="Total 9 2 6" xfId="36976" xr:uid="{00000000-0005-0000-0000-000075900000}"/>
    <cellStyle name="Total 9 2 6 2" xfId="36977" xr:uid="{00000000-0005-0000-0000-000076900000}"/>
    <cellStyle name="Total 9 2 6 3" xfId="36978" xr:uid="{00000000-0005-0000-0000-000077900000}"/>
    <cellStyle name="Total 9 2 6 4" xfId="36979" xr:uid="{00000000-0005-0000-0000-000078900000}"/>
    <cellStyle name="Total 9 2 6 5" xfId="36980" xr:uid="{00000000-0005-0000-0000-000079900000}"/>
    <cellStyle name="Total 9 2 6 6" xfId="36981" xr:uid="{00000000-0005-0000-0000-00007A900000}"/>
    <cellStyle name="Total 9 2 7" xfId="36982" xr:uid="{00000000-0005-0000-0000-00007B900000}"/>
    <cellStyle name="Total 9 2 8" xfId="36983" xr:uid="{00000000-0005-0000-0000-00007C900000}"/>
    <cellStyle name="Total 9 2 9" xfId="36984" xr:uid="{00000000-0005-0000-0000-00007D900000}"/>
    <cellStyle name="Total 9 3" xfId="36985" xr:uid="{00000000-0005-0000-0000-00007E900000}"/>
    <cellStyle name="Total 9 3 2" xfId="36986" xr:uid="{00000000-0005-0000-0000-00007F900000}"/>
    <cellStyle name="Total 9 3 3" xfId="36987" xr:uid="{00000000-0005-0000-0000-000080900000}"/>
    <cellStyle name="Total 9 3 4" xfId="36988" xr:uid="{00000000-0005-0000-0000-000081900000}"/>
    <cellStyle name="Total 9 3 5" xfId="36989" xr:uid="{00000000-0005-0000-0000-000082900000}"/>
    <cellStyle name="Total 9 3 6" xfId="36990" xr:uid="{00000000-0005-0000-0000-000083900000}"/>
    <cellStyle name="Total 9 4" xfId="36991" xr:uid="{00000000-0005-0000-0000-000084900000}"/>
    <cellStyle name="Total 9 4 2" xfId="36992" xr:uid="{00000000-0005-0000-0000-000085900000}"/>
    <cellStyle name="Total 9 4 3" xfId="36993" xr:uid="{00000000-0005-0000-0000-000086900000}"/>
    <cellStyle name="Total 9 4 4" xfId="36994" xr:uid="{00000000-0005-0000-0000-000087900000}"/>
    <cellStyle name="Total 9 4 5" xfId="36995" xr:uid="{00000000-0005-0000-0000-000088900000}"/>
    <cellStyle name="Total 9 4 6" xfId="36996" xr:uid="{00000000-0005-0000-0000-000089900000}"/>
    <cellStyle name="Total 9 5" xfId="36997" xr:uid="{00000000-0005-0000-0000-00008A900000}"/>
    <cellStyle name="Total 9 6" xfId="36998" xr:uid="{00000000-0005-0000-0000-00008B900000}"/>
    <cellStyle name="Total 9 7" xfId="36999" xr:uid="{00000000-0005-0000-0000-00008C900000}"/>
    <cellStyle name="Total 9 8" xfId="37000" xr:uid="{00000000-0005-0000-0000-00008D900000}"/>
    <cellStyle name="Total 9 9" xfId="37001" xr:uid="{00000000-0005-0000-0000-00008E900000}"/>
    <cellStyle name="Unit" xfId="37002" xr:uid="{00000000-0005-0000-0000-00008F900000}"/>
    <cellStyle name="UserInput" xfId="37003" xr:uid="{00000000-0005-0000-0000-000090900000}"/>
    <cellStyle name="UserInput 2" xfId="37004" xr:uid="{00000000-0005-0000-0000-000091900000}"/>
    <cellStyle name="UserInput 3" xfId="37005" xr:uid="{00000000-0005-0000-0000-000092900000}"/>
    <cellStyle name="Variable" xfId="37006" xr:uid="{00000000-0005-0000-0000-000093900000}"/>
    <cellStyle name="Währung [0]_0002VS" xfId="37658" xr:uid="{00000000-0005-0000-0000-00001F930000}"/>
    <cellStyle name="Währung_0002VS" xfId="37659" xr:uid="{00000000-0005-0000-0000-000020930000}"/>
    <cellStyle name="Warning Text 10" xfId="37007" xr:uid="{00000000-0005-0000-0000-000094900000}"/>
    <cellStyle name="Warning Text 10 2" xfId="37008" xr:uid="{00000000-0005-0000-0000-000095900000}"/>
    <cellStyle name="Warning Text 10 2 2" xfId="37009" xr:uid="{00000000-0005-0000-0000-000096900000}"/>
    <cellStyle name="Warning Text 10 2 3" xfId="37010" xr:uid="{00000000-0005-0000-0000-000097900000}"/>
    <cellStyle name="Warning Text 10 2 4" xfId="37011" xr:uid="{00000000-0005-0000-0000-000098900000}"/>
    <cellStyle name="Warning Text 10 2 5" xfId="37012" xr:uid="{00000000-0005-0000-0000-000099900000}"/>
    <cellStyle name="Warning Text 10 2 6" xfId="37013" xr:uid="{00000000-0005-0000-0000-00009A900000}"/>
    <cellStyle name="Warning Text 11" xfId="37014" xr:uid="{00000000-0005-0000-0000-00009B900000}"/>
    <cellStyle name="Warning Text 11 2" xfId="37015" xr:uid="{00000000-0005-0000-0000-00009C900000}"/>
    <cellStyle name="Warning Text 11 2 2" xfId="37016" xr:uid="{00000000-0005-0000-0000-00009D900000}"/>
    <cellStyle name="Warning Text 11 2 3" xfId="37017" xr:uid="{00000000-0005-0000-0000-00009E900000}"/>
    <cellStyle name="Warning Text 11 2 4" xfId="37018" xr:uid="{00000000-0005-0000-0000-00009F900000}"/>
    <cellStyle name="Warning Text 11 2 5" xfId="37019" xr:uid="{00000000-0005-0000-0000-0000A0900000}"/>
    <cellStyle name="Warning Text 11 2 6" xfId="37020" xr:uid="{00000000-0005-0000-0000-0000A1900000}"/>
    <cellStyle name="Warning Text 12" xfId="37021" xr:uid="{00000000-0005-0000-0000-0000A2900000}"/>
    <cellStyle name="Warning Text 12 2" xfId="37022" xr:uid="{00000000-0005-0000-0000-0000A3900000}"/>
    <cellStyle name="Warning Text 12 2 2" xfId="37023" xr:uid="{00000000-0005-0000-0000-0000A4900000}"/>
    <cellStyle name="Warning Text 12 2 3" xfId="37024" xr:uid="{00000000-0005-0000-0000-0000A5900000}"/>
    <cellStyle name="Warning Text 12 2 4" xfId="37025" xr:uid="{00000000-0005-0000-0000-0000A6900000}"/>
    <cellStyle name="Warning Text 12 2 5" xfId="37026" xr:uid="{00000000-0005-0000-0000-0000A7900000}"/>
    <cellStyle name="Warning Text 12 2 6" xfId="37027" xr:uid="{00000000-0005-0000-0000-0000A8900000}"/>
    <cellStyle name="Warning Text 13" xfId="37028" xr:uid="{00000000-0005-0000-0000-0000A9900000}"/>
    <cellStyle name="Warning Text 13 2" xfId="37029" xr:uid="{00000000-0005-0000-0000-0000AA900000}"/>
    <cellStyle name="Warning Text 13 2 2" xfId="37030" xr:uid="{00000000-0005-0000-0000-0000AB900000}"/>
    <cellStyle name="Warning Text 13 2 3" xfId="37031" xr:uid="{00000000-0005-0000-0000-0000AC900000}"/>
    <cellStyle name="Warning Text 13 2 4" xfId="37032" xr:uid="{00000000-0005-0000-0000-0000AD900000}"/>
    <cellStyle name="Warning Text 13 2 5" xfId="37033" xr:uid="{00000000-0005-0000-0000-0000AE900000}"/>
    <cellStyle name="Warning Text 13 2 6" xfId="37034" xr:uid="{00000000-0005-0000-0000-0000AF900000}"/>
    <cellStyle name="Warning Text 14" xfId="37035" xr:uid="{00000000-0005-0000-0000-0000B0900000}"/>
    <cellStyle name="Warning Text 14 2" xfId="37036" xr:uid="{00000000-0005-0000-0000-0000B1900000}"/>
    <cellStyle name="Warning Text 14 2 2" xfId="37037" xr:uid="{00000000-0005-0000-0000-0000B2900000}"/>
    <cellStyle name="Warning Text 14 2 3" xfId="37038" xr:uid="{00000000-0005-0000-0000-0000B3900000}"/>
    <cellStyle name="Warning Text 14 2 4" xfId="37039" xr:uid="{00000000-0005-0000-0000-0000B4900000}"/>
    <cellStyle name="Warning Text 14 2 5" xfId="37040" xr:uid="{00000000-0005-0000-0000-0000B5900000}"/>
    <cellStyle name="Warning Text 14 2 6" xfId="37041" xr:uid="{00000000-0005-0000-0000-0000B6900000}"/>
    <cellStyle name="Warning Text 15" xfId="37042" xr:uid="{00000000-0005-0000-0000-0000B7900000}"/>
    <cellStyle name="Warning Text 15 2" xfId="37043" xr:uid="{00000000-0005-0000-0000-0000B8900000}"/>
    <cellStyle name="Warning Text 15 2 2" xfId="37044" xr:uid="{00000000-0005-0000-0000-0000B9900000}"/>
    <cellStyle name="Warning Text 15 2 3" xfId="37045" xr:uid="{00000000-0005-0000-0000-0000BA900000}"/>
    <cellStyle name="Warning Text 15 2 4" xfId="37046" xr:uid="{00000000-0005-0000-0000-0000BB900000}"/>
    <cellStyle name="Warning Text 15 2 5" xfId="37047" xr:uid="{00000000-0005-0000-0000-0000BC900000}"/>
    <cellStyle name="Warning Text 15 2 6" xfId="37048" xr:uid="{00000000-0005-0000-0000-0000BD900000}"/>
    <cellStyle name="Warning Text 16" xfId="37049" xr:uid="{00000000-0005-0000-0000-0000BE900000}"/>
    <cellStyle name="Warning Text 16 2" xfId="37050" xr:uid="{00000000-0005-0000-0000-0000BF900000}"/>
    <cellStyle name="Warning Text 16 2 2" xfId="37051" xr:uid="{00000000-0005-0000-0000-0000C0900000}"/>
    <cellStyle name="Warning Text 16 2 3" xfId="37052" xr:uid="{00000000-0005-0000-0000-0000C1900000}"/>
    <cellStyle name="Warning Text 16 2 4" xfId="37053" xr:uid="{00000000-0005-0000-0000-0000C2900000}"/>
    <cellStyle name="Warning Text 16 2 5" xfId="37054" xr:uid="{00000000-0005-0000-0000-0000C3900000}"/>
    <cellStyle name="Warning Text 16 2 6" xfId="37055" xr:uid="{00000000-0005-0000-0000-0000C4900000}"/>
    <cellStyle name="Warning Text 17" xfId="37056" xr:uid="{00000000-0005-0000-0000-0000C5900000}"/>
    <cellStyle name="Warning Text 17 2" xfId="37057" xr:uid="{00000000-0005-0000-0000-0000C6900000}"/>
    <cellStyle name="Warning Text 17 2 2" xfId="37058" xr:uid="{00000000-0005-0000-0000-0000C7900000}"/>
    <cellStyle name="Warning Text 17 2 3" xfId="37059" xr:uid="{00000000-0005-0000-0000-0000C8900000}"/>
    <cellStyle name="Warning Text 17 2 4" xfId="37060" xr:uid="{00000000-0005-0000-0000-0000C9900000}"/>
    <cellStyle name="Warning Text 17 2 5" xfId="37061" xr:uid="{00000000-0005-0000-0000-0000CA900000}"/>
    <cellStyle name="Warning Text 17 2 6" xfId="37062" xr:uid="{00000000-0005-0000-0000-0000CB900000}"/>
    <cellStyle name="Warning Text 18" xfId="37063" xr:uid="{00000000-0005-0000-0000-0000CC900000}"/>
    <cellStyle name="Warning Text 18 2" xfId="37064" xr:uid="{00000000-0005-0000-0000-0000CD900000}"/>
    <cellStyle name="Warning Text 18 2 2" xfId="37065" xr:uid="{00000000-0005-0000-0000-0000CE900000}"/>
    <cellStyle name="Warning Text 18 2 3" xfId="37066" xr:uid="{00000000-0005-0000-0000-0000CF900000}"/>
    <cellStyle name="Warning Text 18 2 4" xfId="37067" xr:uid="{00000000-0005-0000-0000-0000D0900000}"/>
    <cellStyle name="Warning Text 18 2 5" xfId="37068" xr:uid="{00000000-0005-0000-0000-0000D1900000}"/>
    <cellStyle name="Warning Text 18 2 6" xfId="37069" xr:uid="{00000000-0005-0000-0000-0000D2900000}"/>
    <cellStyle name="Warning Text 19" xfId="37070" xr:uid="{00000000-0005-0000-0000-0000D3900000}"/>
    <cellStyle name="Warning Text 19 2" xfId="37071" xr:uid="{00000000-0005-0000-0000-0000D4900000}"/>
    <cellStyle name="Warning Text 19 2 2" xfId="37072" xr:uid="{00000000-0005-0000-0000-0000D5900000}"/>
    <cellStyle name="Warning Text 19 2 3" xfId="37073" xr:uid="{00000000-0005-0000-0000-0000D6900000}"/>
    <cellStyle name="Warning Text 19 2 4" xfId="37074" xr:uid="{00000000-0005-0000-0000-0000D7900000}"/>
    <cellStyle name="Warning Text 19 2 5" xfId="37075" xr:uid="{00000000-0005-0000-0000-0000D8900000}"/>
    <cellStyle name="Warning Text 19 2 6" xfId="37076" xr:uid="{00000000-0005-0000-0000-0000D9900000}"/>
    <cellStyle name="Warning Text 2" xfId="37077" xr:uid="{00000000-0005-0000-0000-0000DA900000}"/>
    <cellStyle name="Warning Text 2 10" xfId="37078" xr:uid="{00000000-0005-0000-0000-0000DB900000}"/>
    <cellStyle name="Warning Text 2 11" xfId="37079" xr:uid="{00000000-0005-0000-0000-0000DC900000}"/>
    <cellStyle name="Warning Text 2 12" xfId="37080" xr:uid="{00000000-0005-0000-0000-0000DD900000}"/>
    <cellStyle name="Warning Text 2 13" xfId="37081" xr:uid="{00000000-0005-0000-0000-0000DE900000}"/>
    <cellStyle name="Warning Text 2 14" xfId="37082" xr:uid="{00000000-0005-0000-0000-0000DF900000}"/>
    <cellStyle name="Warning Text 2 15" xfId="37083" xr:uid="{00000000-0005-0000-0000-0000E0900000}"/>
    <cellStyle name="Warning Text 2 16" xfId="37084" xr:uid="{00000000-0005-0000-0000-0000E1900000}"/>
    <cellStyle name="Warning Text 2 17" xfId="37085" xr:uid="{00000000-0005-0000-0000-0000E2900000}"/>
    <cellStyle name="Warning Text 2 18" xfId="37086" xr:uid="{00000000-0005-0000-0000-0000E3900000}"/>
    <cellStyle name="Warning Text 2 19" xfId="37087" xr:uid="{00000000-0005-0000-0000-0000E4900000}"/>
    <cellStyle name="Warning Text 2 2" xfId="37088" xr:uid="{00000000-0005-0000-0000-0000E5900000}"/>
    <cellStyle name="Warning Text 2 2 10" xfId="37089" xr:uid="{00000000-0005-0000-0000-0000E6900000}"/>
    <cellStyle name="Warning Text 2 2 11" xfId="37090" xr:uid="{00000000-0005-0000-0000-0000E7900000}"/>
    <cellStyle name="Warning Text 2 2 12" xfId="37091" xr:uid="{00000000-0005-0000-0000-0000E8900000}"/>
    <cellStyle name="Warning Text 2 2 13" xfId="37092" xr:uid="{00000000-0005-0000-0000-0000E9900000}"/>
    <cellStyle name="Warning Text 2 2 14" xfId="37093" xr:uid="{00000000-0005-0000-0000-0000EA900000}"/>
    <cellStyle name="Warning Text 2 2 14 10" xfId="37094" xr:uid="{00000000-0005-0000-0000-0000EB900000}"/>
    <cellStyle name="Warning Text 2 2 14 11" xfId="37095" xr:uid="{00000000-0005-0000-0000-0000EC900000}"/>
    <cellStyle name="Warning Text 2 2 14 12" xfId="37096" xr:uid="{00000000-0005-0000-0000-0000ED900000}"/>
    <cellStyle name="Warning Text 2 2 14 13" xfId="37097" xr:uid="{00000000-0005-0000-0000-0000EE900000}"/>
    <cellStyle name="Warning Text 2 2 14 14" xfId="37098" xr:uid="{00000000-0005-0000-0000-0000EF900000}"/>
    <cellStyle name="Warning Text 2 2 14 15" xfId="37099" xr:uid="{00000000-0005-0000-0000-0000F0900000}"/>
    <cellStyle name="Warning Text 2 2 14 16" xfId="37100" xr:uid="{00000000-0005-0000-0000-0000F1900000}"/>
    <cellStyle name="Warning Text 2 2 14 17" xfId="37101" xr:uid="{00000000-0005-0000-0000-0000F2900000}"/>
    <cellStyle name="Warning Text 2 2 14 18" xfId="37102" xr:uid="{00000000-0005-0000-0000-0000F3900000}"/>
    <cellStyle name="Warning Text 2 2 14 19" xfId="37103" xr:uid="{00000000-0005-0000-0000-0000F4900000}"/>
    <cellStyle name="Warning Text 2 2 14 2" xfId="37104" xr:uid="{00000000-0005-0000-0000-0000F5900000}"/>
    <cellStyle name="Warning Text 2 2 14 2 2" xfId="37105" xr:uid="{00000000-0005-0000-0000-0000F6900000}"/>
    <cellStyle name="Warning Text 2 2 14 20" xfId="37106" xr:uid="{00000000-0005-0000-0000-0000F7900000}"/>
    <cellStyle name="Warning Text 2 2 14 21" xfId="37107" xr:uid="{00000000-0005-0000-0000-0000F8900000}"/>
    <cellStyle name="Warning Text 2 2 14 22" xfId="37108" xr:uid="{00000000-0005-0000-0000-0000F9900000}"/>
    <cellStyle name="Warning Text 2 2 14 23" xfId="37109" xr:uid="{00000000-0005-0000-0000-0000FA900000}"/>
    <cellStyle name="Warning Text 2 2 14 24" xfId="37110" xr:uid="{00000000-0005-0000-0000-0000FB900000}"/>
    <cellStyle name="Warning Text 2 2 14 25" xfId="37111" xr:uid="{00000000-0005-0000-0000-0000FC900000}"/>
    <cellStyle name="Warning Text 2 2 14 26" xfId="37112" xr:uid="{00000000-0005-0000-0000-0000FD900000}"/>
    <cellStyle name="Warning Text 2 2 14 27" xfId="37113" xr:uid="{00000000-0005-0000-0000-0000FE900000}"/>
    <cellStyle name="Warning Text 2 2 14 28" xfId="37114" xr:uid="{00000000-0005-0000-0000-0000FF900000}"/>
    <cellStyle name="Warning Text 2 2 14 29" xfId="37115" xr:uid="{00000000-0005-0000-0000-000000910000}"/>
    <cellStyle name="Warning Text 2 2 14 3" xfId="37116" xr:uid="{00000000-0005-0000-0000-000001910000}"/>
    <cellStyle name="Warning Text 2 2 14 4" xfId="37117" xr:uid="{00000000-0005-0000-0000-000002910000}"/>
    <cellStyle name="Warning Text 2 2 14 5" xfId="37118" xr:uid="{00000000-0005-0000-0000-000003910000}"/>
    <cellStyle name="Warning Text 2 2 14 6" xfId="37119" xr:uid="{00000000-0005-0000-0000-000004910000}"/>
    <cellStyle name="Warning Text 2 2 14 7" xfId="37120" xr:uid="{00000000-0005-0000-0000-000005910000}"/>
    <cellStyle name="Warning Text 2 2 14 8" xfId="37121" xr:uid="{00000000-0005-0000-0000-000006910000}"/>
    <cellStyle name="Warning Text 2 2 14 9" xfId="37122" xr:uid="{00000000-0005-0000-0000-000007910000}"/>
    <cellStyle name="Warning Text 2 2 15" xfId="37123" xr:uid="{00000000-0005-0000-0000-000008910000}"/>
    <cellStyle name="Warning Text 2 2 15 2" xfId="37124" xr:uid="{00000000-0005-0000-0000-000009910000}"/>
    <cellStyle name="Warning Text 2 2 16" xfId="37125" xr:uid="{00000000-0005-0000-0000-00000A910000}"/>
    <cellStyle name="Warning Text 2 2 17" xfId="37126" xr:uid="{00000000-0005-0000-0000-00000B910000}"/>
    <cellStyle name="Warning Text 2 2 18" xfId="37127" xr:uid="{00000000-0005-0000-0000-00000C910000}"/>
    <cellStyle name="Warning Text 2 2 19" xfId="37128" xr:uid="{00000000-0005-0000-0000-00000D910000}"/>
    <cellStyle name="Warning Text 2 2 2" xfId="37129" xr:uid="{00000000-0005-0000-0000-00000E910000}"/>
    <cellStyle name="Warning Text 2 2 2 10" xfId="37130" xr:uid="{00000000-0005-0000-0000-00000F910000}"/>
    <cellStyle name="Warning Text 2 2 2 11" xfId="37131" xr:uid="{00000000-0005-0000-0000-000010910000}"/>
    <cellStyle name="Warning Text 2 2 2 11 10" xfId="37132" xr:uid="{00000000-0005-0000-0000-000011910000}"/>
    <cellStyle name="Warning Text 2 2 2 11 11" xfId="37133" xr:uid="{00000000-0005-0000-0000-000012910000}"/>
    <cellStyle name="Warning Text 2 2 2 11 12" xfId="37134" xr:uid="{00000000-0005-0000-0000-000013910000}"/>
    <cellStyle name="Warning Text 2 2 2 11 13" xfId="37135" xr:uid="{00000000-0005-0000-0000-000014910000}"/>
    <cellStyle name="Warning Text 2 2 2 11 14" xfId="37136" xr:uid="{00000000-0005-0000-0000-000015910000}"/>
    <cellStyle name="Warning Text 2 2 2 11 15" xfId="37137" xr:uid="{00000000-0005-0000-0000-000016910000}"/>
    <cellStyle name="Warning Text 2 2 2 11 16" xfId="37138" xr:uid="{00000000-0005-0000-0000-000017910000}"/>
    <cellStyle name="Warning Text 2 2 2 11 17" xfId="37139" xr:uid="{00000000-0005-0000-0000-000018910000}"/>
    <cellStyle name="Warning Text 2 2 2 11 18" xfId="37140" xr:uid="{00000000-0005-0000-0000-000019910000}"/>
    <cellStyle name="Warning Text 2 2 2 11 19" xfId="37141" xr:uid="{00000000-0005-0000-0000-00001A910000}"/>
    <cellStyle name="Warning Text 2 2 2 11 2" xfId="37142" xr:uid="{00000000-0005-0000-0000-00001B910000}"/>
    <cellStyle name="Warning Text 2 2 2 11 2 2" xfId="37143" xr:uid="{00000000-0005-0000-0000-00001C910000}"/>
    <cellStyle name="Warning Text 2 2 2 11 20" xfId="37144" xr:uid="{00000000-0005-0000-0000-00001D910000}"/>
    <cellStyle name="Warning Text 2 2 2 11 21" xfId="37145" xr:uid="{00000000-0005-0000-0000-00001E910000}"/>
    <cellStyle name="Warning Text 2 2 2 11 22" xfId="37146" xr:uid="{00000000-0005-0000-0000-00001F910000}"/>
    <cellStyle name="Warning Text 2 2 2 11 23" xfId="37147" xr:uid="{00000000-0005-0000-0000-000020910000}"/>
    <cellStyle name="Warning Text 2 2 2 11 24" xfId="37148" xr:uid="{00000000-0005-0000-0000-000021910000}"/>
    <cellStyle name="Warning Text 2 2 2 11 25" xfId="37149" xr:uid="{00000000-0005-0000-0000-000022910000}"/>
    <cellStyle name="Warning Text 2 2 2 11 26" xfId="37150" xr:uid="{00000000-0005-0000-0000-000023910000}"/>
    <cellStyle name="Warning Text 2 2 2 11 27" xfId="37151" xr:uid="{00000000-0005-0000-0000-000024910000}"/>
    <cellStyle name="Warning Text 2 2 2 11 28" xfId="37152" xr:uid="{00000000-0005-0000-0000-000025910000}"/>
    <cellStyle name="Warning Text 2 2 2 11 29" xfId="37153" xr:uid="{00000000-0005-0000-0000-000026910000}"/>
    <cellStyle name="Warning Text 2 2 2 11 3" xfId="37154" xr:uid="{00000000-0005-0000-0000-000027910000}"/>
    <cellStyle name="Warning Text 2 2 2 11 4" xfId="37155" xr:uid="{00000000-0005-0000-0000-000028910000}"/>
    <cellStyle name="Warning Text 2 2 2 11 5" xfId="37156" xr:uid="{00000000-0005-0000-0000-000029910000}"/>
    <cellStyle name="Warning Text 2 2 2 11 6" xfId="37157" xr:uid="{00000000-0005-0000-0000-00002A910000}"/>
    <cellStyle name="Warning Text 2 2 2 11 7" xfId="37158" xr:uid="{00000000-0005-0000-0000-00002B910000}"/>
    <cellStyle name="Warning Text 2 2 2 11 8" xfId="37159" xr:uid="{00000000-0005-0000-0000-00002C910000}"/>
    <cellStyle name="Warning Text 2 2 2 11 9" xfId="37160" xr:uid="{00000000-0005-0000-0000-00002D910000}"/>
    <cellStyle name="Warning Text 2 2 2 12" xfId="37161" xr:uid="{00000000-0005-0000-0000-00002E910000}"/>
    <cellStyle name="Warning Text 2 2 2 12 2" xfId="37162" xr:uid="{00000000-0005-0000-0000-00002F910000}"/>
    <cellStyle name="Warning Text 2 2 2 13" xfId="37163" xr:uid="{00000000-0005-0000-0000-000030910000}"/>
    <cellStyle name="Warning Text 2 2 2 14" xfId="37164" xr:uid="{00000000-0005-0000-0000-000031910000}"/>
    <cellStyle name="Warning Text 2 2 2 15" xfId="37165" xr:uid="{00000000-0005-0000-0000-000032910000}"/>
    <cellStyle name="Warning Text 2 2 2 16" xfId="37166" xr:uid="{00000000-0005-0000-0000-000033910000}"/>
    <cellStyle name="Warning Text 2 2 2 17" xfId="37167" xr:uid="{00000000-0005-0000-0000-000034910000}"/>
    <cellStyle name="Warning Text 2 2 2 18" xfId="37168" xr:uid="{00000000-0005-0000-0000-000035910000}"/>
    <cellStyle name="Warning Text 2 2 2 19" xfId="37169" xr:uid="{00000000-0005-0000-0000-000036910000}"/>
    <cellStyle name="Warning Text 2 2 2 2" xfId="37170" xr:uid="{00000000-0005-0000-0000-000037910000}"/>
    <cellStyle name="Warning Text 2 2 2 2 10" xfId="37171" xr:uid="{00000000-0005-0000-0000-000038910000}"/>
    <cellStyle name="Warning Text 2 2 2 2 11" xfId="37172" xr:uid="{00000000-0005-0000-0000-000039910000}"/>
    <cellStyle name="Warning Text 2 2 2 2 12" xfId="37173" xr:uid="{00000000-0005-0000-0000-00003A910000}"/>
    <cellStyle name="Warning Text 2 2 2 2 13" xfId="37174" xr:uid="{00000000-0005-0000-0000-00003B910000}"/>
    <cellStyle name="Warning Text 2 2 2 2 14" xfId="37175" xr:uid="{00000000-0005-0000-0000-00003C910000}"/>
    <cellStyle name="Warning Text 2 2 2 2 15" xfId="37176" xr:uid="{00000000-0005-0000-0000-00003D910000}"/>
    <cellStyle name="Warning Text 2 2 2 2 16" xfId="37177" xr:uid="{00000000-0005-0000-0000-00003E910000}"/>
    <cellStyle name="Warning Text 2 2 2 2 17" xfId="37178" xr:uid="{00000000-0005-0000-0000-00003F910000}"/>
    <cellStyle name="Warning Text 2 2 2 2 18" xfId="37179" xr:uid="{00000000-0005-0000-0000-000040910000}"/>
    <cellStyle name="Warning Text 2 2 2 2 19" xfId="37180" xr:uid="{00000000-0005-0000-0000-000041910000}"/>
    <cellStyle name="Warning Text 2 2 2 2 2" xfId="37181" xr:uid="{00000000-0005-0000-0000-000042910000}"/>
    <cellStyle name="Warning Text 2 2 2 2 2 10" xfId="37182" xr:uid="{00000000-0005-0000-0000-000043910000}"/>
    <cellStyle name="Warning Text 2 2 2 2 2 11" xfId="37183" xr:uid="{00000000-0005-0000-0000-000044910000}"/>
    <cellStyle name="Warning Text 2 2 2 2 2 12" xfId="37184" xr:uid="{00000000-0005-0000-0000-000045910000}"/>
    <cellStyle name="Warning Text 2 2 2 2 2 13" xfId="37185" xr:uid="{00000000-0005-0000-0000-000046910000}"/>
    <cellStyle name="Warning Text 2 2 2 2 2 14" xfId="37186" xr:uid="{00000000-0005-0000-0000-000047910000}"/>
    <cellStyle name="Warning Text 2 2 2 2 2 15" xfId="37187" xr:uid="{00000000-0005-0000-0000-000048910000}"/>
    <cellStyle name="Warning Text 2 2 2 2 2 16" xfId="37188" xr:uid="{00000000-0005-0000-0000-000049910000}"/>
    <cellStyle name="Warning Text 2 2 2 2 2 17" xfId="37189" xr:uid="{00000000-0005-0000-0000-00004A910000}"/>
    <cellStyle name="Warning Text 2 2 2 2 2 18" xfId="37190" xr:uid="{00000000-0005-0000-0000-00004B910000}"/>
    <cellStyle name="Warning Text 2 2 2 2 2 19" xfId="37191" xr:uid="{00000000-0005-0000-0000-00004C910000}"/>
    <cellStyle name="Warning Text 2 2 2 2 2 2" xfId="37192" xr:uid="{00000000-0005-0000-0000-00004D910000}"/>
    <cellStyle name="Warning Text 2 2 2 2 2 2 10" xfId="37193" xr:uid="{00000000-0005-0000-0000-00004E910000}"/>
    <cellStyle name="Warning Text 2 2 2 2 2 2 11" xfId="37194" xr:uid="{00000000-0005-0000-0000-00004F910000}"/>
    <cellStyle name="Warning Text 2 2 2 2 2 2 12" xfId="37195" xr:uid="{00000000-0005-0000-0000-000050910000}"/>
    <cellStyle name="Warning Text 2 2 2 2 2 2 13" xfId="37196" xr:uid="{00000000-0005-0000-0000-000051910000}"/>
    <cellStyle name="Warning Text 2 2 2 2 2 2 14" xfId="37197" xr:uid="{00000000-0005-0000-0000-000052910000}"/>
    <cellStyle name="Warning Text 2 2 2 2 2 2 15" xfId="37198" xr:uid="{00000000-0005-0000-0000-000053910000}"/>
    <cellStyle name="Warning Text 2 2 2 2 2 2 16" xfId="37199" xr:uid="{00000000-0005-0000-0000-000054910000}"/>
    <cellStyle name="Warning Text 2 2 2 2 2 2 17" xfId="37200" xr:uid="{00000000-0005-0000-0000-000055910000}"/>
    <cellStyle name="Warning Text 2 2 2 2 2 2 18" xfId="37201" xr:uid="{00000000-0005-0000-0000-000056910000}"/>
    <cellStyle name="Warning Text 2 2 2 2 2 2 19" xfId="37202" xr:uid="{00000000-0005-0000-0000-000057910000}"/>
    <cellStyle name="Warning Text 2 2 2 2 2 2 2" xfId="37203" xr:uid="{00000000-0005-0000-0000-000058910000}"/>
    <cellStyle name="Warning Text 2 2 2 2 2 2 2 10" xfId="37204" xr:uid="{00000000-0005-0000-0000-000059910000}"/>
    <cellStyle name="Warning Text 2 2 2 2 2 2 2 11" xfId="37205" xr:uid="{00000000-0005-0000-0000-00005A910000}"/>
    <cellStyle name="Warning Text 2 2 2 2 2 2 2 12" xfId="37206" xr:uid="{00000000-0005-0000-0000-00005B910000}"/>
    <cellStyle name="Warning Text 2 2 2 2 2 2 2 13" xfId="37207" xr:uid="{00000000-0005-0000-0000-00005C910000}"/>
    <cellStyle name="Warning Text 2 2 2 2 2 2 2 14" xfId="37208" xr:uid="{00000000-0005-0000-0000-00005D910000}"/>
    <cellStyle name="Warning Text 2 2 2 2 2 2 2 15" xfId="37209" xr:uid="{00000000-0005-0000-0000-00005E910000}"/>
    <cellStyle name="Warning Text 2 2 2 2 2 2 2 16" xfId="37210" xr:uid="{00000000-0005-0000-0000-00005F910000}"/>
    <cellStyle name="Warning Text 2 2 2 2 2 2 2 17" xfId="37211" xr:uid="{00000000-0005-0000-0000-000060910000}"/>
    <cellStyle name="Warning Text 2 2 2 2 2 2 2 18" xfId="37212" xr:uid="{00000000-0005-0000-0000-000061910000}"/>
    <cellStyle name="Warning Text 2 2 2 2 2 2 2 19" xfId="37213" xr:uid="{00000000-0005-0000-0000-000062910000}"/>
    <cellStyle name="Warning Text 2 2 2 2 2 2 2 2" xfId="37214" xr:uid="{00000000-0005-0000-0000-000063910000}"/>
    <cellStyle name="Warning Text 2 2 2 2 2 2 2 2 2" xfId="37215" xr:uid="{00000000-0005-0000-0000-000064910000}"/>
    <cellStyle name="Warning Text 2 2 2 2 2 2 2 2 2 2" xfId="37216" xr:uid="{00000000-0005-0000-0000-000065910000}"/>
    <cellStyle name="Warning Text 2 2 2 2 2 2 2 2 2 2 2" xfId="37217" xr:uid="{00000000-0005-0000-0000-000066910000}"/>
    <cellStyle name="Warning Text 2 2 2 2 2 2 2 2 2 3" xfId="37218" xr:uid="{00000000-0005-0000-0000-000067910000}"/>
    <cellStyle name="Warning Text 2 2 2 2 2 2 2 2 3" xfId="37219" xr:uid="{00000000-0005-0000-0000-000068910000}"/>
    <cellStyle name="Warning Text 2 2 2 2 2 2 2 2 3 2" xfId="37220" xr:uid="{00000000-0005-0000-0000-000069910000}"/>
    <cellStyle name="Warning Text 2 2 2 2 2 2 2 20" xfId="37221" xr:uid="{00000000-0005-0000-0000-00006A910000}"/>
    <cellStyle name="Warning Text 2 2 2 2 2 2 2 21" xfId="37222" xr:uid="{00000000-0005-0000-0000-00006B910000}"/>
    <cellStyle name="Warning Text 2 2 2 2 2 2 2 22" xfId="37223" xr:uid="{00000000-0005-0000-0000-00006C910000}"/>
    <cellStyle name="Warning Text 2 2 2 2 2 2 2 23" xfId="37224" xr:uid="{00000000-0005-0000-0000-00006D910000}"/>
    <cellStyle name="Warning Text 2 2 2 2 2 2 2 24" xfId="37225" xr:uid="{00000000-0005-0000-0000-00006E910000}"/>
    <cellStyle name="Warning Text 2 2 2 2 2 2 2 25" xfId="37226" xr:uid="{00000000-0005-0000-0000-00006F910000}"/>
    <cellStyle name="Warning Text 2 2 2 2 2 2 2 26" xfId="37227" xr:uid="{00000000-0005-0000-0000-000070910000}"/>
    <cellStyle name="Warning Text 2 2 2 2 2 2 2 27" xfId="37228" xr:uid="{00000000-0005-0000-0000-000071910000}"/>
    <cellStyle name="Warning Text 2 2 2 2 2 2 2 28" xfId="37229" xr:uid="{00000000-0005-0000-0000-000072910000}"/>
    <cellStyle name="Warning Text 2 2 2 2 2 2 2 29" xfId="37230" xr:uid="{00000000-0005-0000-0000-000073910000}"/>
    <cellStyle name="Warning Text 2 2 2 2 2 2 2 3" xfId="37231" xr:uid="{00000000-0005-0000-0000-000074910000}"/>
    <cellStyle name="Warning Text 2 2 2 2 2 2 2 30" xfId="37232" xr:uid="{00000000-0005-0000-0000-000075910000}"/>
    <cellStyle name="Warning Text 2 2 2 2 2 2 2 30 2" xfId="37233" xr:uid="{00000000-0005-0000-0000-000076910000}"/>
    <cellStyle name="Warning Text 2 2 2 2 2 2 2 4" xfId="37234" xr:uid="{00000000-0005-0000-0000-000077910000}"/>
    <cellStyle name="Warning Text 2 2 2 2 2 2 2 5" xfId="37235" xr:uid="{00000000-0005-0000-0000-000078910000}"/>
    <cellStyle name="Warning Text 2 2 2 2 2 2 2 6" xfId="37236" xr:uid="{00000000-0005-0000-0000-000079910000}"/>
    <cellStyle name="Warning Text 2 2 2 2 2 2 2 7" xfId="37237" xr:uid="{00000000-0005-0000-0000-00007A910000}"/>
    <cellStyle name="Warning Text 2 2 2 2 2 2 2 8" xfId="37238" xr:uid="{00000000-0005-0000-0000-00007B910000}"/>
    <cellStyle name="Warning Text 2 2 2 2 2 2 2 9" xfId="37239" xr:uid="{00000000-0005-0000-0000-00007C910000}"/>
    <cellStyle name="Warning Text 2 2 2 2 2 2 20" xfId="37240" xr:uid="{00000000-0005-0000-0000-00007D910000}"/>
    <cellStyle name="Warning Text 2 2 2 2 2 2 21" xfId="37241" xr:uid="{00000000-0005-0000-0000-00007E910000}"/>
    <cellStyle name="Warning Text 2 2 2 2 2 2 22" xfId="37242" xr:uid="{00000000-0005-0000-0000-00007F910000}"/>
    <cellStyle name="Warning Text 2 2 2 2 2 2 23" xfId="37243" xr:uid="{00000000-0005-0000-0000-000080910000}"/>
    <cellStyle name="Warning Text 2 2 2 2 2 2 24" xfId="37244" xr:uid="{00000000-0005-0000-0000-000081910000}"/>
    <cellStyle name="Warning Text 2 2 2 2 2 2 25" xfId="37245" xr:uid="{00000000-0005-0000-0000-000082910000}"/>
    <cellStyle name="Warning Text 2 2 2 2 2 2 26" xfId="37246" xr:uid="{00000000-0005-0000-0000-000083910000}"/>
    <cellStyle name="Warning Text 2 2 2 2 2 2 27" xfId="37247" xr:uid="{00000000-0005-0000-0000-000084910000}"/>
    <cellStyle name="Warning Text 2 2 2 2 2 2 28" xfId="37248" xr:uid="{00000000-0005-0000-0000-000085910000}"/>
    <cellStyle name="Warning Text 2 2 2 2 2 2 29" xfId="37249" xr:uid="{00000000-0005-0000-0000-000086910000}"/>
    <cellStyle name="Warning Text 2 2 2 2 2 2 3" xfId="37250" xr:uid="{00000000-0005-0000-0000-000087910000}"/>
    <cellStyle name="Warning Text 2 2 2 2 2 2 3 2" xfId="37251" xr:uid="{00000000-0005-0000-0000-000088910000}"/>
    <cellStyle name="Warning Text 2 2 2 2 2 2 30" xfId="37252" xr:uid="{00000000-0005-0000-0000-000089910000}"/>
    <cellStyle name="Warning Text 2 2 2 2 2 2 30 2" xfId="37253" xr:uid="{00000000-0005-0000-0000-00008A910000}"/>
    <cellStyle name="Warning Text 2 2 2 2 2 2 4" xfId="37254" xr:uid="{00000000-0005-0000-0000-00008B910000}"/>
    <cellStyle name="Warning Text 2 2 2 2 2 2 5" xfId="37255" xr:uid="{00000000-0005-0000-0000-00008C910000}"/>
    <cellStyle name="Warning Text 2 2 2 2 2 2 6" xfId="37256" xr:uid="{00000000-0005-0000-0000-00008D910000}"/>
    <cellStyle name="Warning Text 2 2 2 2 2 2 7" xfId="37257" xr:uid="{00000000-0005-0000-0000-00008E910000}"/>
    <cellStyle name="Warning Text 2 2 2 2 2 2 8" xfId="37258" xr:uid="{00000000-0005-0000-0000-00008F910000}"/>
    <cellStyle name="Warning Text 2 2 2 2 2 2 9" xfId="37259" xr:uid="{00000000-0005-0000-0000-000090910000}"/>
    <cellStyle name="Warning Text 2 2 2 2 2 20" xfId="37260" xr:uid="{00000000-0005-0000-0000-000091910000}"/>
    <cellStyle name="Warning Text 2 2 2 2 2 21" xfId="37261" xr:uid="{00000000-0005-0000-0000-000092910000}"/>
    <cellStyle name="Warning Text 2 2 2 2 2 22" xfId="37262" xr:uid="{00000000-0005-0000-0000-000093910000}"/>
    <cellStyle name="Warning Text 2 2 2 2 2 23" xfId="37263" xr:uid="{00000000-0005-0000-0000-000094910000}"/>
    <cellStyle name="Warning Text 2 2 2 2 2 24" xfId="37264" xr:uid="{00000000-0005-0000-0000-000095910000}"/>
    <cellStyle name="Warning Text 2 2 2 2 2 25" xfId="37265" xr:uid="{00000000-0005-0000-0000-000096910000}"/>
    <cellStyle name="Warning Text 2 2 2 2 2 26" xfId="37266" xr:uid="{00000000-0005-0000-0000-000097910000}"/>
    <cellStyle name="Warning Text 2 2 2 2 2 27" xfId="37267" xr:uid="{00000000-0005-0000-0000-000098910000}"/>
    <cellStyle name="Warning Text 2 2 2 2 2 28" xfId="37268" xr:uid="{00000000-0005-0000-0000-000099910000}"/>
    <cellStyle name="Warning Text 2 2 2 2 2 29" xfId="37269" xr:uid="{00000000-0005-0000-0000-00009A910000}"/>
    <cellStyle name="Warning Text 2 2 2 2 2 3" xfId="37270" xr:uid="{00000000-0005-0000-0000-00009B910000}"/>
    <cellStyle name="Warning Text 2 2 2 2 2 3 2" xfId="37271" xr:uid="{00000000-0005-0000-0000-00009C910000}"/>
    <cellStyle name="Warning Text 2 2 2 2 2 30" xfId="37272" xr:uid="{00000000-0005-0000-0000-00009D910000}"/>
    <cellStyle name="Warning Text 2 2 2 2 2 31" xfId="37273" xr:uid="{00000000-0005-0000-0000-00009E910000}"/>
    <cellStyle name="Warning Text 2 2 2 2 2 31 2" xfId="37274" xr:uid="{00000000-0005-0000-0000-00009F910000}"/>
    <cellStyle name="Warning Text 2 2 2 2 2 4" xfId="37275" xr:uid="{00000000-0005-0000-0000-0000A0910000}"/>
    <cellStyle name="Warning Text 2 2 2 2 2 5" xfId="37276" xr:uid="{00000000-0005-0000-0000-0000A1910000}"/>
    <cellStyle name="Warning Text 2 2 2 2 2 6" xfId="37277" xr:uid="{00000000-0005-0000-0000-0000A2910000}"/>
    <cellStyle name="Warning Text 2 2 2 2 2 7" xfId="37278" xr:uid="{00000000-0005-0000-0000-0000A3910000}"/>
    <cellStyle name="Warning Text 2 2 2 2 2 8" xfId="37279" xr:uid="{00000000-0005-0000-0000-0000A4910000}"/>
    <cellStyle name="Warning Text 2 2 2 2 2 9" xfId="37280" xr:uid="{00000000-0005-0000-0000-0000A5910000}"/>
    <cellStyle name="Warning Text 2 2 2 2 20" xfId="37281" xr:uid="{00000000-0005-0000-0000-0000A6910000}"/>
    <cellStyle name="Warning Text 2 2 2 2 21" xfId="37282" xr:uid="{00000000-0005-0000-0000-0000A7910000}"/>
    <cellStyle name="Warning Text 2 2 2 2 22" xfId="37283" xr:uid="{00000000-0005-0000-0000-0000A8910000}"/>
    <cellStyle name="Warning Text 2 2 2 2 23" xfId="37284" xr:uid="{00000000-0005-0000-0000-0000A9910000}"/>
    <cellStyle name="Warning Text 2 2 2 2 24" xfId="37285" xr:uid="{00000000-0005-0000-0000-0000AA910000}"/>
    <cellStyle name="Warning Text 2 2 2 2 25" xfId="37286" xr:uid="{00000000-0005-0000-0000-0000AB910000}"/>
    <cellStyle name="Warning Text 2 2 2 2 26" xfId="37287" xr:uid="{00000000-0005-0000-0000-0000AC910000}"/>
    <cellStyle name="Warning Text 2 2 2 2 27" xfId="37288" xr:uid="{00000000-0005-0000-0000-0000AD910000}"/>
    <cellStyle name="Warning Text 2 2 2 2 28" xfId="37289" xr:uid="{00000000-0005-0000-0000-0000AE910000}"/>
    <cellStyle name="Warning Text 2 2 2 2 29" xfId="37290" xr:uid="{00000000-0005-0000-0000-0000AF910000}"/>
    <cellStyle name="Warning Text 2 2 2 2 3" xfId="37291" xr:uid="{00000000-0005-0000-0000-0000B0910000}"/>
    <cellStyle name="Warning Text 2 2 2 2 30" xfId="37292" xr:uid="{00000000-0005-0000-0000-0000B1910000}"/>
    <cellStyle name="Warning Text 2 2 2 2 31" xfId="37293" xr:uid="{00000000-0005-0000-0000-0000B2910000}"/>
    <cellStyle name="Warning Text 2 2 2 2 32" xfId="37294" xr:uid="{00000000-0005-0000-0000-0000B3910000}"/>
    <cellStyle name="Warning Text 2 2 2 2 33" xfId="37295" xr:uid="{00000000-0005-0000-0000-0000B4910000}"/>
    <cellStyle name="Warning Text 2 2 2 2 34" xfId="37296" xr:uid="{00000000-0005-0000-0000-0000B5910000}"/>
    <cellStyle name="Warning Text 2 2 2 2 34 2" xfId="37297" xr:uid="{00000000-0005-0000-0000-0000B6910000}"/>
    <cellStyle name="Warning Text 2 2 2 2 4" xfId="37298" xr:uid="{00000000-0005-0000-0000-0000B7910000}"/>
    <cellStyle name="Warning Text 2 2 2 2 5" xfId="37299" xr:uid="{00000000-0005-0000-0000-0000B8910000}"/>
    <cellStyle name="Warning Text 2 2 2 2 6" xfId="37300" xr:uid="{00000000-0005-0000-0000-0000B9910000}"/>
    <cellStyle name="Warning Text 2 2 2 2 6 10" xfId="37301" xr:uid="{00000000-0005-0000-0000-0000BA910000}"/>
    <cellStyle name="Warning Text 2 2 2 2 6 11" xfId="37302" xr:uid="{00000000-0005-0000-0000-0000BB910000}"/>
    <cellStyle name="Warning Text 2 2 2 2 6 12" xfId="37303" xr:uid="{00000000-0005-0000-0000-0000BC910000}"/>
    <cellStyle name="Warning Text 2 2 2 2 6 13" xfId="37304" xr:uid="{00000000-0005-0000-0000-0000BD910000}"/>
    <cellStyle name="Warning Text 2 2 2 2 6 14" xfId="37305" xr:uid="{00000000-0005-0000-0000-0000BE910000}"/>
    <cellStyle name="Warning Text 2 2 2 2 6 15" xfId="37306" xr:uid="{00000000-0005-0000-0000-0000BF910000}"/>
    <cellStyle name="Warning Text 2 2 2 2 6 16" xfId="37307" xr:uid="{00000000-0005-0000-0000-0000C0910000}"/>
    <cellStyle name="Warning Text 2 2 2 2 6 17" xfId="37308" xr:uid="{00000000-0005-0000-0000-0000C1910000}"/>
    <cellStyle name="Warning Text 2 2 2 2 6 18" xfId="37309" xr:uid="{00000000-0005-0000-0000-0000C2910000}"/>
    <cellStyle name="Warning Text 2 2 2 2 6 19" xfId="37310" xr:uid="{00000000-0005-0000-0000-0000C3910000}"/>
    <cellStyle name="Warning Text 2 2 2 2 6 2" xfId="37311" xr:uid="{00000000-0005-0000-0000-0000C4910000}"/>
    <cellStyle name="Warning Text 2 2 2 2 6 2 2" xfId="37312" xr:uid="{00000000-0005-0000-0000-0000C5910000}"/>
    <cellStyle name="Warning Text 2 2 2 2 6 20" xfId="37313" xr:uid="{00000000-0005-0000-0000-0000C6910000}"/>
    <cellStyle name="Warning Text 2 2 2 2 6 21" xfId="37314" xr:uid="{00000000-0005-0000-0000-0000C7910000}"/>
    <cellStyle name="Warning Text 2 2 2 2 6 22" xfId="37315" xr:uid="{00000000-0005-0000-0000-0000C8910000}"/>
    <cellStyle name="Warning Text 2 2 2 2 6 23" xfId="37316" xr:uid="{00000000-0005-0000-0000-0000C9910000}"/>
    <cellStyle name="Warning Text 2 2 2 2 6 24" xfId="37317" xr:uid="{00000000-0005-0000-0000-0000CA910000}"/>
    <cellStyle name="Warning Text 2 2 2 2 6 25" xfId="37318" xr:uid="{00000000-0005-0000-0000-0000CB910000}"/>
    <cellStyle name="Warning Text 2 2 2 2 6 26" xfId="37319" xr:uid="{00000000-0005-0000-0000-0000CC910000}"/>
    <cellStyle name="Warning Text 2 2 2 2 6 27" xfId="37320" xr:uid="{00000000-0005-0000-0000-0000CD910000}"/>
    <cellStyle name="Warning Text 2 2 2 2 6 28" xfId="37321" xr:uid="{00000000-0005-0000-0000-0000CE910000}"/>
    <cellStyle name="Warning Text 2 2 2 2 6 29" xfId="37322" xr:uid="{00000000-0005-0000-0000-0000CF910000}"/>
    <cellStyle name="Warning Text 2 2 2 2 6 3" xfId="37323" xr:uid="{00000000-0005-0000-0000-0000D0910000}"/>
    <cellStyle name="Warning Text 2 2 2 2 6 4" xfId="37324" xr:uid="{00000000-0005-0000-0000-0000D1910000}"/>
    <cellStyle name="Warning Text 2 2 2 2 6 5" xfId="37325" xr:uid="{00000000-0005-0000-0000-0000D2910000}"/>
    <cellStyle name="Warning Text 2 2 2 2 6 6" xfId="37326" xr:uid="{00000000-0005-0000-0000-0000D3910000}"/>
    <cellStyle name="Warning Text 2 2 2 2 6 7" xfId="37327" xr:uid="{00000000-0005-0000-0000-0000D4910000}"/>
    <cellStyle name="Warning Text 2 2 2 2 6 8" xfId="37328" xr:uid="{00000000-0005-0000-0000-0000D5910000}"/>
    <cellStyle name="Warning Text 2 2 2 2 6 9" xfId="37329" xr:uid="{00000000-0005-0000-0000-0000D6910000}"/>
    <cellStyle name="Warning Text 2 2 2 2 7" xfId="37330" xr:uid="{00000000-0005-0000-0000-0000D7910000}"/>
    <cellStyle name="Warning Text 2 2 2 2 7 2" xfId="37331" xr:uid="{00000000-0005-0000-0000-0000D8910000}"/>
    <cellStyle name="Warning Text 2 2 2 2 8" xfId="37332" xr:uid="{00000000-0005-0000-0000-0000D9910000}"/>
    <cellStyle name="Warning Text 2 2 2 2 9" xfId="37333" xr:uid="{00000000-0005-0000-0000-0000DA910000}"/>
    <cellStyle name="Warning Text 2 2 2 20" xfId="37334" xr:uid="{00000000-0005-0000-0000-0000DB910000}"/>
    <cellStyle name="Warning Text 2 2 2 21" xfId="37335" xr:uid="{00000000-0005-0000-0000-0000DC910000}"/>
    <cellStyle name="Warning Text 2 2 2 22" xfId="37336" xr:uid="{00000000-0005-0000-0000-0000DD910000}"/>
    <cellStyle name="Warning Text 2 2 2 23" xfId="37337" xr:uid="{00000000-0005-0000-0000-0000DE910000}"/>
    <cellStyle name="Warning Text 2 2 2 24" xfId="37338" xr:uid="{00000000-0005-0000-0000-0000DF910000}"/>
    <cellStyle name="Warning Text 2 2 2 25" xfId="37339" xr:uid="{00000000-0005-0000-0000-0000E0910000}"/>
    <cellStyle name="Warning Text 2 2 2 26" xfId="37340" xr:uid="{00000000-0005-0000-0000-0000E1910000}"/>
    <cellStyle name="Warning Text 2 2 2 27" xfId="37341" xr:uid="{00000000-0005-0000-0000-0000E2910000}"/>
    <cellStyle name="Warning Text 2 2 2 28" xfId="37342" xr:uid="{00000000-0005-0000-0000-0000E3910000}"/>
    <cellStyle name="Warning Text 2 2 2 29" xfId="37343" xr:uid="{00000000-0005-0000-0000-0000E4910000}"/>
    <cellStyle name="Warning Text 2 2 2 3" xfId="37344" xr:uid="{00000000-0005-0000-0000-0000E5910000}"/>
    <cellStyle name="Warning Text 2 2 2 30" xfId="37345" xr:uid="{00000000-0005-0000-0000-0000E6910000}"/>
    <cellStyle name="Warning Text 2 2 2 31" xfId="37346" xr:uid="{00000000-0005-0000-0000-0000E7910000}"/>
    <cellStyle name="Warning Text 2 2 2 32" xfId="37347" xr:uid="{00000000-0005-0000-0000-0000E8910000}"/>
    <cellStyle name="Warning Text 2 2 2 33" xfId="37348" xr:uid="{00000000-0005-0000-0000-0000E9910000}"/>
    <cellStyle name="Warning Text 2 2 2 34" xfId="37349" xr:uid="{00000000-0005-0000-0000-0000EA910000}"/>
    <cellStyle name="Warning Text 2 2 2 35" xfId="37350" xr:uid="{00000000-0005-0000-0000-0000EB910000}"/>
    <cellStyle name="Warning Text 2 2 2 36" xfId="37351" xr:uid="{00000000-0005-0000-0000-0000EC910000}"/>
    <cellStyle name="Warning Text 2 2 2 37" xfId="37352" xr:uid="{00000000-0005-0000-0000-0000ED910000}"/>
    <cellStyle name="Warning Text 2 2 2 38" xfId="37353" xr:uid="{00000000-0005-0000-0000-0000EE910000}"/>
    <cellStyle name="Warning Text 2 2 2 39" xfId="37354" xr:uid="{00000000-0005-0000-0000-0000EF910000}"/>
    <cellStyle name="Warning Text 2 2 2 39 2" xfId="37355" xr:uid="{00000000-0005-0000-0000-0000F0910000}"/>
    <cellStyle name="Warning Text 2 2 2 4" xfId="37356" xr:uid="{00000000-0005-0000-0000-0000F1910000}"/>
    <cellStyle name="Warning Text 2 2 2 5" xfId="37357" xr:uid="{00000000-0005-0000-0000-0000F2910000}"/>
    <cellStyle name="Warning Text 2 2 2 6" xfId="37358" xr:uid="{00000000-0005-0000-0000-0000F3910000}"/>
    <cellStyle name="Warning Text 2 2 2 7" xfId="37359" xr:uid="{00000000-0005-0000-0000-0000F4910000}"/>
    <cellStyle name="Warning Text 2 2 2 8" xfId="37360" xr:uid="{00000000-0005-0000-0000-0000F5910000}"/>
    <cellStyle name="Warning Text 2 2 2 9" xfId="37361" xr:uid="{00000000-0005-0000-0000-0000F6910000}"/>
    <cellStyle name="Warning Text 2 2 20" xfId="37362" xr:uid="{00000000-0005-0000-0000-0000F7910000}"/>
    <cellStyle name="Warning Text 2 2 21" xfId="37363" xr:uid="{00000000-0005-0000-0000-0000F8910000}"/>
    <cellStyle name="Warning Text 2 2 22" xfId="37364" xr:uid="{00000000-0005-0000-0000-0000F9910000}"/>
    <cellStyle name="Warning Text 2 2 23" xfId="37365" xr:uid="{00000000-0005-0000-0000-0000FA910000}"/>
    <cellStyle name="Warning Text 2 2 24" xfId="37366" xr:uid="{00000000-0005-0000-0000-0000FB910000}"/>
    <cellStyle name="Warning Text 2 2 25" xfId="37367" xr:uid="{00000000-0005-0000-0000-0000FC910000}"/>
    <cellStyle name="Warning Text 2 2 26" xfId="37368" xr:uid="{00000000-0005-0000-0000-0000FD910000}"/>
    <cellStyle name="Warning Text 2 2 27" xfId="37369" xr:uid="{00000000-0005-0000-0000-0000FE910000}"/>
    <cellStyle name="Warning Text 2 2 28" xfId="37370" xr:uid="{00000000-0005-0000-0000-0000FF910000}"/>
    <cellStyle name="Warning Text 2 2 29" xfId="37371" xr:uid="{00000000-0005-0000-0000-000000920000}"/>
    <cellStyle name="Warning Text 2 2 3" xfId="37372" xr:uid="{00000000-0005-0000-0000-000001920000}"/>
    <cellStyle name="Warning Text 2 2 30" xfId="37373" xr:uid="{00000000-0005-0000-0000-000002920000}"/>
    <cellStyle name="Warning Text 2 2 31" xfId="37374" xr:uid="{00000000-0005-0000-0000-000003920000}"/>
    <cellStyle name="Warning Text 2 2 32" xfId="37375" xr:uid="{00000000-0005-0000-0000-000004920000}"/>
    <cellStyle name="Warning Text 2 2 33" xfId="37376" xr:uid="{00000000-0005-0000-0000-000005920000}"/>
    <cellStyle name="Warning Text 2 2 34" xfId="37377" xr:uid="{00000000-0005-0000-0000-000006920000}"/>
    <cellStyle name="Warning Text 2 2 35" xfId="37378" xr:uid="{00000000-0005-0000-0000-000007920000}"/>
    <cellStyle name="Warning Text 2 2 36" xfId="37379" xr:uid="{00000000-0005-0000-0000-000008920000}"/>
    <cellStyle name="Warning Text 2 2 37" xfId="37380" xr:uid="{00000000-0005-0000-0000-000009920000}"/>
    <cellStyle name="Warning Text 2 2 38" xfId="37381" xr:uid="{00000000-0005-0000-0000-00000A920000}"/>
    <cellStyle name="Warning Text 2 2 39" xfId="37382" xr:uid="{00000000-0005-0000-0000-00000B920000}"/>
    <cellStyle name="Warning Text 2 2 4" xfId="37383" xr:uid="{00000000-0005-0000-0000-00000C920000}"/>
    <cellStyle name="Warning Text 2 2 40" xfId="37384" xr:uid="{00000000-0005-0000-0000-00000D920000}"/>
    <cellStyle name="Warning Text 2 2 41" xfId="37385" xr:uid="{00000000-0005-0000-0000-00000E920000}"/>
    <cellStyle name="Warning Text 2 2 42" xfId="37386" xr:uid="{00000000-0005-0000-0000-00000F920000}"/>
    <cellStyle name="Warning Text 2 2 42 2" xfId="37387" xr:uid="{00000000-0005-0000-0000-000010920000}"/>
    <cellStyle name="Warning Text 2 2 5" xfId="37388" xr:uid="{00000000-0005-0000-0000-000011920000}"/>
    <cellStyle name="Warning Text 2 2 6" xfId="37389" xr:uid="{00000000-0005-0000-0000-000012920000}"/>
    <cellStyle name="Warning Text 2 2 7" xfId="37390" xr:uid="{00000000-0005-0000-0000-000013920000}"/>
    <cellStyle name="Warning Text 2 2 8" xfId="37391" xr:uid="{00000000-0005-0000-0000-000014920000}"/>
    <cellStyle name="Warning Text 2 2 9" xfId="37392" xr:uid="{00000000-0005-0000-0000-000015920000}"/>
    <cellStyle name="Warning Text 2 20" xfId="37393" xr:uid="{00000000-0005-0000-0000-000016920000}"/>
    <cellStyle name="Warning Text 2 21" xfId="37394" xr:uid="{00000000-0005-0000-0000-000017920000}"/>
    <cellStyle name="Warning Text 2 22" xfId="37395" xr:uid="{00000000-0005-0000-0000-000018920000}"/>
    <cellStyle name="Warning Text 2 23" xfId="37396" xr:uid="{00000000-0005-0000-0000-000019920000}"/>
    <cellStyle name="Warning Text 2 24" xfId="37397" xr:uid="{00000000-0005-0000-0000-00001A920000}"/>
    <cellStyle name="Warning Text 2 25" xfId="37398" xr:uid="{00000000-0005-0000-0000-00001B920000}"/>
    <cellStyle name="Warning Text 2 26" xfId="37399" xr:uid="{00000000-0005-0000-0000-00001C920000}"/>
    <cellStyle name="Warning Text 2 27" xfId="37400" xr:uid="{00000000-0005-0000-0000-00001D920000}"/>
    <cellStyle name="Warning Text 2 27 2" xfId="37401" xr:uid="{00000000-0005-0000-0000-00001E920000}"/>
    <cellStyle name="Warning Text 2 27 2 2" xfId="37402" xr:uid="{00000000-0005-0000-0000-00001F920000}"/>
    <cellStyle name="Warning Text 2 27 2 3" xfId="37403" xr:uid="{00000000-0005-0000-0000-000020920000}"/>
    <cellStyle name="Warning Text 2 27 2 4" xfId="37404" xr:uid="{00000000-0005-0000-0000-000021920000}"/>
    <cellStyle name="Warning Text 2 27 2 5" xfId="37405" xr:uid="{00000000-0005-0000-0000-000022920000}"/>
    <cellStyle name="Warning Text 2 27 2 6" xfId="37406" xr:uid="{00000000-0005-0000-0000-000023920000}"/>
    <cellStyle name="Warning Text 2 28" xfId="37407" xr:uid="{00000000-0005-0000-0000-000024920000}"/>
    <cellStyle name="Warning Text 2 28 2" xfId="37408" xr:uid="{00000000-0005-0000-0000-000025920000}"/>
    <cellStyle name="Warning Text 2 28 3" xfId="37409" xr:uid="{00000000-0005-0000-0000-000026920000}"/>
    <cellStyle name="Warning Text 2 28 4" xfId="37410" xr:uid="{00000000-0005-0000-0000-000027920000}"/>
    <cellStyle name="Warning Text 2 28 5" xfId="37411" xr:uid="{00000000-0005-0000-0000-000028920000}"/>
    <cellStyle name="Warning Text 2 28 6" xfId="37412" xr:uid="{00000000-0005-0000-0000-000029920000}"/>
    <cellStyle name="Warning Text 2 29" xfId="37413" xr:uid="{00000000-0005-0000-0000-00002A920000}"/>
    <cellStyle name="Warning Text 2 29 2" xfId="37414" xr:uid="{00000000-0005-0000-0000-00002B920000}"/>
    <cellStyle name="Warning Text 2 29 3" xfId="37415" xr:uid="{00000000-0005-0000-0000-00002C920000}"/>
    <cellStyle name="Warning Text 2 29 4" xfId="37416" xr:uid="{00000000-0005-0000-0000-00002D920000}"/>
    <cellStyle name="Warning Text 2 29 5" xfId="37417" xr:uid="{00000000-0005-0000-0000-00002E920000}"/>
    <cellStyle name="Warning Text 2 29 6" xfId="37418" xr:uid="{00000000-0005-0000-0000-00002F920000}"/>
    <cellStyle name="Warning Text 2 3" xfId="37419" xr:uid="{00000000-0005-0000-0000-000030920000}"/>
    <cellStyle name="Warning Text 2 30" xfId="37420" xr:uid="{00000000-0005-0000-0000-000031920000}"/>
    <cellStyle name="Warning Text 2 30 2" xfId="37421" xr:uid="{00000000-0005-0000-0000-000032920000}"/>
    <cellStyle name="Warning Text 2 30 3" xfId="37422" xr:uid="{00000000-0005-0000-0000-000033920000}"/>
    <cellStyle name="Warning Text 2 30 4" xfId="37423" xr:uid="{00000000-0005-0000-0000-000034920000}"/>
    <cellStyle name="Warning Text 2 30 5" xfId="37424" xr:uid="{00000000-0005-0000-0000-000035920000}"/>
    <cellStyle name="Warning Text 2 30 6" xfId="37425" xr:uid="{00000000-0005-0000-0000-000036920000}"/>
    <cellStyle name="Warning Text 2 31" xfId="37426" xr:uid="{00000000-0005-0000-0000-000037920000}"/>
    <cellStyle name="Warning Text 2 31 2" xfId="37427" xr:uid="{00000000-0005-0000-0000-000038920000}"/>
    <cellStyle name="Warning Text 2 31 3" xfId="37428" xr:uid="{00000000-0005-0000-0000-000039920000}"/>
    <cellStyle name="Warning Text 2 31 4" xfId="37429" xr:uid="{00000000-0005-0000-0000-00003A920000}"/>
    <cellStyle name="Warning Text 2 31 5" xfId="37430" xr:uid="{00000000-0005-0000-0000-00003B920000}"/>
    <cellStyle name="Warning Text 2 31 6" xfId="37431" xr:uid="{00000000-0005-0000-0000-00003C920000}"/>
    <cellStyle name="Warning Text 2 32" xfId="37432" xr:uid="{00000000-0005-0000-0000-00003D920000}"/>
    <cellStyle name="Warning Text 2 33" xfId="37433" xr:uid="{00000000-0005-0000-0000-00003E920000}"/>
    <cellStyle name="Warning Text 2 34" xfId="37434" xr:uid="{00000000-0005-0000-0000-00003F920000}"/>
    <cellStyle name="Warning Text 2 35" xfId="37435" xr:uid="{00000000-0005-0000-0000-000040920000}"/>
    <cellStyle name="Warning Text 2 36" xfId="37436" xr:uid="{00000000-0005-0000-0000-000041920000}"/>
    <cellStyle name="Warning Text 2 37" xfId="37437" xr:uid="{00000000-0005-0000-0000-000042920000}"/>
    <cellStyle name="Warning Text 2 38" xfId="37438" xr:uid="{00000000-0005-0000-0000-000043920000}"/>
    <cellStyle name="Warning Text 2 39" xfId="37439" xr:uid="{00000000-0005-0000-0000-000044920000}"/>
    <cellStyle name="Warning Text 2 4" xfId="37440" xr:uid="{00000000-0005-0000-0000-000045920000}"/>
    <cellStyle name="Warning Text 2 40" xfId="37441" xr:uid="{00000000-0005-0000-0000-000046920000}"/>
    <cellStyle name="Warning Text 2 41" xfId="37442" xr:uid="{00000000-0005-0000-0000-000047920000}"/>
    <cellStyle name="Warning Text 2 42" xfId="37443" xr:uid="{00000000-0005-0000-0000-000048920000}"/>
    <cellStyle name="Warning Text 2 43" xfId="37444" xr:uid="{00000000-0005-0000-0000-000049920000}"/>
    <cellStyle name="Warning Text 2 43 10" xfId="37445" xr:uid="{00000000-0005-0000-0000-00004A920000}"/>
    <cellStyle name="Warning Text 2 43 11" xfId="37446" xr:uid="{00000000-0005-0000-0000-00004B920000}"/>
    <cellStyle name="Warning Text 2 43 12" xfId="37447" xr:uid="{00000000-0005-0000-0000-00004C920000}"/>
    <cellStyle name="Warning Text 2 43 13" xfId="37448" xr:uid="{00000000-0005-0000-0000-00004D920000}"/>
    <cellStyle name="Warning Text 2 43 14" xfId="37449" xr:uid="{00000000-0005-0000-0000-00004E920000}"/>
    <cellStyle name="Warning Text 2 43 15" xfId="37450" xr:uid="{00000000-0005-0000-0000-00004F920000}"/>
    <cellStyle name="Warning Text 2 43 16" xfId="37451" xr:uid="{00000000-0005-0000-0000-000050920000}"/>
    <cellStyle name="Warning Text 2 43 17" xfId="37452" xr:uid="{00000000-0005-0000-0000-000051920000}"/>
    <cellStyle name="Warning Text 2 43 18" xfId="37453" xr:uid="{00000000-0005-0000-0000-000052920000}"/>
    <cellStyle name="Warning Text 2 43 19" xfId="37454" xr:uid="{00000000-0005-0000-0000-000053920000}"/>
    <cellStyle name="Warning Text 2 43 2" xfId="37455" xr:uid="{00000000-0005-0000-0000-000054920000}"/>
    <cellStyle name="Warning Text 2 43 2 2" xfId="37456" xr:uid="{00000000-0005-0000-0000-000055920000}"/>
    <cellStyle name="Warning Text 2 43 20" xfId="37457" xr:uid="{00000000-0005-0000-0000-000056920000}"/>
    <cellStyle name="Warning Text 2 43 21" xfId="37458" xr:uid="{00000000-0005-0000-0000-000057920000}"/>
    <cellStyle name="Warning Text 2 43 22" xfId="37459" xr:uid="{00000000-0005-0000-0000-000058920000}"/>
    <cellStyle name="Warning Text 2 43 23" xfId="37460" xr:uid="{00000000-0005-0000-0000-000059920000}"/>
    <cellStyle name="Warning Text 2 43 24" xfId="37461" xr:uid="{00000000-0005-0000-0000-00005A920000}"/>
    <cellStyle name="Warning Text 2 43 25" xfId="37462" xr:uid="{00000000-0005-0000-0000-00005B920000}"/>
    <cellStyle name="Warning Text 2 43 26" xfId="37463" xr:uid="{00000000-0005-0000-0000-00005C920000}"/>
    <cellStyle name="Warning Text 2 43 27" xfId="37464" xr:uid="{00000000-0005-0000-0000-00005D920000}"/>
    <cellStyle name="Warning Text 2 43 28" xfId="37465" xr:uid="{00000000-0005-0000-0000-00005E920000}"/>
    <cellStyle name="Warning Text 2 43 29" xfId="37466" xr:uid="{00000000-0005-0000-0000-00005F920000}"/>
    <cellStyle name="Warning Text 2 43 3" xfId="37467" xr:uid="{00000000-0005-0000-0000-000060920000}"/>
    <cellStyle name="Warning Text 2 43 4" xfId="37468" xr:uid="{00000000-0005-0000-0000-000061920000}"/>
    <cellStyle name="Warning Text 2 43 5" xfId="37469" xr:uid="{00000000-0005-0000-0000-000062920000}"/>
    <cellStyle name="Warning Text 2 43 6" xfId="37470" xr:uid="{00000000-0005-0000-0000-000063920000}"/>
    <cellStyle name="Warning Text 2 43 7" xfId="37471" xr:uid="{00000000-0005-0000-0000-000064920000}"/>
    <cellStyle name="Warning Text 2 43 8" xfId="37472" xr:uid="{00000000-0005-0000-0000-000065920000}"/>
    <cellStyle name="Warning Text 2 43 9" xfId="37473" xr:uid="{00000000-0005-0000-0000-000066920000}"/>
    <cellStyle name="Warning Text 2 44" xfId="37474" xr:uid="{00000000-0005-0000-0000-000067920000}"/>
    <cellStyle name="Warning Text 2 44 2" xfId="37475" xr:uid="{00000000-0005-0000-0000-000068920000}"/>
    <cellStyle name="Warning Text 2 45" xfId="37476" xr:uid="{00000000-0005-0000-0000-000069920000}"/>
    <cellStyle name="Warning Text 2 46" xfId="37477" xr:uid="{00000000-0005-0000-0000-00006A920000}"/>
    <cellStyle name="Warning Text 2 47" xfId="37478" xr:uid="{00000000-0005-0000-0000-00006B920000}"/>
    <cellStyle name="Warning Text 2 48" xfId="37479" xr:uid="{00000000-0005-0000-0000-00006C920000}"/>
    <cellStyle name="Warning Text 2 49" xfId="37480" xr:uid="{00000000-0005-0000-0000-00006D920000}"/>
    <cellStyle name="Warning Text 2 5" xfId="37481" xr:uid="{00000000-0005-0000-0000-00006E920000}"/>
    <cellStyle name="Warning Text 2 50" xfId="37482" xr:uid="{00000000-0005-0000-0000-00006F920000}"/>
    <cellStyle name="Warning Text 2 51" xfId="37483" xr:uid="{00000000-0005-0000-0000-000070920000}"/>
    <cellStyle name="Warning Text 2 52" xfId="37484" xr:uid="{00000000-0005-0000-0000-000071920000}"/>
    <cellStyle name="Warning Text 2 53" xfId="37485" xr:uid="{00000000-0005-0000-0000-000072920000}"/>
    <cellStyle name="Warning Text 2 54" xfId="37486" xr:uid="{00000000-0005-0000-0000-000073920000}"/>
    <cellStyle name="Warning Text 2 55" xfId="37487" xr:uid="{00000000-0005-0000-0000-000074920000}"/>
    <cellStyle name="Warning Text 2 56" xfId="37488" xr:uid="{00000000-0005-0000-0000-000075920000}"/>
    <cellStyle name="Warning Text 2 57" xfId="37489" xr:uid="{00000000-0005-0000-0000-000076920000}"/>
    <cellStyle name="Warning Text 2 58" xfId="37490" xr:uid="{00000000-0005-0000-0000-000077920000}"/>
    <cellStyle name="Warning Text 2 59" xfId="37491" xr:uid="{00000000-0005-0000-0000-000078920000}"/>
    <cellStyle name="Warning Text 2 6" xfId="37492" xr:uid="{00000000-0005-0000-0000-000079920000}"/>
    <cellStyle name="Warning Text 2 60" xfId="37493" xr:uid="{00000000-0005-0000-0000-00007A920000}"/>
    <cellStyle name="Warning Text 2 61" xfId="37494" xr:uid="{00000000-0005-0000-0000-00007B920000}"/>
    <cellStyle name="Warning Text 2 62" xfId="37495" xr:uid="{00000000-0005-0000-0000-00007C920000}"/>
    <cellStyle name="Warning Text 2 63" xfId="37496" xr:uid="{00000000-0005-0000-0000-00007D920000}"/>
    <cellStyle name="Warning Text 2 64" xfId="37497" xr:uid="{00000000-0005-0000-0000-00007E920000}"/>
    <cellStyle name="Warning Text 2 65" xfId="37498" xr:uid="{00000000-0005-0000-0000-00007F920000}"/>
    <cellStyle name="Warning Text 2 66" xfId="37499" xr:uid="{00000000-0005-0000-0000-000080920000}"/>
    <cellStyle name="Warning Text 2 67" xfId="37500" xr:uid="{00000000-0005-0000-0000-000081920000}"/>
    <cellStyle name="Warning Text 2 68" xfId="37501" xr:uid="{00000000-0005-0000-0000-000082920000}"/>
    <cellStyle name="Warning Text 2 69" xfId="37502" xr:uid="{00000000-0005-0000-0000-000083920000}"/>
    <cellStyle name="Warning Text 2 7" xfId="37503" xr:uid="{00000000-0005-0000-0000-000084920000}"/>
    <cellStyle name="Warning Text 2 7 2" xfId="37504" xr:uid="{00000000-0005-0000-0000-000085920000}"/>
    <cellStyle name="Warning Text 2 7 3" xfId="37505" xr:uid="{00000000-0005-0000-0000-000086920000}"/>
    <cellStyle name="Warning Text 2 70" xfId="37506" xr:uid="{00000000-0005-0000-0000-000087920000}"/>
    <cellStyle name="Warning Text 2 71" xfId="37507" xr:uid="{00000000-0005-0000-0000-000088920000}"/>
    <cellStyle name="Warning Text 2 71 2" xfId="37508" xr:uid="{00000000-0005-0000-0000-000089920000}"/>
    <cellStyle name="Warning Text 2 8" xfId="37509" xr:uid="{00000000-0005-0000-0000-00008A920000}"/>
    <cellStyle name="Warning Text 2 9" xfId="37510" xr:uid="{00000000-0005-0000-0000-00008B920000}"/>
    <cellStyle name="Warning Text 20" xfId="37511" xr:uid="{00000000-0005-0000-0000-00008C920000}"/>
    <cellStyle name="Warning Text 20 2" xfId="37512" xr:uid="{00000000-0005-0000-0000-00008D920000}"/>
    <cellStyle name="Warning Text 20 2 2" xfId="37513" xr:uid="{00000000-0005-0000-0000-00008E920000}"/>
    <cellStyle name="Warning Text 20 2 3" xfId="37514" xr:uid="{00000000-0005-0000-0000-00008F920000}"/>
    <cellStyle name="Warning Text 20 2 4" xfId="37515" xr:uid="{00000000-0005-0000-0000-000090920000}"/>
    <cellStyle name="Warning Text 20 2 5" xfId="37516" xr:uid="{00000000-0005-0000-0000-000091920000}"/>
    <cellStyle name="Warning Text 20 2 6" xfId="37517" xr:uid="{00000000-0005-0000-0000-000092920000}"/>
    <cellStyle name="Warning Text 21" xfId="37518" xr:uid="{00000000-0005-0000-0000-000093920000}"/>
    <cellStyle name="Warning Text 21 2" xfId="37519" xr:uid="{00000000-0005-0000-0000-000094920000}"/>
    <cellStyle name="Warning Text 21 2 2" xfId="37520" xr:uid="{00000000-0005-0000-0000-000095920000}"/>
    <cellStyle name="Warning Text 21 2 3" xfId="37521" xr:uid="{00000000-0005-0000-0000-000096920000}"/>
    <cellStyle name="Warning Text 21 2 4" xfId="37522" xr:uid="{00000000-0005-0000-0000-000097920000}"/>
    <cellStyle name="Warning Text 21 2 5" xfId="37523" xr:uid="{00000000-0005-0000-0000-000098920000}"/>
    <cellStyle name="Warning Text 21 2 6" xfId="37524" xr:uid="{00000000-0005-0000-0000-000099920000}"/>
    <cellStyle name="Warning Text 22" xfId="37525" xr:uid="{00000000-0005-0000-0000-00009A920000}"/>
    <cellStyle name="Warning Text 22 2" xfId="37526" xr:uid="{00000000-0005-0000-0000-00009B920000}"/>
    <cellStyle name="Warning Text 22 2 2" xfId="37527" xr:uid="{00000000-0005-0000-0000-00009C920000}"/>
    <cellStyle name="Warning Text 22 2 3" xfId="37528" xr:uid="{00000000-0005-0000-0000-00009D920000}"/>
    <cellStyle name="Warning Text 22 2 4" xfId="37529" xr:uid="{00000000-0005-0000-0000-00009E920000}"/>
    <cellStyle name="Warning Text 22 2 5" xfId="37530" xr:uid="{00000000-0005-0000-0000-00009F920000}"/>
    <cellStyle name="Warning Text 22 2 6" xfId="37531" xr:uid="{00000000-0005-0000-0000-0000A0920000}"/>
    <cellStyle name="Warning Text 23" xfId="37532" xr:uid="{00000000-0005-0000-0000-0000A1920000}"/>
    <cellStyle name="Warning Text 23 2" xfId="37533" xr:uid="{00000000-0005-0000-0000-0000A2920000}"/>
    <cellStyle name="Warning Text 23 2 2" xfId="37534" xr:uid="{00000000-0005-0000-0000-0000A3920000}"/>
    <cellStyle name="Warning Text 23 2 3" xfId="37535" xr:uid="{00000000-0005-0000-0000-0000A4920000}"/>
    <cellStyle name="Warning Text 23 2 4" xfId="37536" xr:uid="{00000000-0005-0000-0000-0000A5920000}"/>
    <cellStyle name="Warning Text 23 2 5" xfId="37537" xr:uid="{00000000-0005-0000-0000-0000A6920000}"/>
    <cellStyle name="Warning Text 23 2 6" xfId="37538" xr:uid="{00000000-0005-0000-0000-0000A7920000}"/>
    <cellStyle name="Warning Text 24" xfId="37539" xr:uid="{00000000-0005-0000-0000-0000A8920000}"/>
    <cellStyle name="Warning Text 24 2" xfId="37540" xr:uid="{00000000-0005-0000-0000-0000A9920000}"/>
    <cellStyle name="Warning Text 24 2 2" xfId="37541" xr:uid="{00000000-0005-0000-0000-0000AA920000}"/>
    <cellStyle name="Warning Text 24 2 3" xfId="37542" xr:uid="{00000000-0005-0000-0000-0000AB920000}"/>
    <cellStyle name="Warning Text 24 2 4" xfId="37543" xr:uid="{00000000-0005-0000-0000-0000AC920000}"/>
    <cellStyle name="Warning Text 24 2 5" xfId="37544" xr:uid="{00000000-0005-0000-0000-0000AD920000}"/>
    <cellStyle name="Warning Text 24 2 6" xfId="37545" xr:uid="{00000000-0005-0000-0000-0000AE920000}"/>
    <cellStyle name="Warning Text 25" xfId="37546" xr:uid="{00000000-0005-0000-0000-0000AF920000}"/>
    <cellStyle name="Warning Text 25 2" xfId="37547" xr:uid="{00000000-0005-0000-0000-0000B0920000}"/>
    <cellStyle name="Warning Text 25 2 2" xfId="37548" xr:uid="{00000000-0005-0000-0000-0000B1920000}"/>
    <cellStyle name="Warning Text 25 2 3" xfId="37549" xr:uid="{00000000-0005-0000-0000-0000B2920000}"/>
    <cellStyle name="Warning Text 25 2 4" xfId="37550" xr:uid="{00000000-0005-0000-0000-0000B3920000}"/>
    <cellStyle name="Warning Text 25 2 5" xfId="37551" xr:uid="{00000000-0005-0000-0000-0000B4920000}"/>
    <cellStyle name="Warning Text 25 2 6" xfId="37552" xr:uid="{00000000-0005-0000-0000-0000B5920000}"/>
    <cellStyle name="Warning Text 26" xfId="37553" xr:uid="{00000000-0005-0000-0000-0000B6920000}"/>
    <cellStyle name="Warning Text 26 2" xfId="37554" xr:uid="{00000000-0005-0000-0000-0000B7920000}"/>
    <cellStyle name="Warning Text 26 2 2" xfId="37555" xr:uid="{00000000-0005-0000-0000-0000B8920000}"/>
    <cellStyle name="Warning Text 26 2 3" xfId="37556" xr:uid="{00000000-0005-0000-0000-0000B9920000}"/>
    <cellStyle name="Warning Text 26 2 4" xfId="37557" xr:uid="{00000000-0005-0000-0000-0000BA920000}"/>
    <cellStyle name="Warning Text 26 2 5" xfId="37558" xr:uid="{00000000-0005-0000-0000-0000BB920000}"/>
    <cellStyle name="Warning Text 26 2 6" xfId="37559" xr:uid="{00000000-0005-0000-0000-0000BC920000}"/>
    <cellStyle name="Warning Text 27" xfId="37560" xr:uid="{00000000-0005-0000-0000-0000BD920000}"/>
    <cellStyle name="Warning Text 28" xfId="37561" xr:uid="{00000000-0005-0000-0000-0000BE920000}"/>
    <cellStyle name="Warning Text 29" xfId="37562" xr:uid="{00000000-0005-0000-0000-0000BF920000}"/>
    <cellStyle name="Warning Text 3" xfId="37563" xr:uid="{00000000-0005-0000-0000-0000C0920000}"/>
    <cellStyle name="Warning Text 3 2" xfId="37564" xr:uid="{00000000-0005-0000-0000-0000C1920000}"/>
    <cellStyle name="Warning Text 3 2 2" xfId="37565" xr:uid="{00000000-0005-0000-0000-0000C2920000}"/>
    <cellStyle name="Warning Text 3 2 3" xfId="37566" xr:uid="{00000000-0005-0000-0000-0000C3920000}"/>
    <cellStyle name="Warning Text 3 2 4" xfId="37567" xr:uid="{00000000-0005-0000-0000-0000C4920000}"/>
    <cellStyle name="Warning Text 3 2 5" xfId="37568" xr:uid="{00000000-0005-0000-0000-0000C5920000}"/>
    <cellStyle name="Warning Text 3 2 6" xfId="37569" xr:uid="{00000000-0005-0000-0000-0000C6920000}"/>
    <cellStyle name="Warning Text 3 2 7" xfId="37570" xr:uid="{00000000-0005-0000-0000-0000C7920000}"/>
    <cellStyle name="Warning Text 3 2 8" xfId="37571" xr:uid="{00000000-0005-0000-0000-0000C8920000}"/>
    <cellStyle name="Warning Text 3 2 9" xfId="37572" xr:uid="{00000000-0005-0000-0000-0000C9920000}"/>
    <cellStyle name="Warning Text 3 3" xfId="37573" xr:uid="{00000000-0005-0000-0000-0000CA920000}"/>
    <cellStyle name="Warning Text 3 4" xfId="37574" xr:uid="{00000000-0005-0000-0000-0000CB920000}"/>
    <cellStyle name="Warning Text 3 5" xfId="37575" xr:uid="{00000000-0005-0000-0000-0000CC920000}"/>
    <cellStyle name="Warning Text 30" xfId="37576" xr:uid="{00000000-0005-0000-0000-0000CD920000}"/>
    <cellStyle name="Warning Text 31" xfId="37577" xr:uid="{00000000-0005-0000-0000-0000CE920000}"/>
    <cellStyle name="Warning Text 32" xfId="37578" xr:uid="{00000000-0005-0000-0000-0000CF920000}"/>
    <cellStyle name="Warning Text 33" xfId="37579" xr:uid="{00000000-0005-0000-0000-0000D0920000}"/>
    <cellStyle name="Warning Text 34" xfId="37580" xr:uid="{00000000-0005-0000-0000-0000D1920000}"/>
    <cellStyle name="Warning Text 35" xfId="37581" xr:uid="{00000000-0005-0000-0000-0000D2920000}"/>
    <cellStyle name="Warning Text 36" xfId="37582" xr:uid="{00000000-0005-0000-0000-0000D3920000}"/>
    <cellStyle name="Warning Text 37" xfId="37583" xr:uid="{00000000-0005-0000-0000-0000D4920000}"/>
    <cellStyle name="Warning Text 38" xfId="37584" xr:uid="{00000000-0005-0000-0000-0000D5920000}"/>
    <cellStyle name="Warning Text 39" xfId="37585" xr:uid="{00000000-0005-0000-0000-0000D6920000}"/>
    <cellStyle name="Warning Text 4" xfId="37586" xr:uid="{00000000-0005-0000-0000-0000D7920000}"/>
    <cellStyle name="Warning Text 4 2" xfId="37587" xr:uid="{00000000-0005-0000-0000-0000D8920000}"/>
    <cellStyle name="Warning Text 4 2 2" xfId="37588" xr:uid="{00000000-0005-0000-0000-0000D9920000}"/>
    <cellStyle name="Warning Text 4 2 3" xfId="37589" xr:uid="{00000000-0005-0000-0000-0000DA920000}"/>
    <cellStyle name="Warning Text 4 2 4" xfId="37590" xr:uid="{00000000-0005-0000-0000-0000DB920000}"/>
    <cellStyle name="Warning Text 4 2 5" xfId="37591" xr:uid="{00000000-0005-0000-0000-0000DC920000}"/>
    <cellStyle name="Warning Text 4 2 6" xfId="37592" xr:uid="{00000000-0005-0000-0000-0000DD920000}"/>
    <cellStyle name="Warning Text 4 3" xfId="37593" xr:uid="{00000000-0005-0000-0000-0000DE920000}"/>
    <cellStyle name="Warning Text 4 4" xfId="37594" xr:uid="{00000000-0005-0000-0000-0000DF920000}"/>
    <cellStyle name="Warning Text 4 5" xfId="37595" xr:uid="{00000000-0005-0000-0000-0000E0920000}"/>
    <cellStyle name="Warning Text 40" xfId="37596" xr:uid="{00000000-0005-0000-0000-0000E1920000}"/>
    <cellStyle name="Warning Text 41" xfId="37597" xr:uid="{00000000-0005-0000-0000-0000E2920000}"/>
    <cellStyle name="Warning Text 42" xfId="37598" xr:uid="{00000000-0005-0000-0000-0000E3920000}"/>
    <cellStyle name="Warning Text 43" xfId="37599" xr:uid="{00000000-0005-0000-0000-0000E4920000}"/>
    <cellStyle name="Warning Text 44" xfId="37600" xr:uid="{00000000-0005-0000-0000-0000E5920000}"/>
    <cellStyle name="Warning Text 45" xfId="37601" xr:uid="{00000000-0005-0000-0000-0000E6920000}"/>
    <cellStyle name="Warning Text 46" xfId="37602" xr:uid="{00000000-0005-0000-0000-0000E7920000}"/>
    <cellStyle name="Warning Text 47" xfId="37603" xr:uid="{00000000-0005-0000-0000-0000E8920000}"/>
    <cellStyle name="Warning Text 48" xfId="37604" xr:uid="{00000000-0005-0000-0000-0000E9920000}"/>
    <cellStyle name="Warning Text 49" xfId="37605" xr:uid="{00000000-0005-0000-0000-0000EA920000}"/>
    <cellStyle name="Warning Text 5" xfId="37606" xr:uid="{00000000-0005-0000-0000-0000EB920000}"/>
    <cellStyle name="Warning Text 5 2" xfId="37607" xr:uid="{00000000-0005-0000-0000-0000EC920000}"/>
    <cellStyle name="Warning Text 5 2 2" xfId="37608" xr:uid="{00000000-0005-0000-0000-0000ED920000}"/>
    <cellStyle name="Warning Text 5 2 3" xfId="37609" xr:uid="{00000000-0005-0000-0000-0000EE920000}"/>
    <cellStyle name="Warning Text 5 2 4" xfId="37610" xr:uid="{00000000-0005-0000-0000-0000EF920000}"/>
    <cellStyle name="Warning Text 5 2 5" xfId="37611" xr:uid="{00000000-0005-0000-0000-0000F0920000}"/>
    <cellStyle name="Warning Text 5 2 6" xfId="37612" xr:uid="{00000000-0005-0000-0000-0000F1920000}"/>
    <cellStyle name="Warning Text 5 3" xfId="37613" xr:uid="{00000000-0005-0000-0000-0000F2920000}"/>
    <cellStyle name="Warning Text 5 4" xfId="37614" xr:uid="{00000000-0005-0000-0000-0000F3920000}"/>
    <cellStyle name="Warning Text 5 5" xfId="37615" xr:uid="{00000000-0005-0000-0000-0000F4920000}"/>
    <cellStyle name="Warning Text 50" xfId="37616" xr:uid="{00000000-0005-0000-0000-0000F5920000}"/>
    <cellStyle name="Warning Text 51" xfId="37617" xr:uid="{00000000-0005-0000-0000-0000F6920000}"/>
    <cellStyle name="Warning Text 52" xfId="37618" xr:uid="{00000000-0005-0000-0000-0000F7920000}"/>
    <cellStyle name="Warning Text 53" xfId="37619" xr:uid="{00000000-0005-0000-0000-0000F8920000}"/>
    <cellStyle name="Warning Text 54" xfId="37620" xr:uid="{00000000-0005-0000-0000-0000F9920000}"/>
    <cellStyle name="Warning Text 55" xfId="37621" xr:uid="{00000000-0005-0000-0000-0000FA920000}"/>
    <cellStyle name="Warning Text 56" xfId="37622" xr:uid="{00000000-0005-0000-0000-0000FB920000}"/>
    <cellStyle name="Warning Text 57" xfId="37623" xr:uid="{00000000-0005-0000-0000-0000FC920000}"/>
    <cellStyle name="Warning Text 58" xfId="37624" xr:uid="{00000000-0005-0000-0000-0000FD920000}"/>
    <cellStyle name="Warning Text 59" xfId="37625" xr:uid="{00000000-0005-0000-0000-0000FE920000}"/>
    <cellStyle name="Warning Text 6" xfId="37626" xr:uid="{00000000-0005-0000-0000-0000FF920000}"/>
    <cellStyle name="Warning Text 6 2" xfId="37627" xr:uid="{00000000-0005-0000-0000-000000930000}"/>
    <cellStyle name="Warning Text 6 2 2" xfId="37628" xr:uid="{00000000-0005-0000-0000-000001930000}"/>
    <cellStyle name="Warning Text 6 2 3" xfId="37629" xr:uid="{00000000-0005-0000-0000-000002930000}"/>
    <cellStyle name="Warning Text 6 2 4" xfId="37630" xr:uid="{00000000-0005-0000-0000-000003930000}"/>
    <cellStyle name="Warning Text 6 2 5" xfId="37631" xr:uid="{00000000-0005-0000-0000-000004930000}"/>
    <cellStyle name="Warning Text 6 2 6" xfId="37632" xr:uid="{00000000-0005-0000-0000-000005930000}"/>
    <cellStyle name="Warning Text 60" xfId="37633" xr:uid="{00000000-0005-0000-0000-000006930000}"/>
    <cellStyle name="Warning Text 61" xfId="37634" xr:uid="{00000000-0005-0000-0000-000007930000}"/>
    <cellStyle name="Warning Text 62" xfId="37635" xr:uid="{00000000-0005-0000-0000-000008930000}"/>
    <cellStyle name="Warning Text 63" xfId="37636" xr:uid="{00000000-0005-0000-0000-000009930000}"/>
    <cellStyle name="Warning Text 7" xfId="37637" xr:uid="{00000000-0005-0000-0000-00000A930000}"/>
    <cellStyle name="Warning Text 7 2" xfId="37638" xr:uid="{00000000-0005-0000-0000-00000B930000}"/>
    <cellStyle name="Warning Text 7 2 2" xfId="37639" xr:uid="{00000000-0005-0000-0000-00000C930000}"/>
    <cellStyle name="Warning Text 7 2 3" xfId="37640" xr:uid="{00000000-0005-0000-0000-00000D930000}"/>
    <cellStyle name="Warning Text 7 2 4" xfId="37641" xr:uid="{00000000-0005-0000-0000-00000E930000}"/>
    <cellStyle name="Warning Text 7 2 5" xfId="37642" xr:uid="{00000000-0005-0000-0000-00000F930000}"/>
    <cellStyle name="Warning Text 7 2 6" xfId="37643" xr:uid="{00000000-0005-0000-0000-000010930000}"/>
    <cellStyle name="Warning Text 8" xfId="37644" xr:uid="{00000000-0005-0000-0000-000011930000}"/>
    <cellStyle name="Warning Text 8 2" xfId="37645" xr:uid="{00000000-0005-0000-0000-000012930000}"/>
    <cellStyle name="Warning Text 8 2 2" xfId="37646" xr:uid="{00000000-0005-0000-0000-000013930000}"/>
    <cellStyle name="Warning Text 8 2 3" xfId="37647" xr:uid="{00000000-0005-0000-0000-000014930000}"/>
    <cellStyle name="Warning Text 8 2 4" xfId="37648" xr:uid="{00000000-0005-0000-0000-000015930000}"/>
    <cellStyle name="Warning Text 8 2 5" xfId="37649" xr:uid="{00000000-0005-0000-0000-000016930000}"/>
    <cellStyle name="Warning Text 8 2 6" xfId="37650" xr:uid="{00000000-0005-0000-0000-000017930000}"/>
    <cellStyle name="Warning Text 9" xfId="37651" xr:uid="{00000000-0005-0000-0000-000018930000}"/>
    <cellStyle name="Warning Text 9 2" xfId="37652" xr:uid="{00000000-0005-0000-0000-000019930000}"/>
    <cellStyle name="Warning Text 9 2 2" xfId="37653" xr:uid="{00000000-0005-0000-0000-00001A930000}"/>
    <cellStyle name="Warning Text 9 2 3" xfId="37654" xr:uid="{00000000-0005-0000-0000-00001B930000}"/>
    <cellStyle name="Warning Text 9 2 4" xfId="37655" xr:uid="{00000000-0005-0000-0000-00001C930000}"/>
    <cellStyle name="Warning Text 9 2 5" xfId="37656" xr:uid="{00000000-0005-0000-0000-00001D930000}"/>
    <cellStyle name="Warning Text 9 2 6" xfId="37657" xr:uid="{00000000-0005-0000-0000-00001E930000}"/>
    <cellStyle name="Гиперссылка" xfId="37660" xr:uid="{00000000-0005-0000-0000-000021930000}"/>
    <cellStyle name="Гиперссылка 10" xfId="37661" xr:uid="{00000000-0005-0000-0000-000022930000}"/>
    <cellStyle name="Гиперссылка 10 2" xfId="37662" xr:uid="{00000000-0005-0000-0000-000023930000}"/>
    <cellStyle name="Гиперссылка 10 3" xfId="37663" xr:uid="{00000000-0005-0000-0000-000024930000}"/>
    <cellStyle name="Гиперссылка 10 4" xfId="37664" xr:uid="{00000000-0005-0000-0000-000025930000}"/>
    <cellStyle name="Гиперссылка 10 5" xfId="37665" xr:uid="{00000000-0005-0000-0000-000026930000}"/>
    <cellStyle name="Гиперссылка 10 6" xfId="37666" xr:uid="{00000000-0005-0000-0000-000027930000}"/>
    <cellStyle name="Гиперссылка 11" xfId="37667" xr:uid="{00000000-0005-0000-0000-000028930000}"/>
    <cellStyle name="Гиперссылка 11 2" xfId="37668" xr:uid="{00000000-0005-0000-0000-000029930000}"/>
    <cellStyle name="Гиперссылка 11 3" xfId="37669" xr:uid="{00000000-0005-0000-0000-00002A930000}"/>
    <cellStyle name="Гиперссылка 11 4" xfId="37670" xr:uid="{00000000-0005-0000-0000-00002B930000}"/>
    <cellStyle name="Гиперссылка 11 5" xfId="37671" xr:uid="{00000000-0005-0000-0000-00002C930000}"/>
    <cellStyle name="Гиперссылка 11 6" xfId="37672" xr:uid="{00000000-0005-0000-0000-00002D930000}"/>
    <cellStyle name="Гиперссылка 12" xfId="37673" xr:uid="{00000000-0005-0000-0000-00002E930000}"/>
    <cellStyle name="Гиперссылка 12 2" xfId="37674" xr:uid="{00000000-0005-0000-0000-00002F930000}"/>
    <cellStyle name="Гиперссылка 12 3" xfId="37675" xr:uid="{00000000-0005-0000-0000-000030930000}"/>
    <cellStyle name="Гиперссылка 12 4" xfId="37676" xr:uid="{00000000-0005-0000-0000-000031930000}"/>
    <cellStyle name="Гиперссылка 12 5" xfId="37677" xr:uid="{00000000-0005-0000-0000-000032930000}"/>
    <cellStyle name="Гиперссылка 12 6" xfId="37678" xr:uid="{00000000-0005-0000-0000-000033930000}"/>
    <cellStyle name="Гиперссылка 13" xfId="37679" xr:uid="{00000000-0005-0000-0000-000034930000}"/>
    <cellStyle name="Гиперссылка 13 2" xfId="37680" xr:uid="{00000000-0005-0000-0000-000035930000}"/>
    <cellStyle name="Гиперссылка 13 3" xfId="37681" xr:uid="{00000000-0005-0000-0000-000036930000}"/>
    <cellStyle name="Гиперссылка 13 4" xfId="37682" xr:uid="{00000000-0005-0000-0000-000037930000}"/>
    <cellStyle name="Гиперссылка 13 5" xfId="37683" xr:uid="{00000000-0005-0000-0000-000038930000}"/>
    <cellStyle name="Гиперссылка 13 6" xfId="37684" xr:uid="{00000000-0005-0000-0000-000039930000}"/>
    <cellStyle name="Гиперссылка 14" xfId="37685" xr:uid="{00000000-0005-0000-0000-00003A930000}"/>
    <cellStyle name="Гиперссылка 14 2" xfId="37686" xr:uid="{00000000-0005-0000-0000-00003B930000}"/>
    <cellStyle name="Гиперссылка 14 3" xfId="37687" xr:uid="{00000000-0005-0000-0000-00003C930000}"/>
    <cellStyle name="Гиперссылка 14 4" xfId="37688" xr:uid="{00000000-0005-0000-0000-00003D930000}"/>
    <cellStyle name="Гиперссылка 14 5" xfId="37689" xr:uid="{00000000-0005-0000-0000-00003E930000}"/>
    <cellStyle name="Гиперссылка 14 6" xfId="37690" xr:uid="{00000000-0005-0000-0000-00003F930000}"/>
    <cellStyle name="Гиперссылка 15" xfId="37691" xr:uid="{00000000-0005-0000-0000-000040930000}"/>
    <cellStyle name="Гиперссылка 15 2" xfId="37692" xr:uid="{00000000-0005-0000-0000-000041930000}"/>
    <cellStyle name="Гиперссылка 15 3" xfId="37693" xr:uid="{00000000-0005-0000-0000-000042930000}"/>
    <cellStyle name="Гиперссылка 15 4" xfId="37694" xr:uid="{00000000-0005-0000-0000-000043930000}"/>
    <cellStyle name="Гиперссылка 15 5" xfId="37695" xr:uid="{00000000-0005-0000-0000-000044930000}"/>
    <cellStyle name="Гиперссылка 15 6" xfId="37696" xr:uid="{00000000-0005-0000-0000-000045930000}"/>
    <cellStyle name="Гиперссылка 16" xfId="37697" xr:uid="{00000000-0005-0000-0000-000046930000}"/>
    <cellStyle name="Гиперссылка 16 2" xfId="37698" xr:uid="{00000000-0005-0000-0000-000047930000}"/>
    <cellStyle name="Гиперссылка 16 3" xfId="37699" xr:uid="{00000000-0005-0000-0000-000048930000}"/>
    <cellStyle name="Гиперссылка 16 4" xfId="37700" xr:uid="{00000000-0005-0000-0000-000049930000}"/>
    <cellStyle name="Гиперссылка 16 5" xfId="37701" xr:uid="{00000000-0005-0000-0000-00004A930000}"/>
    <cellStyle name="Гиперссылка 16 6" xfId="37702" xr:uid="{00000000-0005-0000-0000-00004B930000}"/>
    <cellStyle name="Гиперссылка 17" xfId="37703" xr:uid="{00000000-0005-0000-0000-00004C930000}"/>
    <cellStyle name="Гиперссылка 17 2" xfId="37704" xr:uid="{00000000-0005-0000-0000-00004D930000}"/>
    <cellStyle name="Гиперссылка 17 3" xfId="37705" xr:uid="{00000000-0005-0000-0000-00004E930000}"/>
    <cellStyle name="Гиперссылка 17 4" xfId="37706" xr:uid="{00000000-0005-0000-0000-00004F930000}"/>
    <cellStyle name="Гиперссылка 17 5" xfId="37707" xr:uid="{00000000-0005-0000-0000-000050930000}"/>
    <cellStyle name="Гиперссылка 17 6" xfId="37708" xr:uid="{00000000-0005-0000-0000-000051930000}"/>
    <cellStyle name="Гиперссылка 18" xfId="37709" xr:uid="{00000000-0005-0000-0000-000052930000}"/>
    <cellStyle name="Гиперссылка 18 2" xfId="37710" xr:uid="{00000000-0005-0000-0000-000053930000}"/>
    <cellStyle name="Гиперссылка 18 3" xfId="37711" xr:uid="{00000000-0005-0000-0000-000054930000}"/>
    <cellStyle name="Гиперссылка 18 4" xfId="37712" xr:uid="{00000000-0005-0000-0000-000055930000}"/>
    <cellStyle name="Гиперссылка 18 5" xfId="37713" xr:uid="{00000000-0005-0000-0000-000056930000}"/>
    <cellStyle name="Гиперссылка 18 6" xfId="37714" xr:uid="{00000000-0005-0000-0000-000057930000}"/>
    <cellStyle name="Гиперссылка 19" xfId="37715" xr:uid="{00000000-0005-0000-0000-000058930000}"/>
    <cellStyle name="Гиперссылка 19 2" xfId="37716" xr:uid="{00000000-0005-0000-0000-000059930000}"/>
    <cellStyle name="Гиперссылка 19 3" xfId="37717" xr:uid="{00000000-0005-0000-0000-00005A930000}"/>
    <cellStyle name="Гиперссылка 19 4" xfId="37718" xr:uid="{00000000-0005-0000-0000-00005B930000}"/>
    <cellStyle name="Гиперссылка 19 5" xfId="37719" xr:uid="{00000000-0005-0000-0000-00005C930000}"/>
    <cellStyle name="Гиперссылка 19 6" xfId="37720" xr:uid="{00000000-0005-0000-0000-00005D930000}"/>
    <cellStyle name="Гиперссылка 2" xfId="37721" xr:uid="{00000000-0005-0000-0000-00005E930000}"/>
    <cellStyle name="Гиперссылка 2 2" xfId="37722" xr:uid="{00000000-0005-0000-0000-00005F930000}"/>
    <cellStyle name="Гиперссылка 2 3" xfId="37723" xr:uid="{00000000-0005-0000-0000-000060930000}"/>
    <cellStyle name="Гиперссылка 2 4" xfId="37724" xr:uid="{00000000-0005-0000-0000-000061930000}"/>
    <cellStyle name="Гиперссылка 2 5" xfId="37725" xr:uid="{00000000-0005-0000-0000-000062930000}"/>
    <cellStyle name="Гиперссылка 2 6" xfId="37726" xr:uid="{00000000-0005-0000-0000-000063930000}"/>
    <cellStyle name="Гиперссылка 20" xfId="37727" xr:uid="{00000000-0005-0000-0000-000064930000}"/>
    <cellStyle name="Гиперссылка 20 2" xfId="37728" xr:uid="{00000000-0005-0000-0000-000065930000}"/>
    <cellStyle name="Гиперссылка 20 3" xfId="37729" xr:uid="{00000000-0005-0000-0000-000066930000}"/>
    <cellStyle name="Гиперссылка 20 4" xfId="37730" xr:uid="{00000000-0005-0000-0000-000067930000}"/>
    <cellStyle name="Гиперссылка 20 5" xfId="37731" xr:uid="{00000000-0005-0000-0000-000068930000}"/>
    <cellStyle name="Гиперссылка 20 6" xfId="37732" xr:uid="{00000000-0005-0000-0000-000069930000}"/>
    <cellStyle name="Гиперссылка 21" xfId="37733" xr:uid="{00000000-0005-0000-0000-00006A930000}"/>
    <cellStyle name="Гиперссылка 21 2" xfId="37734" xr:uid="{00000000-0005-0000-0000-00006B930000}"/>
    <cellStyle name="Гиперссылка 21 3" xfId="37735" xr:uid="{00000000-0005-0000-0000-00006C930000}"/>
    <cellStyle name="Гиперссылка 21 4" xfId="37736" xr:uid="{00000000-0005-0000-0000-00006D930000}"/>
    <cellStyle name="Гиперссылка 21 5" xfId="37737" xr:uid="{00000000-0005-0000-0000-00006E930000}"/>
    <cellStyle name="Гиперссылка 21 6" xfId="37738" xr:uid="{00000000-0005-0000-0000-00006F930000}"/>
    <cellStyle name="Гиперссылка 22" xfId="37739" xr:uid="{00000000-0005-0000-0000-000070930000}"/>
    <cellStyle name="Гиперссылка 22 2" xfId="37740" xr:uid="{00000000-0005-0000-0000-000071930000}"/>
    <cellStyle name="Гиперссылка 22 2 10" xfId="37741" xr:uid="{00000000-0005-0000-0000-000072930000}"/>
    <cellStyle name="Гиперссылка 22 2 11" xfId="37742" xr:uid="{00000000-0005-0000-0000-000073930000}"/>
    <cellStyle name="Гиперссылка 22 2 12" xfId="37743" xr:uid="{00000000-0005-0000-0000-000074930000}"/>
    <cellStyle name="Гиперссылка 22 2 13" xfId="37744" xr:uid="{00000000-0005-0000-0000-000075930000}"/>
    <cellStyle name="Гиперссылка 22 2 14" xfId="37745" xr:uid="{00000000-0005-0000-0000-000076930000}"/>
    <cellStyle name="Гиперссылка 22 2 15" xfId="37746" xr:uid="{00000000-0005-0000-0000-000077930000}"/>
    <cellStyle name="Гиперссылка 22 2 16" xfId="37747" xr:uid="{00000000-0005-0000-0000-000078930000}"/>
    <cellStyle name="Гиперссылка 22 2 17" xfId="37748" xr:uid="{00000000-0005-0000-0000-000079930000}"/>
    <cellStyle name="Гиперссылка 22 2 18" xfId="37749" xr:uid="{00000000-0005-0000-0000-00007A930000}"/>
    <cellStyle name="Гиперссылка 22 2 19" xfId="37750" xr:uid="{00000000-0005-0000-0000-00007B930000}"/>
    <cellStyle name="Гиперссылка 22 2 2" xfId="37751" xr:uid="{00000000-0005-0000-0000-00007C930000}"/>
    <cellStyle name="Гиперссылка 22 2 20" xfId="37752" xr:uid="{00000000-0005-0000-0000-00007D930000}"/>
    <cellStyle name="Гиперссылка 22 2 21" xfId="37753" xr:uid="{00000000-0005-0000-0000-00007E930000}"/>
    <cellStyle name="Гиперссылка 22 2 22" xfId="37754" xr:uid="{00000000-0005-0000-0000-00007F930000}"/>
    <cellStyle name="Гиперссылка 22 2 23" xfId="37755" xr:uid="{00000000-0005-0000-0000-000080930000}"/>
    <cellStyle name="Гиперссылка 22 2 24" xfId="37756" xr:uid="{00000000-0005-0000-0000-000081930000}"/>
    <cellStyle name="Гиперссылка 22 2 25" xfId="37757" xr:uid="{00000000-0005-0000-0000-000082930000}"/>
    <cellStyle name="Гиперссылка 22 2 26" xfId="37758" xr:uid="{00000000-0005-0000-0000-000083930000}"/>
    <cellStyle name="Гиперссылка 22 2 27" xfId="37759" xr:uid="{00000000-0005-0000-0000-000084930000}"/>
    <cellStyle name="Гиперссылка 22 2 28" xfId="37760" xr:uid="{00000000-0005-0000-0000-000085930000}"/>
    <cellStyle name="Гиперссылка 22 2 29" xfId="37761" xr:uid="{00000000-0005-0000-0000-000086930000}"/>
    <cellStyle name="Гиперссылка 22 2 3" xfId="37762" xr:uid="{00000000-0005-0000-0000-000087930000}"/>
    <cellStyle name="Гиперссылка 22 2 30" xfId="37763" xr:uid="{00000000-0005-0000-0000-000088930000}"/>
    <cellStyle name="Гиперссылка 22 2 31" xfId="37764" xr:uid="{00000000-0005-0000-0000-000089930000}"/>
    <cellStyle name="Гиперссылка 22 2 32" xfId="37765" xr:uid="{00000000-0005-0000-0000-00008A930000}"/>
    <cellStyle name="Гиперссылка 22 2 33" xfId="37766" xr:uid="{00000000-0005-0000-0000-00008B930000}"/>
    <cellStyle name="Гиперссылка 22 2 4" xfId="37767" xr:uid="{00000000-0005-0000-0000-00008C930000}"/>
    <cellStyle name="Гиперссылка 22 2 5" xfId="37768" xr:uid="{00000000-0005-0000-0000-00008D930000}"/>
    <cellStyle name="Гиперссылка 22 2 6" xfId="37769" xr:uid="{00000000-0005-0000-0000-00008E930000}"/>
    <cellStyle name="Гиперссылка 22 2 7" xfId="37770" xr:uid="{00000000-0005-0000-0000-00008F930000}"/>
    <cellStyle name="Гиперссылка 22 2 8" xfId="37771" xr:uid="{00000000-0005-0000-0000-000090930000}"/>
    <cellStyle name="Гиперссылка 22 2 9" xfId="37772" xr:uid="{00000000-0005-0000-0000-000091930000}"/>
    <cellStyle name="Гиперссылка 22 3" xfId="37773" xr:uid="{00000000-0005-0000-0000-000092930000}"/>
    <cellStyle name="Гиперссылка 22 3 10" xfId="37774" xr:uid="{00000000-0005-0000-0000-000093930000}"/>
    <cellStyle name="Гиперссылка 22 3 11" xfId="37775" xr:uid="{00000000-0005-0000-0000-000094930000}"/>
    <cellStyle name="Гиперссылка 22 3 12" xfId="37776" xr:uid="{00000000-0005-0000-0000-000095930000}"/>
    <cellStyle name="Гиперссылка 22 3 13" xfId="37777" xr:uid="{00000000-0005-0000-0000-000096930000}"/>
    <cellStyle name="Гиперссылка 22 3 14" xfId="37778" xr:uid="{00000000-0005-0000-0000-000097930000}"/>
    <cellStyle name="Гиперссылка 22 3 15" xfId="37779" xr:uid="{00000000-0005-0000-0000-000098930000}"/>
    <cellStyle name="Гиперссылка 22 3 16" xfId="37780" xr:uid="{00000000-0005-0000-0000-000099930000}"/>
    <cellStyle name="Гиперссылка 22 3 17" xfId="37781" xr:uid="{00000000-0005-0000-0000-00009A930000}"/>
    <cellStyle name="Гиперссылка 22 3 18" xfId="37782" xr:uid="{00000000-0005-0000-0000-00009B930000}"/>
    <cellStyle name="Гиперссылка 22 3 19" xfId="37783" xr:uid="{00000000-0005-0000-0000-00009C930000}"/>
    <cellStyle name="Гиперссылка 22 3 2" xfId="37784" xr:uid="{00000000-0005-0000-0000-00009D930000}"/>
    <cellStyle name="Гиперссылка 22 3 20" xfId="37785" xr:uid="{00000000-0005-0000-0000-00009E930000}"/>
    <cellStyle name="Гиперссылка 22 3 21" xfId="37786" xr:uid="{00000000-0005-0000-0000-00009F930000}"/>
    <cellStyle name="Гиперссылка 22 3 22" xfId="37787" xr:uid="{00000000-0005-0000-0000-0000A0930000}"/>
    <cellStyle name="Гиперссылка 22 3 23" xfId="37788" xr:uid="{00000000-0005-0000-0000-0000A1930000}"/>
    <cellStyle name="Гиперссылка 22 3 24" xfId="37789" xr:uid="{00000000-0005-0000-0000-0000A2930000}"/>
    <cellStyle name="Гиперссылка 22 3 25" xfId="37790" xr:uid="{00000000-0005-0000-0000-0000A3930000}"/>
    <cellStyle name="Гиперссылка 22 3 26" xfId="37791" xr:uid="{00000000-0005-0000-0000-0000A4930000}"/>
    <cellStyle name="Гиперссылка 22 3 27" xfId="37792" xr:uid="{00000000-0005-0000-0000-0000A5930000}"/>
    <cellStyle name="Гиперссылка 22 3 28" xfId="37793" xr:uid="{00000000-0005-0000-0000-0000A6930000}"/>
    <cellStyle name="Гиперссылка 22 3 29" xfId="37794" xr:uid="{00000000-0005-0000-0000-0000A7930000}"/>
    <cellStyle name="Гиперссылка 22 3 3" xfId="37795" xr:uid="{00000000-0005-0000-0000-0000A8930000}"/>
    <cellStyle name="Гиперссылка 22 3 30" xfId="37796" xr:uid="{00000000-0005-0000-0000-0000A9930000}"/>
    <cellStyle name="Гиперссылка 22 3 4" xfId="37797" xr:uid="{00000000-0005-0000-0000-0000AA930000}"/>
    <cellStyle name="Гиперссылка 22 3 5" xfId="37798" xr:uid="{00000000-0005-0000-0000-0000AB930000}"/>
    <cellStyle name="Гиперссылка 22 3 6" xfId="37799" xr:uid="{00000000-0005-0000-0000-0000AC930000}"/>
    <cellStyle name="Гиперссылка 22 3 7" xfId="37800" xr:uid="{00000000-0005-0000-0000-0000AD930000}"/>
    <cellStyle name="Гиперссылка 22 3 8" xfId="37801" xr:uid="{00000000-0005-0000-0000-0000AE930000}"/>
    <cellStyle name="Гиперссылка 22 3 9" xfId="37802" xr:uid="{00000000-0005-0000-0000-0000AF930000}"/>
    <cellStyle name="Гиперссылка 22 4" xfId="37803" xr:uid="{00000000-0005-0000-0000-0000B0930000}"/>
    <cellStyle name="Гиперссылка 22 4 10" xfId="37804" xr:uid="{00000000-0005-0000-0000-0000B1930000}"/>
    <cellStyle name="Гиперссылка 22 4 11" xfId="37805" xr:uid="{00000000-0005-0000-0000-0000B2930000}"/>
    <cellStyle name="Гиперссылка 22 4 12" xfId="37806" xr:uid="{00000000-0005-0000-0000-0000B3930000}"/>
    <cellStyle name="Гиперссылка 22 4 13" xfId="37807" xr:uid="{00000000-0005-0000-0000-0000B4930000}"/>
    <cellStyle name="Гиперссылка 22 4 14" xfId="37808" xr:uid="{00000000-0005-0000-0000-0000B5930000}"/>
    <cellStyle name="Гиперссылка 22 4 15" xfId="37809" xr:uid="{00000000-0005-0000-0000-0000B6930000}"/>
    <cellStyle name="Гиперссылка 22 4 16" xfId="37810" xr:uid="{00000000-0005-0000-0000-0000B7930000}"/>
    <cellStyle name="Гиперссылка 22 4 17" xfId="37811" xr:uid="{00000000-0005-0000-0000-0000B8930000}"/>
    <cellStyle name="Гиперссылка 22 4 18" xfId="37812" xr:uid="{00000000-0005-0000-0000-0000B9930000}"/>
    <cellStyle name="Гиперссылка 22 4 19" xfId="37813" xr:uid="{00000000-0005-0000-0000-0000BA930000}"/>
    <cellStyle name="Гиперссылка 22 4 2" xfId="37814" xr:uid="{00000000-0005-0000-0000-0000BB930000}"/>
    <cellStyle name="Гиперссылка 22 4 20" xfId="37815" xr:uid="{00000000-0005-0000-0000-0000BC930000}"/>
    <cellStyle name="Гиперссылка 22 4 21" xfId="37816" xr:uid="{00000000-0005-0000-0000-0000BD930000}"/>
    <cellStyle name="Гиперссылка 22 4 22" xfId="37817" xr:uid="{00000000-0005-0000-0000-0000BE930000}"/>
    <cellStyle name="Гиперссылка 22 4 23" xfId="37818" xr:uid="{00000000-0005-0000-0000-0000BF930000}"/>
    <cellStyle name="Гиперссылка 22 4 24" xfId="37819" xr:uid="{00000000-0005-0000-0000-0000C0930000}"/>
    <cellStyle name="Гиперссылка 22 4 25" xfId="37820" xr:uid="{00000000-0005-0000-0000-0000C1930000}"/>
    <cellStyle name="Гиперссылка 22 4 26" xfId="37821" xr:uid="{00000000-0005-0000-0000-0000C2930000}"/>
    <cellStyle name="Гиперссылка 22 4 27" xfId="37822" xr:uid="{00000000-0005-0000-0000-0000C3930000}"/>
    <cellStyle name="Гиперссылка 22 4 28" xfId="37823" xr:uid="{00000000-0005-0000-0000-0000C4930000}"/>
    <cellStyle name="Гиперссылка 22 4 29" xfId="37824" xr:uid="{00000000-0005-0000-0000-0000C5930000}"/>
    <cellStyle name="Гиперссылка 22 4 3" xfId="37825" xr:uid="{00000000-0005-0000-0000-0000C6930000}"/>
    <cellStyle name="Гиперссылка 22 4 30" xfId="37826" xr:uid="{00000000-0005-0000-0000-0000C7930000}"/>
    <cellStyle name="Гиперссылка 22 4 4" xfId="37827" xr:uid="{00000000-0005-0000-0000-0000C8930000}"/>
    <cellStyle name="Гиперссылка 22 4 5" xfId="37828" xr:uid="{00000000-0005-0000-0000-0000C9930000}"/>
    <cellStyle name="Гиперссылка 22 4 6" xfId="37829" xr:uid="{00000000-0005-0000-0000-0000CA930000}"/>
    <cellStyle name="Гиперссылка 22 4 7" xfId="37830" xr:uid="{00000000-0005-0000-0000-0000CB930000}"/>
    <cellStyle name="Гиперссылка 22 4 8" xfId="37831" xr:uid="{00000000-0005-0000-0000-0000CC930000}"/>
    <cellStyle name="Гиперссылка 22 4 9" xfId="37832" xr:uid="{00000000-0005-0000-0000-0000CD930000}"/>
    <cellStyle name="Гиперссылка 23" xfId="37833" xr:uid="{00000000-0005-0000-0000-0000CE930000}"/>
    <cellStyle name="Гиперссылка 24" xfId="37834" xr:uid="{00000000-0005-0000-0000-0000CF930000}"/>
    <cellStyle name="Гиперссылка 25" xfId="37835" xr:uid="{00000000-0005-0000-0000-0000D0930000}"/>
    <cellStyle name="Гиперссылка 26" xfId="37836" xr:uid="{00000000-0005-0000-0000-0000D1930000}"/>
    <cellStyle name="Гиперссылка 27" xfId="37837" xr:uid="{00000000-0005-0000-0000-0000D2930000}"/>
    <cellStyle name="Гиперссылка 28" xfId="37838" xr:uid="{00000000-0005-0000-0000-0000D3930000}"/>
    <cellStyle name="Гиперссылка 29" xfId="37839" xr:uid="{00000000-0005-0000-0000-0000D4930000}"/>
    <cellStyle name="Гиперссылка 3" xfId="37840" xr:uid="{00000000-0005-0000-0000-0000D5930000}"/>
    <cellStyle name="Гиперссылка 3 2" xfId="37841" xr:uid="{00000000-0005-0000-0000-0000D6930000}"/>
    <cellStyle name="Гиперссылка 3 3" xfId="37842" xr:uid="{00000000-0005-0000-0000-0000D7930000}"/>
    <cellStyle name="Гиперссылка 3 4" xfId="37843" xr:uid="{00000000-0005-0000-0000-0000D8930000}"/>
    <cellStyle name="Гиперссылка 3 5" xfId="37844" xr:uid="{00000000-0005-0000-0000-0000D9930000}"/>
    <cellStyle name="Гиперссылка 3 6" xfId="37845" xr:uid="{00000000-0005-0000-0000-0000DA930000}"/>
    <cellStyle name="Гиперссылка 30" xfId="37846" xr:uid="{00000000-0005-0000-0000-0000DB930000}"/>
    <cellStyle name="Гиперссылка 31" xfId="37847" xr:uid="{00000000-0005-0000-0000-0000DC930000}"/>
    <cellStyle name="Гиперссылка 32" xfId="37848" xr:uid="{00000000-0005-0000-0000-0000DD930000}"/>
    <cellStyle name="Гиперссылка 33" xfId="37849" xr:uid="{00000000-0005-0000-0000-0000DE930000}"/>
    <cellStyle name="Гиперссылка 34" xfId="37850" xr:uid="{00000000-0005-0000-0000-0000DF930000}"/>
    <cellStyle name="Гиперссылка 35" xfId="37851" xr:uid="{00000000-0005-0000-0000-0000E0930000}"/>
    <cellStyle name="Гиперссылка 36" xfId="37852" xr:uid="{00000000-0005-0000-0000-0000E1930000}"/>
    <cellStyle name="Гиперссылка 37" xfId="37853" xr:uid="{00000000-0005-0000-0000-0000E2930000}"/>
    <cellStyle name="Гиперссылка 38" xfId="37854" xr:uid="{00000000-0005-0000-0000-0000E3930000}"/>
    <cellStyle name="Гиперссылка 39" xfId="37855" xr:uid="{00000000-0005-0000-0000-0000E4930000}"/>
    <cellStyle name="Гиперссылка 4" xfId="37856" xr:uid="{00000000-0005-0000-0000-0000E5930000}"/>
    <cellStyle name="Гиперссылка 4 2" xfId="37857" xr:uid="{00000000-0005-0000-0000-0000E6930000}"/>
    <cellStyle name="Гиперссылка 4 3" xfId="37858" xr:uid="{00000000-0005-0000-0000-0000E7930000}"/>
    <cellStyle name="Гиперссылка 4 4" xfId="37859" xr:uid="{00000000-0005-0000-0000-0000E8930000}"/>
    <cellStyle name="Гиперссылка 4 5" xfId="37860" xr:uid="{00000000-0005-0000-0000-0000E9930000}"/>
    <cellStyle name="Гиперссылка 4 6" xfId="37861" xr:uid="{00000000-0005-0000-0000-0000EA930000}"/>
    <cellStyle name="Гиперссылка 40" xfId="37862" xr:uid="{00000000-0005-0000-0000-0000EB930000}"/>
    <cellStyle name="Гиперссылка 41" xfId="37863" xr:uid="{00000000-0005-0000-0000-0000EC930000}"/>
    <cellStyle name="Гиперссылка 42" xfId="37864" xr:uid="{00000000-0005-0000-0000-0000ED930000}"/>
    <cellStyle name="Гиперссылка 43" xfId="37865" xr:uid="{00000000-0005-0000-0000-0000EE930000}"/>
    <cellStyle name="Гиперссылка 44" xfId="37866" xr:uid="{00000000-0005-0000-0000-0000EF930000}"/>
    <cellStyle name="Гиперссылка 45" xfId="37867" xr:uid="{00000000-0005-0000-0000-0000F0930000}"/>
    <cellStyle name="Гиперссылка 46" xfId="37868" xr:uid="{00000000-0005-0000-0000-0000F1930000}"/>
    <cellStyle name="Гиперссылка 47" xfId="37869" xr:uid="{00000000-0005-0000-0000-0000F2930000}"/>
    <cellStyle name="Гиперссылка 48" xfId="37870" xr:uid="{00000000-0005-0000-0000-0000F3930000}"/>
    <cellStyle name="Гиперссылка 49" xfId="37871" xr:uid="{00000000-0005-0000-0000-0000F4930000}"/>
    <cellStyle name="Гиперссылка 5" xfId="37872" xr:uid="{00000000-0005-0000-0000-0000F5930000}"/>
    <cellStyle name="Гиперссылка 5 2" xfId="37873" xr:uid="{00000000-0005-0000-0000-0000F6930000}"/>
    <cellStyle name="Гиперссылка 5 3" xfId="37874" xr:uid="{00000000-0005-0000-0000-0000F7930000}"/>
    <cellStyle name="Гиперссылка 5 4" xfId="37875" xr:uid="{00000000-0005-0000-0000-0000F8930000}"/>
    <cellStyle name="Гиперссылка 5 5" xfId="37876" xr:uid="{00000000-0005-0000-0000-0000F9930000}"/>
    <cellStyle name="Гиперссылка 5 6" xfId="37877" xr:uid="{00000000-0005-0000-0000-0000FA930000}"/>
    <cellStyle name="Гиперссылка 50" xfId="37878" xr:uid="{00000000-0005-0000-0000-0000FB930000}"/>
    <cellStyle name="Гиперссылка 51" xfId="37879" xr:uid="{00000000-0005-0000-0000-0000FC930000}"/>
    <cellStyle name="Гиперссылка 52" xfId="37880" xr:uid="{00000000-0005-0000-0000-0000FD930000}"/>
    <cellStyle name="Гиперссылка 53" xfId="37881" xr:uid="{00000000-0005-0000-0000-0000FE930000}"/>
    <cellStyle name="Гиперссылка 54" xfId="37882" xr:uid="{00000000-0005-0000-0000-0000FF930000}"/>
    <cellStyle name="Гиперссылка 55" xfId="37883" xr:uid="{00000000-0005-0000-0000-000000940000}"/>
    <cellStyle name="Гиперссылка 56" xfId="37884" xr:uid="{00000000-0005-0000-0000-000001940000}"/>
    <cellStyle name="Гиперссылка 6" xfId="37885" xr:uid="{00000000-0005-0000-0000-000002940000}"/>
    <cellStyle name="Гиперссылка 6 2" xfId="37886" xr:uid="{00000000-0005-0000-0000-000003940000}"/>
    <cellStyle name="Гиперссылка 6 3" xfId="37887" xr:uid="{00000000-0005-0000-0000-000004940000}"/>
    <cellStyle name="Гиперссылка 6 4" xfId="37888" xr:uid="{00000000-0005-0000-0000-000005940000}"/>
    <cellStyle name="Гиперссылка 6 5" xfId="37889" xr:uid="{00000000-0005-0000-0000-000006940000}"/>
    <cellStyle name="Гиперссылка 6 6" xfId="37890" xr:uid="{00000000-0005-0000-0000-000007940000}"/>
    <cellStyle name="Гиперссылка 7" xfId="37891" xr:uid="{00000000-0005-0000-0000-000008940000}"/>
    <cellStyle name="Гиперссылка 7 2" xfId="37892" xr:uid="{00000000-0005-0000-0000-000009940000}"/>
    <cellStyle name="Гиперссылка 7 3" xfId="37893" xr:uid="{00000000-0005-0000-0000-00000A940000}"/>
    <cellStyle name="Гиперссылка 7 4" xfId="37894" xr:uid="{00000000-0005-0000-0000-00000B940000}"/>
    <cellStyle name="Гиперссылка 7 5" xfId="37895" xr:uid="{00000000-0005-0000-0000-00000C940000}"/>
    <cellStyle name="Гиперссылка 7 6" xfId="37896" xr:uid="{00000000-0005-0000-0000-00000D940000}"/>
    <cellStyle name="Гиперссылка 8" xfId="37897" xr:uid="{00000000-0005-0000-0000-00000E940000}"/>
    <cellStyle name="Гиперссылка 8 2" xfId="37898" xr:uid="{00000000-0005-0000-0000-00000F940000}"/>
    <cellStyle name="Гиперссылка 8 3" xfId="37899" xr:uid="{00000000-0005-0000-0000-000010940000}"/>
    <cellStyle name="Гиперссылка 8 4" xfId="37900" xr:uid="{00000000-0005-0000-0000-000011940000}"/>
    <cellStyle name="Гиперссылка 8 5" xfId="37901" xr:uid="{00000000-0005-0000-0000-000012940000}"/>
    <cellStyle name="Гиперссылка 8 6" xfId="37902" xr:uid="{00000000-0005-0000-0000-000013940000}"/>
    <cellStyle name="Гиперссылка 9" xfId="37903" xr:uid="{00000000-0005-0000-0000-000014940000}"/>
    <cellStyle name="Гиперссылка 9 2" xfId="37904" xr:uid="{00000000-0005-0000-0000-000015940000}"/>
    <cellStyle name="Гиперссылка 9 3" xfId="37905" xr:uid="{00000000-0005-0000-0000-000016940000}"/>
    <cellStyle name="Гиперссылка 9 4" xfId="37906" xr:uid="{00000000-0005-0000-0000-000017940000}"/>
    <cellStyle name="Гиперссылка 9 5" xfId="37907" xr:uid="{00000000-0005-0000-0000-000018940000}"/>
    <cellStyle name="Гиперссылка 9 6" xfId="37908" xr:uid="{00000000-0005-0000-0000-000019940000}"/>
    <cellStyle name="Обычный_2++" xfId="37909" xr:uid="{00000000-0005-0000-0000-00001A940000}"/>
    <cellStyle name="桁区切り_コピー2010 EU system price (SESE master)　" xfId="37910" xr:uid="{00000000-0005-0000-0000-00001B940000}"/>
    <cellStyle name="標準_コピー2010 EU system price (SESE master)　" xfId="37911" xr:uid="{00000000-0005-0000-0000-00001C94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content.ces.ncsu.edu/conversion-factors-for-bioenerg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showGridLines="0" topLeftCell="A16" zoomScaleNormal="100" workbookViewId="0">
      <selection activeCell="C50" sqref="C50"/>
    </sheetView>
  </sheetViews>
  <sheetFormatPr defaultColWidth="11.5703125" defaultRowHeight="12.75" x14ac:dyDescent="0.2"/>
  <cols>
    <col min="1" max="1" width="19.5703125" customWidth="1"/>
    <col min="2" max="2" width="70.140625" customWidth="1"/>
    <col min="3" max="3" width="75.5703125" customWidth="1"/>
  </cols>
  <sheetData>
    <row r="1" spans="1:3" ht="18" x14ac:dyDescent="0.2">
      <c r="A1" s="57" t="s">
        <v>0</v>
      </c>
      <c r="B1" s="57"/>
      <c r="C1" s="57"/>
    </row>
    <row r="2" spans="1:3" ht="15" x14ac:dyDescent="0.2">
      <c r="A2" s="1" t="s">
        <v>1</v>
      </c>
      <c r="B2" s="1" t="s">
        <v>2</v>
      </c>
      <c r="C2" s="1" t="s">
        <v>3</v>
      </c>
    </row>
    <row r="3" spans="1:3" ht="51" x14ac:dyDescent="0.2">
      <c r="A3" s="2" t="s">
        <v>4</v>
      </c>
      <c r="B3" s="2" t="s">
        <v>5</v>
      </c>
      <c r="C3" s="3" t="s">
        <v>6</v>
      </c>
    </row>
    <row r="4" spans="1:3" x14ac:dyDescent="0.2">
      <c r="A4" s="2" t="s">
        <v>7</v>
      </c>
      <c r="B4" s="2" t="s">
        <v>8</v>
      </c>
      <c r="C4" s="3"/>
    </row>
    <row r="5" spans="1:3" x14ac:dyDescent="0.2">
      <c r="A5" s="2" t="s">
        <v>9</v>
      </c>
      <c r="B5" s="2" t="s">
        <v>10</v>
      </c>
      <c r="C5" s="3" t="s">
        <v>11</v>
      </c>
    </row>
    <row r="6" spans="1:3" ht="51" x14ac:dyDescent="0.2">
      <c r="A6" s="2" t="s">
        <v>12</v>
      </c>
      <c r="B6" s="2" t="s">
        <v>13</v>
      </c>
      <c r="C6" s="3" t="s">
        <v>14</v>
      </c>
    </row>
    <row r="7" spans="1:3" ht="38.25" x14ac:dyDescent="0.2">
      <c r="A7" s="2" t="s">
        <v>15</v>
      </c>
      <c r="B7" s="2" t="s">
        <v>16</v>
      </c>
      <c r="C7" s="3" t="s">
        <v>17</v>
      </c>
    </row>
    <row r="8" spans="1:3" x14ac:dyDescent="0.2">
      <c r="A8" s="2" t="s">
        <v>18</v>
      </c>
      <c r="B8" s="2" t="s">
        <v>19</v>
      </c>
      <c r="C8" s="3"/>
    </row>
    <row r="9" spans="1:3" x14ac:dyDescent="0.2">
      <c r="A9" s="2" t="s">
        <v>20</v>
      </c>
      <c r="B9" s="2" t="s">
        <v>21</v>
      </c>
      <c r="C9" s="3"/>
    </row>
    <row r="10" spans="1:3" x14ac:dyDescent="0.2">
      <c r="A10" s="2" t="s">
        <v>22</v>
      </c>
      <c r="B10" s="2" t="s">
        <v>23</v>
      </c>
      <c r="C10" s="3"/>
    </row>
    <row r="11" spans="1:3" x14ac:dyDescent="0.2">
      <c r="A11" s="2" t="s">
        <v>24</v>
      </c>
      <c r="B11" s="2" t="s">
        <v>25</v>
      </c>
      <c r="C11" s="3"/>
    </row>
    <row r="12" spans="1:3" x14ac:dyDescent="0.2">
      <c r="A12" s="2" t="s">
        <v>26</v>
      </c>
      <c r="B12" s="2" t="s">
        <v>27</v>
      </c>
      <c r="C12" s="3"/>
    </row>
    <row r="13" spans="1:3" x14ac:dyDescent="0.2">
      <c r="A13" s="2" t="s">
        <v>28</v>
      </c>
      <c r="B13" s="2" t="s">
        <v>29</v>
      </c>
      <c r="C13" s="3" t="s">
        <v>30</v>
      </c>
    </row>
    <row r="14" spans="1:3" x14ac:dyDescent="0.2">
      <c r="A14" s="2" t="s">
        <v>31</v>
      </c>
      <c r="B14" s="2" t="s">
        <v>32</v>
      </c>
      <c r="C14" s="3"/>
    </row>
    <row r="15" spans="1:3" x14ac:dyDescent="0.2">
      <c r="A15" s="2" t="s">
        <v>33</v>
      </c>
      <c r="B15" s="2" t="s">
        <v>34</v>
      </c>
      <c r="C15" s="3"/>
    </row>
    <row r="16" spans="1:3" x14ac:dyDescent="0.2">
      <c r="A16" s="2" t="s">
        <v>35</v>
      </c>
      <c r="B16" s="2" t="s">
        <v>36</v>
      </c>
      <c r="C16" s="3"/>
    </row>
    <row r="17" spans="1:3" x14ac:dyDescent="0.2">
      <c r="A17" s="2" t="s">
        <v>37</v>
      </c>
      <c r="B17" s="2" t="s">
        <v>38</v>
      </c>
      <c r="C17" s="3"/>
    </row>
    <row r="18" spans="1:3" x14ac:dyDescent="0.2">
      <c r="A18" s="2" t="s">
        <v>39</v>
      </c>
      <c r="B18" s="2" t="s">
        <v>40</v>
      </c>
      <c r="C18" s="3"/>
    </row>
    <row r="19" spans="1:3" x14ac:dyDescent="0.2">
      <c r="A19" s="2" t="s">
        <v>41</v>
      </c>
      <c r="B19" s="2" t="s">
        <v>42</v>
      </c>
      <c r="C19" s="3"/>
    </row>
    <row r="20" spans="1:3" ht="51" x14ac:dyDescent="0.2">
      <c r="A20" s="2" t="s">
        <v>43</v>
      </c>
      <c r="B20" s="2" t="s">
        <v>44</v>
      </c>
      <c r="C20" s="3" t="s">
        <v>45</v>
      </c>
    </row>
    <row r="21" spans="1:3" x14ac:dyDescent="0.2">
      <c r="A21" s="2" t="s">
        <v>46</v>
      </c>
      <c r="B21" s="2" t="s">
        <v>47</v>
      </c>
      <c r="C21" s="3"/>
    </row>
    <row r="22" spans="1:3" ht="38.25" x14ac:dyDescent="0.2">
      <c r="A22" s="2" t="s">
        <v>48</v>
      </c>
      <c r="B22" s="2" t="s">
        <v>49</v>
      </c>
      <c r="C22" s="3" t="s">
        <v>50</v>
      </c>
    </row>
    <row r="23" spans="1:3" x14ac:dyDescent="0.2">
      <c r="A23" s="2" t="s">
        <v>51</v>
      </c>
      <c r="B23" s="2" t="s">
        <v>52</v>
      </c>
      <c r="C23" s="3"/>
    </row>
    <row r="24" spans="1:3" x14ac:dyDescent="0.2">
      <c r="A24" s="2" t="s">
        <v>53</v>
      </c>
      <c r="B24" s="2" t="s">
        <v>54</v>
      </c>
      <c r="C24" s="3"/>
    </row>
    <row r="25" spans="1:3" x14ac:dyDescent="0.2">
      <c r="A25" s="2" t="s">
        <v>55</v>
      </c>
      <c r="B25" s="2" t="s">
        <v>56</v>
      </c>
      <c r="C25" s="3" t="s">
        <v>30</v>
      </c>
    </row>
    <row r="26" spans="1:3" x14ac:dyDescent="0.2">
      <c r="A26" s="2" t="s">
        <v>57</v>
      </c>
      <c r="B26" s="2" t="s">
        <v>58</v>
      </c>
      <c r="C26" s="3"/>
    </row>
    <row r="27" spans="1:3" x14ac:dyDescent="0.2">
      <c r="A27" s="2" t="s">
        <v>59</v>
      </c>
      <c r="B27" s="2" t="s">
        <v>60</v>
      </c>
      <c r="C27" s="3"/>
    </row>
    <row r="28" spans="1:3" x14ac:dyDescent="0.2">
      <c r="A28" s="2" t="s">
        <v>61</v>
      </c>
      <c r="B28" s="2" t="s">
        <v>62</v>
      </c>
      <c r="C28" s="3"/>
    </row>
    <row r="29" spans="1:3" x14ac:dyDescent="0.2">
      <c r="A29" s="2" t="s">
        <v>63</v>
      </c>
      <c r="B29" s="2" t="s">
        <v>64</v>
      </c>
      <c r="C29" s="3" t="s">
        <v>65</v>
      </c>
    </row>
    <row r="30" spans="1:3" x14ac:dyDescent="0.2">
      <c r="A30" s="2" t="s">
        <v>66</v>
      </c>
      <c r="B30" s="2" t="s">
        <v>67</v>
      </c>
      <c r="C30" s="3"/>
    </row>
    <row r="31" spans="1:3" x14ac:dyDescent="0.2">
      <c r="A31" s="2" t="s">
        <v>68</v>
      </c>
      <c r="B31" s="2" t="s">
        <v>69</v>
      </c>
      <c r="C31" s="3"/>
    </row>
    <row r="32" spans="1:3" x14ac:dyDescent="0.2">
      <c r="A32" s="2" t="s">
        <v>70</v>
      </c>
      <c r="B32" s="2" t="s">
        <v>71</v>
      </c>
      <c r="C32" s="3"/>
    </row>
    <row r="33" spans="1:3" x14ac:dyDescent="0.2">
      <c r="A33" s="2" t="s">
        <v>72</v>
      </c>
      <c r="B33" s="2" t="s">
        <v>73</v>
      </c>
      <c r="C33" s="3"/>
    </row>
    <row r="34" spans="1:3" ht="32.85" customHeight="1" x14ac:dyDescent="0.2">
      <c r="A34" s="2" t="s">
        <v>74</v>
      </c>
      <c r="B34" s="2" t="s">
        <v>75</v>
      </c>
      <c r="C34" s="58" t="s">
        <v>76</v>
      </c>
    </row>
    <row r="35" spans="1:3" ht="32.85" customHeight="1" x14ac:dyDescent="0.2">
      <c r="A35" s="2" t="s">
        <v>77</v>
      </c>
      <c r="B35" s="2" t="s">
        <v>78</v>
      </c>
      <c r="C35" s="58"/>
    </row>
    <row r="36" spans="1:3" x14ac:dyDescent="0.2">
      <c r="A36" s="2" t="s">
        <v>79</v>
      </c>
      <c r="B36" s="2" t="s">
        <v>80</v>
      </c>
      <c r="C36" s="3"/>
    </row>
    <row r="37" spans="1:3" x14ac:dyDescent="0.2">
      <c r="A37" s="2" t="s">
        <v>81</v>
      </c>
      <c r="B37" s="2" t="s">
        <v>82</v>
      </c>
      <c r="C37" s="3"/>
    </row>
    <row r="38" spans="1:3" x14ac:dyDescent="0.2">
      <c r="A38" s="2" t="s">
        <v>83</v>
      </c>
      <c r="B38" s="2" t="s">
        <v>84</v>
      </c>
      <c r="C38" s="3"/>
    </row>
    <row r="39" spans="1:3" x14ac:dyDescent="0.2">
      <c r="A39" s="2" t="s">
        <v>85</v>
      </c>
      <c r="B39" s="2" t="s">
        <v>86</v>
      </c>
      <c r="C39" s="3"/>
    </row>
    <row r="40" spans="1:3" x14ac:dyDescent="0.2">
      <c r="A40" s="2" t="s">
        <v>87</v>
      </c>
      <c r="B40" s="2" t="s">
        <v>88</v>
      </c>
      <c r="C40" s="3"/>
    </row>
    <row r="43" spans="1:3" ht="18" x14ac:dyDescent="0.2">
      <c r="A43" s="57" t="s">
        <v>89</v>
      </c>
      <c r="B43" s="57"/>
      <c r="C43" s="57"/>
    </row>
    <row r="44" spans="1:3" ht="15" x14ac:dyDescent="0.2">
      <c r="A44" s="1" t="s">
        <v>1</v>
      </c>
      <c r="B44" s="1" t="s">
        <v>2</v>
      </c>
      <c r="C44" s="1" t="s">
        <v>3</v>
      </c>
    </row>
    <row r="45" spans="1:3" x14ac:dyDescent="0.2">
      <c r="A45" s="4" t="s">
        <v>90</v>
      </c>
      <c r="B45" s="4" t="s">
        <v>91</v>
      </c>
      <c r="C45" s="4"/>
    </row>
    <row r="46" spans="1:3" x14ac:dyDescent="0.2">
      <c r="A46" s="4" t="s">
        <v>92</v>
      </c>
      <c r="B46" s="4" t="s">
        <v>93</v>
      </c>
      <c r="C46" s="4"/>
    </row>
    <row r="47" spans="1:3" x14ac:dyDescent="0.2">
      <c r="A47" s="33" t="s">
        <v>335</v>
      </c>
      <c r="B47" s="33" t="s">
        <v>348</v>
      </c>
      <c r="C47" s="33"/>
    </row>
    <row r="48" spans="1:3" x14ac:dyDescent="0.2">
      <c r="A48" s="33" t="s">
        <v>336</v>
      </c>
      <c r="B48" s="33" t="s">
        <v>349</v>
      </c>
      <c r="C48" s="33"/>
    </row>
    <row r="49" spans="1:3" x14ac:dyDescent="0.2">
      <c r="A49" s="4" t="s">
        <v>94</v>
      </c>
      <c r="B49" s="4" t="s">
        <v>95</v>
      </c>
      <c r="C49" s="4"/>
    </row>
    <row r="50" spans="1:3" x14ac:dyDescent="0.2">
      <c r="A50" s="4" t="s">
        <v>96</v>
      </c>
      <c r="B50" s="4" t="s">
        <v>97</v>
      </c>
      <c r="C50" s="4"/>
    </row>
    <row r="51" spans="1:3" x14ac:dyDescent="0.2">
      <c r="A51" s="4" t="s">
        <v>98</v>
      </c>
      <c r="B51" s="4" t="s">
        <v>99</v>
      </c>
      <c r="C51" s="4"/>
    </row>
    <row r="52" spans="1:3" x14ac:dyDescent="0.2">
      <c r="A52" s="4" t="s">
        <v>100</v>
      </c>
      <c r="B52" s="4" t="s">
        <v>101</v>
      </c>
      <c r="C52" s="4"/>
    </row>
    <row r="53" spans="1:3" x14ac:dyDescent="0.2">
      <c r="A53" s="4" t="s">
        <v>102</v>
      </c>
      <c r="B53" s="4" t="s">
        <v>103</v>
      </c>
      <c r="C53" s="4"/>
    </row>
    <row r="54" spans="1:3" x14ac:dyDescent="0.2">
      <c r="A54" s="4" t="s">
        <v>104</v>
      </c>
      <c r="B54" s="4" t="s">
        <v>105</v>
      </c>
      <c r="C54" s="4"/>
    </row>
    <row r="55" spans="1:3" x14ac:dyDescent="0.2">
      <c r="A55" s="4" t="s">
        <v>106</v>
      </c>
      <c r="B55" s="4" t="s">
        <v>107</v>
      </c>
      <c r="C55" s="4"/>
    </row>
    <row r="56" spans="1:3" x14ac:dyDescent="0.2">
      <c r="A56" s="4" t="s">
        <v>108</v>
      </c>
      <c r="B56" s="4" t="s">
        <v>109</v>
      </c>
      <c r="C56" s="4"/>
    </row>
    <row r="57" spans="1:3" x14ac:dyDescent="0.2">
      <c r="A57" s="4" t="s">
        <v>110</v>
      </c>
      <c r="B57" s="4" t="s">
        <v>111</v>
      </c>
      <c r="C57" s="4"/>
    </row>
    <row r="58" spans="1:3" x14ac:dyDescent="0.2">
      <c r="A58" s="4" t="s">
        <v>112</v>
      </c>
      <c r="B58" s="4" t="s">
        <v>113</v>
      </c>
      <c r="C58" s="4"/>
    </row>
    <row r="59" spans="1:3" x14ac:dyDescent="0.2">
      <c r="A59" s="4" t="s">
        <v>114</v>
      </c>
      <c r="B59" s="4" t="s">
        <v>115</v>
      </c>
      <c r="C59" s="4"/>
    </row>
    <row r="60" spans="1:3" x14ac:dyDescent="0.2">
      <c r="A60" s="4" t="s">
        <v>116</v>
      </c>
      <c r="B60" s="4" t="s">
        <v>117</v>
      </c>
      <c r="C60" s="4"/>
    </row>
    <row r="61" spans="1:3" x14ac:dyDescent="0.2">
      <c r="A61" s="4" t="s">
        <v>118</v>
      </c>
      <c r="B61" s="4" t="s">
        <v>119</v>
      </c>
      <c r="C61" s="4"/>
    </row>
    <row r="62" spans="1:3" x14ac:dyDescent="0.2">
      <c r="A62" s="4" t="s">
        <v>120</v>
      </c>
      <c r="B62" s="4" t="s">
        <v>121</v>
      </c>
      <c r="C62" s="4"/>
    </row>
    <row r="63" spans="1:3" x14ac:dyDescent="0.2">
      <c r="A63" s="4" t="s">
        <v>122</v>
      </c>
      <c r="B63" s="4" t="s">
        <v>123</v>
      </c>
      <c r="C63" s="4"/>
    </row>
    <row r="64" spans="1:3" x14ac:dyDescent="0.2">
      <c r="A64" s="4" t="s">
        <v>124</v>
      </c>
      <c r="B64" s="4" t="s">
        <v>125</v>
      </c>
      <c r="C64" s="4"/>
    </row>
    <row r="65" spans="1:3" x14ac:dyDescent="0.2">
      <c r="A65" s="4" t="s">
        <v>126</v>
      </c>
      <c r="B65" s="4" t="s">
        <v>127</v>
      </c>
      <c r="C65" s="4"/>
    </row>
    <row r="66" spans="1:3" x14ac:dyDescent="0.2">
      <c r="A66" s="4" t="s">
        <v>128</v>
      </c>
      <c r="B66" s="4" t="s">
        <v>129</v>
      </c>
      <c r="C66" s="4"/>
    </row>
    <row r="67" spans="1:3" x14ac:dyDescent="0.2">
      <c r="A67" s="4" t="s">
        <v>130</v>
      </c>
      <c r="B67" s="4" t="s">
        <v>131</v>
      </c>
      <c r="C67" s="4"/>
    </row>
  </sheetData>
  <mergeCells count="3">
    <mergeCell ref="A1:C1"/>
    <mergeCell ref="C34:C35"/>
    <mergeCell ref="A43:C43"/>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Q21"/>
  <sheetViews>
    <sheetView showGridLines="0" zoomScaleNormal="100" workbookViewId="0">
      <selection activeCell="D13" sqref="D13"/>
    </sheetView>
  </sheetViews>
  <sheetFormatPr defaultColWidth="11.42578125" defaultRowHeight="12.75" x14ac:dyDescent="0.2"/>
  <cols>
    <col min="1" max="1" width="18.85546875" style="5" customWidth="1"/>
    <col min="2" max="251" width="11.42578125" style="5"/>
    <col min="1019" max="1024" width="11.5703125" customWidth="1"/>
  </cols>
  <sheetData>
    <row r="1" spans="1:6" ht="15.75" x14ac:dyDescent="0.25">
      <c r="A1" s="6" t="s">
        <v>1</v>
      </c>
      <c r="B1" s="6" t="s">
        <v>132</v>
      </c>
      <c r="C1" s="6" t="s">
        <v>133</v>
      </c>
      <c r="D1" s="6" t="s">
        <v>243</v>
      </c>
      <c r="E1" s="6" t="s">
        <v>136</v>
      </c>
      <c r="F1" s="6" t="s">
        <v>137</v>
      </c>
    </row>
    <row r="2" spans="1:6" x14ac:dyDescent="0.2">
      <c r="A2" s="59" t="s">
        <v>4</v>
      </c>
      <c r="B2" s="59" t="s">
        <v>138</v>
      </c>
      <c r="C2" s="4" t="s">
        <v>139</v>
      </c>
      <c r="D2" s="4">
        <v>0.1</v>
      </c>
      <c r="E2" s="4" t="s">
        <v>244</v>
      </c>
      <c r="F2" s="4"/>
    </row>
    <row r="3" spans="1:6" x14ac:dyDescent="0.2">
      <c r="A3" s="59"/>
      <c r="B3" s="59"/>
      <c r="C3" s="4" t="s">
        <v>142</v>
      </c>
      <c r="D3" s="4">
        <v>0.12</v>
      </c>
      <c r="E3" s="4" t="s">
        <v>245</v>
      </c>
      <c r="F3" s="4"/>
    </row>
    <row r="4" spans="1:6" x14ac:dyDescent="0.2">
      <c r="A4" s="59"/>
      <c r="B4" s="59"/>
      <c r="C4" s="4" t="s">
        <v>246</v>
      </c>
      <c r="D4" s="4">
        <v>0.15</v>
      </c>
      <c r="E4" s="4" t="s">
        <v>247</v>
      </c>
      <c r="F4" s="4"/>
    </row>
    <row r="5" spans="1:6" x14ac:dyDescent="0.2">
      <c r="A5" s="59"/>
      <c r="B5" s="59"/>
      <c r="C5" s="4" t="s">
        <v>150</v>
      </c>
      <c r="D5" s="4">
        <v>0.15</v>
      </c>
      <c r="E5" s="4"/>
      <c r="F5" s="4">
        <v>1</v>
      </c>
    </row>
    <row r="6" spans="1:6" x14ac:dyDescent="0.2">
      <c r="A6" s="7" t="s">
        <v>7</v>
      </c>
      <c r="B6" s="7" t="s">
        <v>138</v>
      </c>
      <c r="C6" s="4" t="s">
        <v>150</v>
      </c>
      <c r="D6" s="4">
        <v>0.15</v>
      </c>
      <c r="E6" s="4"/>
      <c r="F6" s="4">
        <v>1</v>
      </c>
    </row>
    <row r="7" spans="1:6" x14ac:dyDescent="0.2">
      <c r="A7" s="7" t="s">
        <v>9</v>
      </c>
      <c r="B7" s="7" t="s">
        <v>138</v>
      </c>
      <c r="C7" s="4" t="s">
        <v>150</v>
      </c>
      <c r="D7" s="4">
        <v>0.15</v>
      </c>
      <c r="E7" s="4"/>
      <c r="F7" s="4"/>
    </row>
    <row r="8" spans="1:6" x14ac:dyDescent="0.2">
      <c r="A8" s="7" t="s">
        <v>12</v>
      </c>
      <c r="B8" s="7" t="s">
        <v>138</v>
      </c>
      <c r="C8" s="4" t="s">
        <v>139</v>
      </c>
      <c r="D8" s="4">
        <v>0</v>
      </c>
      <c r="E8" s="4" t="s">
        <v>248</v>
      </c>
      <c r="F8" s="4">
        <v>1</v>
      </c>
    </row>
    <row r="9" spans="1:6" x14ac:dyDescent="0.2">
      <c r="A9" s="7" t="s">
        <v>15</v>
      </c>
      <c r="B9" s="7" t="s">
        <v>138</v>
      </c>
      <c r="C9" s="4" t="s">
        <v>139</v>
      </c>
      <c r="D9" s="4">
        <v>0</v>
      </c>
      <c r="E9" s="4" t="s">
        <v>248</v>
      </c>
      <c r="F9" s="4">
        <v>1</v>
      </c>
    </row>
    <row r="10" spans="1:6" x14ac:dyDescent="0.2">
      <c r="A10" s="7" t="s">
        <v>18</v>
      </c>
      <c r="B10" s="7" t="s">
        <v>138</v>
      </c>
      <c r="C10" s="4" t="s">
        <v>150</v>
      </c>
      <c r="D10" s="33">
        <v>1</v>
      </c>
      <c r="E10" s="4"/>
      <c r="F10" s="4">
        <v>1</v>
      </c>
    </row>
    <row r="11" spans="1:6" x14ac:dyDescent="0.2">
      <c r="A11" s="7" t="s">
        <v>20</v>
      </c>
      <c r="B11" s="7" t="s">
        <v>138</v>
      </c>
      <c r="C11" s="4" t="s">
        <v>150</v>
      </c>
      <c r="D11" s="33">
        <v>1</v>
      </c>
      <c r="E11" s="4"/>
      <c r="F11" s="4">
        <v>1</v>
      </c>
    </row>
    <row r="12" spans="1:6" x14ac:dyDescent="0.2">
      <c r="A12" s="7" t="s">
        <v>22</v>
      </c>
      <c r="B12" s="7" t="s">
        <v>138</v>
      </c>
      <c r="C12" s="4" t="s">
        <v>139</v>
      </c>
      <c r="D12" s="4">
        <v>0.41</v>
      </c>
      <c r="E12" s="4" t="s">
        <v>249</v>
      </c>
      <c r="F12" s="4">
        <v>1</v>
      </c>
    </row>
    <row r="13" spans="1:6" x14ac:dyDescent="0.2">
      <c r="A13" s="7" t="s">
        <v>24</v>
      </c>
      <c r="B13" s="7" t="s">
        <v>138</v>
      </c>
      <c r="C13" s="4" t="s">
        <v>139</v>
      </c>
      <c r="D13" s="4">
        <v>0.55000000000000004</v>
      </c>
      <c r="E13" s="4" t="s">
        <v>249</v>
      </c>
      <c r="F13" s="4">
        <v>1</v>
      </c>
    </row>
    <row r="14" spans="1:6" x14ac:dyDescent="0.2">
      <c r="A14" s="53" t="s">
        <v>360</v>
      </c>
      <c r="B14" s="53" t="s">
        <v>361</v>
      </c>
      <c r="C14" s="33" t="s">
        <v>139</v>
      </c>
      <c r="D14" s="33">
        <v>1</v>
      </c>
      <c r="E14" s="33"/>
      <c r="F14" s="33">
        <v>1</v>
      </c>
    </row>
    <row r="15" spans="1:6" x14ac:dyDescent="0.2">
      <c r="A15" s="7" t="s">
        <v>26</v>
      </c>
      <c r="B15" s="7" t="s">
        <v>153</v>
      </c>
      <c r="C15" s="4" t="s">
        <v>150</v>
      </c>
      <c r="D15" s="33">
        <v>1</v>
      </c>
      <c r="E15" s="4"/>
      <c r="F15" s="4">
        <v>1</v>
      </c>
    </row>
    <row r="16" spans="1:6" x14ac:dyDescent="0.2">
      <c r="A16" s="7" t="s">
        <v>28</v>
      </c>
      <c r="B16" s="7" t="s">
        <v>153</v>
      </c>
      <c r="C16" s="4" t="s">
        <v>150</v>
      </c>
      <c r="D16" s="33">
        <v>1</v>
      </c>
      <c r="E16" s="4"/>
      <c r="F16" s="4">
        <v>1</v>
      </c>
    </row>
    <row r="17" spans="1:6" x14ac:dyDescent="0.2">
      <c r="A17" s="7" t="s">
        <v>31</v>
      </c>
      <c r="B17" s="7" t="s">
        <v>153</v>
      </c>
      <c r="C17" s="4" t="s">
        <v>150</v>
      </c>
      <c r="D17" s="33">
        <v>1</v>
      </c>
      <c r="E17" s="4"/>
      <c r="F17" s="4">
        <v>1</v>
      </c>
    </row>
    <row r="18" spans="1:6" x14ac:dyDescent="0.2">
      <c r="A18" s="7" t="s">
        <v>33</v>
      </c>
      <c r="B18" s="7" t="s">
        <v>138</v>
      </c>
      <c r="C18" s="4" t="s">
        <v>150</v>
      </c>
      <c r="D18" s="33">
        <v>1</v>
      </c>
      <c r="E18" s="4"/>
      <c r="F18" s="4">
        <v>1</v>
      </c>
    </row>
    <row r="19" spans="1:6" x14ac:dyDescent="0.2">
      <c r="A19" s="7" t="s">
        <v>35</v>
      </c>
      <c r="B19" s="7" t="s">
        <v>138</v>
      </c>
      <c r="C19" s="4" t="s">
        <v>150</v>
      </c>
      <c r="D19" s="33">
        <v>1</v>
      </c>
      <c r="E19" s="4"/>
      <c r="F19" s="4">
        <v>1</v>
      </c>
    </row>
    <row r="20" spans="1:6" x14ac:dyDescent="0.2">
      <c r="A20" s="7" t="s">
        <v>37</v>
      </c>
      <c r="B20" s="34"/>
      <c r="C20" s="4" t="s">
        <v>150</v>
      </c>
      <c r="D20" s="33">
        <v>1</v>
      </c>
      <c r="E20" s="4"/>
      <c r="F20" s="4">
        <v>1</v>
      </c>
    </row>
    <row r="21" spans="1:6" x14ac:dyDescent="0.2">
      <c r="A21" s="7" t="s">
        <v>43</v>
      </c>
      <c r="B21" s="7" t="s">
        <v>138</v>
      </c>
      <c r="C21" s="4" t="s">
        <v>150</v>
      </c>
      <c r="D21" s="33">
        <v>1</v>
      </c>
      <c r="E21" s="4"/>
      <c r="F21" s="4">
        <v>1</v>
      </c>
    </row>
  </sheetData>
  <mergeCells count="2">
    <mergeCell ref="A2:A5"/>
    <mergeCell ref="B2:B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6"/>
  <sheetViews>
    <sheetView showGridLines="0" zoomScaleNormal="100" workbookViewId="0">
      <selection activeCell="C55" sqref="C55"/>
    </sheetView>
  </sheetViews>
  <sheetFormatPr defaultColWidth="11.42578125" defaultRowHeight="12.75" x14ac:dyDescent="0.2"/>
  <cols>
    <col min="1" max="1" width="11.42578125" style="5"/>
    <col min="2" max="2" width="13.5703125" style="5" customWidth="1"/>
    <col min="3" max="3" width="22" style="5" customWidth="1"/>
    <col min="4" max="257" width="11.42578125" style="5"/>
  </cols>
  <sheetData>
    <row r="1" spans="1:4" ht="15.75" x14ac:dyDescent="0.25">
      <c r="A1" s="6" t="s">
        <v>132</v>
      </c>
      <c r="B1" s="6" t="s">
        <v>133</v>
      </c>
      <c r="C1" s="6" t="s">
        <v>250</v>
      </c>
      <c r="D1" s="6" t="s">
        <v>136</v>
      </c>
    </row>
    <row r="2" spans="1:4" x14ac:dyDescent="0.2">
      <c r="A2" s="4" t="s">
        <v>184</v>
      </c>
      <c r="B2" s="4" t="s">
        <v>139</v>
      </c>
      <c r="C2" s="4">
        <v>20</v>
      </c>
      <c r="D2" s="4"/>
    </row>
    <row r="3" spans="1:4" x14ac:dyDescent="0.2">
      <c r="A3" s="4" t="s">
        <v>191</v>
      </c>
      <c r="B3" s="4" t="s">
        <v>142</v>
      </c>
      <c r="C3" s="4">
        <v>20</v>
      </c>
      <c r="D3" s="4"/>
    </row>
    <row r="4" spans="1:4" x14ac:dyDescent="0.2">
      <c r="A4" s="4" t="s">
        <v>226</v>
      </c>
      <c r="B4" s="4" t="s">
        <v>246</v>
      </c>
      <c r="C4" s="4">
        <v>15</v>
      </c>
      <c r="D4" s="4"/>
    </row>
    <row r="5" spans="1:4" x14ac:dyDescent="0.2">
      <c r="A5" s="4" t="s">
        <v>227</v>
      </c>
      <c r="B5" s="4" t="s">
        <v>251</v>
      </c>
      <c r="C5" s="4">
        <v>14</v>
      </c>
      <c r="D5" s="4"/>
    </row>
    <row r="6" spans="1:4" x14ac:dyDescent="0.2">
      <c r="A6" s="4" t="s">
        <v>228</v>
      </c>
      <c r="B6" s="4" t="s">
        <v>251</v>
      </c>
      <c r="C6" s="4">
        <v>14</v>
      </c>
      <c r="D6" s="4"/>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7"/>
  <sheetViews>
    <sheetView showGridLines="0" zoomScaleNormal="100" workbookViewId="0">
      <selection activeCell="B13" sqref="A13:G13"/>
    </sheetView>
  </sheetViews>
  <sheetFormatPr defaultColWidth="11.5703125" defaultRowHeight="12.75" x14ac:dyDescent="0.2"/>
  <cols>
    <col min="1" max="1" width="23.140625" style="5" customWidth="1"/>
    <col min="2" max="2" width="19.28515625" style="5" customWidth="1"/>
    <col min="3" max="3" width="15.85546875" style="5" customWidth="1"/>
    <col min="4" max="4" width="10.5703125" style="5" customWidth="1"/>
    <col min="5" max="5" width="20.42578125" style="5" customWidth="1"/>
    <col min="6" max="7" width="11.42578125" style="5" customWidth="1"/>
  </cols>
  <sheetData>
    <row r="1" spans="1:7" ht="31.5" x14ac:dyDescent="0.25">
      <c r="A1" s="35" t="s">
        <v>1</v>
      </c>
      <c r="B1" s="35" t="s">
        <v>252</v>
      </c>
      <c r="C1" s="35" t="s">
        <v>253</v>
      </c>
      <c r="D1" s="35" t="s">
        <v>132</v>
      </c>
      <c r="E1" s="35" t="s">
        <v>254</v>
      </c>
      <c r="F1" s="35" t="s">
        <v>136</v>
      </c>
      <c r="G1" s="35" t="s">
        <v>137</v>
      </c>
    </row>
    <row r="2" spans="1:7" x14ac:dyDescent="0.2">
      <c r="A2" s="36" t="s">
        <v>255</v>
      </c>
      <c r="B2" s="7" t="s">
        <v>256</v>
      </c>
      <c r="C2" s="7" t="s">
        <v>257</v>
      </c>
      <c r="D2" s="4" t="s">
        <v>138</v>
      </c>
      <c r="E2" s="25">
        <v>31.536000000000001</v>
      </c>
      <c r="F2" s="13" t="s">
        <v>258</v>
      </c>
      <c r="G2" s="4">
        <v>1</v>
      </c>
    </row>
    <row r="3" spans="1:7" x14ac:dyDescent="0.2">
      <c r="A3" s="4" t="s">
        <v>259</v>
      </c>
      <c r="B3" s="7" t="s">
        <v>256</v>
      </c>
      <c r="C3" s="7" t="s">
        <v>257</v>
      </c>
      <c r="D3" s="4" t="s">
        <v>138</v>
      </c>
      <c r="E3" s="25">
        <v>31.536000000000001</v>
      </c>
      <c r="F3" s="13" t="s">
        <v>258</v>
      </c>
      <c r="G3" s="4">
        <v>1</v>
      </c>
    </row>
    <row r="4" spans="1:7" x14ac:dyDescent="0.2">
      <c r="A4" s="4" t="s">
        <v>260</v>
      </c>
      <c r="B4" s="7" t="s">
        <v>256</v>
      </c>
      <c r="C4" s="7" t="s">
        <v>257</v>
      </c>
      <c r="D4" s="4" t="s">
        <v>138</v>
      </c>
      <c r="E4" s="25">
        <v>31.536000000000001</v>
      </c>
      <c r="F4" s="13" t="s">
        <v>258</v>
      </c>
      <c r="G4" s="4">
        <v>1</v>
      </c>
    </row>
    <row r="5" spans="1:7" x14ac:dyDescent="0.2">
      <c r="A5" s="4" t="s">
        <v>261</v>
      </c>
      <c r="B5" s="7" t="s">
        <v>256</v>
      </c>
      <c r="C5" s="7" t="s">
        <v>257</v>
      </c>
      <c r="D5" s="4" t="s">
        <v>138</v>
      </c>
      <c r="E5" s="25">
        <v>31.536000000000001</v>
      </c>
      <c r="F5" s="13" t="s">
        <v>258</v>
      </c>
      <c r="G5" s="4">
        <v>1</v>
      </c>
    </row>
    <row r="6" spans="1:7" x14ac:dyDescent="0.2">
      <c r="A6" s="4" t="s">
        <v>7</v>
      </c>
      <c r="B6" s="7" t="s">
        <v>256</v>
      </c>
      <c r="C6" s="7" t="s">
        <v>257</v>
      </c>
      <c r="D6" s="4" t="s">
        <v>138</v>
      </c>
      <c r="E6" s="25">
        <v>31.536000000000001</v>
      </c>
      <c r="F6" s="13" t="s">
        <v>258</v>
      </c>
      <c r="G6" s="4">
        <v>1</v>
      </c>
    </row>
    <row r="7" spans="1:7" x14ac:dyDescent="0.2">
      <c r="A7" s="4" t="s">
        <v>12</v>
      </c>
      <c r="B7" s="7" t="s">
        <v>256</v>
      </c>
      <c r="C7" s="7" t="s">
        <v>257</v>
      </c>
      <c r="D7" s="4" t="s">
        <v>138</v>
      </c>
      <c r="E7" s="25">
        <v>31.536000000000001</v>
      </c>
      <c r="F7" s="13" t="s">
        <v>258</v>
      </c>
      <c r="G7" s="4">
        <v>1</v>
      </c>
    </row>
    <row r="8" spans="1:7" x14ac:dyDescent="0.2">
      <c r="A8" s="4" t="s">
        <v>15</v>
      </c>
      <c r="B8" s="7" t="s">
        <v>256</v>
      </c>
      <c r="C8" s="7" t="s">
        <v>257</v>
      </c>
      <c r="D8" s="4" t="s">
        <v>138</v>
      </c>
      <c r="E8" s="25">
        <v>31.536000000000001</v>
      </c>
      <c r="F8" s="13" t="s">
        <v>258</v>
      </c>
      <c r="G8" s="4">
        <v>1</v>
      </c>
    </row>
    <row r="9" spans="1:7" x14ac:dyDescent="0.2">
      <c r="A9" s="4" t="s">
        <v>18</v>
      </c>
      <c r="B9" s="7" t="s">
        <v>256</v>
      </c>
      <c r="C9" s="7" t="s">
        <v>257</v>
      </c>
      <c r="D9" s="4" t="s">
        <v>138</v>
      </c>
      <c r="E9" s="25">
        <v>31.536000000000001</v>
      </c>
      <c r="F9" s="13" t="s">
        <v>258</v>
      </c>
      <c r="G9" s="4">
        <v>1</v>
      </c>
    </row>
    <row r="10" spans="1:7" x14ac:dyDescent="0.2">
      <c r="A10" s="4" t="s">
        <v>20</v>
      </c>
      <c r="B10" s="7" t="s">
        <v>256</v>
      </c>
      <c r="C10" s="7" t="s">
        <v>257</v>
      </c>
      <c r="D10" s="4" t="s">
        <v>138</v>
      </c>
      <c r="E10" s="25">
        <v>31.536000000000001</v>
      </c>
      <c r="F10" s="13" t="s">
        <v>258</v>
      </c>
      <c r="G10" s="4">
        <v>1</v>
      </c>
    </row>
    <row r="11" spans="1:7" x14ac:dyDescent="0.2">
      <c r="A11" s="4" t="s">
        <v>22</v>
      </c>
      <c r="B11" s="7" t="s">
        <v>256</v>
      </c>
      <c r="C11" s="7" t="s">
        <v>257</v>
      </c>
      <c r="D11" s="4" t="s">
        <v>138</v>
      </c>
      <c r="E11" s="25">
        <v>31.536000000000001</v>
      </c>
      <c r="F11" s="13" t="s">
        <v>258</v>
      </c>
      <c r="G11" s="4">
        <v>1</v>
      </c>
    </row>
    <row r="12" spans="1:7" x14ac:dyDescent="0.2">
      <c r="A12" s="4" t="s">
        <v>24</v>
      </c>
      <c r="B12" s="7" t="s">
        <v>256</v>
      </c>
      <c r="C12" s="7" t="s">
        <v>257</v>
      </c>
      <c r="D12" s="4" t="s">
        <v>138</v>
      </c>
      <c r="E12" s="25">
        <v>31.536000000000001</v>
      </c>
      <c r="F12" s="13" t="s">
        <v>258</v>
      </c>
      <c r="G12" s="4">
        <v>1</v>
      </c>
    </row>
    <row r="13" spans="1:7" x14ac:dyDescent="0.2">
      <c r="A13" s="33" t="s">
        <v>360</v>
      </c>
      <c r="B13" s="53" t="s">
        <v>256</v>
      </c>
      <c r="C13" s="53" t="s">
        <v>257</v>
      </c>
      <c r="D13" s="33" t="s">
        <v>138</v>
      </c>
      <c r="E13" s="25">
        <v>31.536000000000001</v>
      </c>
      <c r="F13" s="13" t="s">
        <v>258</v>
      </c>
      <c r="G13" s="33">
        <v>1</v>
      </c>
    </row>
    <row r="14" spans="1:7" x14ac:dyDescent="0.2">
      <c r="A14" s="4" t="s">
        <v>26</v>
      </c>
      <c r="B14" s="7" t="s">
        <v>256</v>
      </c>
      <c r="C14" s="7" t="s">
        <v>257</v>
      </c>
      <c r="D14" s="4" t="s">
        <v>138</v>
      </c>
      <c r="E14" s="25">
        <v>31.536000000000001</v>
      </c>
      <c r="F14" s="13" t="s">
        <v>258</v>
      </c>
      <c r="G14" s="4">
        <v>1</v>
      </c>
    </row>
    <row r="15" spans="1:7" x14ac:dyDescent="0.2">
      <c r="A15" s="4" t="s">
        <v>28</v>
      </c>
      <c r="B15" s="7" t="s">
        <v>256</v>
      </c>
      <c r="C15" s="7" t="s">
        <v>257</v>
      </c>
      <c r="D15" s="4" t="s">
        <v>138</v>
      </c>
      <c r="E15" s="25">
        <v>31.536000000000001</v>
      </c>
      <c r="F15" s="13" t="s">
        <v>258</v>
      </c>
      <c r="G15" s="4">
        <v>1</v>
      </c>
    </row>
    <row r="16" spans="1:7" x14ac:dyDescent="0.2">
      <c r="A16" s="4" t="s">
        <v>31</v>
      </c>
      <c r="B16" s="7" t="s">
        <v>256</v>
      </c>
      <c r="C16" s="7" t="s">
        <v>257</v>
      </c>
      <c r="D16" s="4" t="s">
        <v>138</v>
      </c>
      <c r="E16" s="25">
        <v>31.536000000000001</v>
      </c>
      <c r="F16" s="13" t="s">
        <v>258</v>
      </c>
      <c r="G16" s="4">
        <v>1</v>
      </c>
    </row>
    <row r="17" spans="1:7" x14ac:dyDescent="0.2">
      <c r="A17" s="4" t="s">
        <v>33</v>
      </c>
      <c r="B17" s="7" t="s">
        <v>256</v>
      </c>
      <c r="C17" s="7" t="s">
        <v>257</v>
      </c>
      <c r="D17" s="4" t="s">
        <v>138</v>
      </c>
      <c r="E17" s="25">
        <v>31.536000000000001</v>
      </c>
      <c r="F17" s="13" t="s">
        <v>258</v>
      </c>
      <c r="G17" s="4">
        <v>1</v>
      </c>
    </row>
    <row r="18" spans="1:7" x14ac:dyDescent="0.2">
      <c r="A18" s="4" t="s">
        <v>35</v>
      </c>
      <c r="B18" s="7" t="s">
        <v>256</v>
      </c>
      <c r="C18" s="7" t="s">
        <v>257</v>
      </c>
      <c r="D18" s="4" t="s">
        <v>138</v>
      </c>
      <c r="E18" s="25">
        <v>31.536000000000001</v>
      </c>
      <c r="F18" s="13" t="s">
        <v>258</v>
      </c>
      <c r="G18" s="4">
        <v>1</v>
      </c>
    </row>
    <row r="19" spans="1:7" x14ac:dyDescent="0.2">
      <c r="A19" s="4" t="s">
        <v>37</v>
      </c>
      <c r="B19" s="7" t="s">
        <v>256</v>
      </c>
      <c r="C19" s="7" t="s">
        <v>257</v>
      </c>
      <c r="D19" s="4" t="s">
        <v>138</v>
      </c>
      <c r="E19" s="25">
        <v>31.536000000000001</v>
      </c>
      <c r="F19" s="13" t="s">
        <v>258</v>
      </c>
      <c r="G19" s="4">
        <v>1</v>
      </c>
    </row>
    <row r="20" spans="1:7" x14ac:dyDescent="0.2">
      <c r="A20" s="4" t="s">
        <v>39</v>
      </c>
      <c r="B20" s="7" t="s">
        <v>256</v>
      </c>
      <c r="C20" s="7" t="s">
        <v>257</v>
      </c>
      <c r="D20" s="4" t="s">
        <v>138</v>
      </c>
      <c r="E20" s="25">
        <v>31.536000000000001</v>
      </c>
      <c r="F20" s="13" t="s">
        <v>258</v>
      </c>
      <c r="G20" s="4">
        <v>1</v>
      </c>
    </row>
    <row r="21" spans="1:7" x14ac:dyDescent="0.2">
      <c r="A21" s="4" t="s">
        <v>41</v>
      </c>
      <c r="B21" s="7" t="s">
        <v>256</v>
      </c>
      <c r="C21" s="7" t="s">
        <v>257</v>
      </c>
      <c r="D21" s="4" t="s">
        <v>138</v>
      </c>
      <c r="E21" s="25">
        <v>31.536000000000001</v>
      </c>
      <c r="F21" s="13" t="s">
        <v>258</v>
      </c>
      <c r="G21" s="4">
        <v>1</v>
      </c>
    </row>
    <row r="22" spans="1:7" x14ac:dyDescent="0.2">
      <c r="A22" s="4" t="s">
        <v>48</v>
      </c>
      <c r="B22" s="7" t="s">
        <v>256</v>
      </c>
      <c r="C22" s="7" t="s">
        <v>257</v>
      </c>
      <c r="D22" s="4" t="s">
        <v>138</v>
      </c>
      <c r="E22" s="25">
        <v>31.536000000000001</v>
      </c>
      <c r="F22" s="13" t="s">
        <v>258</v>
      </c>
      <c r="G22" s="4">
        <v>1</v>
      </c>
    </row>
    <row r="23" spans="1:7" x14ac:dyDescent="0.2">
      <c r="A23" s="4" t="s">
        <v>46</v>
      </c>
      <c r="B23" s="7" t="s">
        <v>256</v>
      </c>
      <c r="C23" s="7" t="s">
        <v>257</v>
      </c>
      <c r="D23" s="4" t="s">
        <v>138</v>
      </c>
      <c r="E23" s="25">
        <v>31.536000000000001</v>
      </c>
      <c r="F23" s="13" t="s">
        <v>258</v>
      </c>
      <c r="G23" s="4">
        <v>1</v>
      </c>
    </row>
    <row r="24" spans="1:7" x14ac:dyDescent="0.2">
      <c r="A24" s="4" t="s">
        <v>55</v>
      </c>
      <c r="B24" s="7" t="s">
        <v>256</v>
      </c>
      <c r="C24" s="7" t="s">
        <v>257</v>
      </c>
      <c r="D24" s="4" t="s">
        <v>138</v>
      </c>
      <c r="E24" s="25">
        <v>31.536000000000001</v>
      </c>
      <c r="F24" s="13" t="s">
        <v>258</v>
      </c>
      <c r="G24" s="4">
        <v>1</v>
      </c>
    </row>
    <row r="25" spans="1:7" x14ac:dyDescent="0.2">
      <c r="A25" s="4" t="s">
        <v>57</v>
      </c>
      <c r="B25" s="7" t="s">
        <v>256</v>
      </c>
      <c r="C25" s="7" t="s">
        <v>257</v>
      </c>
      <c r="D25" s="4" t="s">
        <v>138</v>
      </c>
      <c r="E25" s="25">
        <v>31.536000000000001</v>
      </c>
      <c r="F25" s="13" t="s">
        <v>258</v>
      </c>
      <c r="G25" s="4">
        <v>1</v>
      </c>
    </row>
    <row r="26" spans="1:7" x14ac:dyDescent="0.2">
      <c r="A26" s="4" t="s">
        <v>262</v>
      </c>
      <c r="B26" s="7" t="s">
        <v>256</v>
      </c>
      <c r="C26" s="7" t="s">
        <v>257</v>
      </c>
      <c r="D26" s="4" t="s">
        <v>138</v>
      </c>
      <c r="E26" s="25">
        <v>31.536000000000001</v>
      </c>
      <c r="F26" s="13" t="s">
        <v>258</v>
      </c>
      <c r="G26" s="4">
        <v>1</v>
      </c>
    </row>
    <row r="27" spans="1:7" x14ac:dyDescent="0.2">
      <c r="A27" s="4" t="s">
        <v>51</v>
      </c>
      <c r="B27" s="7" t="s">
        <v>256</v>
      </c>
      <c r="C27" s="7" t="s">
        <v>257</v>
      </c>
      <c r="D27" s="4" t="s">
        <v>138</v>
      </c>
      <c r="E27" s="25">
        <v>31.536000000000001</v>
      </c>
      <c r="F27" s="13" t="s">
        <v>258</v>
      </c>
      <c r="G27" s="4">
        <v>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X163"/>
  <sheetViews>
    <sheetView showGridLines="0" zoomScaleNormal="100" workbookViewId="0">
      <selection activeCell="G45" sqref="G45"/>
    </sheetView>
  </sheetViews>
  <sheetFormatPr defaultColWidth="11.42578125" defaultRowHeight="12.75" x14ac:dyDescent="0.2"/>
  <cols>
    <col min="1" max="1" width="20.5703125" style="37" customWidth="1"/>
    <col min="2" max="2" width="15" style="28" customWidth="1"/>
    <col min="3" max="4" width="11.42578125" style="5"/>
    <col min="5" max="5" width="14.140625" style="5" customWidth="1"/>
    <col min="6" max="6" width="14" style="5" customWidth="1"/>
    <col min="7" max="7" width="13.7109375" style="5" customWidth="1"/>
    <col min="8" max="14" width="11.42578125" style="5"/>
    <col min="15" max="15" width="43.85546875" style="5" customWidth="1"/>
    <col min="16" max="258" width="11.42578125" style="5"/>
  </cols>
  <sheetData>
    <row r="1" spans="1:16" ht="32.25" customHeight="1" x14ac:dyDescent="0.25">
      <c r="A1" s="29" t="s">
        <v>1</v>
      </c>
      <c r="B1" s="29" t="s">
        <v>132</v>
      </c>
      <c r="C1" s="35" t="s">
        <v>133</v>
      </c>
      <c r="D1" s="35" t="s">
        <v>134</v>
      </c>
      <c r="E1" s="35" t="s">
        <v>263</v>
      </c>
      <c r="F1" s="35" t="s">
        <v>264</v>
      </c>
      <c r="G1" s="35" t="s">
        <v>265</v>
      </c>
      <c r="H1" s="35">
        <v>2020</v>
      </c>
      <c r="I1" s="35">
        <v>2025</v>
      </c>
      <c r="J1" s="35">
        <v>2030</v>
      </c>
      <c r="K1" s="35">
        <v>2035</v>
      </c>
      <c r="L1" s="35">
        <v>2040</v>
      </c>
      <c r="M1" s="35">
        <v>2045</v>
      </c>
      <c r="N1" s="35">
        <v>2050</v>
      </c>
      <c r="O1" s="35" t="s">
        <v>136</v>
      </c>
      <c r="P1" s="35" t="s">
        <v>137</v>
      </c>
    </row>
    <row r="2" spans="1:16" x14ac:dyDescent="0.2">
      <c r="A2" s="59" t="s">
        <v>70</v>
      </c>
      <c r="B2" s="59" t="s">
        <v>242</v>
      </c>
      <c r="C2" s="4" t="s">
        <v>266</v>
      </c>
      <c r="D2" s="4" t="s">
        <v>267</v>
      </c>
      <c r="E2" s="4" t="s">
        <v>122</v>
      </c>
      <c r="F2" s="4" t="s">
        <v>268</v>
      </c>
      <c r="G2" s="4" t="s">
        <v>269</v>
      </c>
      <c r="H2" s="38">
        <v>49.61</v>
      </c>
      <c r="I2" s="38" t="s">
        <v>270</v>
      </c>
      <c r="J2" s="38" t="s">
        <v>270</v>
      </c>
      <c r="K2" s="38" t="s">
        <v>270</v>
      </c>
      <c r="L2" s="38" t="s">
        <v>270</v>
      </c>
      <c r="M2" s="38" t="s">
        <v>270</v>
      </c>
      <c r="N2" s="38" t="s">
        <v>270</v>
      </c>
      <c r="O2" s="33" t="s">
        <v>169</v>
      </c>
      <c r="P2" s="4">
        <v>1</v>
      </c>
    </row>
    <row r="3" spans="1:16" x14ac:dyDescent="0.2">
      <c r="A3" s="59"/>
      <c r="B3" s="59"/>
      <c r="C3" s="4" t="s">
        <v>266</v>
      </c>
      <c r="D3" s="4" t="s">
        <v>267</v>
      </c>
      <c r="E3" s="4" t="s">
        <v>130</v>
      </c>
      <c r="F3" s="4" t="s">
        <v>268</v>
      </c>
      <c r="G3" s="4" t="s">
        <v>269</v>
      </c>
      <c r="H3" s="38">
        <v>1.2789999999999999E-2</v>
      </c>
      <c r="I3" s="38" t="s">
        <v>270</v>
      </c>
      <c r="J3" s="38" t="s">
        <v>270</v>
      </c>
      <c r="K3" s="38" t="s">
        <v>270</v>
      </c>
      <c r="L3" s="38" t="s">
        <v>270</v>
      </c>
      <c r="M3" s="38" t="s">
        <v>270</v>
      </c>
      <c r="N3" s="38" t="s">
        <v>270</v>
      </c>
      <c r="O3" s="33" t="s">
        <v>169</v>
      </c>
      <c r="P3" s="4">
        <v>1</v>
      </c>
    </row>
    <row r="4" spans="1:16" x14ac:dyDescent="0.2">
      <c r="A4" s="59"/>
      <c r="B4" s="59"/>
      <c r="C4" s="4" t="s">
        <v>266</v>
      </c>
      <c r="D4" s="4" t="s">
        <v>267</v>
      </c>
      <c r="E4" s="4" t="s">
        <v>126</v>
      </c>
      <c r="F4" s="4" t="s">
        <v>268</v>
      </c>
      <c r="G4" s="4" t="s">
        <v>269</v>
      </c>
      <c r="H4" s="38">
        <v>1.279E-3</v>
      </c>
      <c r="I4" s="38" t="s">
        <v>270</v>
      </c>
      <c r="J4" s="38" t="s">
        <v>270</v>
      </c>
      <c r="K4" s="38" t="s">
        <v>270</v>
      </c>
      <c r="L4" s="38" t="s">
        <v>270</v>
      </c>
      <c r="M4" s="38" t="s">
        <v>270</v>
      </c>
      <c r="N4" s="38" t="s">
        <v>270</v>
      </c>
      <c r="O4" s="33" t="s">
        <v>169</v>
      </c>
      <c r="P4" s="4">
        <v>1</v>
      </c>
    </row>
    <row r="5" spans="1:16" x14ac:dyDescent="0.2">
      <c r="A5" s="59"/>
      <c r="B5" s="59"/>
      <c r="C5" s="4" t="s">
        <v>266</v>
      </c>
      <c r="D5" s="4" t="s">
        <v>267</v>
      </c>
      <c r="E5" s="4" t="s">
        <v>120</v>
      </c>
      <c r="F5" s="4" t="s">
        <v>268</v>
      </c>
      <c r="G5" s="4" t="s">
        <v>269</v>
      </c>
      <c r="H5" s="38">
        <f>H4*298+H3*25+H2</f>
        <v>50.310892000000003</v>
      </c>
      <c r="I5" s="38" t="s">
        <v>270</v>
      </c>
      <c r="J5" s="38" t="s">
        <v>270</v>
      </c>
      <c r="K5" s="38" t="s">
        <v>270</v>
      </c>
      <c r="L5" s="38" t="s">
        <v>270</v>
      </c>
      <c r="M5" s="38" t="s">
        <v>270</v>
      </c>
      <c r="N5" s="38" t="s">
        <v>270</v>
      </c>
      <c r="O5" s="4" t="s">
        <v>271</v>
      </c>
      <c r="P5" s="4">
        <v>1</v>
      </c>
    </row>
    <row r="6" spans="1:16" x14ac:dyDescent="0.2">
      <c r="A6" s="59" t="s">
        <v>81</v>
      </c>
      <c r="B6" s="59" t="s">
        <v>272</v>
      </c>
      <c r="C6" s="4" t="s">
        <v>266</v>
      </c>
      <c r="D6" s="4" t="s">
        <v>267</v>
      </c>
      <c r="E6" s="4" t="s">
        <v>122</v>
      </c>
      <c r="F6" s="4" t="s">
        <v>90</v>
      </c>
      <c r="G6" s="4" t="s">
        <v>112</v>
      </c>
      <c r="H6" s="38">
        <v>70.23</v>
      </c>
      <c r="I6" s="38" t="s">
        <v>270</v>
      </c>
      <c r="J6" s="38" t="s">
        <v>270</v>
      </c>
      <c r="K6" s="38" t="s">
        <v>270</v>
      </c>
      <c r="L6" s="38" t="s">
        <v>270</v>
      </c>
      <c r="M6" s="38" t="s">
        <v>270</v>
      </c>
      <c r="N6" s="38" t="s">
        <v>270</v>
      </c>
      <c r="O6" s="4" t="s">
        <v>273</v>
      </c>
      <c r="P6" s="4">
        <v>1</v>
      </c>
    </row>
    <row r="7" spans="1:16" x14ac:dyDescent="0.2">
      <c r="A7" s="59"/>
      <c r="B7" s="59"/>
      <c r="C7" s="4" t="s">
        <v>266</v>
      </c>
      <c r="D7" s="4" t="s">
        <v>267</v>
      </c>
      <c r="E7" s="4" t="s">
        <v>130</v>
      </c>
      <c r="F7" s="4" t="s">
        <v>90</v>
      </c>
      <c r="G7" s="4" t="s">
        <v>112</v>
      </c>
      <c r="H7" s="38">
        <f>3.473/1000</f>
        <v>3.473E-3</v>
      </c>
      <c r="I7" s="38" t="s">
        <v>270</v>
      </c>
      <c r="J7" s="38" t="s">
        <v>270</v>
      </c>
      <c r="K7" s="38" t="s">
        <v>270</v>
      </c>
      <c r="L7" s="38" t="s">
        <v>270</v>
      </c>
      <c r="M7" s="38" t="s">
        <v>270</v>
      </c>
      <c r="N7" s="38" t="s">
        <v>270</v>
      </c>
      <c r="O7" s="4" t="s">
        <v>273</v>
      </c>
      <c r="P7" s="4">
        <v>1</v>
      </c>
    </row>
    <row r="8" spans="1:16" x14ac:dyDescent="0.2">
      <c r="A8" s="59"/>
      <c r="B8" s="59"/>
      <c r="C8" s="4" t="s">
        <v>266</v>
      </c>
      <c r="D8" s="4" t="s">
        <v>267</v>
      </c>
      <c r="E8" s="4" t="s">
        <v>126</v>
      </c>
      <c r="F8" s="4" t="s">
        <v>90</v>
      </c>
      <c r="G8" s="4" t="s">
        <v>112</v>
      </c>
      <c r="H8" s="38">
        <f>10.44/1000</f>
        <v>1.044E-2</v>
      </c>
      <c r="I8" s="38" t="s">
        <v>270</v>
      </c>
      <c r="J8" s="38" t="s">
        <v>270</v>
      </c>
      <c r="K8" s="38" t="s">
        <v>270</v>
      </c>
      <c r="L8" s="38" t="s">
        <v>270</v>
      </c>
      <c r="M8" s="38" t="s">
        <v>270</v>
      </c>
      <c r="N8" s="38" t="s">
        <v>270</v>
      </c>
      <c r="O8" s="4" t="s">
        <v>273</v>
      </c>
      <c r="P8" s="4">
        <v>1</v>
      </c>
    </row>
    <row r="9" spans="1:16" x14ac:dyDescent="0.2">
      <c r="A9" s="59"/>
      <c r="B9" s="59"/>
      <c r="C9" s="4" t="s">
        <v>266</v>
      </c>
      <c r="D9" s="4" t="s">
        <v>267</v>
      </c>
      <c r="E9" s="4" t="s">
        <v>120</v>
      </c>
      <c r="F9" s="4" t="s">
        <v>90</v>
      </c>
      <c r="G9" s="4" t="s">
        <v>112</v>
      </c>
      <c r="H9" s="38">
        <f>H8*298+H7*25+H6</f>
        <v>73.427945000000008</v>
      </c>
      <c r="I9" s="38" t="s">
        <v>270</v>
      </c>
      <c r="J9" s="38" t="s">
        <v>270</v>
      </c>
      <c r="K9" s="38" t="s">
        <v>270</v>
      </c>
      <c r="L9" s="38" t="s">
        <v>270</v>
      </c>
      <c r="M9" s="38" t="s">
        <v>270</v>
      </c>
      <c r="N9" s="38" t="s">
        <v>270</v>
      </c>
      <c r="O9" s="4" t="s">
        <v>271</v>
      </c>
      <c r="P9" s="4">
        <v>1</v>
      </c>
    </row>
    <row r="10" spans="1:16" x14ac:dyDescent="0.2">
      <c r="A10" s="59" t="s">
        <v>83</v>
      </c>
      <c r="B10" s="59" t="s">
        <v>138</v>
      </c>
      <c r="C10" s="4" t="s">
        <v>266</v>
      </c>
      <c r="D10" s="4" t="s">
        <v>267</v>
      </c>
      <c r="E10" s="4" t="s">
        <v>122</v>
      </c>
      <c r="F10" s="4" t="s">
        <v>90</v>
      </c>
      <c r="G10" s="4" t="s">
        <v>114</v>
      </c>
      <c r="H10" s="38">
        <v>73.510000000000005</v>
      </c>
      <c r="I10" s="38" t="s">
        <v>270</v>
      </c>
      <c r="J10" s="38" t="s">
        <v>270</v>
      </c>
      <c r="K10" s="38" t="s">
        <v>270</v>
      </c>
      <c r="L10" s="38" t="s">
        <v>270</v>
      </c>
      <c r="M10" s="38" t="s">
        <v>270</v>
      </c>
      <c r="N10" s="38" t="s">
        <v>270</v>
      </c>
      <c r="O10" s="33" t="s">
        <v>169</v>
      </c>
      <c r="P10" s="4">
        <v>1</v>
      </c>
    </row>
    <row r="11" spans="1:16" x14ac:dyDescent="0.2">
      <c r="A11" s="59"/>
      <c r="B11" s="59"/>
      <c r="C11" s="4" t="s">
        <v>266</v>
      </c>
      <c r="D11" s="4" t="s">
        <v>267</v>
      </c>
      <c r="E11" s="4" t="s">
        <v>130</v>
      </c>
      <c r="F11" s="4" t="s">
        <v>90</v>
      </c>
      <c r="G11" s="4" t="s">
        <v>114</v>
      </c>
      <c r="H11" s="38">
        <f>0.8/1000</f>
        <v>8.0000000000000004E-4</v>
      </c>
      <c r="I11" s="38" t="s">
        <v>270</v>
      </c>
      <c r="J11" s="38" t="s">
        <v>270</v>
      </c>
      <c r="K11" s="38" t="s">
        <v>270</v>
      </c>
      <c r="L11" s="38" t="s">
        <v>270</v>
      </c>
      <c r="M11" s="38" t="s">
        <v>270</v>
      </c>
      <c r="N11" s="38" t="s">
        <v>270</v>
      </c>
      <c r="O11" s="33" t="s">
        <v>169</v>
      </c>
      <c r="P11" s="4">
        <v>1</v>
      </c>
    </row>
    <row r="12" spans="1:16" x14ac:dyDescent="0.2">
      <c r="A12" s="59"/>
      <c r="B12" s="59"/>
      <c r="C12" s="4" t="s">
        <v>266</v>
      </c>
      <c r="D12" s="4" t="s">
        <v>267</v>
      </c>
      <c r="E12" s="4" t="s">
        <v>126</v>
      </c>
      <c r="F12" s="4" t="s">
        <v>90</v>
      </c>
      <c r="G12" s="4" t="s">
        <v>114</v>
      </c>
      <c r="H12" s="38">
        <f>1.506/1000</f>
        <v>1.506E-3</v>
      </c>
      <c r="I12" s="38" t="s">
        <v>270</v>
      </c>
      <c r="J12" s="38" t="s">
        <v>270</v>
      </c>
      <c r="K12" s="38" t="s">
        <v>270</v>
      </c>
      <c r="L12" s="38" t="s">
        <v>270</v>
      </c>
      <c r="M12" s="38" t="s">
        <v>270</v>
      </c>
      <c r="N12" s="38" t="s">
        <v>270</v>
      </c>
      <c r="O12" s="33" t="s">
        <v>169</v>
      </c>
      <c r="P12" s="4">
        <v>1</v>
      </c>
    </row>
    <row r="13" spans="1:16" x14ac:dyDescent="0.2">
      <c r="A13" s="59"/>
      <c r="B13" s="59"/>
      <c r="C13" s="4" t="s">
        <v>266</v>
      </c>
      <c r="D13" s="4" t="s">
        <v>267</v>
      </c>
      <c r="E13" s="4" t="s">
        <v>120</v>
      </c>
      <c r="F13" s="4" t="s">
        <v>90</v>
      </c>
      <c r="G13" s="4" t="s">
        <v>114</v>
      </c>
      <c r="H13" s="38">
        <f>H12*298+H11*25+H10</f>
        <v>73.978788000000009</v>
      </c>
      <c r="I13" s="38" t="s">
        <v>270</v>
      </c>
      <c r="J13" s="38" t="s">
        <v>270</v>
      </c>
      <c r="K13" s="38" t="s">
        <v>270</v>
      </c>
      <c r="L13" s="38" t="s">
        <v>270</v>
      </c>
      <c r="M13" s="38" t="s">
        <v>270</v>
      </c>
      <c r="N13" s="38" t="s">
        <v>270</v>
      </c>
      <c r="O13" s="4" t="s">
        <v>271</v>
      </c>
      <c r="P13" s="4">
        <v>1</v>
      </c>
    </row>
    <row r="14" spans="1:16" x14ac:dyDescent="0.2">
      <c r="A14" s="59" t="s">
        <v>74</v>
      </c>
      <c r="B14" s="59" t="s">
        <v>138</v>
      </c>
      <c r="C14" s="4" t="s">
        <v>266</v>
      </c>
      <c r="D14" s="4" t="s">
        <v>267</v>
      </c>
      <c r="E14" s="4" t="s">
        <v>122</v>
      </c>
      <c r="F14" s="4" t="s">
        <v>90</v>
      </c>
      <c r="G14" s="4" t="s">
        <v>104</v>
      </c>
      <c r="H14" s="4">
        <v>93.71</v>
      </c>
      <c r="I14" s="38" t="s">
        <v>270</v>
      </c>
      <c r="J14" s="38" t="s">
        <v>270</v>
      </c>
      <c r="K14" s="38" t="s">
        <v>270</v>
      </c>
      <c r="L14" s="38" t="s">
        <v>270</v>
      </c>
      <c r="M14" s="38" t="s">
        <v>270</v>
      </c>
      <c r="N14" s="38" t="s">
        <v>270</v>
      </c>
      <c r="O14" s="33" t="s">
        <v>169</v>
      </c>
      <c r="P14" s="4">
        <v>1</v>
      </c>
    </row>
    <row r="15" spans="1:16" x14ac:dyDescent="0.2">
      <c r="A15" s="59"/>
      <c r="B15" s="59"/>
      <c r="C15" s="4" t="s">
        <v>266</v>
      </c>
      <c r="D15" s="4" t="s">
        <v>267</v>
      </c>
      <c r="E15" s="4" t="s">
        <v>130</v>
      </c>
      <c r="F15" s="4" t="s">
        <v>90</v>
      </c>
      <c r="G15" s="4" t="s">
        <v>104</v>
      </c>
      <c r="H15" s="4">
        <v>0.30199999999999999</v>
      </c>
      <c r="I15" s="38" t="s">
        <v>270</v>
      </c>
      <c r="J15" s="38" t="s">
        <v>270</v>
      </c>
      <c r="K15" s="38" t="s">
        <v>270</v>
      </c>
      <c r="L15" s="38" t="s">
        <v>270</v>
      </c>
      <c r="M15" s="38" t="s">
        <v>270</v>
      </c>
      <c r="N15" s="38" t="s">
        <v>270</v>
      </c>
      <c r="O15" s="33" t="s">
        <v>169</v>
      </c>
      <c r="P15" s="4">
        <v>1</v>
      </c>
    </row>
    <row r="16" spans="1:16" x14ac:dyDescent="0.2">
      <c r="A16" s="59"/>
      <c r="B16" s="59"/>
      <c r="C16" s="4" t="s">
        <v>266</v>
      </c>
      <c r="D16" s="4" t="s">
        <v>267</v>
      </c>
      <c r="E16" s="4" t="s">
        <v>126</v>
      </c>
      <c r="F16" s="4" t="s">
        <v>90</v>
      </c>
      <c r="G16" s="4" t="s">
        <v>104</v>
      </c>
      <c r="H16" s="4">
        <v>4.2000000000000003E-2</v>
      </c>
      <c r="I16" s="38" t="s">
        <v>270</v>
      </c>
      <c r="J16" s="38" t="s">
        <v>270</v>
      </c>
      <c r="K16" s="38" t="s">
        <v>270</v>
      </c>
      <c r="L16" s="38" t="s">
        <v>270</v>
      </c>
      <c r="M16" s="38" t="s">
        <v>270</v>
      </c>
      <c r="N16" s="38" t="s">
        <v>270</v>
      </c>
      <c r="O16" s="33" t="s">
        <v>169</v>
      </c>
      <c r="P16" s="4">
        <v>1</v>
      </c>
    </row>
    <row r="17" spans="1:16" x14ac:dyDescent="0.2">
      <c r="A17" s="59"/>
      <c r="B17" s="59"/>
      <c r="C17" s="4" t="s">
        <v>266</v>
      </c>
      <c r="D17" s="4" t="s">
        <v>267</v>
      </c>
      <c r="E17" s="4" t="s">
        <v>120</v>
      </c>
      <c r="F17" s="4" t="s">
        <v>90</v>
      </c>
      <c r="G17" s="4" t="s">
        <v>104</v>
      </c>
      <c r="H17" s="38">
        <f>H16*298+H15*25+H14</f>
        <v>113.776</v>
      </c>
      <c r="I17" s="38" t="s">
        <v>270</v>
      </c>
      <c r="J17" s="38" t="s">
        <v>270</v>
      </c>
      <c r="K17" s="38" t="s">
        <v>270</v>
      </c>
      <c r="L17" s="38" t="s">
        <v>270</v>
      </c>
      <c r="M17" s="38" t="s">
        <v>270</v>
      </c>
      <c r="N17" s="38" t="s">
        <v>270</v>
      </c>
      <c r="O17" s="4" t="s">
        <v>274</v>
      </c>
      <c r="P17" s="4">
        <v>1</v>
      </c>
    </row>
    <row r="18" spans="1:16" x14ac:dyDescent="0.2">
      <c r="A18" s="59" t="s">
        <v>77</v>
      </c>
      <c r="B18" s="59" t="s">
        <v>138</v>
      </c>
      <c r="C18" s="4" t="s">
        <v>169</v>
      </c>
      <c r="D18" s="4" t="s">
        <v>267</v>
      </c>
      <c r="E18" s="4" t="s">
        <v>122</v>
      </c>
      <c r="F18" s="4" t="s">
        <v>90</v>
      </c>
      <c r="G18" s="4" t="s">
        <v>104</v>
      </c>
      <c r="H18" s="4">
        <v>0</v>
      </c>
      <c r="I18" s="38" t="s">
        <v>270</v>
      </c>
      <c r="J18" s="38" t="s">
        <v>270</v>
      </c>
      <c r="K18" s="38" t="s">
        <v>270</v>
      </c>
      <c r="L18" s="38" t="s">
        <v>270</v>
      </c>
      <c r="M18" s="38" t="s">
        <v>270</v>
      </c>
      <c r="N18" s="38" t="s">
        <v>270</v>
      </c>
      <c r="O18" s="4" t="s">
        <v>274</v>
      </c>
      <c r="P18" s="4">
        <v>1</v>
      </c>
    </row>
    <row r="19" spans="1:16" x14ac:dyDescent="0.2">
      <c r="A19" s="59"/>
      <c r="B19" s="59"/>
      <c r="C19" s="4"/>
      <c r="D19" s="4" t="s">
        <v>267</v>
      </c>
      <c r="E19" s="4" t="s">
        <v>130</v>
      </c>
      <c r="F19" s="4" t="s">
        <v>90</v>
      </c>
      <c r="G19" s="4" t="s">
        <v>104</v>
      </c>
      <c r="H19" s="4">
        <v>0</v>
      </c>
      <c r="I19" s="38" t="s">
        <v>270</v>
      </c>
      <c r="J19" s="38" t="s">
        <v>270</v>
      </c>
      <c r="K19" s="38" t="s">
        <v>270</v>
      </c>
      <c r="L19" s="38" t="s">
        <v>270</v>
      </c>
      <c r="M19" s="38" t="s">
        <v>270</v>
      </c>
      <c r="N19" s="38" t="s">
        <v>270</v>
      </c>
      <c r="O19" s="4" t="s">
        <v>274</v>
      </c>
      <c r="P19" s="4">
        <v>1</v>
      </c>
    </row>
    <row r="20" spans="1:16" x14ac:dyDescent="0.2">
      <c r="A20" s="59"/>
      <c r="B20" s="59"/>
      <c r="C20" s="4"/>
      <c r="D20" s="4" t="s">
        <v>267</v>
      </c>
      <c r="E20" s="4" t="s">
        <v>126</v>
      </c>
      <c r="F20" s="4" t="s">
        <v>90</v>
      </c>
      <c r="G20" s="4" t="s">
        <v>104</v>
      </c>
      <c r="H20" s="4">
        <v>0</v>
      </c>
      <c r="I20" s="38" t="s">
        <v>270</v>
      </c>
      <c r="J20" s="38" t="s">
        <v>270</v>
      </c>
      <c r="K20" s="38" t="s">
        <v>270</v>
      </c>
      <c r="L20" s="38" t="s">
        <v>270</v>
      </c>
      <c r="M20" s="38" t="s">
        <v>270</v>
      </c>
      <c r="N20" s="38" t="s">
        <v>270</v>
      </c>
      <c r="O20" s="4" t="s">
        <v>274</v>
      </c>
      <c r="P20" s="4">
        <v>1</v>
      </c>
    </row>
    <row r="21" spans="1:16" x14ac:dyDescent="0.2">
      <c r="A21" s="59"/>
      <c r="B21" s="59"/>
      <c r="C21" s="4"/>
      <c r="D21" s="4" t="s">
        <v>267</v>
      </c>
      <c r="E21" s="4" t="s">
        <v>120</v>
      </c>
      <c r="F21" s="4" t="s">
        <v>90</v>
      </c>
      <c r="G21" s="4" t="s">
        <v>104</v>
      </c>
      <c r="H21" s="38">
        <v>0</v>
      </c>
      <c r="I21" s="38" t="s">
        <v>270</v>
      </c>
      <c r="J21" s="38" t="s">
        <v>270</v>
      </c>
      <c r="K21" s="38" t="s">
        <v>270</v>
      </c>
      <c r="L21" s="38" t="s">
        <v>270</v>
      </c>
      <c r="M21" s="38" t="s">
        <v>270</v>
      </c>
      <c r="N21" s="38" t="s">
        <v>270</v>
      </c>
      <c r="O21" s="4" t="s">
        <v>271</v>
      </c>
      <c r="P21" s="4">
        <v>1</v>
      </c>
    </row>
    <row r="22" spans="1:16" x14ac:dyDescent="0.2">
      <c r="A22" s="59" t="s">
        <v>68</v>
      </c>
      <c r="B22" s="59" t="s">
        <v>242</v>
      </c>
      <c r="C22" s="4" t="s">
        <v>266</v>
      </c>
      <c r="D22" s="4" t="s">
        <v>267</v>
      </c>
      <c r="E22" s="4" t="s">
        <v>122</v>
      </c>
      <c r="F22" s="4" t="s">
        <v>90</v>
      </c>
      <c r="G22" s="4" t="s">
        <v>108</v>
      </c>
      <c r="H22" s="4">
        <v>85.5</v>
      </c>
      <c r="I22" s="38" t="s">
        <v>270</v>
      </c>
      <c r="J22" s="38" t="s">
        <v>270</v>
      </c>
      <c r="K22" s="38" t="s">
        <v>270</v>
      </c>
      <c r="L22" s="38" t="s">
        <v>270</v>
      </c>
      <c r="M22" s="38" t="s">
        <v>270</v>
      </c>
      <c r="N22" s="38" t="s">
        <v>270</v>
      </c>
      <c r="O22" s="33" t="s">
        <v>169</v>
      </c>
      <c r="P22" s="4">
        <v>1</v>
      </c>
    </row>
    <row r="23" spans="1:16" x14ac:dyDescent="0.2">
      <c r="A23" s="59"/>
      <c r="B23" s="59"/>
      <c r="C23" s="4" t="s">
        <v>266</v>
      </c>
      <c r="D23" s="4" t="s">
        <v>267</v>
      </c>
      <c r="E23" s="4" t="s">
        <v>130</v>
      </c>
      <c r="F23" s="4" t="s">
        <v>90</v>
      </c>
      <c r="G23" s="4" t="s">
        <v>108</v>
      </c>
      <c r="H23" s="4">
        <v>8.3600000000000005E-4</v>
      </c>
      <c r="I23" s="38" t="s">
        <v>270</v>
      </c>
      <c r="J23" s="38" t="s">
        <v>270</v>
      </c>
      <c r="K23" s="38" t="s">
        <v>270</v>
      </c>
      <c r="L23" s="38" t="s">
        <v>270</v>
      </c>
      <c r="M23" s="38" t="s">
        <v>270</v>
      </c>
      <c r="N23" s="38" t="s">
        <v>270</v>
      </c>
      <c r="O23" s="33" t="s">
        <v>169</v>
      </c>
      <c r="P23" s="4">
        <v>1</v>
      </c>
    </row>
    <row r="24" spans="1:16" x14ac:dyDescent="0.2">
      <c r="A24" s="59"/>
      <c r="B24" s="59"/>
      <c r="C24" s="4" t="s">
        <v>266</v>
      </c>
      <c r="D24" s="4" t="s">
        <v>267</v>
      </c>
      <c r="E24" s="4" t="s">
        <v>126</v>
      </c>
      <c r="F24" s="4" t="s">
        <v>90</v>
      </c>
      <c r="G24" s="4" t="s">
        <v>108</v>
      </c>
      <c r="H24" s="38">
        <v>1.2160000000000001E-3</v>
      </c>
      <c r="I24" s="38" t="s">
        <v>270</v>
      </c>
      <c r="J24" s="38" t="s">
        <v>270</v>
      </c>
      <c r="K24" s="38" t="s">
        <v>270</v>
      </c>
      <c r="L24" s="38" t="s">
        <v>270</v>
      </c>
      <c r="M24" s="38" t="s">
        <v>270</v>
      </c>
      <c r="N24" s="38" t="s">
        <v>270</v>
      </c>
      <c r="O24" s="33" t="s">
        <v>169</v>
      </c>
      <c r="P24" s="4">
        <v>1</v>
      </c>
    </row>
    <row r="25" spans="1:16" x14ac:dyDescent="0.2">
      <c r="A25" s="59"/>
      <c r="B25" s="59"/>
      <c r="C25" s="4" t="s">
        <v>266</v>
      </c>
      <c r="D25" s="4" t="s">
        <v>267</v>
      </c>
      <c r="E25" s="4" t="s">
        <v>120</v>
      </c>
      <c r="F25" s="4" t="s">
        <v>90</v>
      </c>
      <c r="G25" s="4" t="s">
        <v>108</v>
      </c>
      <c r="H25" s="38">
        <f>H24*298+H23*25+H22</f>
        <v>85.883268000000001</v>
      </c>
      <c r="I25" s="38" t="s">
        <v>270</v>
      </c>
      <c r="J25" s="38" t="s">
        <v>270</v>
      </c>
      <c r="K25" s="38" t="s">
        <v>270</v>
      </c>
      <c r="L25" s="38" t="s">
        <v>270</v>
      </c>
      <c r="M25" s="38" t="s">
        <v>270</v>
      </c>
      <c r="N25" s="38" t="s">
        <v>270</v>
      </c>
      <c r="O25" s="4" t="s">
        <v>271</v>
      </c>
      <c r="P25" s="4">
        <v>1</v>
      </c>
    </row>
    <row r="26" spans="1:16" x14ac:dyDescent="0.2">
      <c r="A26" s="59" t="s">
        <v>79</v>
      </c>
      <c r="B26" s="59" t="s">
        <v>184</v>
      </c>
      <c r="C26" s="4" t="s">
        <v>266</v>
      </c>
      <c r="D26" s="4" t="s">
        <v>267</v>
      </c>
      <c r="E26" s="4" t="s">
        <v>122</v>
      </c>
      <c r="F26" s="4" t="s">
        <v>90</v>
      </c>
      <c r="G26" s="4" t="s">
        <v>110</v>
      </c>
      <c r="H26" s="4">
        <v>86.02</v>
      </c>
      <c r="I26" s="38" t="s">
        <v>270</v>
      </c>
      <c r="J26" s="38" t="s">
        <v>270</v>
      </c>
      <c r="K26" s="38" t="s">
        <v>270</v>
      </c>
      <c r="L26" s="38" t="s">
        <v>270</v>
      </c>
      <c r="M26" s="38" t="s">
        <v>270</v>
      </c>
      <c r="N26" s="38" t="s">
        <v>270</v>
      </c>
      <c r="O26" s="33" t="s">
        <v>169</v>
      </c>
      <c r="P26" s="4">
        <v>1</v>
      </c>
    </row>
    <row r="27" spans="1:16" x14ac:dyDescent="0.2">
      <c r="A27" s="59"/>
      <c r="B27" s="59"/>
      <c r="C27" s="4" t="s">
        <v>266</v>
      </c>
      <c r="D27" s="4" t="s">
        <v>267</v>
      </c>
      <c r="E27" s="4" t="s">
        <v>130</v>
      </c>
      <c r="F27" s="4" t="s">
        <v>90</v>
      </c>
      <c r="G27" s="4" t="s">
        <v>110</v>
      </c>
      <c r="H27" s="4">
        <v>1.041E-3</v>
      </c>
      <c r="I27" s="38" t="s">
        <v>270</v>
      </c>
      <c r="J27" s="38" t="s">
        <v>270</v>
      </c>
      <c r="K27" s="38" t="s">
        <v>270</v>
      </c>
      <c r="L27" s="38" t="s">
        <v>270</v>
      </c>
      <c r="M27" s="38" t="s">
        <v>270</v>
      </c>
      <c r="N27" s="38" t="s">
        <v>270</v>
      </c>
      <c r="O27" s="33" t="s">
        <v>169</v>
      </c>
      <c r="P27" s="4">
        <v>1</v>
      </c>
    </row>
    <row r="28" spans="1:16" x14ac:dyDescent="0.2">
      <c r="A28" s="59"/>
      <c r="B28" s="59"/>
      <c r="C28" s="4" t="s">
        <v>266</v>
      </c>
      <c r="D28" s="4" t="s">
        <v>267</v>
      </c>
      <c r="E28" s="4" t="s">
        <v>126</v>
      </c>
      <c r="F28" s="4" t="s">
        <v>90</v>
      </c>
      <c r="G28" s="4" t="s">
        <v>110</v>
      </c>
      <c r="H28" s="4">
        <v>6.9399999999999996E-4</v>
      </c>
      <c r="I28" s="38" t="s">
        <v>270</v>
      </c>
      <c r="J28" s="38" t="s">
        <v>270</v>
      </c>
      <c r="K28" s="38" t="s">
        <v>270</v>
      </c>
      <c r="L28" s="38" t="s">
        <v>270</v>
      </c>
      <c r="M28" s="38" t="s">
        <v>270</v>
      </c>
      <c r="N28" s="38" t="s">
        <v>270</v>
      </c>
      <c r="O28" s="33" t="s">
        <v>169</v>
      </c>
      <c r="P28" s="4">
        <v>1</v>
      </c>
    </row>
    <row r="29" spans="1:16" x14ac:dyDescent="0.2">
      <c r="A29" s="59"/>
      <c r="B29" s="59"/>
      <c r="C29" s="4" t="s">
        <v>266</v>
      </c>
      <c r="D29" s="4" t="s">
        <v>267</v>
      </c>
      <c r="E29" s="4" t="s">
        <v>120</v>
      </c>
      <c r="F29" s="4" t="s">
        <v>90</v>
      </c>
      <c r="G29" s="4" t="s">
        <v>110</v>
      </c>
      <c r="H29" s="38">
        <f>H28*298+H27*25+H26</f>
        <v>86.252837</v>
      </c>
      <c r="I29" s="38" t="s">
        <v>270</v>
      </c>
      <c r="J29" s="38" t="s">
        <v>270</v>
      </c>
      <c r="K29" s="38" t="s">
        <v>270</v>
      </c>
      <c r="L29" s="38" t="s">
        <v>270</v>
      </c>
      <c r="M29" s="38" t="s">
        <v>270</v>
      </c>
      <c r="N29" s="38" t="s">
        <v>270</v>
      </c>
      <c r="O29" s="4" t="s">
        <v>271</v>
      </c>
      <c r="P29" s="4">
        <v>1</v>
      </c>
    </row>
    <row r="30" spans="1:16" x14ac:dyDescent="0.2">
      <c r="A30" s="39" t="s">
        <v>26</v>
      </c>
      <c r="B30" s="7" t="s">
        <v>242</v>
      </c>
      <c r="C30" s="4" t="s">
        <v>150</v>
      </c>
      <c r="D30" s="4" t="s">
        <v>267</v>
      </c>
      <c r="E30" s="4" t="s">
        <v>124</v>
      </c>
      <c r="F30" s="4" t="s">
        <v>102</v>
      </c>
      <c r="G30" s="4" t="s">
        <v>335</v>
      </c>
      <c r="H30" s="4">
        <v>8.8000000000000005E-3</v>
      </c>
      <c r="I30" s="4">
        <v>8.8000000000000005E-3</v>
      </c>
      <c r="J30" s="4">
        <v>8.8000000000000005E-3</v>
      </c>
      <c r="K30" s="4">
        <v>8.8000000000000005E-3</v>
      </c>
      <c r="L30" s="4">
        <v>8.8000000000000005E-3</v>
      </c>
      <c r="M30" s="4">
        <v>8.8000000000000005E-3</v>
      </c>
      <c r="N30" s="4">
        <v>8.8000000000000005E-3</v>
      </c>
      <c r="O30" s="4"/>
      <c r="P30" s="4">
        <v>1</v>
      </c>
    </row>
    <row r="31" spans="1:16" x14ac:dyDescent="0.2">
      <c r="A31" s="59" t="s">
        <v>28</v>
      </c>
      <c r="B31" s="59" t="s">
        <v>242</v>
      </c>
      <c r="C31" s="4" t="s">
        <v>275</v>
      </c>
      <c r="D31" s="4" t="s">
        <v>267</v>
      </c>
      <c r="E31" s="4" t="s">
        <v>122</v>
      </c>
      <c r="F31" s="4" t="s">
        <v>102</v>
      </c>
      <c r="G31" s="33" t="s">
        <v>335</v>
      </c>
      <c r="H31" s="4">
        <v>-98.563000000000002</v>
      </c>
      <c r="I31" s="4">
        <v>-98.563000000000002</v>
      </c>
      <c r="J31" s="4">
        <v>-98.563000000000002</v>
      </c>
      <c r="K31" s="4">
        <v>-98.563000000000002</v>
      </c>
      <c r="L31" s="4">
        <v>-98.563000000000002</v>
      </c>
      <c r="M31" s="4">
        <v>-98.563000000000002</v>
      </c>
      <c r="N31" s="4">
        <v>-98.563000000000002</v>
      </c>
      <c r="O31" s="4" t="s">
        <v>276</v>
      </c>
      <c r="P31" s="4">
        <v>1</v>
      </c>
    </row>
    <row r="32" spans="1:16" x14ac:dyDescent="0.2">
      <c r="A32" s="59"/>
      <c r="B32" s="59"/>
      <c r="C32" s="4" t="s">
        <v>275</v>
      </c>
      <c r="D32" s="4" t="s">
        <v>267</v>
      </c>
      <c r="E32" s="4" t="s">
        <v>120</v>
      </c>
      <c r="F32" s="4" t="s">
        <v>102</v>
      </c>
      <c r="G32" s="33" t="s">
        <v>335</v>
      </c>
      <c r="H32" s="4">
        <f t="shared" ref="H32:N32" si="0">H31*1</f>
        <v>-98.563000000000002</v>
      </c>
      <c r="I32" s="4">
        <f t="shared" si="0"/>
        <v>-98.563000000000002</v>
      </c>
      <c r="J32" s="4">
        <f t="shared" si="0"/>
        <v>-98.563000000000002</v>
      </c>
      <c r="K32" s="4">
        <f t="shared" si="0"/>
        <v>-98.563000000000002</v>
      </c>
      <c r="L32" s="4">
        <f t="shared" si="0"/>
        <v>-98.563000000000002</v>
      </c>
      <c r="M32" s="4">
        <f t="shared" si="0"/>
        <v>-98.563000000000002</v>
      </c>
      <c r="N32" s="4">
        <f t="shared" si="0"/>
        <v>-98.563000000000002</v>
      </c>
      <c r="O32" s="4" t="s">
        <v>271</v>
      </c>
      <c r="P32" s="4">
        <v>1</v>
      </c>
    </row>
    <row r="33" spans="1:16" x14ac:dyDescent="0.2">
      <c r="A33" s="59"/>
      <c r="B33" s="59"/>
      <c r="C33" s="4" t="s">
        <v>150</v>
      </c>
      <c r="D33" s="4" t="s">
        <v>267</v>
      </c>
      <c r="E33" s="4" t="s">
        <v>124</v>
      </c>
      <c r="F33" s="4" t="s">
        <v>102</v>
      </c>
      <c r="G33" s="33" t="s">
        <v>335</v>
      </c>
      <c r="H33" s="4">
        <v>1.9400000000000001E-2</v>
      </c>
      <c r="I33" s="4">
        <v>1.9400000000000001E-2</v>
      </c>
      <c r="J33" s="4">
        <v>1.9400000000000001E-2</v>
      </c>
      <c r="K33" s="4">
        <v>1.9400000000000001E-2</v>
      </c>
      <c r="L33" s="4">
        <v>1.9400000000000001E-2</v>
      </c>
      <c r="M33" s="4">
        <v>1.9400000000000001E-2</v>
      </c>
      <c r="N33" s="4">
        <v>1.9400000000000001E-2</v>
      </c>
      <c r="O33" s="4" t="s">
        <v>169</v>
      </c>
      <c r="P33" s="4">
        <v>1</v>
      </c>
    </row>
    <row r="34" spans="1:16" x14ac:dyDescent="0.2">
      <c r="A34" s="59" t="s">
        <v>31</v>
      </c>
      <c r="B34" s="59" t="s">
        <v>242</v>
      </c>
      <c r="C34" s="4" t="s">
        <v>150</v>
      </c>
      <c r="D34" s="4" t="s">
        <v>267</v>
      </c>
      <c r="E34" s="4" t="s">
        <v>124</v>
      </c>
      <c r="F34" s="4" t="s">
        <v>102</v>
      </c>
      <c r="G34" s="33" t="s">
        <v>335</v>
      </c>
      <c r="H34" s="4">
        <v>1.2E-2</v>
      </c>
      <c r="I34" s="4">
        <v>1.2E-2</v>
      </c>
      <c r="J34" s="4">
        <v>1.2E-2</v>
      </c>
      <c r="K34" s="4">
        <v>1.2E-2</v>
      </c>
      <c r="L34" s="4">
        <v>1.2E-2</v>
      </c>
      <c r="M34" s="4">
        <v>1.2E-2</v>
      </c>
      <c r="N34" s="4">
        <v>1.2E-2</v>
      </c>
      <c r="O34" s="33" t="s">
        <v>169</v>
      </c>
      <c r="P34" s="4">
        <v>1</v>
      </c>
    </row>
    <row r="35" spans="1:16" x14ac:dyDescent="0.2">
      <c r="A35" s="59"/>
      <c r="B35" s="59"/>
      <c r="C35" s="4" t="s">
        <v>150</v>
      </c>
      <c r="D35" s="4" t="s">
        <v>267</v>
      </c>
      <c r="E35" s="4" t="s">
        <v>128</v>
      </c>
      <c r="F35" s="4" t="s">
        <v>102</v>
      </c>
      <c r="G35" s="33" t="s">
        <v>335</v>
      </c>
      <c r="H35" s="4">
        <v>5.9999999999999995E-4</v>
      </c>
      <c r="I35" s="4">
        <v>5.9999999999999995E-4</v>
      </c>
      <c r="J35" s="4">
        <v>5.9999999999999995E-4</v>
      </c>
      <c r="K35" s="4">
        <v>5.9999999999999995E-4</v>
      </c>
      <c r="L35" s="4">
        <v>5.9999999999999995E-4</v>
      </c>
      <c r="M35" s="4">
        <v>5.9999999999999995E-4</v>
      </c>
      <c r="N35" s="4">
        <v>5.9999999999999995E-4</v>
      </c>
      <c r="O35" s="33" t="s">
        <v>169</v>
      </c>
      <c r="P35" s="4">
        <v>1</v>
      </c>
    </row>
    <row r="36" spans="1:16" x14ac:dyDescent="0.2">
      <c r="A36" s="59" t="s">
        <v>20</v>
      </c>
      <c r="B36" s="59" t="s">
        <v>138</v>
      </c>
      <c r="C36" s="4" t="s">
        <v>275</v>
      </c>
      <c r="D36" s="4" t="s">
        <v>267</v>
      </c>
      <c r="E36" s="4" t="s">
        <v>122</v>
      </c>
      <c r="F36" s="4" t="s">
        <v>104</v>
      </c>
      <c r="G36" s="4" t="s">
        <v>336</v>
      </c>
      <c r="H36" s="4">
        <v>-345.65199999999999</v>
      </c>
      <c r="I36" s="4">
        <v>-345.65199999999999</v>
      </c>
      <c r="J36" s="4">
        <v>-345.65199999999999</v>
      </c>
      <c r="K36" s="4">
        <v>-345.65199999999999</v>
      </c>
      <c r="L36" s="4">
        <v>-345.65199999999999</v>
      </c>
      <c r="M36" s="4">
        <v>-345.65199999999999</v>
      </c>
      <c r="N36" s="4">
        <v>-345.65199999999999</v>
      </c>
      <c r="O36" s="4" t="s">
        <v>277</v>
      </c>
      <c r="P36" s="4">
        <v>1</v>
      </c>
    </row>
    <row r="37" spans="1:16" x14ac:dyDescent="0.2">
      <c r="A37" s="59"/>
      <c r="B37" s="59"/>
      <c r="C37" s="4" t="s">
        <v>275</v>
      </c>
      <c r="D37" s="4" t="s">
        <v>267</v>
      </c>
      <c r="E37" s="4" t="s">
        <v>120</v>
      </c>
      <c r="F37" s="4" t="s">
        <v>104</v>
      </c>
      <c r="G37" s="33" t="s">
        <v>336</v>
      </c>
      <c r="H37" s="4">
        <v>-345.65199999999999</v>
      </c>
      <c r="I37" s="4">
        <v>-345.65199999999999</v>
      </c>
      <c r="J37" s="4">
        <v>-345.65199999999999</v>
      </c>
      <c r="K37" s="4">
        <v>-345.65199999999999</v>
      </c>
      <c r="L37" s="4">
        <v>-345.65199999999999</v>
      </c>
      <c r="M37" s="4">
        <v>-345.65199999999999</v>
      </c>
      <c r="N37" s="4">
        <v>-345.65199999999999</v>
      </c>
      <c r="O37" s="4" t="s">
        <v>271</v>
      </c>
      <c r="P37" s="4">
        <v>1</v>
      </c>
    </row>
    <row r="38" spans="1:16" x14ac:dyDescent="0.2">
      <c r="A38" s="59" t="s">
        <v>55</v>
      </c>
      <c r="B38" s="59" t="s">
        <v>242</v>
      </c>
      <c r="C38" s="4" t="s">
        <v>275</v>
      </c>
      <c r="D38" s="4" t="s">
        <v>267</v>
      </c>
      <c r="E38" s="4" t="s">
        <v>122</v>
      </c>
      <c r="F38" s="4" t="s">
        <v>102</v>
      </c>
      <c r="G38" s="51" t="s">
        <v>96</v>
      </c>
      <c r="H38" s="4">
        <v>-64.709999999999994</v>
      </c>
      <c r="I38" s="4">
        <v>-64.709999999999994</v>
      </c>
      <c r="J38" s="4">
        <v>-64.709999999999994</v>
      </c>
      <c r="K38" s="4">
        <v>-64.709999999999994</v>
      </c>
      <c r="L38" s="4">
        <v>-64.709999999999994</v>
      </c>
      <c r="M38" s="4">
        <v>-64.709999999999994</v>
      </c>
      <c r="N38" s="4">
        <v>-64.709999999999994</v>
      </c>
      <c r="O38" s="4" t="s">
        <v>278</v>
      </c>
      <c r="P38" s="4">
        <v>1</v>
      </c>
    </row>
    <row r="39" spans="1:16" x14ac:dyDescent="0.2">
      <c r="A39" s="59"/>
      <c r="B39" s="59"/>
      <c r="C39" s="4" t="s">
        <v>275</v>
      </c>
      <c r="D39" s="4" t="s">
        <v>267</v>
      </c>
      <c r="E39" s="4" t="s">
        <v>120</v>
      </c>
      <c r="F39" s="4" t="s">
        <v>102</v>
      </c>
      <c r="G39" s="51" t="s">
        <v>96</v>
      </c>
      <c r="H39" s="4">
        <f t="shared" ref="H39:N39" si="1">H38*1</f>
        <v>-64.709999999999994</v>
      </c>
      <c r="I39" s="4">
        <f t="shared" si="1"/>
        <v>-64.709999999999994</v>
      </c>
      <c r="J39" s="4">
        <f t="shared" si="1"/>
        <v>-64.709999999999994</v>
      </c>
      <c r="K39" s="4">
        <f t="shared" si="1"/>
        <v>-64.709999999999994</v>
      </c>
      <c r="L39" s="4">
        <f t="shared" si="1"/>
        <v>-64.709999999999994</v>
      </c>
      <c r="M39" s="4">
        <f t="shared" si="1"/>
        <v>-64.709999999999994</v>
      </c>
      <c r="N39" s="4">
        <f t="shared" si="1"/>
        <v>-64.709999999999994</v>
      </c>
      <c r="O39" s="4" t="s">
        <v>271</v>
      </c>
      <c r="P39" s="4">
        <v>1</v>
      </c>
    </row>
    <row r="163" spans="32:32" x14ac:dyDescent="0.2">
      <c r="AF163" s="5" t="e">
        <f>NA()</f>
        <v>#N/A</v>
      </c>
    </row>
  </sheetData>
  <mergeCells count="22">
    <mergeCell ref="A2:A5"/>
    <mergeCell ref="B2:B5"/>
    <mergeCell ref="A6:A9"/>
    <mergeCell ref="B6:B9"/>
    <mergeCell ref="A10:A13"/>
    <mergeCell ref="B10:B13"/>
    <mergeCell ref="A14:A17"/>
    <mergeCell ref="B14:B17"/>
    <mergeCell ref="A18:A21"/>
    <mergeCell ref="B18:B21"/>
    <mergeCell ref="A22:A25"/>
    <mergeCell ref="B22:B25"/>
    <mergeCell ref="A36:A37"/>
    <mergeCell ref="B36:B37"/>
    <mergeCell ref="A38:A39"/>
    <mergeCell ref="B38:B39"/>
    <mergeCell ref="A26:A29"/>
    <mergeCell ref="B26:B29"/>
    <mergeCell ref="A31:A33"/>
    <mergeCell ref="B31:B33"/>
    <mergeCell ref="A34:A35"/>
    <mergeCell ref="B34:B35"/>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3"/>
  <sheetViews>
    <sheetView showGridLines="0" zoomScaleNormal="100" workbookViewId="0">
      <selection activeCell="C55" sqref="C55"/>
    </sheetView>
  </sheetViews>
  <sheetFormatPr defaultColWidth="11.42578125" defaultRowHeight="12.75" x14ac:dyDescent="0.2"/>
  <cols>
    <col min="1" max="1" width="26.42578125" style="5" customWidth="1"/>
    <col min="3" max="3" width="18.140625" style="5" customWidth="1"/>
    <col min="12" max="12" width="66.85546875" customWidth="1"/>
    <col min="1021" max="1023" width="11.5703125" customWidth="1"/>
  </cols>
  <sheetData>
    <row r="1" spans="1:13" ht="15.75" x14ac:dyDescent="0.25">
      <c r="A1" s="40" t="s">
        <v>1</v>
      </c>
      <c r="B1" s="40" t="s">
        <v>132</v>
      </c>
      <c r="C1" s="40" t="s">
        <v>279</v>
      </c>
      <c r="D1" s="40" t="s">
        <v>134</v>
      </c>
      <c r="E1" s="40">
        <v>2020</v>
      </c>
      <c r="F1" s="40">
        <v>2025</v>
      </c>
      <c r="G1" s="40">
        <v>2030</v>
      </c>
      <c r="H1" s="40">
        <v>2035</v>
      </c>
      <c r="I1" s="40">
        <v>2040</v>
      </c>
      <c r="J1" s="40">
        <v>2045</v>
      </c>
      <c r="K1" s="40">
        <v>2050</v>
      </c>
      <c r="L1" s="40" t="s">
        <v>136</v>
      </c>
      <c r="M1" s="40" t="s">
        <v>137</v>
      </c>
    </row>
    <row r="2" spans="1:13" x14ac:dyDescent="0.2">
      <c r="A2" s="41" t="s">
        <v>280</v>
      </c>
      <c r="B2" t="s">
        <v>242</v>
      </c>
      <c r="C2" s="5" t="s">
        <v>281</v>
      </c>
      <c r="D2" t="s">
        <v>257</v>
      </c>
      <c r="E2">
        <v>0.48099999999999998</v>
      </c>
      <c r="F2">
        <v>0.48099999999999998</v>
      </c>
      <c r="G2">
        <v>0.48099999999999998</v>
      </c>
      <c r="H2">
        <v>0.48099999999999998</v>
      </c>
      <c r="I2">
        <v>0.48099999999999998</v>
      </c>
      <c r="J2">
        <v>0.48099999999999998</v>
      </c>
      <c r="K2">
        <v>0.48099999999999998</v>
      </c>
      <c r="L2" t="s">
        <v>282</v>
      </c>
      <c r="M2">
        <v>1</v>
      </c>
    </row>
    <row r="3" spans="1:13" x14ac:dyDescent="0.2">
      <c r="A3" s="41" t="s">
        <v>77</v>
      </c>
      <c r="B3" t="s">
        <v>138</v>
      </c>
      <c r="C3" s="5" t="s">
        <v>283</v>
      </c>
      <c r="D3" t="s">
        <v>257</v>
      </c>
      <c r="E3">
        <v>7.7175000000000002</v>
      </c>
      <c r="F3">
        <v>7.7175000000000002</v>
      </c>
      <c r="G3">
        <v>7.7175000000000002</v>
      </c>
      <c r="H3">
        <v>7.7175000000000002</v>
      </c>
      <c r="I3">
        <v>7.7175000000000002</v>
      </c>
      <c r="J3">
        <v>7.7175000000000002</v>
      </c>
      <c r="K3">
        <v>7.7175000000000002</v>
      </c>
      <c r="L3" s="42" t="s">
        <v>284</v>
      </c>
      <c r="M3">
        <v>1</v>
      </c>
    </row>
    <row r="4" spans="1:13" x14ac:dyDescent="0.2">
      <c r="A4" s="41" t="s">
        <v>255</v>
      </c>
      <c r="B4" t="s">
        <v>138</v>
      </c>
      <c r="C4" s="5" t="s">
        <v>285</v>
      </c>
      <c r="D4" t="s">
        <v>256</v>
      </c>
      <c r="E4">
        <v>0.625</v>
      </c>
      <c r="F4">
        <v>0.625</v>
      </c>
      <c r="G4">
        <v>0.625</v>
      </c>
      <c r="H4">
        <v>0.625</v>
      </c>
      <c r="I4">
        <v>0.625</v>
      </c>
      <c r="J4">
        <v>0.625</v>
      </c>
      <c r="K4">
        <v>0.625</v>
      </c>
      <c r="L4" t="s">
        <v>286</v>
      </c>
      <c r="M4">
        <v>1</v>
      </c>
    </row>
    <row r="5" spans="1:13" x14ac:dyDescent="0.2">
      <c r="A5" s="41" t="s">
        <v>259</v>
      </c>
      <c r="B5" t="s">
        <v>138</v>
      </c>
      <c r="C5" s="5" t="s">
        <v>285</v>
      </c>
      <c r="D5" t="s">
        <v>256</v>
      </c>
      <c r="E5">
        <v>0.625</v>
      </c>
      <c r="F5">
        <v>0.625</v>
      </c>
      <c r="G5">
        <v>0.625</v>
      </c>
      <c r="H5">
        <v>0.625</v>
      </c>
      <c r="I5">
        <v>0.625</v>
      </c>
      <c r="J5">
        <v>0.625</v>
      </c>
      <c r="K5">
        <v>0.625</v>
      </c>
      <c r="L5" t="s">
        <v>286</v>
      </c>
      <c r="M5">
        <v>1</v>
      </c>
    </row>
    <row r="6" spans="1:13" x14ac:dyDescent="0.2">
      <c r="A6" s="41" t="s">
        <v>260</v>
      </c>
      <c r="B6" t="s">
        <v>138</v>
      </c>
      <c r="C6" s="5" t="s">
        <v>285</v>
      </c>
      <c r="D6" t="s">
        <v>256</v>
      </c>
      <c r="E6">
        <v>0.625</v>
      </c>
      <c r="F6">
        <v>0.625</v>
      </c>
      <c r="G6">
        <v>0.625</v>
      </c>
      <c r="H6">
        <v>0.625</v>
      </c>
      <c r="I6">
        <v>0.625</v>
      </c>
      <c r="J6">
        <v>0.625</v>
      </c>
      <c r="K6">
        <v>0.625</v>
      </c>
      <c r="L6" t="s">
        <v>286</v>
      </c>
      <c r="M6">
        <v>1</v>
      </c>
    </row>
    <row r="7" spans="1:13" x14ac:dyDescent="0.2">
      <c r="A7" s="41" t="s">
        <v>261</v>
      </c>
      <c r="B7" t="s">
        <v>138</v>
      </c>
      <c r="C7" s="5" t="s">
        <v>285</v>
      </c>
      <c r="D7" t="s">
        <v>256</v>
      </c>
      <c r="E7">
        <v>0.625</v>
      </c>
      <c r="F7">
        <v>0.625</v>
      </c>
      <c r="G7">
        <v>0.625</v>
      </c>
      <c r="H7">
        <v>0.625</v>
      </c>
      <c r="I7">
        <v>0.625</v>
      </c>
      <c r="J7">
        <v>0.625</v>
      </c>
      <c r="K7">
        <v>0.625</v>
      </c>
      <c r="L7" t="s">
        <v>286</v>
      </c>
      <c r="M7">
        <v>1</v>
      </c>
    </row>
    <row r="8" spans="1:13" x14ac:dyDescent="0.2">
      <c r="A8" s="66" t="s">
        <v>7</v>
      </c>
      <c r="B8" s="5" t="s">
        <v>184</v>
      </c>
      <c r="C8" s="5" t="s">
        <v>285</v>
      </c>
      <c r="D8" t="s">
        <v>256</v>
      </c>
      <c r="E8">
        <v>5.0999999999999996</v>
      </c>
      <c r="F8">
        <v>5.0999999999999996</v>
      </c>
      <c r="G8">
        <v>5.0999999999999996</v>
      </c>
      <c r="H8">
        <v>5.0999999999999996</v>
      </c>
      <c r="I8">
        <v>5.0999999999999996</v>
      </c>
      <c r="J8">
        <v>5.0999999999999996</v>
      </c>
      <c r="K8">
        <v>5.0999999999999996</v>
      </c>
      <c r="L8" t="s">
        <v>287</v>
      </c>
      <c r="M8">
        <v>1</v>
      </c>
    </row>
    <row r="9" spans="1:13" x14ac:dyDescent="0.2">
      <c r="A9" s="66"/>
      <c r="B9" s="5" t="s">
        <v>191</v>
      </c>
      <c r="C9" s="5" t="s">
        <v>285</v>
      </c>
      <c r="D9" t="s">
        <v>256</v>
      </c>
      <c r="E9">
        <v>2.5</v>
      </c>
      <c r="F9">
        <v>2.5</v>
      </c>
      <c r="G9">
        <v>2.5</v>
      </c>
      <c r="H9">
        <v>2.5</v>
      </c>
      <c r="I9">
        <v>2.5</v>
      </c>
      <c r="J9">
        <v>2.5</v>
      </c>
      <c r="K9">
        <v>2.5</v>
      </c>
      <c r="L9" t="s">
        <v>288</v>
      </c>
      <c r="M9">
        <v>1</v>
      </c>
    </row>
    <row r="10" spans="1:13" x14ac:dyDescent="0.2">
      <c r="A10" s="66"/>
      <c r="B10" s="5" t="s">
        <v>226</v>
      </c>
      <c r="C10" s="5" t="s">
        <v>285</v>
      </c>
      <c r="D10" t="s">
        <v>256</v>
      </c>
      <c r="E10">
        <v>2.5</v>
      </c>
      <c r="F10">
        <v>2.5</v>
      </c>
      <c r="G10">
        <v>2.5</v>
      </c>
      <c r="H10">
        <v>2.5</v>
      </c>
      <c r="I10">
        <v>2.5</v>
      </c>
      <c r="J10">
        <v>2.5</v>
      </c>
      <c r="K10">
        <v>2.5</v>
      </c>
      <c r="L10" t="s">
        <v>288</v>
      </c>
      <c r="M10">
        <v>1</v>
      </c>
    </row>
    <row r="11" spans="1:13" ht="16.5" customHeight="1" x14ac:dyDescent="0.2">
      <c r="A11" s="66"/>
      <c r="B11" s="5" t="s">
        <v>227</v>
      </c>
      <c r="C11" s="5" t="s">
        <v>285</v>
      </c>
      <c r="D11" t="s">
        <v>256</v>
      </c>
      <c r="E11">
        <v>1</v>
      </c>
      <c r="F11">
        <v>1</v>
      </c>
      <c r="G11">
        <v>1</v>
      </c>
      <c r="H11">
        <v>1</v>
      </c>
      <c r="I11">
        <v>1</v>
      </c>
      <c r="J11">
        <v>1</v>
      </c>
      <c r="K11">
        <v>1</v>
      </c>
      <c r="L11" t="s">
        <v>289</v>
      </c>
      <c r="M11">
        <v>1</v>
      </c>
    </row>
    <row r="12" spans="1:13" ht="114.75" customHeight="1" x14ac:dyDescent="0.2">
      <c r="A12" s="41" t="s">
        <v>33</v>
      </c>
      <c r="B12" s="43" t="s">
        <v>138</v>
      </c>
      <c r="C12" s="44" t="s">
        <v>285</v>
      </c>
      <c r="D12" s="44" t="s">
        <v>290</v>
      </c>
      <c r="E12" s="43">
        <v>0</v>
      </c>
      <c r="F12" s="43">
        <v>0</v>
      </c>
      <c r="G12" s="43">
        <v>0</v>
      </c>
      <c r="H12" s="43">
        <v>0</v>
      </c>
      <c r="I12" s="43">
        <v>0</v>
      </c>
      <c r="J12" s="43">
        <v>0</v>
      </c>
      <c r="K12" s="43">
        <v>0</v>
      </c>
      <c r="L12" s="45" t="s">
        <v>291</v>
      </c>
      <c r="M12" s="43">
        <v>1</v>
      </c>
    </row>
    <row r="13" spans="1:13" ht="129.75" customHeight="1" x14ac:dyDescent="0.2">
      <c r="A13" s="41" t="s">
        <v>35</v>
      </c>
      <c r="B13" s="43" t="s">
        <v>138</v>
      </c>
      <c r="C13" s="44" t="s">
        <v>285</v>
      </c>
      <c r="D13" s="44" t="s">
        <v>290</v>
      </c>
      <c r="E13" s="43">
        <v>0</v>
      </c>
      <c r="F13" s="43">
        <v>0</v>
      </c>
      <c r="G13" s="43">
        <v>0</v>
      </c>
      <c r="H13" s="43">
        <v>0</v>
      </c>
      <c r="I13" s="43">
        <v>0</v>
      </c>
      <c r="J13" s="43">
        <v>0</v>
      </c>
      <c r="K13" s="43">
        <v>0</v>
      </c>
      <c r="L13" s="45" t="s">
        <v>291</v>
      </c>
      <c r="M13" s="43">
        <v>1</v>
      </c>
    </row>
  </sheetData>
  <mergeCells count="1">
    <mergeCell ref="A8:A11"/>
  </mergeCells>
  <hyperlinks>
    <hyperlink ref="L3" r:id="rId1" display="NS stipulates max of 350,000 dry tonnes of biomass per year qualifies for its renewable electricity standard. This equates to 7.7175 PJ of wood pellets (using an energy content of 22.05 GJ per dry tonne from https://content.ces.ncsu.edu/conversion-factors-for-bioenergy). Other regions state no such policies. It is assumed each region has the same limit as NS." xr:uid="{00000000-0004-0000-0D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Y32"/>
  <sheetViews>
    <sheetView showGridLines="0" zoomScaleNormal="100" workbookViewId="0">
      <selection activeCell="I8" sqref="I8"/>
    </sheetView>
  </sheetViews>
  <sheetFormatPr defaultColWidth="8.7109375" defaultRowHeight="12.75" x14ac:dyDescent="0.2"/>
  <cols>
    <col min="1" max="1" width="8.7109375" style="5"/>
    <col min="2" max="2" width="18.5703125" style="5" customWidth="1"/>
    <col min="3" max="233" width="8.7109375" style="5"/>
    <col min="1001" max="1024" width="11.5703125" customWidth="1"/>
  </cols>
  <sheetData>
    <row r="1" spans="3:11" x14ac:dyDescent="0.2">
      <c r="C1" s="69" t="s">
        <v>292</v>
      </c>
      <c r="D1" s="69"/>
      <c r="E1" s="69"/>
      <c r="F1" s="69"/>
      <c r="G1" s="69"/>
      <c r="H1" s="69"/>
      <c r="I1" s="69"/>
      <c r="J1" s="69"/>
      <c r="K1" s="69"/>
    </row>
    <row r="2" spans="3:11" x14ac:dyDescent="0.2">
      <c r="C2" s="27">
        <v>2019</v>
      </c>
      <c r="D2" s="46">
        <v>2020</v>
      </c>
      <c r="E2" s="27">
        <v>2025</v>
      </c>
      <c r="F2" s="27">
        <v>2030</v>
      </c>
      <c r="G2" s="27">
        <v>2035</v>
      </c>
      <c r="H2" s="27">
        <v>2040</v>
      </c>
      <c r="I2" s="27">
        <v>2045</v>
      </c>
      <c r="J2" s="27">
        <v>2050</v>
      </c>
      <c r="K2" s="27" t="s">
        <v>293</v>
      </c>
    </row>
    <row r="3" spans="3:11" x14ac:dyDescent="0.2">
      <c r="C3" s="4">
        <v>1.33</v>
      </c>
      <c r="D3" s="4">
        <v>1.38</v>
      </c>
      <c r="E3" s="4">
        <v>1.29</v>
      </c>
      <c r="F3" s="4">
        <v>1.27</v>
      </c>
      <c r="G3" s="4">
        <v>1.24</v>
      </c>
      <c r="H3" s="4">
        <v>1.23</v>
      </c>
      <c r="I3" s="4">
        <v>1.22</v>
      </c>
      <c r="J3" s="4">
        <v>1.2</v>
      </c>
      <c r="K3" s="4" t="s">
        <v>294</v>
      </c>
    </row>
    <row r="6" spans="3:11" ht="15.75" customHeight="1" x14ac:dyDescent="0.2">
      <c r="E6" s="67" t="s">
        <v>295</v>
      </c>
      <c r="F6" s="67"/>
      <c r="G6" s="47"/>
    </row>
    <row r="7" spans="3:11" ht="15.75" customHeight="1" x14ac:dyDescent="0.2">
      <c r="E7" s="32" t="s">
        <v>296</v>
      </c>
      <c r="F7" s="32" t="s">
        <v>257</v>
      </c>
    </row>
    <row r="8" spans="3:11" ht="15.75" customHeight="1" x14ac:dyDescent="0.2">
      <c r="C8" s="70" t="s">
        <v>297</v>
      </c>
      <c r="D8" s="32" t="s">
        <v>296</v>
      </c>
      <c r="E8" s="4">
        <v>1</v>
      </c>
      <c r="F8" s="48">
        <f>1/E9</f>
        <v>277777.77777777781</v>
      </c>
      <c r="G8" s="49"/>
      <c r="J8" s="49"/>
    </row>
    <row r="9" spans="3:11" ht="15.75" customHeight="1" x14ac:dyDescent="0.2">
      <c r="C9" s="70"/>
      <c r="D9" s="32" t="s">
        <v>257</v>
      </c>
      <c r="E9" s="48">
        <v>3.5999999999999998E-6</v>
      </c>
      <c r="F9" s="4">
        <v>1</v>
      </c>
    </row>
    <row r="10" spans="3:11" ht="15.75" customHeight="1" x14ac:dyDescent="0.2"/>
    <row r="11" spans="3:11" ht="15.75" customHeight="1" x14ac:dyDescent="0.2"/>
    <row r="12" spans="3:11" ht="15.75" customHeight="1" x14ac:dyDescent="0.2">
      <c r="E12" s="67" t="s">
        <v>295</v>
      </c>
      <c r="F12" s="67"/>
      <c r="G12" s="47"/>
    </row>
    <row r="13" spans="3:11" ht="15.75" customHeight="1" x14ac:dyDescent="0.2">
      <c r="E13" s="32" t="s">
        <v>298</v>
      </c>
      <c r="F13" s="32" t="s">
        <v>299</v>
      </c>
    </row>
    <row r="14" spans="3:11" ht="15.75" customHeight="1" x14ac:dyDescent="0.2">
      <c r="C14" s="70" t="s">
        <v>297</v>
      </c>
      <c r="D14" s="32" t="s">
        <v>298</v>
      </c>
      <c r="E14" s="4">
        <v>1</v>
      </c>
      <c r="F14" s="4">
        <f>1/E15</f>
        <v>2.9308323563892143E-4</v>
      </c>
    </row>
    <row r="15" spans="3:11" ht="15.75" customHeight="1" x14ac:dyDescent="0.2">
      <c r="C15" s="70"/>
      <c r="D15" s="32" t="s">
        <v>299</v>
      </c>
      <c r="E15" s="4">
        <v>3412</v>
      </c>
      <c r="F15" s="4">
        <v>1</v>
      </c>
    </row>
    <row r="16" spans="3:11" ht="15.75" customHeight="1" x14ac:dyDescent="0.2"/>
    <row r="17" spans="2:7" ht="15.75" customHeight="1" x14ac:dyDescent="0.2"/>
    <row r="18" spans="2:7" ht="15.75" customHeight="1" x14ac:dyDescent="0.2">
      <c r="E18" s="67" t="s">
        <v>295</v>
      </c>
      <c r="F18" s="67"/>
      <c r="G18" s="47"/>
    </row>
    <row r="19" spans="2:7" ht="15.75" customHeight="1" x14ac:dyDescent="0.2">
      <c r="E19" s="32" t="s">
        <v>300</v>
      </c>
      <c r="F19" s="32" t="s">
        <v>301</v>
      </c>
    </row>
    <row r="20" spans="2:7" ht="15.75" customHeight="1" x14ac:dyDescent="0.2">
      <c r="C20" s="68" t="s">
        <v>297</v>
      </c>
      <c r="D20" s="32" t="s">
        <v>300</v>
      </c>
      <c r="E20" s="4">
        <v>1</v>
      </c>
      <c r="F20" s="48">
        <f>1/E21</f>
        <v>9.9999999999999995E-7</v>
      </c>
      <c r="G20" s="49"/>
    </row>
    <row r="21" spans="2:7" ht="15.75" customHeight="1" x14ac:dyDescent="0.2">
      <c r="C21" s="68"/>
      <c r="D21" s="32" t="s">
        <v>301</v>
      </c>
      <c r="E21" s="48">
        <v>1000000</v>
      </c>
      <c r="F21" s="4">
        <v>1</v>
      </c>
    </row>
    <row r="22" spans="2:7" ht="15.75" customHeight="1" x14ac:dyDescent="0.2"/>
    <row r="23" spans="2:7" ht="15.75" customHeight="1" x14ac:dyDescent="0.2"/>
    <row r="24" spans="2:7" ht="15.75" customHeight="1" x14ac:dyDescent="0.2">
      <c r="E24" s="67" t="s">
        <v>295</v>
      </c>
      <c r="F24" s="67"/>
      <c r="G24" s="47"/>
    </row>
    <row r="25" spans="2:7" ht="15.75" customHeight="1" x14ac:dyDescent="0.2">
      <c r="E25" s="32" t="s">
        <v>176</v>
      </c>
      <c r="F25" s="32" t="s">
        <v>154</v>
      </c>
    </row>
    <row r="26" spans="2:7" ht="15.75" customHeight="1" x14ac:dyDescent="0.2">
      <c r="C26" s="68" t="s">
        <v>297</v>
      </c>
      <c r="D26" s="32" t="s">
        <v>176</v>
      </c>
      <c r="E26" s="4">
        <v>1</v>
      </c>
      <c r="F26" s="4">
        <v>0.94799999999999995</v>
      </c>
    </row>
    <row r="27" spans="2:7" ht="15.75" customHeight="1" x14ac:dyDescent="0.2">
      <c r="C27" s="68"/>
      <c r="D27" s="32" t="s">
        <v>154</v>
      </c>
      <c r="E27" s="4">
        <f>1/F26</f>
        <v>1.0548523206751055</v>
      </c>
      <c r="F27" s="4">
        <v>1</v>
      </c>
    </row>
    <row r="28" spans="2:7" ht="15.75" customHeight="1" x14ac:dyDescent="0.2"/>
    <row r="29" spans="2:7" ht="15.75" customHeight="1" x14ac:dyDescent="0.2">
      <c r="B29" s="32" t="s">
        <v>302</v>
      </c>
      <c r="C29" s="4">
        <v>1.02</v>
      </c>
      <c r="E29" s="49"/>
    </row>
    <row r="32" spans="2:7" x14ac:dyDescent="0.2">
      <c r="E32" s="50"/>
    </row>
  </sheetData>
  <mergeCells count="9">
    <mergeCell ref="E18:F18"/>
    <mergeCell ref="C20:C21"/>
    <mergeCell ref="E24:F24"/>
    <mergeCell ref="C26:C27"/>
    <mergeCell ref="C1:K1"/>
    <mergeCell ref="E6:F6"/>
    <mergeCell ref="C8:C9"/>
    <mergeCell ref="E12:F12"/>
    <mergeCell ref="C14:C15"/>
  </mergeCell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34"/>
  <sheetViews>
    <sheetView showGridLines="0" zoomScaleNormal="100" workbookViewId="0">
      <selection activeCell="C8" sqref="C8"/>
    </sheetView>
  </sheetViews>
  <sheetFormatPr defaultColWidth="11.5703125" defaultRowHeight="12.75" x14ac:dyDescent="0.2"/>
  <cols>
    <col min="3" max="3" width="255.7109375" customWidth="1"/>
  </cols>
  <sheetData>
    <row r="1" spans="2:3" ht="15.75" x14ac:dyDescent="0.25">
      <c r="B1" s="71" t="s">
        <v>133</v>
      </c>
      <c r="C1" s="71"/>
    </row>
    <row r="2" spans="2:3" x14ac:dyDescent="0.2">
      <c r="B2" s="33" t="s">
        <v>150</v>
      </c>
      <c r="C2" s="4" t="s">
        <v>303</v>
      </c>
    </row>
    <row r="3" spans="2:3" x14ac:dyDescent="0.2">
      <c r="B3" s="33" t="s">
        <v>304</v>
      </c>
      <c r="C3" s="4" t="s">
        <v>305</v>
      </c>
    </row>
    <row r="4" spans="2:3" x14ac:dyDescent="0.2">
      <c r="B4" s="33" t="s">
        <v>143</v>
      </c>
      <c r="C4" s="33" t="s">
        <v>306</v>
      </c>
    </row>
    <row r="5" spans="2:3" x14ac:dyDescent="0.2">
      <c r="B5" s="33" t="s">
        <v>139</v>
      </c>
      <c r="C5" s="33" t="s">
        <v>307</v>
      </c>
    </row>
    <row r="6" spans="2:3" x14ac:dyDescent="0.2">
      <c r="B6" s="33" t="s">
        <v>142</v>
      </c>
      <c r="C6" s="33" t="s">
        <v>308</v>
      </c>
    </row>
    <row r="7" spans="2:3" x14ac:dyDescent="0.2">
      <c r="B7" s="33" t="s">
        <v>309</v>
      </c>
      <c r="C7" s="33" t="s">
        <v>310</v>
      </c>
    </row>
    <row r="8" spans="2:3" x14ac:dyDescent="0.2">
      <c r="B8" s="33" t="s">
        <v>155</v>
      </c>
      <c r="C8" s="33" t="s">
        <v>311</v>
      </c>
    </row>
    <row r="9" spans="2:3" x14ac:dyDescent="0.2">
      <c r="B9" s="33" t="s">
        <v>158</v>
      </c>
      <c r="C9" s="33" t="s">
        <v>312</v>
      </c>
    </row>
    <row r="10" spans="2:3" x14ac:dyDescent="0.2">
      <c r="B10" s="33" t="s">
        <v>162</v>
      </c>
      <c r="C10" s="33" t="s">
        <v>313</v>
      </c>
    </row>
    <row r="11" spans="2:3" x14ac:dyDescent="0.2">
      <c r="B11" s="33" t="s">
        <v>166</v>
      </c>
      <c r="C11" s="33" t="s">
        <v>314</v>
      </c>
    </row>
    <row r="12" spans="2:3" x14ac:dyDescent="0.2">
      <c r="B12" s="33" t="s">
        <v>175</v>
      </c>
      <c r="C12" s="33" t="s">
        <v>315</v>
      </c>
    </row>
    <row r="13" spans="2:3" x14ac:dyDescent="0.2">
      <c r="B13" s="33" t="s">
        <v>177</v>
      </c>
      <c r="C13" s="33" t="s">
        <v>316</v>
      </c>
    </row>
    <row r="14" spans="2:3" x14ac:dyDescent="0.2">
      <c r="B14" s="33" t="s">
        <v>185</v>
      </c>
      <c r="C14" s="33" t="s">
        <v>317</v>
      </c>
    </row>
    <row r="15" spans="2:3" x14ac:dyDescent="0.2">
      <c r="B15" s="33" t="s">
        <v>195</v>
      </c>
      <c r="C15" s="33" t="s">
        <v>318</v>
      </c>
    </row>
    <row r="16" spans="2:3" x14ac:dyDescent="0.2">
      <c r="B16" s="33" t="s">
        <v>199</v>
      </c>
      <c r="C16" s="33" t="s">
        <v>319</v>
      </c>
    </row>
    <row r="17" spans="2:3" x14ac:dyDescent="0.2">
      <c r="B17" s="33" t="s">
        <v>208</v>
      </c>
      <c r="C17" s="33" t="s">
        <v>320</v>
      </c>
    </row>
    <row r="18" spans="2:3" x14ac:dyDescent="0.2">
      <c r="B18" s="33" t="s">
        <v>294</v>
      </c>
      <c r="C18" s="33" t="s">
        <v>321</v>
      </c>
    </row>
    <row r="19" spans="2:3" x14ac:dyDescent="0.2">
      <c r="B19" s="33" t="s">
        <v>222</v>
      </c>
      <c r="C19" s="33" t="s">
        <v>322</v>
      </c>
    </row>
    <row r="20" spans="2:3" x14ac:dyDescent="0.2">
      <c r="B20" s="33" t="s">
        <v>225</v>
      </c>
      <c r="C20" s="33" t="s">
        <v>323</v>
      </c>
    </row>
    <row r="21" spans="2:3" x14ac:dyDescent="0.2">
      <c r="B21" s="33" t="s">
        <v>230</v>
      </c>
      <c r="C21" s="33" t="s">
        <v>324</v>
      </c>
    </row>
    <row r="22" spans="2:3" x14ac:dyDescent="0.2">
      <c r="B22" s="33" t="s">
        <v>241</v>
      </c>
      <c r="C22" s="33" t="s">
        <v>325</v>
      </c>
    </row>
    <row r="23" spans="2:3" x14ac:dyDescent="0.2">
      <c r="B23" s="33" t="s">
        <v>246</v>
      </c>
      <c r="C23" s="33" t="s">
        <v>326</v>
      </c>
    </row>
    <row r="24" spans="2:3" x14ac:dyDescent="0.2">
      <c r="B24" s="33" t="s">
        <v>251</v>
      </c>
      <c r="C24" s="33" t="s">
        <v>327</v>
      </c>
    </row>
    <row r="25" spans="2:3" x14ac:dyDescent="0.2">
      <c r="B25" s="33" t="s">
        <v>266</v>
      </c>
      <c r="C25" s="33" t="s">
        <v>328</v>
      </c>
    </row>
    <row r="26" spans="2:3" x14ac:dyDescent="0.2">
      <c r="B26" s="33" t="s">
        <v>329</v>
      </c>
      <c r="C26" s="33" t="s">
        <v>330</v>
      </c>
    </row>
    <row r="27" spans="2:3" x14ac:dyDescent="0.2">
      <c r="B27" s="33" t="s">
        <v>331</v>
      </c>
      <c r="C27" s="33" t="s">
        <v>332</v>
      </c>
    </row>
    <row r="28" spans="2:3" x14ac:dyDescent="0.2">
      <c r="B28" s="33" t="s">
        <v>333</v>
      </c>
      <c r="C28" s="33" t="s">
        <v>334</v>
      </c>
    </row>
    <row r="29" spans="2:3" x14ac:dyDescent="0.2">
      <c r="B29" s="33" t="s">
        <v>338</v>
      </c>
      <c r="C29" s="33" t="s">
        <v>355</v>
      </c>
    </row>
    <row r="30" spans="2:3" x14ac:dyDescent="0.2">
      <c r="B30" s="33" t="s">
        <v>351</v>
      </c>
      <c r="C30" s="33" t="s">
        <v>356</v>
      </c>
    </row>
    <row r="31" spans="2:3" x14ac:dyDescent="0.2">
      <c r="B31" s="33" t="s">
        <v>352</v>
      </c>
      <c r="C31" s="33" t="s">
        <v>357</v>
      </c>
    </row>
    <row r="32" spans="2:3" x14ac:dyDescent="0.2">
      <c r="B32" s="33" t="s">
        <v>353</v>
      </c>
      <c r="C32" s="33" t="s">
        <v>358</v>
      </c>
    </row>
    <row r="33" spans="2:3" x14ac:dyDescent="0.2">
      <c r="B33" s="33" t="s">
        <v>354</v>
      </c>
      <c r="C33" s="33" t="s">
        <v>359</v>
      </c>
    </row>
    <row r="34" spans="2:3" x14ac:dyDescent="0.2">
      <c r="B34" s="54" t="s">
        <v>350</v>
      </c>
      <c r="C34" s="54" t="s">
        <v>339</v>
      </c>
    </row>
  </sheetData>
  <mergeCells count="1">
    <mergeCell ref="B1:C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L98"/>
  <sheetViews>
    <sheetView showGridLines="0" topLeftCell="A19" zoomScaleNormal="100" workbookViewId="0">
      <selection activeCell="D44" sqref="D44"/>
    </sheetView>
  </sheetViews>
  <sheetFormatPr defaultColWidth="11.42578125" defaultRowHeight="12.75" x14ac:dyDescent="0.2"/>
  <cols>
    <col min="1" max="1" width="21.5703125" style="5" customWidth="1"/>
    <col min="2" max="2" width="14.28515625" style="5" customWidth="1"/>
    <col min="3" max="3" width="18" style="5" customWidth="1"/>
    <col min="4" max="4" width="11.42578125" style="5"/>
    <col min="5" max="5" width="17" style="5" bestFit="1" customWidth="1"/>
    <col min="6" max="7" width="11.42578125" style="5"/>
    <col min="8" max="14" width="13" style="5" customWidth="1"/>
    <col min="15" max="15" width="37.7109375" style="5" customWidth="1"/>
    <col min="16" max="220" width="11.42578125" style="5"/>
    <col min="988" max="1025" width="11.5703125" customWidth="1"/>
  </cols>
  <sheetData>
    <row r="1" spans="1:16" ht="15.75" x14ac:dyDescent="0.25">
      <c r="A1" s="6" t="s">
        <v>1</v>
      </c>
      <c r="B1" s="6" t="s">
        <v>132</v>
      </c>
      <c r="C1" s="6" t="s">
        <v>133</v>
      </c>
      <c r="D1" s="6" t="s">
        <v>134</v>
      </c>
      <c r="E1" s="6" t="s">
        <v>340</v>
      </c>
      <c r="F1" s="6" t="s">
        <v>135</v>
      </c>
      <c r="G1" s="6">
        <v>2019</v>
      </c>
      <c r="H1" s="6">
        <v>2020</v>
      </c>
      <c r="I1" s="6">
        <v>2025</v>
      </c>
      <c r="J1" s="6">
        <v>2030</v>
      </c>
      <c r="K1" s="6">
        <v>2035</v>
      </c>
      <c r="L1" s="6">
        <v>2040</v>
      </c>
      <c r="M1" s="6">
        <v>2045</v>
      </c>
      <c r="N1" s="6">
        <v>2050</v>
      </c>
      <c r="O1" s="6" t="s">
        <v>136</v>
      </c>
      <c r="P1" s="6" t="s">
        <v>137</v>
      </c>
    </row>
    <row r="2" spans="1:16" x14ac:dyDescent="0.2">
      <c r="A2" s="59" t="s">
        <v>4</v>
      </c>
      <c r="B2" s="60" t="s">
        <v>138</v>
      </c>
      <c r="C2" s="7" t="s">
        <v>139</v>
      </c>
      <c r="D2" s="4" t="s">
        <v>140</v>
      </c>
      <c r="E2" s="4"/>
      <c r="F2" s="33" t="s">
        <v>341</v>
      </c>
      <c r="G2" s="8">
        <v>2100</v>
      </c>
      <c r="H2" s="8"/>
      <c r="I2" s="8"/>
      <c r="J2" s="8">
        <v>1691</v>
      </c>
      <c r="K2" s="8"/>
      <c r="L2" s="8"/>
      <c r="M2" s="8"/>
      <c r="N2" s="8"/>
      <c r="O2" s="4"/>
      <c r="P2" s="4"/>
    </row>
    <row r="3" spans="1:16" x14ac:dyDescent="0.2">
      <c r="A3" s="59"/>
      <c r="B3" s="61"/>
      <c r="C3" s="7" t="s">
        <v>142</v>
      </c>
      <c r="D3" s="4" t="s">
        <v>140</v>
      </c>
      <c r="E3" s="4"/>
      <c r="F3" s="33" t="s">
        <v>341</v>
      </c>
      <c r="G3" s="8">
        <v>1755</v>
      </c>
      <c r="H3" s="8"/>
      <c r="I3" s="8"/>
      <c r="J3" s="8"/>
      <c r="K3" s="8"/>
      <c r="L3" s="8"/>
      <c r="M3" s="8"/>
      <c r="N3" s="8"/>
      <c r="O3" s="4"/>
      <c r="P3" s="4"/>
    </row>
    <row r="4" spans="1:16" x14ac:dyDescent="0.2">
      <c r="A4" s="59"/>
      <c r="B4" s="61"/>
      <c r="C4" s="59" t="s">
        <v>350</v>
      </c>
      <c r="D4" s="4" t="s">
        <v>140</v>
      </c>
      <c r="E4" s="4">
        <v>2020</v>
      </c>
      <c r="F4" s="33" t="s">
        <v>342</v>
      </c>
      <c r="G4" s="8"/>
      <c r="H4" s="9">
        <v>1462</v>
      </c>
      <c r="I4" s="9">
        <v>1206</v>
      </c>
      <c r="J4" s="9">
        <v>955.91927304143928</v>
      </c>
      <c r="K4" s="9">
        <v>908.12330938936736</v>
      </c>
      <c r="L4" s="9">
        <v>860.32734573729533</v>
      </c>
      <c r="M4" s="9">
        <v>812.53138208522341</v>
      </c>
      <c r="N4" s="9">
        <v>764.73541843315149</v>
      </c>
      <c r="O4" s="7"/>
      <c r="P4" s="4"/>
    </row>
    <row r="5" spans="1:16" x14ac:dyDescent="0.2">
      <c r="A5" s="59"/>
      <c r="B5" s="61"/>
      <c r="C5" s="59"/>
      <c r="D5" s="4" t="s">
        <v>140</v>
      </c>
      <c r="E5" s="4">
        <v>2020</v>
      </c>
      <c r="F5" s="33" t="s">
        <v>341</v>
      </c>
      <c r="G5" s="8"/>
      <c r="H5" s="8">
        <f>H4*'Conversion Factors'!D$3</f>
        <v>2017.56</v>
      </c>
      <c r="I5" s="8">
        <f>I4*'Conversion Factors'!E$3</f>
        <v>1555.74</v>
      </c>
      <c r="J5" s="8">
        <f>J4*'Conversion Factors'!F$3</f>
        <v>1214.0174767626279</v>
      </c>
      <c r="K5" s="8">
        <f>K4*'Conversion Factors'!G$3</f>
        <v>1126.0729036428156</v>
      </c>
      <c r="L5" s="8">
        <f>L4*'Conversion Factors'!H$3</f>
        <v>1058.2026352568732</v>
      </c>
      <c r="M5" s="8">
        <f>M4*'Conversion Factors'!I$3</f>
        <v>991.28828614397253</v>
      </c>
      <c r="N5" s="8">
        <f>N4*'Conversion Factors'!J$3</f>
        <v>917.68250211978182</v>
      </c>
      <c r="O5" s="7"/>
      <c r="P5" s="4"/>
    </row>
    <row r="6" spans="1:16" x14ac:dyDescent="0.2">
      <c r="A6" s="59"/>
      <c r="B6" s="62"/>
      <c r="C6" s="59"/>
      <c r="D6" s="4" t="s">
        <v>140</v>
      </c>
      <c r="E6" s="4">
        <v>2018</v>
      </c>
      <c r="F6" s="33" t="s">
        <v>341</v>
      </c>
      <c r="G6" s="8"/>
      <c r="H6" s="8">
        <f>H5*('Conversion Factors'!$C$29^($E6-$E5))</f>
        <v>1939.2156862745098</v>
      </c>
      <c r="I6" s="8">
        <f>I5*('Conversion Factors'!$C$29^($E6-$E5))</f>
        <v>1495.3287197231834</v>
      </c>
      <c r="J6" s="8">
        <f>J5*('Conversion Factors'!$C$29^($E6-$E5))</f>
        <v>1166.8756985415494</v>
      </c>
      <c r="K6" s="8">
        <f>K5*('Conversion Factors'!$C$29^($E6-$E5))</f>
        <v>1082.3461203794845</v>
      </c>
      <c r="L6" s="8">
        <f>L5*('Conversion Factors'!$C$29^($E6-$E5))</f>
        <v>1017.1113372326732</v>
      </c>
      <c r="M6" s="8">
        <f>M5*('Conversion Factors'!$C$29^($E6-$E5))</f>
        <v>952.79535384849339</v>
      </c>
      <c r="N6" s="8">
        <f>N5*('Conversion Factors'!$C$29^($E6-$E5))</f>
        <v>882.04777212589568</v>
      </c>
      <c r="O6" s="7"/>
      <c r="P6" s="4">
        <v>1</v>
      </c>
    </row>
    <row r="7" spans="1:16" x14ac:dyDescent="0.2">
      <c r="A7" s="59" t="s">
        <v>7</v>
      </c>
      <c r="B7" s="59" t="s">
        <v>138</v>
      </c>
      <c r="C7" s="7" t="s">
        <v>139</v>
      </c>
      <c r="D7" s="4" t="s">
        <v>140</v>
      </c>
      <c r="E7" s="4"/>
      <c r="F7" s="33" t="s">
        <v>341</v>
      </c>
      <c r="G7" s="8">
        <v>4726</v>
      </c>
      <c r="H7" s="8"/>
      <c r="I7" s="8"/>
      <c r="J7" s="8">
        <v>3429</v>
      </c>
      <c r="K7" s="8"/>
      <c r="L7" s="8"/>
      <c r="M7" s="8"/>
      <c r="N7" s="8"/>
      <c r="O7" s="4"/>
      <c r="P7" s="4"/>
    </row>
    <row r="8" spans="1:16" x14ac:dyDescent="0.2">
      <c r="A8" s="59"/>
      <c r="B8" s="59"/>
      <c r="C8" s="59" t="s">
        <v>350</v>
      </c>
      <c r="D8" s="4" t="s">
        <v>140</v>
      </c>
      <c r="E8" s="33">
        <v>2020</v>
      </c>
      <c r="F8" s="33" t="s">
        <v>342</v>
      </c>
      <c r="G8" s="8"/>
      <c r="H8" s="9">
        <v>3489.0788780576831</v>
      </c>
      <c r="I8" s="9">
        <v>2771.8446679558151</v>
      </c>
      <c r="J8" s="9">
        <v>2573.3518493923129</v>
      </c>
      <c r="K8" s="9">
        <v>2433.5201694589805</v>
      </c>
      <c r="L8" s="9">
        <v>2332.0373484401512</v>
      </c>
      <c r="M8" s="9">
        <v>2252.3337259737082</v>
      </c>
      <c r="N8" s="9">
        <v>2186.6931672372966</v>
      </c>
      <c r="O8" s="59" t="s">
        <v>146</v>
      </c>
      <c r="P8" s="4"/>
    </row>
    <row r="9" spans="1:16" x14ac:dyDescent="0.2">
      <c r="A9" s="59"/>
      <c r="B9" s="59"/>
      <c r="C9" s="59"/>
      <c r="D9" s="4" t="s">
        <v>140</v>
      </c>
      <c r="E9" s="33">
        <v>2020</v>
      </c>
      <c r="F9" s="33" t="s">
        <v>341</v>
      </c>
      <c r="G9" s="8"/>
      <c r="H9" s="8">
        <f>H8*'Conversion Factors'!D$3</f>
        <v>4814.9288517196028</v>
      </c>
      <c r="I9" s="8">
        <f>I8*'Conversion Factors'!E$3</f>
        <v>3575.6796216630014</v>
      </c>
      <c r="J9" s="8">
        <f>J8*'Conversion Factors'!F$3</f>
        <v>3268.1568487282375</v>
      </c>
      <c r="K9" s="8">
        <f>K8*'Conversion Factors'!G$3</f>
        <v>3017.5650101291358</v>
      </c>
      <c r="L9" s="8">
        <f>L8*'Conversion Factors'!H$3</f>
        <v>2868.4059385813857</v>
      </c>
      <c r="M9" s="8">
        <f>M8*'Conversion Factors'!I$3</f>
        <v>2747.8471456879238</v>
      </c>
      <c r="N9" s="8">
        <f>N8*'Conversion Factors'!J$3</f>
        <v>2624.031800684756</v>
      </c>
      <c r="O9" s="59"/>
      <c r="P9" s="4"/>
    </row>
    <row r="10" spans="1:16" x14ac:dyDescent="0.2">
      <c r="A10" s="59"/>
      <c r="B10" s="59"/>
      <c r="C10" s="59"/>
      <c r="D10" s="4" t="s">
        <v>140</v>
      </c>
      <c r="E10" s="33">
        <v>2018</v>
      </c>
      <c r="F10" s="33" t="s">
        <v>341</v>
      </c>
      <c r="G10" s="8"/>
      <c r="H10" s="8">
        <f>H9*('Conversion Factors'!$C$29^($E10-$E9))</f>
        <v>4627.9592961549433</v>
      </c>
      <c r="I10" s="8">
        <f>I9*('Conversion Factors'!$C$29^($E10-$E9))</f>
        <v>3436.8316240513277</v>
      </c>
      <c r="J10" s="8">
        <f>J9*('Conversion Factors'!$C$29^($E10-$E9))</f>
        <v>3141.2503351866953</v>
      </c>
      <c r="K10" s="8">
        <f>K9*('Conversion Factors'!$C$29^($E10-$E9))</f>
        <v>2900.3892830922105</v>
      </c>
      <c r="L10" s="8">
        <f>L9*('Conversion Factors'!$C$29^($E10-$E9))</f>
        <v>2757.0222400820703</v>
      </c>
      <c r="M10" s="8">
        <f>M9*('Conversion Factors'!$C$29^($E10-$E9))</f>
        <v>2641.1448920491389</v>
      </c>
      <c r="N10" s="8">
        <f>N9*('Conversion Factors'!$C$29^($E10-$E9))</f>
        <v>2522.1374477938834</v>
      </c>
      <c r="O10" s="59"/>
      <c r="P10" s="4">
        <v>1</v>
      </c>
    </row>
    <row r="11" spans="1:16" x14ac:dyDescent="0.2">
      <c r="A11" s="59" t="s">
        <v>9</v>
      </c>
      <c r="B11" s="59" t="s">
        <v>138</v>
      </c>
      <c r="C11" s="7" t="s">
        <v>139</v>
      </c>
      <c r="D11" s="4" t="s">
        <v>140</v>
      </c>
      <c r="E11" s="33"/>
      <c r="F11" s="33" t="s">
        <v>341</v>
      </c>
      <c r="G11" s="8"/>
      <c r="H11" s="8"/>
      <c r="I11" s="8"/>
      <c r="J11" s="8"/>
      <c r="K11" s="8"/>
      <c r="L11" s="8"/>
      <c r="M11" s="8"/>
      <c r="N11" s="8"/>
      <c r="O11" s="4"/>
      <c r="P11" s="4"/>
    </row>
    <row r="12" spans="1:16" x14ac:dyDescent="0.2">
      <c r="A12" s="59"/>
      <c r="B12" s="59"/>
      <c r="C12" s="59" t="s">
        <v>350</v>
      </c>
      <c r="D12" s="4" t="s">
        <v>140</v>
      </c>
      <c r="E12" s="33">
        <v>2020</v>
      </c>
      <c r="F12" s="33" t="s">
        <v>342</v>
      </c>
      <c r="G12" s="8"/>
      <c r="H12" s="9">
        <v>4985.0978856015654</v>
      </c>
      <c r="I12" s="9">
        <v>4004.8212888852017</v>
      </c>
      <c r="J12" s="9">
        <v>3731.2418552377853</v>
      </c>
      <c r="K12" s="9">
        <v>3537.3743321697202</v>
      </c>
      <c r="L12" s="9">
        <v>3396.6750059922724</v>
      </c>
      <c r="M12" s="9">
        <v>3286.171121075145</v>
      </c>
      <c r="N12" s="9">
        <v>3195.1647587036186</v>
      </c>
      <c r="O12" s="59" t="s">
        <v>147</v>
      </c>
      <c r="P12" s="4"/>
    </row>
    <row r="13" spans="1:16" x14ac:dyDescent="0.2">
      <c r="A13" s="59"/>
      <c r="B13" s="59"/>
      <c r="C13" s="59"/>
      <c r="D13" s="4" t="s">
        <v>140</v>
      </c>
      <c r="E13" s="33">
        <v>2020</v>
      </c>
      <c r="F13" s="33" t="s">
        <v>342</v>
      </c>
      <c r="G13" s="8"/>
      <c r="H13" s="8">
        <f>H12*'Conversion Factors'!D$3</f>
        <v>6879.4350821301596</v>
      </c>
      <c r="I13" s="8">
        <f>I12*'Conversion Factors'!E$3</f>
        <v>5166.2194626619103</v>
      </c>
      <c r="J13" s="8">
        <f>J12*'Conversion Factors'!F$3</f>
        <v>4738.6771561519872</v>
      </c>
      <c r="K13" s="8">
        <f>K12*'Conversion Factors'!G$3</f>
        <v>4386.3441718904533</v>
      </c>
      <c r="L13" s="8">
        <f>L12*'Conversion Factors'!H$3</f>
        <v>4177.9102573704949</v>
      </c>
      <c r="M13" s="8">
        <f>M12*'Conversion Factors'!I$3</f>
        <v>4009.128767711677</v>
      </c>
      <c r="N13" s="8">
        <f>N12*'Conversion Factors'!J$3</f>
        <v>3834.1977104443422</v>
      </c>
      <c r="O13" s="59"/>
      <c r="P13" s="4"/>
    </row>
    <row r="14" spans="1:16" x14ac:dyDescent="0.2">
      <c r="A14" s="59"/>
      <c r="B14" s="59"/>
      <c r="C14" s="59"/>
      <c r="D14" s="4" t="s">
        <v>140</v>
      </c>
      <c r="E14" s="33">
        <v>2018</v>
      </c>
      <c r="F14" s="33" t="s">
        <v>341</v>
      </c>
      <c r="G14" s="8"/>
      <c r="H14" s="8">
        <f>H13*('Conversion Factors'!$C$29^($E14-$E13))</f>
        <v>6612.2982334968856</v>
      </c>
      <c r="I14" s="8">
        <f>I13*('Conversion Factors'!$C$29^($E14-$E13))</f>
        <v>4965.6088645347081</v>
      </c>
      <c r="J14" s="8">
        <f>J13*('Conversion Factors'!$C$29^($E14-$E13))</f>
        <v>4554.6685468588885</v>
      </c>
      <c r="K14" s="8">
        <f>K13*('Conversion Factors'!$C$29^($E14-$E13))</f>
        <v>4216.0170817862872</v>
      </c>
      <c r="L14" s="8">
        <f>L13*('Conversion Factors'!$C$29^($E14-$E13))</f>
        <v>4015.6769101984769</v>
      </c>
      <c r="M14" s="8">
        <f>M13*('Conversion Factors'!$C$29^($E14-$E13))</f>
        <v>3853.4494114875793</v>
      </c>
      <c r="N14" s="8">
        <f>N13*('Conversion Factors'!$C$29^($E14-$E13))</f>
        <v>3685.3111403732628</v>
      </c>
      <c r="O14" s="59"/>
      <c r="P14" s="4"/>
    </row>
    <row r="15" spans="1:16" x14ac:dyDescent="0.2">
      <c r="A15" s="59" t="s">
        <v>12</v>
      </c>
      <c r="B15" s="60" t="s">
        <v>138</v>
      </c>
      <c r="C15" s="7" t="s">
        <v>139</v>
      </c>
      <c r="D15" s="4" t="s">
        <v>140</v>
      </c>
      <c r="E15" s="4"/>
      <c r="F15" s="33" t="s">
        <v>341</v>
      </c>
      <c r="G15" s="8">
        <v>1800</v>
      </c>
      <c r="H15" s="8"/>
      <c r="I15" s="8"/>
      <c r="J15" s="8">
        <v>1416</v>
      </c>
      <c r="K15" s="8"/>
      <c r="L15" s="8"/>
      <c r="M15" s="8"/>
      <c r="N15" s="8"/>
      <c r="O15" s="4"/>
      <c r="P15" s="4"/>
    </row>
    <row r="16" spans="1:16" x14ac:dyDescent="0.2">
      <c r="A16" s="59"/>
      <c r="B16" s="61"/>
      <c r="C16" s="7" t="s">
        <v>142</v>
      </c>
      <c r="D16" s="4" t="s">
        <v>140</v>
      </c>
      <c r="E16" s="33"/>
      <c r="F16" s="33" t="s">
        <v>341</v>
      </c>
      <c r="G16" s="8">
        <v>2100</v>
      </c>
      <c r="H16" s="8"/>
      <c r="I16" s="8"/>
      <c r="J16" s="8"/>
      <c r="K16" s="8"/>
      <c r="L16" s="8"/>
      <c r="M16" s="8"/>
      <c r="N16" s="8"/>
      <c r="O16" s="4"/>
      <c r="P16" s="4"/>
    </row>
    <row r="17" spans="1:19" x14ac:dyDescent="0.2">
      <c r="A17" s="59"/>
      <c r="B17" s="61"/>
      <c r="C17" s="59" t="s">
        <v>350</v>
      </c>
      <c r="D17" s="4" t="s">
        <v>140</v>
      </c>
      <c r="E17" s="33">
        <v>2020</v>
      </c>
      <c r="F17" s="33" t="s">
        <v>342</v>
      </c>
      <c r="G17" s="8"/>
      <c r="H17" s="9">
        <v>1333.2622854273138</v>
      </c>
      <c r="I17" s="9">
        <v>981.70755460463931</v>
      </c>
      <c r="J17" s="9">
        <v>754.39660710636997</v>
      </c>
      <c r="K17" s="9">
        <v>720.78500882860794</v>
      </c>
      <c r="L17" s="9">
        <v>687.17341055084592</v>
      </c>
      <c r="M17" s="9">
        <v>653.561812273084</v>
      </c>
      <c r="N17" s="9">
        <v>619.95021399532209</v>
      </c>
      <c r="O17" s="59" t="s">
        <v>148</v>
      </c>
      <c r="P17" s="4"/>
    </row>
    <row r="18" spans="1:19" x14ac:dyDescent="0.2">
      <c r="A18" s="59"/>
      <c r="B18" s="61"/>
      <c r="C18" s="59"/>
      <c r="D18" s="4" t="s">
        <v>140</v>
      </c>
      <c r="E18" s="33">
        <v>2020</v>
      </c>
      <c r="F18" s="33" t="s">
        <v>341</v>
      </c>
      <c r="G18" s="8"/>
      <c r="H18" s="8">
        <f>H17*'Conversion Factors'!D$3</f>
        <v>1839.901953889693</v>
      </c>
      <c r="I18" s="8">
        <f>I17*'Conversion Factors'!E$3</f>
        <v>1266.4027454399848</v>
      </c>
      <c r="J18" s="8">
        <f>J17*'Conversion Factors'!F$3</f>
        <v>958.08369102508982</v>
      </c>
      <c r="K18" s="8">
        <f>K17*'Conversion Factors'!G$3</f>
        <v>893.77341094747385</v>
      </c>
      <c r="L18" s="8">
        <f>L17*'Conversion Factors'!H$3</f>
        <v>845.22329497754049</v>
      </c>
      <c r="M18" s="8">
        <f>M17*'Conversion Factors'!I$3</f>
        <v>797.34541097316242</v>
      </c>
      <c r="N18" s="8">
        <f>N17*'Conversion Factors'!J$3</f>
        <v>743.94025679438653</v>
      </c>
      <c r="O18" s="59"/>
      <c r="P18" s="4"/>
    </row>
    <row r="19" spans="1:19" x14ac:dyDescent="0.2">
      <c r="A19" s="59"/>
      <c r="B19" s="62"/>
      <c r="C19" s="59"/>
      <c r="D19" s="4" t="s">
        <v>140</v>
      </c>
      <c r="E19" s="33">
        <v>2018</v>
      </c>
      <c r="F19" s="33" t="s">
        <v>341</v>
      </c>
      <c r="G19" s="8"/>
      <c r="H19" s="8">
        <f>H18*('Conversion Factors'!$C$29^($E19-$E18))</f>
        <v>1768.4563186175444</v>
      </c>
      <c r="I19" s="8">
        <f>I18*('Conversion Factors'!$C$29^($E19-$E18))</f>
        <v>1217.2267833909889</v>
      </c>
      <c r="J19" s="8">
        <f>J18*('Conversion Factors'!$C$29^($E19-$E18))</f>
        <v>920.88013362657614</v>
      </c>
      <c r="K19" s="8">
        <f>K18*('Conversion Factors'!$C$29^($E19-$E18))</f>
        <v>859.0671001033005</v>
      </c>
      <c r="L19" s="8">
        <f>L18*('Conversion Factors'!$C$29^($E19-$E18))</f>
        <v>812.40224430751687</v>
      </c>
      <c r="M19" s="8">
        <f>M18*('Conversion Factors'!$C$29^($E19-$E18))</f>
        <v>766.38351689077513</v>
      </c>
      <c r="N19" s="8">
        <f>N18*('Conversion Factors'!$C$29^($E19-$E18))</f>
        <v>715.05214993693437</v>
      </c>
      <c r="O19" s="59"/>
      <c r="P19" s="4">
        <v>1</v>
      </c>
    </row>
    <row r="20" spans="1:19" x14ac:dyDescent="0.2">
      <c r="A20" s="59" t="s">
        <v>15</v>
      </c>
      <c r="B20" s="59" t="s">
        <v>138</v>
      </c>
      <c r="C20" s="59" t="s">
        <v>350</v>
      </c>
      <c r="D20" s="4" t="s">
        <v>140</v>
      </c>
      <c r="E20" s="33">
        <v>2020</v>
      </c>
      <c r="F20" s="33" t="s">
        <v>342</v>
      </c>
      <c r="G20" s="8"/>
      <c r="H20" s="9">
        <v>2743.3329999999996</v>
      </c>
      <c r="I20" s="9">
        <v>1923.9682745407847</v>
      </c>
      <c r="J20" s="9">
        <v>1016.4286177167666</v>
      </c>
      <c r="K20" s="9">
        <v>960.0912935366481</v>
      </c>
      <c r="L20" s="9">
        <v>903.75396935652964</v>
      </c>
      <c r="M20" s="9">
        <v>847.41664517641118</v>
      </c>
      <c r="N20" s="9">
        <v>791.07932099629318</v>
      </c>
      <c r="O20" s="59" t="s">
        <v>148</v>
      </c>
      <c r="P20" s="4"/>
    </row>
    <row r="21" spans="1:19" x14ac:dyDescent="0.2">
      <c r="A21" s="59"/>
      <c r="B21" s="59"/>
      <c r="C21" s="59"/>
      <c r="D21" s="4" t="s">
        <v>140</v>
      </c>
      <c r="E21" s="33">
        <v>2020</v>
      </c>
      <c r="F21" s="33" t="s">
        <v>342</v>
      </c>
      <c r="G21" s="8"/>
      <c r="H21" s="8">
        <f>H20*'Conversion Factors'!D$3</f>
        <v>3785.7995399999991</v>
      </c>
      <c r="I21" s="8">
        <f>I20*'Conversion Factors'!E$3</f>
        <v>2481.9190741576122</v>
      </c>
      <c r="J21" s="8">
        <f>J20*'Conversion Factors'!F$3</f>
        <v>1290.8643445002936</v>
      </c>
      <c r="K21" s="8">
        <f>K20*'Conversion Factors'!G$3</f>
        <v>1190.5132039854436</v>
      </c>
      <c r="L21" s="8">
        <f>L20*'Conversion Factors'!H$3</f>
        <v>1111.6173823085314</v>
      </c>
      <c r="M21" s="8">
        <f>M20*'Conversion Factors'!I$3</f>
        <v>1033.8483071152216</v>
      </c>
      <c r="N21" s="8">
        <f>N20*'Conversion Factors'!J$3</f>
        <v>949.29518519555177</v>
      </c>
      <c r="O21" s="59"/>
      <c r="P21" s="4"/>
    </row>
    <row r="22" spans="1:19" x14ac:dyDescent="0.2">
      <c r="A22" s="59"/>
      <c r="B22" s="59"/>
      <c r="C22" s="59"/>
      <c r="D22" s="4" t="s">
        <v>140</v>
      </c>
      <c r="E22" s="33">
        <v>2018</v>
      </c>
      <c r="F22" s="33" t="s">
        <v>341</v>
      </c>
      <c r="G22" s="8"/>
      <c r="H22" s="8">
        <f>H21*('Conversion Factors'!$C$29^($E22-$E21))</f>
        <v>3638.7923298731248</v>
      </c>
      <c r="I22" s="8">
        <f>I21*('Conversion Factors'!$C$29^($E22-$E21))</f>
        <v>2385.5431316393815</v>
      </c>
      <c r="J22" s="8">
        <f>J21*('Conversion Factors'!$C$29^($E22-$E21))</f>
        <v>1240.7385087469181</v>
      </c>
      <c r="K22" s="8">
        <f>K21*('Conversion Factors'!$C$29^($E22-$E21))</f>
        <v>1144.284125322418</v>
      </c>
      <c r="L22" s="8">
        <f>L21*('Conversion Factors'!$C$29^($E22-$E21))</f>
        <v>1068.4519245564509</v>
      </c>
      <c r="M22" s="8">
        <f>M21*('Conversion Factors'!$C$29^($E22-$E21))</f>
        <v>993.70271733489199</v>
      </c>
      <c r="N22" s="8">
        <f>N21*('Conversion Factors'!$C$29^($E22-$E21))</f>
        <v>912.4328961894962</v>
      </c>
      <c r="O22" s="59"/>
      <c r="P22" s="4">
        <v>1</v>
      </c>
    </row>
    <row r="23" spans="1:19" x14ac:dyDescent="0.2">
      <c r="A23" s="59" t="s">
        <v>18</v>
      </c>
      <c r="B23" s="59" t="s">
        <v>138</v>
      </c>
      <c r="C23" s="7" t="s">
        <v>139</v>
      </c>
      <c r="D23" s="4" t="s">
        <v>140</v>
      </c>
      <c r="E23" s="4" t="s">
        <v>141</v>
      </c>
      <c r="F23" s="33"/>
      <c r="G23" s="8">
        <v>5300</v>
      </c>
      <c r="H23" s="8"/>
      <c r="I23" s="8"/>
      <c r="J23" s="8">
        <v>5146</v>
      </c>
      <c r="K23" s="8"/>
      <c r="L23" s="8"/>
      <c r="M23" s="8"/>
      <c r="N23" s="8"/>
      <c r="O23" s="4"/>
      <c r="P23" s="4"/>
    </row>
    <row r="24" spans="1:19" x14ac:dyDescent="0.2">
      <c r="A24" s="59"/>
      <c r="B24" s="59"/>
      <c r="C24" s="7" t="s">
        <v>142</v>
      </c>
      <c r="D24" s="4" t="s">
        <v>140</v>
      </c>
      <c r="E24" s="4" t="s">
        <v>141</v>
      </c>
      <c r="F24" s="33"/>
      <c r="G24" s="8">
        <v>6814</v>
      </c>
      <c r="H24" s="8"/>
      <c r="I24" s="8"/>
      <c r="J24" s="8"/>
      <c r="K24" s="8"/>
      <c r="L24" s="8"/>
      <c r="M24" s="8"/>
      <c r="N24" s="8"/>
      <c r="O24" s="4"/>
      <c r="P24" s="4"/>
    </row>
    <row r="25" spans="1:19" x14ac:dyDescent="0.2">
      <c r="A25" s="59"/>
      <c r="B25" s="59"/>
      <c r="C25" s="59" t="s">
        <v>350</v>
      </c>
      <c r="D25" s="33" t="s">
        <v>140</v>
      </c>
      <c r="E25" s="33">
        <v>2020</v>
      </c>
      <c r="F25" s="33" t="s">
        <v>342</v>
      </c>
      <c r="G25" s="8"/>
      <c r="H25" s="9">
        <v>4416.1586545896225</v>
      </c>
      <c r="I25" s="9">
        <v>4276.2086370074821</v>
      </c>
      <c r="J25" s="9">
        <v>4185.8438263968492</v>
      </c>
      <c r="K25" s="9">
        <v>4045.7676234324272</v>
      </c>
      <c r="L25" s="9">
        <v>3905.6966508737169</v>
      </c>
      <c r="M25" s="9">
        <v>3765.6236041294887</v>
      </c>
      <c r="N25" s="9">
        <v>3625.5477288005723</v>
      </c>
      <c r="O25" s="59" t="s">
        <v>149</v>
      </c>
      <c r="P25" s="4"/>
    </row>
    <row r="26" spans="1:19" x14ac:dyDescent="0.2">
      <c r="A26" s="59"/>
      <c r="B26" s="59"/>
      <c r="C26" s="59"/>
      <c r="D26" s="33" t="s">
        <v>140</v>
      </c>
      <c r="E26" s="33">
        <v>2020</v>
      </c>
      <c r="F26" s="33" t="s">
        <v>341</v>
      </c>
      <c r="G26" s="8"/>
      <c r="H26" s="8">
        <f>H25*'Conversion Factors'!D$3</f>
        <v>6094.2989433336788</v>
      </c>
      <c r="I26" s="8">
        <f>I25*'Conversion Factors'!E$3</f>
        <v>5516.3091417396517</v>
      </c>
      <c r="J26" s="8">
        <f>J25*'Conversion Factors'!F$3</f>
        <v>5316.0216595239981</v>
      </c>
      <c r="K26" s="8">
        <f>K25*'Conversion Factors'!G$3</f>
        <v>5016.7518530562093</v>
      </c>
      <c r="L26" s="8">
        <f>L25*'Conversion Factors'!H$3</f>
        <v>4804.0068805746714</v>
      </c>
      <c r="M26" s="8">
        <f>M25*'Conversion Factors'!I$3</f>
        <v>4594.060797037976</v>
      </c>
      <c r="N26" s="8">
        <f>N25*'Conversion Factors'!J$3</f>
        <v>4350.6572745606863</v>
      </c>
      <c r="O26" s="59"/>
      <c r="P26" s="4"/>
    </row>
    <row r="27" spans="1:19" x14ac:dyDescent="0.2">
      <c r="A27" s="59"/>
      <c r="B27" s="59"/>
      <c r="C27" s="59"/>
      <c r="D27" s="33" t="s">
        <v>140</v>
      </c>
      <c r="E27" s="33">
        <v>2018</v>
      </c>
      <c r="F27" s="33" t="s">
        <v>341</v>
      </c>
      <c r="G27" s="8"/>
      <c r="H27" s="8">
        <f>H26*('Conversion Factors'!$C$29^($E27-$E26))</f>
        <v>5857.649887863975</v>
      </c>
      <c r="I27" s="8">
        <f>I26*('Conversion Factors'!$C$29^($E27-$E26))</f>
        <v>5302.1041346978582</v>
      </c>
      <c r="J27" s="8">
        <f>J26*('Conversion Factors'!$C$29^($E27-$E26))</f>
        <v>5109.5940595194143</v>
      </c>
      <c r="K27" s="8">
        <f>K26*('Conversion Factors'!$C$29^($E27-$E26))</f>
        <v>4821.9452643754421</v>
      </c>
      <c r="L27" s="8">
        <f>L26*('Conversion Factors'!$C$29^($E27-$E26))</f>
        <v>4617.4614384608531</v>
      </c>
      <c r="M27" s="8">
        <f>M26*('Conversion Factors'!$C$29^($E27-$E26))</f>
        <v>4415.6678172221991</v>
      </c>
      <c r="N27" s="8">
        <f>N26*('Conversion Factors'!$C$29^($E27-$E26))</f>
        <v>4181.7159501736705</v>
      </c>
      <c r="O27" s="59"/>
      <c r="P27" s="4">
        <v>1</v>
      </c>
    </row>
    <row r="28" spans="1:19" x14ac:dyDescent="0.2">
      <c r="A28" s="59" t="s">
        <v>20</v>
      </c>
      <c r="B28" s="59" t="s">
        <v>138</v>
      </c>
      <c r="C28" s="7"/>
      <c r="D28" s="4"/>
      <c r="E28" s="4"/>
      <c r="F28" s="33"/>
      <c r="G28" s="8"/>
      <c r="H28" s="8"/>
      <c r="I28" s="8"/>
      <c r="J28" s="8"/>
      <c r="K28" s="8"/>
      <c r="L28" s="8"/>
      <c r="M28" s="8"/>
      <c r="N28" s="8"/>
      <c r="O28" s="4"/>
      <c r="P28" s="4"/>
    </row>
    <row r="29" spans="1:19" x14ac:dyDescent="0.2">
      <c r="A29" s="59"/>
      <c r="B29" s="59"/>
      <c r="C29" s="59" t="s">
        <v>150</v>
      </c>
      <c r="D29" s="4" t="s">
        <v>140</v>
      </c>
      <c r="E29" s="4" t="s">
        <v>151</v>
      </c>
      <c r="F29" s="33"/>
      <c r="G29" s="8"/>
      <c r="H29" s="8">
        <v>6297.0841679197501</v>
      </c>
      <c r="I29" s="8">
        <v>6297.0841679197501</v>
      </c>
      <c r="J29" s="8">
        <v>6297.0841679197501</v>
      </c>
      <c r="K29" s="8">
        <v>6297.0841679197501</v>
      </c>
      <c r="L29" s="8">
        <v>6297.0841679197501</v>
      </c>
      <c r="M29" s="8">
        <v>6297.0841679197501</v>
      </c>
      <c r="N29" s="8">
        <v>6297.0841679197501</v>
      </c>
      <c r="O29" s="59" t="s">
        <v>152</v>
      </c>
      <c r="P29" s="4"/>
      <c r="R29" s="5" t="s">
        <v>343</v>
      </c>
      <c r="S29" s="18"/>
    </row>
    <row r="30" spans="1:19" x14ac:dyDescent="0.2">
      <c r="A30" s="59"/>
      <c r="B30" s="59"/>
      <c r="C30" s="59"/>
      <c r="D30" s="4" t="s">
        <v>140</v>
      </c>
      <c r="E30" s="4" t="s">
        <v>145</v>
      </c>
      <c r="F30" s="33"/>
      <c r="G30" s="8"/>
      <c r="H30" s="8">
        <f>H29*'Conversion Factors'!D$3</f>
        <v>8689.9761517292554</v>
      </c>
      <c r="I30" s="8">
        <f>I29*'Conversion Factors'!E$3</f>
        <v>8123.238576616478</v>
      </c>
      <c r="J30" s="8">
        <f>J29*'Conversion Factors'!F$3</f>
        <v>7997.2968932580825</v>
      </c>
      <c r="K30" s="8">
        <f>K29*'Conversion Factors'!G$3</f>
        <v>7808.3843682204897</v>
      </c>
      <c r="L30" s="8">
        <f>L29*'Conversion Factors'!H$3</f>
        <v>7745.4135265412924</v>
      </c>
      <c r="M30" s="8">
        <f>M29*'Conversion Factors'!I$3</f>
        <v>7682.4426848620951</v>
      </c>
      <c r="N30" s="8">
        <f>N29*'Conversion Factors'!J$3</f>
        <v>7556.5010015036996</v>
      </c>
      <c r="O30" s="59"/>
      <c r="P30" s="4">
        <v>1</v>
      </c>
    </row>
    <row r="31" spans="1:19" x14ac:dyDescent="0.2">
      <c r="A31" s="59" t="s">
        <v>22</v>
      </c>
      <c r="B31" s="59" t="s">
        <v>138</v>
      </c>
      <c r="C31" s="7"/>
      <c r="D31" s="4"/>
      <c r="E31" s="4"/>
      <c r="F31" s="33"/>
      <c r="G31" s="8"/>
      <c r="H31" s="8"/>
      <c r="I31" s="8"/>
      <c r="J31" s="8"/>
      <c r="K31" s="8"/>
      <c r="L31" s="8"/>
      <c r="M31" s="8"/>
      <c r="N31" s="8"/>
      <c r="O31" s="4"/>
      <c r="P31" s="4"/>
    </row>
    <row r="32" spans="1:19" s="5" customFormat="1" x14ac:dyDescent="0.2">
      <c r="A32" s="59"/>
      <c r="B32" s="59"/>
      <c r="C32" s="59" t="s">
        <v>350</v>
      </c>
      <c r="D32" s="33" t="s">
        <v>140</v>
      </c>
      <c r="E32" s="33">
        <v>2020</v>
      </c>
      <c r="F32" s="33" t="s">
        <v>342</v>
      </c>
      <c r="G32" s="8"/>
      <c r="H32" s="9">
        <v>988.32170015695567</v>
      </c>
      <c r="I32" s="9">
        <v>672.11770924501207</v>
      </c>
      <c r="J32" s="9">
        <v>579.55168279092788</v>
      </c>
      <c r="K32" s="9">
        <v>543.67716704997667</v>
      </c>
      <c r="L32" s="9">
        <v>507.45518687554357</v>
      </c>
      <c r="M32" s="9">
        <v>471.23320670111053</v>
      </c>
      <c r="N32" s="9">
        <v>435.10849209265666</v>
      </c>
      <c r="O32" s="59" t="s">
        <v>149</v>
      </c>
      <c r="P32" s="4"/>
    </row>
    <row r="33" spans="1:19" s="5" customFormat="1" x14ac:dyDescent="0.2">
      <c r="A33" s="59"/>
      <c r="B33" s="59"/>
      <c r="C33" s="59"/>
      <c r="D33" s="33" t="s">
        <v>140</v>
      </c>
      <c r="E33" s="33">
        <v>2020</v>
      </c>
      <c r="F33" s="33" t="s">
        <v>341</v>
      </c>
      <c r="G33" s="8"/>
      <c r="H33" s="8">
        <f>H32*'Conversion Factors'!D$3</f>
        <v>1363.8839462165988</v>
      </c>
      <c r="I33" s="8">
        <f>I32*'Conversion Factors'!E$3</f>
        <v>867.03184492606556</v>
      </c>
      <c r="J33" s="8">
        <f>J32*'Conversion Factors'!F$3</f>
        <v>736.03063714447842</v>
      </c>
      <c r="K33" s="8">
        <f>K32*'Conversion Factors'!G$3</f>
        <v>674.15968714197106</v>
      </c>
      <c r="L33" s="8">
        <f>L32*'Conversion Factors'!H$3</f>
        <v>624.16987985691856</v>
      </c>
      <c r="M33" s="8">
        <f>M32*'Conversion Factors'!I$3</f>
        <v>574.90451217535485</v>
      </c>
      <c r="N33" s="8">
        <f>N32*'Conversion Factors'!J$3</f>
        <v>522.13019051118795</v>
      </c>
      <c r="O33" s="59"/>
      <c r="P33" s="4"/>
    </row>
    <row r="34" spans="1:19" x14ac:dyDescent="0.2">
      <c r="A34" s="59"/>
      <c r="B34" s="59"/>
      <c r="C34" s="59"/>
      <c r="D34" s="33" t="s">
        <v>140</v>
      </c>
      <c r="E34" s="33">
        <v>2018</v>
      </c>
      <c r="F34" s="33" t="s">
        <v>341</v>
      </c>
      <c r="G34" s="8"/>
      <c r="H34" s="8">
        <f>H33*('Conversion Factors'!$C$29^($E34-$E33))</f>
        <v>1310.9226703350623</v>
      </c>
      <c r="I34" s="8">
        <f>I33*('Conversion Factors'!$C$29^($E34-$E33))</f>
        <v>833.36394168210848</v>
      </c>
      <c r="J34" s="8">
        <f>J33*('Conversion Factors'!$C$29^($E34-$E33))</f>
        <v>707.44967045797625</v>
      </c>
      <c r="K34" s="8">
        <f>K33*('Conversion Factors'!$C$29^($E34-$E33))</f>
        <v>647.98124485002984</v>
      </c>
      <c r="L34" s="8">
        <f>L33*('Conversion Factors'!$C$29^($E34-$E33))</f>
        <v>599.93260270753422</v>
      </c>
      <c r="M34" s="8">
        <f>M33*('Conversion Factors'!$C$29^($E34-$E33))</f>
        <v>552.58026929580433</v>
      </c>
      <c r="N34" s="8">
        <f>N33*('Conversion Factors'!$C$29^($E34-$E33))</f>
        <v>501.85523886119569</v>
      </c>
      <c r="O34" s="59"/>
      <c r="P34" s="4">
        <v>1</v>
      </c>
    </row>
    <row r="35" spans="1:19" x14ac:dyDescent="0.2">
      <c r="A35" s="59" t="s">
        <v>24</v>
      </c>
      <c r="B35" s="59" t="s">
        <v>138</v>
      </c>
      <c r="C35" s="7" t="s">
        <v>139</v>
      </c>
      <c r="D35" s="4" t="s">
        <v>140</v>
      </c>
      <c r="E35" s="4" t="s">
        <v>141</v>
      </c>
      <c r="F35" s="33"/>
      <c r="G35" s="8">
        <v>2125</v>
      </c>
      <c r="H35" s="8"/>
      <c r="I35" s="8"/>
      <c r="J35" s="8">
        <v>1071</v>
      </c>
      <c r="K35" s="8"/>
      <c r="L35" s="8"/>
      <c r="M35" s="8"/>
      <c r="N35" s="8"/>
      <c r="O35" s="4"/>
      <c r="P35" s="4"/>
    </row>
    <row r="36" spans="1:19" x14ac:dyDescent="0.2">
      <c r="A36" s="59"/>
      <c r="B36" s="59"/>
      <c r="C36" s="7" t="s">
        <v>142</v>
      </c>
      <c r="D36" s="4" t="s">
        <v>140</v>
      </c>
      <c r="E36" s="4" t="s">
        <v>141</v>
      </c>
      <c r="F36" s="33"/>
      <c r="G36" s="8">
        <v>3975</v>
      </c>
      <c r="H36" s="8"/>
      <c r="I36" s="8"/>
      <c r="J36" s="8"/>
      <c r="K36" s="8"/>
      <c r="L36" s="8"/>
      <c r="M36" s="8"/>
      <c r="N36" s="8"/>
      <c r="O36" s="4"/>
      <c r="P36" s="4"/>
    </row>
    <row r="37" spans="1:19" x14ac:dyDescent="0.2">
      <c r="A37" s="59"/>
      <c r="B37" s="59"/>
      <c r="C37" s="59" t="s">
        <v>350</v>
      </c>
      <c r="D37" s="33" t="s">
        <v>140</v>
      </c>
      <c r="E37" s="33">
        <v>2020</v>
      </c>
      <c r="F37" s="33" t="s">
        <v>342</v>
      </c>
      <c r="G37" s="8"/>
      <c r="H37" s="9">
        <v>1727.2344448095646</v>
      </c>
      <c r="I37" s="9">
        <v>1103.976822190383</v>
      </c>
      <c r="J37" s="9">
        <v>894.69211656187429</v>
      </c>
      <c r="K37" s="9">
        <v>839.21858927621793</v>
      </c>
      <c r="L37" s="9">
        <v>783.30033199110073</v>
      </c>
      <c r="M37" s="9">
        <v>727.38207470598354</v>
      </c>
      <c r="N37" s="9">
        <v>671.46381742086646</v>
      </c>
      <c r="O37" s="59" t="s">
        <v>149</v>
      </c>
      <c r="P37" s="4"/>
    </row>
    <row r="38" spans="1:19" x14ac:dyDescent="0.2">
      <c r="A38" s="59"/>
      <c r="B38" s="59"/>
      <c r="C38" s="59"/>
      <c r="D38" s="33" t="s">
        <v>140</v>
      </c>
      <c r="E38" s="33">
        <v>2020</v>
      </c>
      <c r="F38" s="33" t="s">
        <v>341</v>
      </c>
      <c r="G38" s="8"/>
      <c r="H38" s="8">
        <f>H37*'Conversion Factors'!D$3</f>
        <v>2383.583533837199</v>
      </c>
      <c r="I38" s="8">
        <f>I37*'Conversion Factors'!E$3</f>
        <v>1424.1301006255942</v>
      </c>
      <c r="J38" s="8">
        <f>J37*'Conversion Factors'!F$3</f>
        <v>1136.2589880335804</v>
      </c>
      <c r="K38" s="8">
        <f>K37*'Conversion Factors'!G$3</f>
        <v>1040.6310507025103</v>
      </c>
      <c r="L38" s="8">
        <f>L37*'Conversion Factors'!H$3</f>
        <v>963.45940834905389</v>
      </c>
      <c r="M38" s="8">
        <f>M37*'Conversion Factors'!I$3</f>
        <v>887.40613114129985</v>
      </c>
      <c r="N38" s="8">
        <f>N37*'Conversion Factors'!J$3</f>
        <v>805.75658090503975</v>
      </c>
      <c r="O38" s="59"/>
      <c r="P38" s="4"/>
    </row>
    <row r="39" spans="1:19" x14ac:dyDescent="0.2">
      <c r="A39" s="59"/>
      <c r="B39" s="59"/>
      <c r="C39" s="59"/>
      <c r="D39" s="33" t="s">
        <v>140</v>
      </c>
      <c r="E39" s="33">
        <v>2018</v>
      </c>
      <c r="F39" s="33" t="s">
        <v>341</v>
      </c>
      <c r="G39" s="8"/>
      <c r="H39" s="8">
        <f>H38*('Conversion Factors'!$C$29^($E39-$E38))</f>
        <v>2291.0260801972308</v>
      </c>
      <c r="I39" s="8">
        <f>I38*('Conversion Factors'!$C$29^($E39-$E38))</f>
        <v>1368.8293931426319</v>
      </c>
      <c r="J39" s="8">
        <f>J38*('Conversion Factors'!$C$29^($E39-$E38))</f>
        <v>1092.1366666989431</v>
      </c>
      <c r="K39" s="8">
        <f>K38*('Conversion Factors'!$C$29^($E39-$E38))</f>
        <v>1000.2220787221361</v>
      </c>
      <c r="L39" s="8">
        <f>L38*('Conversion Factors'!$C$29^($E39-$E38))</f>
        <v>926.04710529513068</v>
      </c>
      <c r="M39" s="8">
        <f>M38*('Conversion Factors'!$C$29^($E39-$E38))</f>
        <v>852.94706953219907</v>
      </c>
      <c r="N39" s="8">
        <f>N38*('Conversion Factors'!$C$29^($E39-$E38))</f>
        <v>774.46807084298325</v>
      </c>
      <c r="O39" s="59"/>
      <c r="P39" s="4">
        <v>1</v>
      </c>
    </row>
    <row r="40" spans="1:19" x14ac:dyDescent="0.2">
      <c r="A40" s="59" t="s">
        <v>360</v>
      </c>
      <c r="B40" s="59" t="s">
        <v>361</v>
      </c>
      <c r="C40" s="53"/>
      <c r="D40" s="33"/>
      <c r="E40" s="33"/>
      <c r="F40" s="33"/>
      <c r="G40" s="8"/>
      <c r="H40" s="8"/>
      <c r="I40" s="8"/>
      <c r="J40" s="8">
        <v>1574</v>
      </c>
      <c r="K40" s="8"/>
      <c r="L40" s="8"/>
      <c r="M40" s="8"/>
      <c r="N40" s="8"/>
      <c r="O40" s="33"/>
      <c r="P40" s="33"/>
    </row>
    <row r="41" spans="1:19" x14ac:dyDescent="0.2">
      <c r="A41" s="59"/>
      <c r="B41" s="59"/>
      <c r="C41" s="53"/>
      <c r="D41" s="33"/>
      <c r="E41" s="33"/>
      <c r="F41" s="33"/>
      <c r="G41" s="8"/>
      <c r="H41" s="8"/>
      <c r="I41" s="8"/>
      <c r="J41" s="8"/>
      <c r="K41" s="8"/>
      <c r="L41" s="8"/>
      <c r="M41" s="8"/>
      <c r="N41" s="8"/>
      <c r="O41" s="33"/>
      <c r="P41" s="33"/>
    </row>
    <row r="42" spans="1:19" x14ac:dyDescent="0.2">
      <c r="A42" s="59"/>
      <c r="B42" s="59"/>
      <c r="C42" s="53" t="s">
        <v>241</v>
      </c>
      <c r="D42" s="33" t="s">
        <v>140</v>
      </c>
      <c r="E42" s="33">
        <v>2018</v>
      </c>
      <c r="F42" s="33" t="s">
        <v>341</v>
      </c>
      <c r="G42" s="8"/>
      <c r="H42" s="9">
        <v>831</v>
      </c>
      <c r="I42" s="9">
        <v>831</v>
      </c>
      <c r="J42" s="9">
        <v>831</v>
      </c>
      <c r="K42" s="9">
        <v>831</v>
      </c>
      <c r="L42" s="9">
        <v>831</v>
      </c>
      <c r="M42" s="9">
        <v>831</v>
      </c>
      <c r="N42" s="9">
        <v>831</v>
      </c>
      <c r="O42" s="2" t="s">
        <v>362</v>
      </c>
      <c r="P42" s="33">
        <v>1</v>
      </c>
    </row>
    <row r="43" spans="1:19" x14ac:dyDescent="0.2">
      <c r="A43" s="59" t="s">
        <v>26</v>
      </c>
      <c r="B43" s="59" t="s">
        <v>153</v>
      </c>
      <c r="C43" s="7" t="s">
        <v>139</v>
      </c>
      <c r="D43" s="4" t="s">
        <v>140</v>
      </c>
      <c r="E43" s="4" t="s">
        <v>141</v>
      </c>
      <c r="F43" s="33"/>
      <c r="G43" s="8">
        <v>1688</v>
      </c>
      <c r="H43" s="8"/>
      <c r="I43" s="8"/>
      <c r="J43" s="8">
        <v>1574</v>
      </c>
      <c r="K43" s="8"/>
      <c r="L43" s="8"/>
      <c r="M43" s="8"/>
      <c r="N43" s="8"/>
      <c r="O43" s="4"/>
      <c r="P43" s="4"/>
    </row>
    <row r="44" spans="1:19" x14ac:dyDescent="0.2">
      <c r="A44" s="59"/>
      <c r="B44" s="59"/>
      <c r="C44" s="7" t="s">
        <v>142</v>
      </c>
      <c r="D44" s="4" t="s">
        <v>140</v>
      </c>
      <c r="E44" s="4" t="s">
        <v>141</v>
      </c>
      <c r="F44" s="33"/>
      <c r="G44" s="8">
        <v>1906</v>
      </c>
      <c r="H44" s="8"/>
      <c r="I44" s="8"/>
      <c r="J44" s="8"/>
      <c r="K44" s="8"/>
      <c r="L44" s="8"/>
      <c r="M44" s="8"/>
      <c r="N44" s="8"/>
      <c r="O44" s="4"/>
      <c r="P44" s="4"/>
    </row>
    <row r="45" spans="1:19" x14ac:dyDescent="0.2">
      <c r="A45" s="59"/>
      <c r="B45" s="59"/>
      <c r="C45" s="59" t="s">
        <v>350</v>
      </c>
      <c r="D45" s="33" t="s">
        <v>140</v>
      </c>
      <c r="E45" s="33">
        <v>2020</v>
      </c>
      <c r="F45" s="33" t="s">
        <v>342</v>
      </c>
      <c r="G45" s="8"/>
      <c r="H45" s="9">
        <v>1038.3471877686418</v>
      </c>
      <c r="I45" s="9">
        <v>940.76228839017381</v>
      </c>
      <c r="J45" s="9">
        <v>912.25434025713821</v>
      </c>
      <c r="K45" s="9">
        <v>891.42160892915069</v>
      </c>
      <c r="L45" s="9">
        <v>872.78179668831967</v>
      </c>
      <c r="M45" s="9">
        <v>854.14198444748877</v>
      </c>
      <c r="N45" s="9">
        <v>837.69509129381436</v>
      </c>
      <c r="O45" s="59" t="s">
        <v>149</v>
      </c>
      <c r="P45" s="4"/>
      <c r="S45" s="18"/>
    </row>
    <row r="46" spans="1:19" x14ac:dyDescent="0.2">
      <c r="A46" s="59"/>
      <c r="B46" s="59"/>
      <c r="C46" s="59"/>
      <c r="D46" s="33" t="s">
        <v>140</v>
      </c>
      <c r="E46" s="33">
        <v>2020</v>
      </c>
      <c r="F46" s="33" t="s">
        <v>341</v>
      </c>
      <c r="G46" s="8"/>
      <c r="H46" s="8">
        <f>H45*'Conversion Factors'!D$3</f>
        <v>1432.9191191207256</v>
      </c>
      <c r="I46" s="8">
        <f>I45*'Conversion Factors'!E$3</f>
        <v>1213.5833520233243</v>
      </c>
      <c r="J46" s="8">
        <f>J45*'Conversion Factors'!F$3</f>
        <v>1158.5630121265656</v>
      </c>
      <c r="K46" s="8">
        <f>K45*'Conversion Factors'!G$3</f>
        <v>1105.3627950721468</v>
      </c>
      <c r="L46" s="8">
        <f>L45*'Conversion Factors'!H$3</f>
        <v>1073.5216099266331</v>
      </c>
      <c r="M46" s="8">
        <f>M45*'Conversion Factors'!I$3</f>
        <v>1042.0532210259362</v>
      </c>
      <c r="N46" s="8">
        <f>N45*'Conversion Factors'!J$3</f>
        <v>1005.2341095525771</v>
      </c>
      <c r="O46" s="59"/>
      <c r="P46" s="4"/>
    </row>
    <row r="47" spans="1:19" x14ac:dyDescent="0.2">
      <c r="A47" s="59"/>
      <c r="B47" s="59"/>
      <c r="C47" s="59"/>
      <c r="D47" s="33" t="s">
        <v>140</v>
      </c>
      <c r="E47" s="33">
        <v>2018</v>
      </c>
      <c r="F47" s="33" t="s">
        <v>341</v>
      </c>
      <c r="G47" s="8"/>
      <c r="H47" s="8">
        <f>H46*('Conversion Factors'!$C$29^($E47-$E46))</f>
        <v>1377.2771233378755</v>
      </c>
      <c r="I47" s="8">
        <f>I46*('Conversion Factors'!$C$29^($E47-$E46))</f>
        <v>1166.4584313949676</v>
      </c>
      <c r="J47" s="8">
        <f>J46*('Conversion Factors'!$C$29^($E47-$E46))</f>
        <v>1113.5745983531003</v>
      </c>
      <c r="K47" s="8">
        <f>K46*('Conversion Factors'!$C$29^($E47-$E46))</f>
        <v>1062.4402105653085</v>
      </c>
      <c r="L47" s="8">
        <f>L46*('Conversion Factors'!$C$29^($E47-$E46))</f>
        <v>1031.8354574458219</v>
      </c>
      <c r="M47" s="8">
        <f>M46*('Conversion Factors'!$C$29^($E47-$E46))</f>
        <v>1001.5890244386161</v>
      </c>
      <c r="N47" s="8">
        <f>N46*('Conversion Factors'!$C$29^($E47-$E46))</f>
        <v>966.19964393750206</v>
      </c>
      <c r="O47" s="59"/>
      <c r="P47" s="4">
        <v>1</v>
      </c>
    </row>
    <row r="48" spans="1:19" x14ac:dyDescent="0.2">
      <c r="A48" s="59" t="s">
        <v>28</v>
      </c>
      <c r="B48" s="59" t="s">
        <v>153</v>
      </c>
      <c r="C48" s="7" t="s">
        <v>139</v>
      </c>
      <c r="D48" s="4" t="s">
        <v>140</v>
      </c>
      <c r="E48" s="4" t="s">
        <v>141</v>
      </c>
      <c r="F48" s="33"/>
      <c r="G48" s="8">
        <v>3376</v>
      </c>
      <c r="H48" s="8"/>
      <c r="I48" s="8"/>
      <c r="J48" s="8">
        <v>2987</v>
      </c>
      <c r="K48" s="8"/>
      <c r="L48" s="8"/>
      <c r="M48" s="8"/>
      <c r="N48" s="8"/>
      <c r="O48" s="4"/>
      <c r="P48" s="4"/>
    </row>
    <row r="49" spans="1:16" x14ac:dyDescent="0.2">
      <c r="A49" s="59"/>
      <c r="B49" s="59"/>
      <c r="C49" s="59" t="s">
        <v>350</v>
      </c>
      <c r="D49" s="33" t="s">
        <v>140</v>
      </c>
      <c r="E49" s="33">
        <v>2020</v>
      </c>
      <c r="F49" s="33" t="s">
        <v>342</v>
      </c>
      <c r="G49" s="8"/>
      <c r="H49" s="9">
        <v>2630.4064450443202</v>
      </c>
      <c r="I49" s="9">
        <v>2155.6394626749202</v>
      </c>
      <c r="J49" s="9">
        <v>2001.0386670303812</v>
      </c>
      <c r="K49" s="9">
        <v>1854.1130881908903</v>
      </c>
      <c r="L49" s="9">
        <v>1730.2131597665434</v>
      </c>
      <c r="M49" s="9">
        <v>1653.4609917160631</v>
      </c>
      <c r="N49" s="9">
        <v>1582.1911213834742</v>
      </c>
      <c r="O49" s="59" t="s">
        <v>149</v>
      </c>
      <c r="P49" s="4"/>
    </row>
    <row r="50" spans="1:16" x14ac:dyDescent="0.2">
      <c r="A50" s="59"/>
      <c r="B50" s="59"/>
      <c r="C50" s="59"/>
      <c r="D50" s="33" t="s">
        <v>140</v>
      </c>
      <c r="E50" s="33">
        <v>2020</v>
      </c>
      <c r="F50" s="33" t="s">
        <v>341</v>
      </c>
      <c r="G50" s="8"/>
      <c r="H50" s="8">
        <f>H49*'Conversion Factors'!D$3</f>
        <v>3629.9608941611618</v>
      </c>
      <c r="I50" s="8">
        <f>I49*'Conversion Factors'!E$3</f>
        <v>2780.7749068506473</v>
      </c>
      <c r="J50" s="8">
        <f>J49*'Conversion Factors'!F$3</f>
        <v>2541.3191071285842</v>
      </c>
      <c r="K50" s="8">
        <f>K49*'Conversion Factors'!G$3</f>
        <v>2299.1002293567039</v>
      </c>
      <c r="L50" s="8">
        <f>L49*'Conversion Factors'!H$3</f>
        <v>2128.1621865128482</v>
      </c>
      <c r="M50" s="8">
        <f>M49*'Conversion Factors'!I$3</f>
        <v>2017.2224098935969</v>
      </c>
      <c r="N50" s="8">
        <f>N49*'Conversion Factors'!J$3</f>
        <v>1898.6293456601688</v>
      </c>
      <c r="O50" s="59"/>
      <c r="P50" s="4"/>
    </row>
    <row r="51" spans="1:16" x14ac:dyDescent="0.2">
      <c r="A51" s="59"/>
      <c r="B51" s="59"/>
      <c r="C51" s="59"/>
      <c r="D51" s="33" t="s">
        <v>140</v>
      </c>
      <c r="E51" s="33">
        <v>2018</v>
      </c>
      <c r="F51" s="33" t="s">
        <v>341</v>
      </c>
      <c r="G51" s="8"/>
      <c r="H51" s="8">
        <f>H50*('Conversion Factors'!$C$29^($E51-$E50))</f>
        <v>3489.0050885824317</v>
      </c>
      <c r="I51" s="8">
        <f>I50*('Conversion Factors'!$C$29^($E51-$E50))</f>
        <v>2672.794028114809</v>
      </c>
      <c r="J51" s="8">
        <f>J50*('Conversion Factors'!$C$29^($E51-$E50))</f>
        <v>2442.6365889355866</v>
      </c>
      <c r="K51" s="8">
        <f>K50*('Conversion Factors'!$C$29^($E51-$E50))</f>
        <v>2209.8233653947559</v>
      </c>
      <c r="L51" s="8">
        <f>L50*('Conversion Factors'!$C$29^($E51-$E50))</f>
        <v>2045.5230550873205</v>
      </c>
      <c r="M51" s="8">
        <f>M50*('Conversion Factors'!$C$29^($E51-$E50))</f>
        <v>1938.8912052033804</v>
      </c>
      <c r="N51" s="8">
        <f>N50*('Conversion Factors'!$C$29^($E51-$E50))</f>
        <v>1824.9032541908582</v>
      </c>
      <c r="O51" s="59"/>
      <c r="P51" s="4">
        <v>1</v>
      </c>
    </row>
    <row r="52" spans="1:16" x14ac:dyDescent="0.2">
      <c r="A52" s="59" t="s">
        <v>31</v>
      </c>
      <c r="B52" s="59" t="s">
        <v>153</v>
      </c>
      <c r="C52" s="7" t="s">
        <v>139</v>
      </c>
      <c r="D52" s="4" t="s">
        <v>140</v>
      </c>
      <c r="E52" s="4" t="s">
        <v>141</v>
      </c>
      <c r="F52" s="33"/>
      <c r="G52" s="8">
        <v>1755</v>
      </c>
      <c r="H52" s="8"/>
      <c r="I52" s="8"/>
      <c r="J52" s="8">
        <v>1632</v>
      </c>
      <c r="K52" s="8"/>
      <c r="L52" s="8"/>
      <c r="M52" s="8"/>
      <c r="N52" s="8"/>
      <c r="O52" s="4"/>
      <c r="P52" s="4"/>
    </row>
    <row r="53" spans="1:16" x14ac:dyDescent="0.2">
      <c r="A53" s="59"/>
      <c r="B53" s="59"/>
      <c r="C53" s="7" t="s">
        <v>142</v>
      </c>
      <c r="D53" s="4" t="s">
        <v>140</v>
      </c>
      <c r="E53" s="4" t="s">
        <v>141</v>
      </c>
      <c r="F53" s="33"/>
      <c r="G53" s="8">
        <v>1735</v>
      </c>
      <c r="H53" s="8"/>
      <c r="I53" s="8"/>
      <c r="J53" s="8"/>
      <c r="K53" s="8"/>
      <c r="L53" s="8"/>
      <c r="M53" s="8"/>
      <c r="N53" s="8"/>
      <c r="O53" s="4"/>
      <c r="P53" s="4"/>
    </row>
    <row r="54" spans="1:16" x14ac:dyDescent="0.2">
      <c r="A54" s="59"/>
      <c r="B54" s="59"/>
      <c r="C54" s="59" t="s">
        <v>350</v>
      </c>
      <c r="D54" s="33" t="s">
        <v>140</v>
      </c>
      <c r="E54" s="33">
        <v>2020</v>
      </c>
      <c r="F54" s="33" t="s">
        <v>342</v>
      </c>
      <c r="G54" s="8"/>
      <c r="H54" s="9">
        <v>922.12247614934279</v>
      </c>
      <c r="I54" s="9">
        <v>817.9588195094052</v>
      </c>
      <c r="J54" s="9">
        <v>780.67919502774328</v>
      </c>
      <c r="K54" s="9">
        <v>758.75000415617751</v>
      </c>
      <c r="L54" s="9">
        <v>737.91727282818988</v>
      </c>
      <c r="M54" s="9">
        <v>717.08454150020236</v>
      </c>
      <c r="N54" s="9">
        <v>702.83056743368456</v>
      </c>
      <c r="O54" s="59" t="s">
        <v>149</v>
      </c>
      <c r="P54" s="4"/>
    </row>
    <row r="55" spans="1:16" x14ac:dyDescent="0.2">
      <c r="A55" s="59"/>
      <c r="B55" s="59"/>
      <c r="C55" s="59"/>
      <c r="D55" s="33" t="s">
        <v>140</v>
      </c>
      <c r="E55" s="33">
        <v>2020</v>
      </c>
      <c r="F55" s="33" t="s">
        <v>341</v>
      </c>
      <c r="G55" s="8"/>
      <c r="H55" s="8">
        <f>H54*'Conversion Factors'!D$3</f>
        <v>1272.5290170860928</v>
      </c>
      <c r="I55" s="8">
        <f>I54*'Conversion Factors'!E$3</f>
        <v>1055.1668771671327</v>
      </c>
      <c r="J55" s="8">
        <f>J54*'Conversion Factors'!F$3</f>
        <v>991.46257768523401</v>
      </c>
      <c r="K55" s="8">
        <f>K54*'Conversion Factors'!G$3</f>
        <v>940.85000515366016</v>
      </c>
      <c r="L55" s="8">
        <f>L54*'Conversion Factors'!H$3</f>
        <v>907.63824557867349</v>
      </c>
      <c r="M55" s="8">
        <f>M54*'Conversion Factors'!I$3</f>
        <v>874.84314063024681</v>
      </c>
      <c r="N55" s="8">
        <f>N54*'Conversion Factors'!J$3</f>
        <v>843.39668092042143</v>
      </c>
      <c r="O55" s="59"/>
      <c r="P55" s="4"/>
    </row>
    <row r="56" spans="1:16" x14ac:dyDescent="0.2">
      <c r="A56" s="59"/>
      <c r="B56" s="59"/>
      <c r="C56" s="59"/>
      <c r="D56" s="33" t="s">
        <v>140</v>
      </c>
      <c r="E56" s="33">
        <v>2018</v>
      </c>
      <c r="F56" s="33" t="s">
        <v>341</v>
      </c>
      <c r="G56" s="8"/>
      <c r="H56" s="8">
        <f>H55*('Conversion Factors'!$C$29^($E56-$E55))</f>
        <v>1223.1151644426113</v>
      </c>
      <c r="I56" s="8">
        <f>I55*('Conversion Factors'!$C$29^($E56-$E55))</f>
        <v>1014.1934613294241</v>
      </c>
      <c r="J56" s="8">
        <f>J55*('Conversion Factors'!$C$29^($E56-$E55))</f>
        <v>952.96287743678783</v>
      </c>
      <c r="K56" s="8">
        <f>K55*('Conversion Factors'!$C$29^($E56-$E55))</f>
        <v>904.31565278129585</v>
      </c>
      <c r="L56" s="8">
        <f>L55*('Conversion Factors'!$C$29^($E56-$E55))</f>
        <v>872.39354630783691</v>
      </c>
      <c r="M56" s="8">
        <f>M55*('Conversion Factors'!$C$29^($E56-$E55))</f>
        <v>840.87191525398578</v>
      </c>
      <c r="N56" s="8">
        <f>N55*('Conversion Factors'!$C$29^($E56-$E55))</f>
        <v>810.64655990044355</v>
      </c>
      <c r="O56" s="59"/>
      <c r="P56" s="4">
        <v>1</v>
      </c>
    </row>
    <row r="57" spans="1:16" x14ac:dyDescent="0.2">
      <c r="A57" s="59" t="s">
        <v>33</v>
      </c>
      <c r="B57" s="59" t="s">
        <v>138</v>
      </c>
      <c r="C57" s="7" t="s">
        <v>142</v>
      </c>
      <c r="D57" s="4" t="s">
        <v>140</v>
      </c>
      <c r="E57" s="4" t="s">
        <v>141</v>
      </c>
      <c r="F57" s="33"/>
      <c r="G57" s="8">
        <v>7201</v>
      </c>
      <c r="H57" s="8"/>
      <c r="I57" s="8"/>
      <c r="J57" s="8"/>
      <c r="K57" s="8"/>
      <c r="L57" s="8"/>
      <c r="M57" s="8"/>
      <c r="N57" s="8"/>
      <c r="O57" s="4"/>
      <c r="P57" s="4"/>
    </row>
    <row r="58" spans="1:16" x14ac:dyDescent="0.2">
      <c r="A58" s="59"/>
      <c r="B58" s="59"/>
      <c r="C58" s="59" t="s">
        <v>350</v>
      </c>
      <c r="D58" s="33" t="s">
        <v>140</v>
      </c>
      <c r="E58" s="33">
        <v>2020</v>
      </c>
      <c r="F58" s="33" t="s">
        <v>342</v>
      </c>
      <c r="G58" s="8"/>
      <c r="H58" s="9">
        <v>6753.3183878930085</v>
      </c>
      <c r="I58" s="9">
        <v>6182.4399173750262</v>
      </c>
      <c r="J58" s="9">
        <v>5624.6760115508305</v>
      </c>
      <c r="K58" s="9">
        <v>5485.458266979469</v>
      </c>
      <c r="L58" s="9">
        <v>5349.6863351738084</v>
      </c>
      <c r="M58" s="9">
        <v>5217.2749279713889</v>
      </c>
      <c r="N58" s="9">
        <v>5088.1408681981184</v>
      </c>
      <c r="O58" s="59" t="s">
        <v>149</v>
      </c>
      <c r="P58" s="4"/>
    </row>
    <row r="59" spans="1:16" x14ac:dyDescent="0.2">
      <c r="A59" s="59"/>
      <c r="B59" s="59"/>
      <c r="C59" s="59"/>
      <c r="D59" s="33" t="s">
        <v>140</v>
      </c>
      <c r="E59" s="33">
        <v>2020</v>
      </c>
      <c r="F59" s="33" t="s">
        <v>341</v>
      </c>
      <c r="G59" s="8"/>
      <c r="H59" s="8">
        <f>H58*'Conversion Factors'!D$3</f>
        <v>9319.579375292351</v>
      </c>
      <c r="I59" s="8">
        <f>I58*'Conversion Factors'!E$3</f>
        <v>7975.3474934137839</v>
      </c>
      <c r="J59" s="8">
        <f>J58*'Conversion Factors'!F$3</f>
        <v>7143.338534669555</v>
      </c>
      <c r="K59" s="8">
        <f>K58*'Conversion Factors'!G$3</f>
        <v>6801.9682510545417</v>
      </c>
      <c r="L59" s="8">
        <f>L58*'Conversion Factors'!H$3</f>
        <v>6580.1141922637844</v>
      </c>
      <c r="M59" s="8">
        <f>M58*'Conversion Factors'!I$3</f>
        <v>6365.0754121250948</v>
      </c>
      <c r="N59" s="8">
        <f>N58*'Conversion Factors'!J$3</f>
        <v>6105.7690418377415</v>
      </c>
      <c r="O59" s="59"/>
      <c r="P59" s="4"/>
    </row>
    <row r="60" spans="1:16" x14ac:dyDescent="0.2">
      <c r="A60" s="59"/>
      <c r="B60" s="59"/>
      <c r="C60" s="59"/>
      <c r="D60" s="33" t="s">
        <v>140</v>
      </c>
      <c r="E60" s="33">
        <v>2018</v>
      </c>
      <c r="F60" s="33" t="s">
        <v>341</v>
      </c>
      <c r="G60" s="8"/>
      <c r="H60" s="8">
        <f>H59*('Conversion Factors'!$C$29^($E60-$E59))</f>
        <v>8957.6887498004144</v>
      </c>
      <c r="I60" s="8">
        <f>I59*('Conversion Factors'!$C$29^($E60-$E59))</f>
        <v>7665.6550301939487</v>
      </c>
      <c r="J60" s="8">
        <f>J59*('Conversion Factors'!$C$29^($E60-$E59))</f>
        <v>6865.9539933386732</v>
      </c>
      <c r="K60" s="8">
        <f>K59*('Conversion Factors'!$C$29^($E60-$E59))</f>
        <v>6537.8395338855653</v>
      </c>
      <c r="L60" s="8">
        <f>L59*('Conversion Factors'!$C$29^($E60-$E59))</f>
        <v>6324.6003385849526</v>
      </c>
      <c r="M60" s="8">
        <f>M59*('Conversion Factors'!$C$29^($E60-$E59))</f>
        <v>6117.9117763601453</v>
      </c>
      <c r="N60" s="8">
        <f>N59*('Conversion Factors'!$C$29^($E60-$E59))</f>
        <v>5868.674588463804</v>
      </c>
      <c r="O60" s="59"/>
      <c r="P60" s="4">
        <v>1</v>
      </c>
    </row>
    <row r="61" spans="1:16" x14ac:dyDescent="0.2">
      <c r="A61" s="59" t="s">
        <v>35</v>
      </c>
      <c r="B61" s="59" t="s">
        <v>138</v>
      </c>
      <c r="C61" s="7"/>
      <c r="D61" s="4"/>
      <c r="E61" s="4"/>
      <c r="F61" s="33"/>
      <c r="G61" s="8"/>
      <c r="H61" s="8"/>
      <c r="I61" s="8"/>
      <c r="J61" s="8"/>
      <c r="K61" s="8"/>
      <c r="L61" s="8"/>
      <c r="M61" s="8"/>
      <c r="N61" s="8"/>
      <c r="O61" s="4"/>
      <c r="P61" s="4"/>
    </row>
    <row r="62" spans="1:16" x14ac:dyDescent="0.2">
      <c r="A62" s="59"/>
      <c r="B62" s="59"/>
      <c r="C62" s="59" t="s">
        <v>350</v>
      </c>
      <c r="D62" s="33" t="s">
        <v>140</v>
      </c>
      <c r="E62" s="33">
        <v>2020</v>
      </c>
      <c r="F62" s="33" t="s">
        <v>342</v>
      </c>
      <c r="G62" s="8"/>
      <c r="H62" s="9">
        <v>8612.3063067517705</v>
      </c>
      <c r="I62" s="9">
        <v>8040.7764721389012</v>
      </c>
      <c r="J62" s="9">
        <v>7481.6940242558494</v>
      </c>
      <c r="K62" s="9">
        <v>7296.5127683948986</v>
      </c>
      <c r="L62" s="9">
        <v>7115.9149795149651</v>
      </c>
      <c r="M62" s="9">
        <v>6939.7872110932421</v>
      </c>
      <c r="N62" s="9">
        <v>6768.0188245498202</v>
      </c>
      <c r="O62" s="59" t="s">
        <v>149</v>
      </c>
      <c r="P62" s="4"/>
    </row>
    <row r="63" spans="1:16" x14ac:dyDescent="0.2">
      <c r="A63" s="59"/>
      <c r="B63" s="59"/>
      <c r="C63" s="59"/>
      <c r="D63" s="33" t="s">
        <v>140</v>
      </c>
      <c r="E63" s="33">
        <v>2020</v>
      </c>
      <c r="F63" s="33" t="s">
        <v>341</v>
      </c>
      <c r="G63" s="8"/>
      <c r="H63" s="8">
        <f>H62*'Conversion Factors'!D$3</f>
        <v>11884.982703317442</v>
      </c>
      <c r="I63" s="8">
        <f>I62*'Conversion Factors'!E$3</f>
        <v>10372.601649059183</v>
      </c>
      <c r="J63" s="8">
        <f>J62*'Conversion Factors'!F$3</f>
        <v>9501.751410804929</v>
      </c>
      <c r="K63" s="8">
        <f>K62*'Conversion Factors'!G$3</f>
        <v>9047.6758328096748</v>
      </c>
      <c r="L63" s="8">
        <f>L62*'Conversion Factors'!H$3</f>
        <v>8752.5754248034063</v>
      </c>
      <c r="M63" s="8">
        <f>M62*'Conversion Factors'!I$3</f>
        <v>8466.5403975337558</v>
      </c>
      <c r="N63" s="8">
        <f>N62*'Conversion Factors'!J$3</f>
        <v>8121.6225894597837</v>
      </c>
      <c r="O63" s="59"/>
      <c r="P63" s="4"/>
    </row>
    <row r="64" spans="1:16" x14ac:dyDescent="0.2">
      <c r="A64" s="59"/>
      <c r="B64" s="59"/>
      <c r="C64" s="59"/>
      <c r="D64" s="33" t="s">
        <v>140</v>
      </c>
      <c r="E64" s="33">
        <v>2018</v>
      </c>
      <c r="F64" s="33" t="s">
        <v>341</v>
      </c>
      <c r="G64" s="8"/>
      <c r="H64" s="8">
        <f>H63*('Conversion Factors'!$C$29^($E64-$E63))</f>
        <v>11423.474339982164</v>
      </c>
      <c r="I64" s="8">
        <f>I63*('Conversion Factors'!$C$29^($E64-$E63))</f>
        <v>9969.820885293333</v>
      </c>
      <c r="J64" s="8">
        <f>J63*('Conversion Factors'!$C$29^($E64-$E63))</f>
        <v>9132.7868231496832</v>
      </c>
      <c r="K64" s="8">
        <f>K63*('Conversion Factors'!$C$29^($E64-$E63))</f>
        <v>8696.3435532580497</v>
      </c>
      <c r="L64" s="8">
        <f>L63*('Conversion Factors'!$C$29^($E64-$E63))</f>
        <v>8412.7022537518333</v>
      </c>
      <c r="M64" s="8">
        <f>M63*('Conversion Factors'!$C$29^($E64-$E63))</f>
        <v>8137.7743151996892</v>
      </c>
      <c r="N64" s="8">
        <f>N63*('Conversion Factors'!$C$29^($E64-$E63))</f>
        <v>7806.250085985952</v>
      </c>
      <c r="O64" s="59"/>
      <c r="P64" s="4">
        <v>1</v>
      </c>
    </row>
    <row r="65" spans="1:18" x14ac:dyDescent="0.2">
      <c r="A65" s="59" t="s">
        <v>37</v>
      </c>
      <c r="B65" s="59" t="s">
        <v>138</v>
      </c>
      <c r="C65" s="7" t="s">
        <v>142</v>
      </c>
      <c r="D65" s="4" t="s">
        <v>140</v>
      </c>
      <c r="E65" s="4" t="s">
        <v>141</v>
      </c>
      <c r="F65" s="33"/>
      <c r="G65" s="8">
        <v>8682</v>
      </c>
      <c r="H65" s="8"/>
      <c r="I65" s="8"/>
      <c r="J65" s="8"/>
      <c r="K65" s="8"/>
      <c r="L65" s="8"/>
      <c r="M65" s="8"/>
      <c r="N65" s="8"/>
      <c r="O65" s="4"/>
      <c r="P65" s="4"/>
    </row>
    <row r="66" spans="1:18" x14ac:dyDescent="0.2">
      <c r="A66" s="59"/>
      <c r="B66" s="59"/>
      <c r="C66" s="59" t="s">
        <v>350</v>
      </c>
      <c r="D66" s="33" t="s">
        <v>140</v>
      </c>
      <c r="E66" s="33">
        <v>2020</v>
      </c>
      <c r="F66" s="33" t="s">
        <v>342</v>
      </c>
      <c r="G66" s="8"/>
      <c r="H66" s="9">
        <v>7441.5226765616917</v>
      </c>
      <c r="I66" s="9">
        <v>7040.489321783366</v>
      </c>
      <c r="J66" s="9">
        <v>6966.1789592243049</v>
      </c>
      <c r="K66" s="9">
        <v>6731.2242513230412</v>
      </c>
      <c r="L66" s="9">
        <v>6496.2773226733716</v>
      </c>
      <c r="M66" s="9">
        <v>6261.3265441335043</v>
      </c>
      <c r="N66" s="9">
        <v>6026.3719540435741</v>
      </c>
      <c r="O66" s="59" t="s">
        <v>149</v>
      </c>
      <c r="P66" s="4"/>
    </row>
    <row r="67" spans="1:18" x14ac:dyDescent="0.2">
      <c r="A67" s="59"/>
      <c r="B67" s="59"/>
      <c r="C67" s="59"/>
      <c r="D67" s="33" t="s">
        <v>140</v>
      </c>
      <c r="E67" s="33">
        <v>2020</v>
      </c>
      <c r="F67" s="33" t="s">
        <v>341</v>
      </c>
      <c r="G67" s="8"/>
      <c r="H67" s="8">
        <f>H66*'Conversion Factors'!D$3</f>
        <v>10269.301293655133</v>
      </c>
      <c r="I67" s="8">
        <f>I66*'Conversion Factors'!E$3</f>
        <v>9082.2312251005424</v>
      </c>
      <c r="J67" s="8">
        <f>J66*'Conversion Factors'!F$3</f>
        <v>8847.0472782148681</v>
      </c>
      <c r="K67" s="8">
        <f>K66*'Conversion Factors'!G$3</f>
        <v>8346.718071640571</v>
      </c>
      <c r="L67" s="8">
        <f>L66*'Conversion Factors'!H$3</f>
        <v>7990.4211068882469</v>
      </c>
      <c r="M67" s="8">
        <f>M66*'Conversion Factors'!I$3</f>
        <v>7638.8183838428749</v>
      </c>
      <c r="N67" s="8">
        <f>N66*'Conversion Factors'!J$3</f>
        <v>7231.6463448522891</v>
      </c>
      <c r="O67" s="59"/>
      <c r="P67" s="4"/>
    </row>
    <row r="68" spans="1:18" x14ac:dyDescent="0.2">
      <c r="A68" s="59"/>
      <c r="B68" s="59"/>
      <c r="C68" s="59"/>
      <c r="D68" s="33" t="s">
        <v>140</v>
      </c>
      <c r="E68" s="33">
        <v>2018</v>
      </c>
      <c r="F68" s="33" t="s">
        <v>341</v>
      </c>
      <c r="G68" s="8"/>
      <c r="H68" s="8">
        <f>H67*('Conversion Factors'!$C$29^($E68-$E67))</f>
        <v>9870.5318085881718</v>
      </c>
      <c r="I68" s="8">
        <f>I67*('Conversion Factors'!$C$29^($E68-$E67))</f>
        <v>8729.5571175514633</v>
      </c>
      <c r="J68" s="8">
        <f>J67*('Conversion Factors'!$C$29^($E68-$E67))</f>
        <v>8503.5056499566217</v>
      </c>
      <c r="K68" s="8">
        <f>K67*('Conversion Factors'!$C$29^($E68-$E67))</f>
        <v>8022.6048362558358</v>
      </c>
      <c r="L68" s="8">
        <f>L67*('Conversion Factors'!$C$29^($E68-$E67))</f>
        <v>7680.1433168860513</v>
      </c>
      <c r="M68" s="8">
        <f>M67*('Conversion Factors'!$C$29^($E68-$E67))</f>
        <v>7342.1937560965735</v>
      </c>
      <c r="N68" s="8">
        <f>N67*('Conversion Factors'!$C$29^($E68-$E67))</f>
        <v>6950.832703625807</v>
      </c>
      <c r="O68" s="59"/>
      <c r="P68" s="4">
        <v>1</v>
      </c>
    </row>
    <row r="69" spans="1:18" x14ac:dyDescent="0.2">
      <c r="A69" s="59" t="s">
        <v>39</v>
      </c>
      <c r="B69" s="59" t="s">
        <v>138</v>
      </c>
      <c r="C69" s="7"/>
      <c r="D69" s="4"/>
      <c r="E69" s="4"/>
      <c r="F69" s="33"/>
      <c r="G69" s="8"/>
      <c r="H69" s="8"/>
      <c r="I69" s="8"/>
      <c r="J69" s="8"/>
      <c r="K69" s="8"/>
      <c r="L69" s="8"/>
      <c r="M69" s="8"/>
      <c r="N69" s="8"/>
      <c r="O69" s="4"/>
      <c r="P69" s="4"/>
    </row>
    <row r="70" spans="1:18" ht="12.75" customHeight="1" x14ac:dyDescent="0.2">
      <c r="A70" s="59"/>
      <c r="B70" s="59"/>
      <c r="C70" s="59" t="s">
        <v>150</v>
      </c>
      <c r="D70" s="4" t="s">
        <v>140</v>
      </c>
      <c r="E70" s="4" t="s">
        <v>151</v>
      </c>
      <c r="F70" s="33"/>
      <c r="G70" s="8"/>
      <c r="H70" s="8">
        <v>1768.13</v>
      </c>
      <c r="I70" s="8">
        <v>1537.36</v>
      </c>
      <c r="J70" s="8">
        <v>1315.38</v>
      </c>
      <c r="K70" s="8">
        <v>1159.3399999999999</v>
      </c>
      <c r="L70" s="8">
        <v>1016.48</v>
      </c>
      <c r="M70" s="8">
        <v>1016.48</v>
      </c>
      <c r="N70" s="8">
        <v>1016.48</v>
      </c>
      <c r="O70" s="10"/>
      <c r="P70" s="4"/>
    </row>
    <row r="71" spans="1:18" x14ac:dyDescent="0.2">
      <c r="A71" s="59"/>
      <c r="B71" s="59"/>
      <c r="C71" s="59"/>
      <c r="D71" s="4" t="s">
        <v>140</v>
      </c>
      <c r="E71" s="4" t="s">
        <v>145</v>
      </c>
      <c r="F71" s="33"/>
      <c r="G71" s="8"/>
      <c r="H71" s="8">
        <f>H70*'Conversion Factors'!D$3</f>
        <v>2440.0194000000001</v>
      </c>
      <c r="I71" s="8">
        <f>I70*'Conversion Factors'!E$3</f>
        <v>1983.1943999999999</v>
      </c>
      <c r="J71" s="8">
        <f>J70*'Conversion Factors'!F$3</f>
        <v>1670.5326000000002</v>
      </c>
      <c r="K71" s="8">
        <f>K70*'Conversion Factors'!G$3</f>
        <v>1437.5816</v>
      </c>
      <c r="L71" s="8">
        <f>L70*'Conversion Factors'!H$3</f>
        <v>1250.2704000000001</v>
      </c>
      <c r="M71" s="8">
        <f>M70*'Conversion Factors'!I$3</f>
        <v>1240.1056000000001</v>
      </c>
      <c r="N71" s="8">
        <f>N70*'Conversion Factors'!J$3</f>
        <v>1219.7760000000001</v>
      </c>
      <c r="O71" s="10"/>
      <c r="P71" s="4">
        <v>1</v>
      </c>
    </row>
    <row r="72" spans="1:18" x14ac:dyDescent="0.2">
      <c r="A72" s="59" t="s">
        <v>41</v>
      </c>
      <c r="B72" s="59" t="s">
        <v>138</v>
      </c>
      <c r="C72" s="7"/>
      <c r="D72" s="4"/>
      <c r="E72" s="4"/>
      <c r="F72" s="33"/>
      <c r="G72" s="8"/>
      <c r="H72" s="8"/>
      <c r="I72" s="8"/>
      <c r="J72" s="8"/>
      <c r="K72" s="8"/>
      <c r="L72" s="8"/>
      <c r="M72" s="8"/>
      <c r="N72" s="8"/>
      <c r="O72" s="4"/>
      <c r="P72" s="4"/>
    </row>
    <row r="73" spans="1:18" ht="12.75" customHeight="1" x14ac:dyDescent="0.2">
      <c r="A73" s="59"/>
      <c r="B73" s="59"/>
      <c r="C73" s="59" t="s">
        <v>150</v>
      </c>
      <c r="D73" s="4" t="s">
        <v>140</v>
      </c>
      <c r="E73" s="4" t="s">
        <v>151</v>
      </c>
      <c r="F73" s="33"/>
      <c r="G73" s="8"/>
      <c r="H73" s="8">
        <v>1352.75</v>
      </c>
      <c r="I73" s="8">
        <v>1284.6199999999999</v>
      </c>
      <c r="J73" s="8">
        <v>1197.8</v>
      </c>
      <c r="K73" s="8">
        <v>1164.8399999999999</v>
      </c>
      <c r="L73" s="8">
        <v>1132.97</v>
      </c>
      <c r="M73" s="8">
        <v>1132.97</v>
      </c>
      <c r="N73" s="8">
        <v>1132.97</v>
      </c>
      <c r="O73" s="10"/>
      <c r="P73" s="4"/>
    </row>
    <row r="74" spans="1:18" x14ac:dyDescent="0.2">
      <c r="A74" s="59"/>
      <c r="B74" s="59"/>
      <c r="C74" s="59"/>
      <c r="D74" s="4" t="s">
        <v>140</v>
      </c>
      <c r="E74" s="4" t="s">
        <v>145</v>
      </c>
      <c r="F74" s="33"/>
      <c r="G74" s="8"/>
      <c r="H74" s="8">
        <f>H73*'Conversion Factors'!D$3</f>
        <v>1866.7949999999998</v>
      </c>
      <c r="I74" s="8">
        <f>I73*'Conversion Factors'!E$3</f>
        <v>1657.1597999999999</v>
      </c>
      <c r="J74" s="8">
        <f>J73*'Conversion Factors'!F$3</f>
        <v>1521.2059999999999</v>
      </c>
      <c r="K74" s="8">
        <f>K73*'Conversion Factors'!G$3</f>
        <v>1444.4015999999999</v>
      </c>
      <c r="L74" s="8">
        <f>L73*'Conversion Factors'!H$3</f>
        <v>1393.5531000000001</v>
      </c>
      <c r="M74" s="8">
        <f>M73*'Conversion Factors'!I$3</f>
        <v>1382.2234000000001</v>
      </c>
      <c r="N74" s="8">
        <f>N73*'Conversion Factors'!J$3</f>
        <v>1359.5640000000001</v>
      </c>
      <c r="O74" s="10"/>
      <c r="P74" s="4">
        <v>1</v>
      </c>
    </row>
    <row r="75" spans="1:18" ht="12.75" customHeight="1" x14ac:dyDescent="0.2">
      <c r="A75" s="59" t="s">
        <v>43</v>
      </c>
      <c r="B75" s="59" t="s">
        <v>138</v>
      </c>
      <c r="C75" s="7"/>
      <c r="D75" s="4"/>
      <c r="E75" s="4"/>
      <c r="F75" s="33"/>
      <c r="G75" s="8"/>
      <c r="H75" s="8"/>
      <c r="I75" s="8"/>
      <c r="J75" s="8"/>
      <c r="K75" s="8"/>
      <c r="L75" s="8"/>
      <c r="M75" s="8"/>
      <c r="N75" s="8"/>
      <c r="O75" s="4"/>
      <c r="P75" s="4"/>
    </row>
    <row r="76" spans="1:18" ht="12.75" customHeight="1" x14ac:dyDescent="0.2">
      <c r="A76" s="59"/>
      <c r="B76" s="59"/>
      <c r="C76" s="59" t="s">
        <v>350</v>
      </c>
      <c r="D76" s="4" t="s">
        <v>140</v>
      </c>
      <c r="E76" s="4" t="s">
        <v>144</v>
      </c>
      <c r="F76" s="33"/>
      <c r="G76" s="8"/>
      <c r="H76" s="9">
        <v>1049.31178320442</v>
      </c>
      <c r="I76" s="9">
        <v>1025.1896732457001</v>
      </c>
      <c r="J76" s="9">
        <v>998.87464419982302</v>
      </c>
      <c r="K76" s="9">
        <v>976.94545332825703</v>
      </c>
      <c r="L76" s="9">
        <v>955.01626245669195</v>
      </c>
      <c r="M76" s="9">
        <v>935.279990672282</v>
      </c>
      <c r="N76" s="9">
        <v>906.77204253924697</v>
      </c>
      <c r="O76" s="10"/>
      <c r="P76" s="4"/>
    </row>
    <row r="77" spans="1:18" x14ac:dyDescent="0.2">
      <c r="A77" s="59"/>
      <c r="B77" s="59"/>
      <c r="C77" s="59"/>
      <c r="D77" s="4" t="s">
        <v>140</v>
      </c>
      <c r="E77" s="4" t="s">
        <v>141</v>
      </c>
      <c r="F77" s="33"/>
      <c r="G77" s="8"/>
      <c r="H77" s="8">
        <f>H76*'Conversion Factors'!D$3</f>
        <v>1448.0502608220995</v>
      </c>
      <c r="I77" s="8">
        <f>I76*'Conversion Factors'!E$3</f>
        <v>1322.494678486953</v>
      </c>
      <c r="J77" s="8">
        <f>J76*'Conversion Factors'!F$3</f>
        <v>1268.5707981337753</v>
      </c>
      <c r="K77" s="8">
        <f>K76*'Conversion Factors'!G$3</f>
        <v>1211.4123621270387</v>
      </c>
      <c r="L77" s="8">
        <f>L76*'Conversion Factors'!H$3</f>
        <v>1174.670002821731</v>
      </c>
      <c r="M77" s="8">
        <f>M76*'Conversion Factors'!I$3</f>
        <v>1141.041588620184</v>
      </c>
      <c r="N77" s="8">
        <f>N76*'Conversion Factors'!J$3</f>
        <v>1088.1264510470962</v>
      </c>
      <c r="O77" s="10"/>
      <c r="P77" s="4"/>
      <c r="R77" s="5" t="s">
        <v>343</v>
      </c>
    </row>
    <row r="78" spans="1:18" x14ac:dyDescent="0.2">
      <c r="A78" s="59"/>
      <c r="B78" s="59"/>
      <c r="C78" s="59"/>
      <c r="D78" s="4" t="s">
        <v>140</v>
      </c>
      <c r="E78" s="4" t="s">
        <v>145</v>
      </c>
      <c r="F78" s="33"/>
      <c r="G78" s="8"/>
      <c r="H78" s="8">
        <f>H77*('Conversion Factors'!$C$29^-1)</f>
        <v>1419.6571184530387</v>
      </c>
      <c r="I78" s="8">
        <f>I77*('Conversion Factors'!$C$29^-1)</f>
        <v>1296.5634102813265</v>
      </c>
      <c r="J78" s="8">
        <f>J77*('Conversion Factors'!$C$29^-1)</f>
        <v>1243.696860915466</v>
      </c>
      <c r="K78" s="8">
        <f>K77*('Conversion Factors'!$C$29^-1)</f>
        <v>1187.6591785559203</v>
      </c>
      <c r="L78" s="8">
        <f>L77*('Conversion Factors'!$C$29^-1)</f>
        <v>1151.6372576683636</v>
      </c>
      <c r="M78" s="8">
        <f>M77*('Conversion Factors'!$C$29^-1)</f>
        <v>1118.6682241374353</v>
      </c>
      <c r="N78" s="8">
        <f>N77*('Conversion Factors'!$C$29^-1)</f>
        <v>1066.790638281467</v>
      </c>
      <c r="O78" s="10"/>
      <c r="P78" s="4">
        <v>1</v>
      </c>
    </row>
    <row r="79" spans="1:18" x14ac:dyDescent="0.2">
      <c r="A79" s="59" t="s">
        <v>46</v>
      </c>
      <c r="B79" s="59" t="s">
        <v>138</v>
      </c>
      <c r="C79" s="7"/>
      <c r="D79" s="4"/>
      <c r="E79" s="4"/>
      <c r="F79" s="33"/>
      <c r="G79" s="8"/>
      <c r="H79" s="8"/>
      <c r="I79" s="8"/>
      <c r="J79" s="8"/>
      <c r="K79" s="8"/>
      <c r="L79" s="8"/>
      <c r="M79" s="8"/>
      <c r="N79" s="8"/>
      <c r="O79" s="4"/>
      <c r="P79" s="4"/>
    </row>
    <row r="80" spans="1:18" x14ac:dyDescent="0.2">
      <c r="A80" s="59"/>
      <c r="B80" s="59"/>
      <c r="C80" s="59" t="s">
        <v>150</v>
      </c>
      <c r="D80" s="4" t="s">
        <v>140</v>
      </c>
      <c r="E80" s="4" t="s">
        <v>151</v>
      </c>
      <c r="F80" s="33"/>
      <c r="G80" s="8"/>
      <c r="H80" s="8">
        <v>113.74</v>
      </c>
      <c r="I80" s="8">
        <v>113.74</v>
      </c>
      <c r="J80" s="8">
        <v>113.74</v>
      </c>
      <c r="K80" s="8">
        <v>113.74</v>
      </c>
      <c r="L80" s="8">
        <v>113.74</v>
      </c>
      <c r="M80" s="8">
        <v>113.74</v>
      </c>
      <c r="N80" s="8">
        <v>113.74</v>
      </c>
      <c r="O80" s="7"/>
      <c r="P80" s="4"/>
    </row>
    <row r="81" spans="1:16" x14ac:dyDescent="0.2">
      <c r="A81" s="59"/>
      <c r="B81" s="59"/>
      <c r="C81" s="59"/>
      <c r="D81" s="4" t="s">
        <v>140</v>
      </c>
      <c r="E81" s="4" t="s">
        <v>145</v>
      </c>
      <c r="F81" s="33"/>
      <c r="G81" s="8"/>
      <c r="H81" s="8">
        <f>H80*'Conversion Factors'!D$3</f>
        <v>156.96119999999999</v>
      </c>
      <c r="I81" s="8">
        <f>I80*'Conversion Factors'!E$3</f>
        <v>146.72460000000001</v>
      </c>
      <c r="J81" s="8">
        <f>J80*'Conversion Factors'!F$3</f>
        <v>144.44979999999998</v>
      </c>
      <c r="K81" s="8">
        <f>K80*'Conversion Factors'!G$3</f>
        <v>141.0376</v>
      </c>
      <c r="L81" s="8">
        <f>L80*'Conversion Factors'!H$3</f>
        <v>139.90019999999998</v>
      </c>
      <c r="M81" s="8">
        <f>M80*'Conversion Factors'!I$3</f>
        <v>138.7628</v>
      </c>
      <c r="N81" s="8">
        <f>N80*'Conversion Factors'!J$3</f>
        <v>136.488</v>
      </c>
      <c r="O81" s="7"/>
      <c r="P81" s="4">
        <v>1</v>
      </c>
    </row>
    <row r="82" spans="1:16" x14ac:dyDescent="0.2">
      <c r="A82" s="59" t="s">
        <v>48</v>
      </c>
      <c r="B82" s="59" t="s">
        <v>138</v>
      </c>
      <c r="C82" s="7"/>
      <c r="D82" s="4"/>
      <c r="E82" s="4"/>
      <c r="F82" s="33"/>
      <c r="G82" s="8"/>
      <c r="H82" s="8"/>
      <c r="I82" s="8"/>
      <c r="J82" s="8"/>
      <c r="K82" s="8"/>
      <c r="L82" s="8"/>
      <c r="M82" s="8"/>
      <c r="N82" s="8"/>
      <c r="O82" s="4"/>
      <c r="P82" s="4"/>
    </row>
    <row r="83" spans="1:16" x14ac:dyDescent="0.2">
      <c r="A83" s="59"/>
      <c r="B83" s="59"/>
      <c r="C83" s="59" t="s">
        <v>150</v>
      </c>
      <c r="D83" s="4" t="s">
        <v>140</v>
      </c>
      <c r="E83" s="4" t="s">
        <v>151</v>
      </c>
      <c r="F83" s="33"/>
      <c r="G83" s="8"/>
      <c r="H83" s="8">
        <v>721.25813479999999</v>
      </c>
      <c r="I83" s="8">
        <v>721.25813479999999</v>
      </c>
      <c r="J83" s="8">
        <v>721.25813479999999</v>
      </c>
      <c r="K83" s="8">
        <v>721.25813479999999</v>
      </c>
      <c r="L83" s="8">
        <v>721.25813479999999</v>
      </c>
      <c r="M83" s="8">
        <v>721.25813479999999</v>
      </c>
      <c r="N83" s="8">
        <v>721.25813479999999</v>
      </c>
      <c r="O83" s="7"/>
      <c r="P83" s="4"/>
    </row>
    <row r="84" spans="1:16" x14ac:dyDescent="0.2">
      <c r="A84" s="59"/>
      <c r="B84" s="59"/>
      <c r="C84" s="59"/>
      <c r="D84" s="4" t="s">
        <v>140</v>
      </c>
      <c r="E84" s="4" t="s">
        <v>145</v>
      </c>
      <c r="F84" s="33"/>
      <c r="G84" s="8"/>
      <c r="H84" s="8">
        <f>H83*'Conversion Factors'!D$3</f>
        <v>995.33622602399987</v>
      </c>
      <c r="I84" s="8">
        <f>I83*'Conversion Factors'!E$3</f>
        <v>930.42299389200002</v>
      </c>
      <c r="J84" s="8">
        <f>J83*'Conversion Factors'!F$3</f>
        <v>915.99783119599999</v>
      </c>
      <c r="K84" s="8">
        <f>K83*'Conversion Factors'!G$3</f>
        <v>894.36008715200001</v>
      </c>
      <c r="L84" s="8">
        <f>L83*'Conversion Factors'!H$3</f>
        <v>887.14750580399993</v>
      </c>
      <c r="M84" s="8">
        <f>M83*'Conversion Factors'!I$3</f>
        <v>879.93492445599998</v>
      </c>
      <c r="N84" s="8">
        <f>N83*'Conversion Factors'!J$3</f>
        <v>865.50976175999995</v>
      </c>
      <c r="O84" s="7"/>
      <c r="P84" s="4">
        <v>1</v>
      </c>
    </row>
    <row r="85" spans="1:16" x14ac:dyDescent="0.2">
      <c r="A85" s="59" t="s">
        <v>51</v>
      </c>
      <c r="B85" s="59" t="s">
        <v>138</v>
      </c>
      <c r="C85" s="7"/>
      <c r="D85" s="4"/>
      <c r="E85" s="4"/>
      <c r="F85" s="33"/>
      <c r="G85" s="8"/>
      <c r="H85" s="8"/>
      <c r="I85" s="8"/>
      <c r="J85" s="8"/>
      <c r="K85" s="8"/>
      <c r="L85" s="8"/>
      <c r="M85" s="8"/>
      <c r="N85" s="8"/>
      <c r="O85" s="4"/>
      <c r="P85" s="4"/>
    </row>
    <row r="86" spans="1:16" x14ac:dyDescent="0.2">
      <c r="A86" s="59"/>
      <c r="B86" s="59"/>
      <c r="C86" s="59" t="s">
        <v>150</v>
      </c>
      <c r="D86" s="4" t="s">
        <v>140</v>
      </c>
      <c r="E86" s="4" t="s">
        <v>151</v>
      </c>
      <c r="F86" s="33"/>
      <c r="G86" s="8"/>
      <c r="H86" s="8">
        <v>263.74</v>
      </c>
      <c r="I86" s="8">
        <v>263.74</v>
      </c>
      <c r="J86" s="8">
        <v>263.74</v>
      </c>
      <c r="K86" s="8">
        <v>263.74</v>
      </c>
      <c r="L86" s="8">
        <v>263.74</v>
      </c>
      <c r="M86" s="8">
        <v>263.74</v>
      </c>
      <c r="N86" s="8">
        <v>263.74</v>
      </c>
      <c r="O86" s="7"/>
      <c r="P86" s="4"/>
    </row>
    <row r="87" spans="1:16" x14ac:dyDescent="0.2">
      <c r="A87" s="59"/>
      <c r="B87" s="59"/>
      <c r="C87" s="59"/>
      <c r="D87" s="4" t="s">
        <v>140</v>
      </c>
      <c r="E87" s="4" t="s">
        <v>145</v>
      </c>
      <c r="F87" s="33"/>
      <c r="G87" s="8"/>
      <c r="H87" s="8">
        <f>H86*'Conversion Factors'!D$3</f>
        <v>363.96119999999996</v>
      </c>
      <c r="I87" s="8">
        <f>I86*'Conversion Factors'!E$3</f>
        <v>340.22460000000001</v>
      </c>
      <c r="J87" s="8">
        <f>J86*'Conversion Factors'!F$3</f>
        <v>334.94980000000004</v>
      </c>
      <c r="K87" s="8">
        <f>K86*'Conversion Factors'!G$3</f>
        <v>327.0376</v>
      </c>
      <c r="L87" s="8">
        <f>L86*'Conversion Factors'!H$3</f>
        <v>324.40019999999998</v>
      </c>
      <c r="M87" s="8">
        <f>M86*'Conversion Factors'!I$3</f>
        <v>321.76280000000003</v>
      </c>
      <c r="N87" s="8">
        <f>N86*'Conversion Factors'!J$3</f>
        <v>316.488</v>
      </c>
      <c r="O87" s="7"/>
      <c r="P87" s="4">
        <v>1</v>
      </c>
    </row>
    <row r="88" spans="1:16" x14ac:dyDescent="0.2">
      <c r="A88" s="59" t="s">
        <v>53</v>
      </c>
      <c r="B88" s="59" t="s">
        <v>138</v>
      </c>
      <c r="C88" s="7"/>
      <c r="D88" s="4"/>
      <c r="E88" s="4"/>
      <c r="F88" s="33"/>
      <c r="G88" s="8"/>
      <c r="H88" s="8"/>
      <c r="I88" s="8"/>
      <c r="J88" s="8"/>
      <c r="K88" s="8"/>
      <c r="L88" s="8"/>
      <c r="M88" s="8"/>
      <c r="N88" s="8"/>
      <c r="O88" s="4"/>
      <c r="P88" s="4"/>
    </row>
    <row r="89" spans="1:16" x14ac:dyDescent="0.2">
      <c r="A89" s="59"/>
      <c r="B89" s="59"/>
      <c r="C89" s="59" t="s">
        <v>150</v>
      </c>
      <c r="D89" s="11" t="s">
        <v>154</v>
      </c>
      <c r="E89" s="4" t="s">
        <v>151</v>
      </c>
      <c r="F89" s="33"/>
      <c r="G89" s="8"/>
      <c r="H89" s="8">
        <v>21.99</v>
      </c>
      <c r="I89" s="8">
        <v>21.99</v>
      </c>
      <c r="J89" s="8">
        <v>21.99</v>
      </c>
      <c r="K89" s="8">
        <v>21.99</v>
      </c>
      <c r="L89" s="8">
        <v>21.99</v>
      </c>
      <c r="M89" s="8">
        <v>21.99</v>
      </c>
      <c r="N89" s="8">
        <v>21.99</v>
      </c>
      <c r="O89" s="7"/>
      <c r="P89" s="11"/>
    </row>
    <row r="90" spans="1:16" x14ac:dyDescent="0.2">
      <c r="A90" s="59"/>
      <c r="B90" s="59"/>
      <c r="C90" s="59"/>
      <c r="D90" s="11" t="s">
        <v>154</v>
      </c>
      <c r="E90" s="4" t="s">
        <v>145</v>
      </c>
      <c r="F90" s="33"/>
      <c r="G90" s="8"/>
      <c r="H90" s="8">
        <f>H89*'Conversion Factors'!D$3</f>
        <v>30.346199999999996</v>
      </c>
      <c r="I90" s="8">
        <f>I89*'Conversion Factors'!E$3</f>
        <v>28.367099999999997</v>
      </c>
      <c r="J90" s="8">
        <f>J89*'Conversion Factors'!F$3</f>
        <v>27.927299999999999</v>
      </c>
      <c r="K90" s="8">
        <f>K89*'Conversion Factors'!G$3</f>
        <v>27.267599999999998</v>
      </c>
      <c r="L90" s="8">
        <f>L89*'Conversion Factors'!H$3</f>
        <v>27.047699999999999</v>
      </c>
      <c r="M90" s="8">
        <f>M89*'Conversion Factors'!I$3</f>
        <v>26.827799999999996</v>
      </c>
      <c r="N90" s="8">
        <f>N89*'Conversion Factors'!J$3</f>
        <v>26.387999999999998</v>
      </c>
      <c r="O90" s="7"/>
      <c r="P90" s="4">
        <v>1</v>
      </c>
    </row>
    <row r="91" spans="1:16" ht="14.1" customHeight="1" x14ac:dyDescent="0.2">
      <c r="A91" s="7" t="s">
        <v>55</v>
      </c>
      <c r="B91" s="7" t="s">
        <v>153</v>
      </c>
      <c r="C91" s="7" t="s">
        <v>155</v>
      </c>
      <c r="D91" s="4" t="s">
        <v>140</v>
      </c>
      <c r="E91" s="4" t="s">
        <v>145</v>
      </c>
      <c r="F91" s="33"/>
      <c r="G91" s="8">
        <v>1502</v>
      </c>
      <c r="H91" s="8">
        <v>1502</v>
      </c>
      <c r="I91" s="8">
        <v>1502</v>
      </c>
      <c r="J91" s="8">
        <v>1502</v>
      </c>
      <c r="K91" s="8">
        <v>1502</v>
      </c>
      <c r="L91" s="8">
        <v>1502</v>
      </c>
      <c r="M91" s="8">
        <v>1502</v>
      </c>
      <c r="N91" s="8">
        <v>1502</v>
      </c>
      <c r="O91" s="12" t="s">
        <v>156</v>
      </c>
      <c r="P91" s="4">
        <v>1</v>
      </c>
    </row>
    <row r="92" spans="1:16" x14ac:dyDescent="0.2">
      <c r="A92" s="59" t="s">
        <v>63</v>
      </c>
      <c r="B92" s="7" t="s">
        <v>157</v>
      </c>
      <c r="C92" s="7" t="s">
        <v>158</v>
      </c>
      <c r="D92" s="4" t="s">
        <v>140</v>
      </c>
      <c r="E92" s="4" t="s">
        <v>145</v>
      </c>
      <c r="F92" s="33"/>
      <c r="G92" s="8"/>
      <c r="H92" s="8">
        <f t="shared" ref="H92:N93" si="0">862/2</f>
        <v>431</v>
      </c>
      <c r="I92" s="8">
        <f t="shared" si="0"/>
        <v>431</v>
      </c>
      <c r="J92" s="8">
        <f t="shared" si="0"/>
        <v>431</v>
      </c>
      <c r="K92" s="8">
        <f t="shared" si="0"/>
        <v>431</v>
      </c>
      <c r="L92" s="8">
        <f t="shared" si="0"/>
        <v>431</v>
      </c>
      <c r="M92" s="8">
        <f t="shared" si="0"/>
        <v>431</v>
      </c>
      <c r="N92" s="8">
        <f t="shared" si="0"/>
        <v>431</v>
      </c>
      <c r="O92" s="4" t="s">
        <v>159</v>
      </c>
      <c r="P92" s="4">
        <v>1</v>
      </c>
    </row>
    <row r="93" spans="1:16" x14ac:dyDescent="0.2">
      <c r="A93" s="59"/>
      <c r="B93" s="7" t="s">
        <v>160</v>
      </c>
      <c r="C93" s="7" t="s">
        <v>158</v>
      </c>
      <c r="D93" s="4" t="s">
        <v>140</v>
      </c>
      <c r="E93" s="4" t="s">
        <v>145</v>
      </c>
      <c r="F93" s="33"/>
      <c r="G93" s="8"/>
      <c r="H93" s="8">
        <f t="shared" si="0"/>
        <v>431</v>
      </c>
      <c r="I93" s="8">
        <f t="shared" si="0"/>
        <v>431</v>
      </c>
      <c r="J93" s="8">
        <f t="shared" si="0"/>
        <v>431</v>
      </c>
      <c r="K93" s="8">
        <f t="shared" si="0"/>
        <v>431</v>
      </c>
      <c r="L93" s="8">
        <f t="shared" si="0"/>
        <v>431</v>
      </c>
      <c r="M93" s="8">
        <f t="shared" si="0"/>
        <v>431</v>
      </c>
      <c r="N93" s="8">
        <f t="shared" si="0"/>
        <v>431</v>
      </c>
      <c r="O93" s="4" t="s">
        <v>159</v>
      </c>
      <c r="P93" s="4">
        <v>1</v>
      </c>
    </row>
    <row r="94" spans="1:16" x14ac:dyDescent="0.2">
      <c r="A94" s="59"/>
      <c r="B94" s="7" t="s">
        <v>161</v>
      </c>
      <c r="C94" s="7" t="s">
        <v>162</v>
      </c>
      <c r="D94" s="4" t="s">
        <v>140</v>
      </c>
      <c r="E94" s="4" t="s">
        <v>145</v>
      </c>
      <c r="F94" s="33"/>
      <c r="G94" s="8"/>
      <c r="H94" s="8">
        <f t="shared" ref="H94:N95" si="1">389/2</f>
        <v>194.5</v>
      </c>
      <c r="I94" s="8">
        <f t="shared" si="1"/>
        <v>194.5</v>
      </c>
      <c r="J94" s="8">
        <f t="shared" si="1"/>
        <v>194.5</v>
      </c>
      <c r="K94" s="8">
        <f t="shared" si="1"/>
        <v>194.5</v>
      </c>
      <c r="L94" s="8">
        <f t="shared" si="1"/>
        <v>194.5</v>
      </c>
      <c r="M94" s="8">
        <f t="shared" si="1"/>
        <v>194.5</v>
      </c>
      <c r="N94" s="8">
        <f t="shared" si="1"/>
        <v>194.5</v>
      </c>
      <c r="O94" s="4" t="s">
        <v>163</v>
      </c>
      <c r="P94" s="4">
        <v>1</v>
      </c>
    </row>
    <row r="95" spans="1:16" x14ac:dyDescent="0.2">
      <c r="A95" s="59"/>
      <c r="B95" s="7" t="s">
        <v>164</v>
      </c>
      <c r="C95" s="7" t="s">
        <v>162</v>
      </c>
      <c r="D95" s="4" t="s">
        <v>140</v>
      </c>
      <c r="E95" s="4" t="s">
        <v>145</v>
      </c>
      <c r="F95" s="33"/>
      <c r="G95" s="8"/>
      <c r="H95" s="8">
        <f t="shared" si="1"/>
        <v>194.5</v>
      </c>
      <c r="I95" s="8">
        <f t="shared" si="1"/>
        <v>194.5</v>
      </c>
      <c r="J95" s="8">
        <f t="shared" si="1"/>
        <v>194.5</v>
      </c>
      <c r="K95" s="8">
        <f t="shared" si="1"/>
        <v>194.5</v>
      </c>
      <c r="L95" s="8">
        <f t="shared" si="1"/>
        <v>194.5</v>
      </c>
      <c r="M95" s="8">
        <f t="shared" si="1"/>
        <v>194.5</v>
      </c>
      <c r="N95" s="8">
        <f t="shared" si="1"/>
        <v>194.5</v>
      </c>
      <c r="O95" s="4" t="s">
        <v>163</v>
      </c>
      <c r="P95" s="4">
        <v>1</v>
      </c>
    </row>
    <row r="96" spans="1:16" x14ac:dyDescent="0.2">
      <c r="A96" s="59"/>
      <c r="B96" s="7" t="s">
        <v>165</v>
      </c>
      <c r="C96" s="7" t="s">
        <v>166</v>
      </c>
      <c r="D96" s="4" t="s">
        <v>140</v>
      </c>
      <c r="E96" s="4" t="s">
        <v>145</v>
      </c>
      <c r="F96" s="33"/>
      <c r="G96" s="8"/>
      <c r="H96" s="8">
        <f t="shared" ref="H96:N97" si="2">3120/2</f>
        <v>1560</v>
      </c>
      <c r="I96" s="8">
        <f t="shared" si="2"/>
        <v>1560</v>
      </c>
      <c r="J96" s="8">
        <f t="shared" si="2"/>
        <v>1560</v>
      </c>
      <c r="K96" s="8">
        <f t="shared" si="2"/>
        <v>1560</v>
      </c>
      <c r="L96" s="8">
        <f t="shared" si="2"/>
        <v>1560</v>
      </c>
      <c r="M96" s="8">
        <f t="shared" si="2"/>
        <v>1560</v>
      </c>
      <c r="N96" s="8">
        <f t="shared" si="2"/>
        <v>1560</v>
      </c>
      <c r="O96" s="4" t="s">
        <v>167</v>
      </c>
      <c r="P96" s="4">
        <v>1</v>
      </c>
    </row>
    <row r="97" spans="1:16" x14ac:dyDescent="0.2">
      <c r="A97" s="59"/>
      <c r="B97" s="7" t="s">
        <v>168</v>
      </c>
      <c r="C97" s="7" t="s">
        <v>166</v>
      </c>
      <c r="D97" s="4" t="s">
        <v>140</v>
      </c>
      <c r="E97" s="4" t="s">
        <v>145</v>
      </c>
      <c r="F97" s="33"/>
      <c r="G97" s="8"/>
      <c r="H97" s="8">
        <f t="shared" si="2"/>
        <v>1560</v>
      </c>
      <c r="I97" s="8">
        <f t="shared" si="2"/>
        <v>1560</v>
      </c>
      <c r="J97" s="8">
        <f t="shared" si="2"/>
        <v>1560</v>
      </c>
      <c r="K97" s="8">
        <f t="shared" si="2"/>
        <v>1560</v>
      </c>
      <c r="L97" s="8">
        <f t="shared" si="2"/>
        <v>1560</v>
      </c>
      <c r="M97" s="8">
        <f t="shared" si="2"/>
        <v>1560</v>
      </c>
      <c r="N97" s="8">
        <f t="shared" si="2"/>
        <v>1560</v>
      </c>
      <c r="O97" s="4" t="s">
        <v>167</v>
      </c>
      <c r="P97" s="4">
        <v>1</v>
      </c>
    </row>
    <row r="98" spans="1:16" x14ac:dyDescent="0.2">
      <c r="C98" s="5" t="s">
        <v>169</v>
      </c>
    </row>
  </sheetData>
  <mergeCells count="83">
    <mergeCell ref="A40:A42"/>
    <mergeCell ref="B40:B42"/>
    <mergeCell ref="A2:A6"/>
    <mergeCell ref="C4:C6"/>
    <mergeCell ref="A7:A10"/>
    <mergeCell ref="B7:B10"/>
    <mergeCell ref="C8:C10"/>
    <mergeCell ref="B2:B6"/>
    <mergeCell ref="O8:O10"/>
    <mergeCell ref="A11:A14"/>
    <mergeCell ref="B11:B14"/>
    <mergeCell ref="C12:C14"/>
    <mergeCell ref="O12:O14"/>
    <mergeCell ref="A15:A19"/>
    <mergeCell ref="B15:B19"/>
    <mergeCell ref="C17:C19"/>
    <mergeCell ref="O17:O19"/>
    <mergeCell ref="A20:A22"/>
    <mergeCell ref="B20:B22"/>
    <mergeCell ref="C20:C22"/>
    <mergeCell ref="O20:O22"/>
    <mergeCell ref="A23:A27"/>
    <mergeCell ref="B23:B27"/>
    <mergeCell ref="C25:C27"/>
    <mergeCell ref="O25:O27"/>
    <mergeCell ref="A28:A30"/>
    <mergeCell ref="B28:B30"/>
    <mergeCell ref="C29:C30"/>
    <mergeCell ref="O29:O30"/>
    <mergeCell ref="A31:A34"/>
    <mergeCell ref="B31:B34"/>
    <mergeCell ref="C32:C34"/>
    <mergeCell ref="O32:O34"/>
    <mergeCell ref="A35:A39"/>
    <mergeCell ref="B35:B39"/>
    <mergeCell ref="C37:C39"/>
    <mergeCell ref="O37:O39"/>
    <mergeCell ref="A43:A47"/>
    <mergeCell ref="B43:B47"/>
    <mergeCell ref="C45:C47"/>
    <mergeCell ref="O45:O47"/>
    <mergeCell ref="A48:A51"/>
    <mergeCell ref="B48:B51"/>
    <mergeCell ref="C49:C51"/>
    <mergeCell ref="O49:O51"/>
    <mergeCell ref="A52:A56"/>
    <mergeCell ref="B52:B56"/>
    <mergeCell ref="C54:C56"/>
    <mergeCell ref="O54:O56"/>
    <mergeCell ref="A57:A60"/>
    <mergeCell ref="B57:B60"/>
    <mergeCell ref="C58:C60"/>
    <mergeCell ref="O58:O60"/>
    <mergeCell ref="A61:A64"/>
    <mergeCell ref="B61:B64"/>
    <mergeCell ref="C62:C64"/>
    <mergeCell ref="O62:O64"/>
    <mergeCell ref="A65:A68"/>
    <mergeCell ref="B65:B68"/>
    <mergeCell ref="C66:C68"/>
    <mergeCell ref="O66:O68"/>
    <mergeCell ref="A69:A71"/>
    <mergeCell ref="B69:B71"/>
    <mergeCell ref="C70:C71"/>
    <mergeCell ref="A72:A74"/>
    <mergeCell ref="B72:B74"/>
    <mergeCell ref="C73:C74"/>
    <mergeCell ref="A75:A78"/>
    <mergeCell ref="B75:B78"/>
    <mergeCell ref="C76:C78"/>
    <mergeCell ref="A79:A81"/>
    <mergeCell ref="B79:B81"/>
    <mergeCell ref="C80:C81"/>
    <mergeCell ref="A88:A90"/>
    <mergeCell ref="B88:B90"/>
    <mergeCell ref="C89:C90"/>
    <mergeCell ref="A92:A97"/>
    <mergeCell ref="A82:A84"/>
    <mergeCell ref="B82:B84"/>
    <mergeCell ref="C83:C84"/>
    <mergeCell ref="A85:A87"/>
    <mergeCell ref="B85:B87"/>
    <mergeCell ref="C86:C87"/>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V214"/>
  <sheetViews>
    <sheetView showGridLines="0" topLeftCell="A57" zoomScaleNormal="100" workbookViewId="0">
      <selection activeCell="B110" sqref="B110:B120"/>
    </sheetView>
  </sheetViews>
  <sheetFormatPr defaultColWidth="11.42578125" defaultRowHeight="12.75" x14ac:dyDescent="0.2"/>
  <cols>
    <col min="1" max="1" width="20.7109375" style="5" customWidth="1"/>
    <col min="2" max="2" width="11" style="5" customWidth="1"/>
    <col min="3" max="3" width="17.140625" style="5" customWidth="1"/>
    <col min="4" max="4" width="11.42578125" style="5"/>
    <col min="5" max="5" width="17" style="5" bestFit="1" customWidth="1"/>
    <col min="6" max="7" width="11.42578125" style="5"/>
    <col min="8" max="14" width="12.28515625" style="5" customWidth="1"/>
    <col min="15" max="230" width="11.42578125" style="5"/>
    <col min="998" max="1025" width="11.5703125" customWidth="1"/>
  </cols>
  <sheetData>
    <row r="1" spans="1:16" ht="15.75" x14ac:dyDescent="0.25">
      <c r="A1" s="6" t="s">
        <v>1</v>
      </c>
      <c r="B1" s="6" t="s">
        <v>132</v>
      </c>
      <c r="C1" s="6" t="s">
        <v>133</v>
      </c>
      <c r="D1" s="6" t="s">
        <v>134</v>
      </c>
      <c r="E1" s="6" t="s">
        <v>340</v>
      </c>
      <c r="F1" s="6" t="s">
        <v>135</v>
      </c>
      <c r="G1" s="6">
        <v>2019</v>
      </c>
      <c r="H1" s="6">
        <v>2020</v>
      </c>
      <c r="I1" s="6">
        <v>2025</v>
      </c>
      <c r="J1" s="6">
        <v>2030</v>
      </c>
      <c r="K1" s="6">
        <v>2035</v>
      </c>
      <c r="L1" s="6">
        <v>2040</v>
      </c>
      <c r="M1" s="6">
        <v>2045</v>
      </c>
      <c r="N1" s="6">
        <v>2050</v>
      </c>
      <c r="O1" s="6" t="s">
        <v>136</v>
      </c>
      <c r="P1" s="6" t="s">
        <v>137</v>
      </c>
    </row>
    <row r="2" spans="1:16" ht="12.6" customHeight="1" x14ac:dyDescent="0.2">
      <c r="A2" s="59" t="s">
        <v>4</v>
      </c>
      <c r="B2" s="59" t="s">
        <v>138</v>
      </c>
      <c r="C2" s="13" t="s">
        <v>139</v>
      </c>
      <c r="D2" s="4" t="s">
        <v>170</v>
      </c>
      <c r="E2" s="4">
        <v>2019</v>
      </c>
      <c r="F2" s="33" t="s">
        <v>341</v>
      </c>
      <c r="G2" s="14">
        <v>0</v>
      </c>
      <c r="H2" s="14">
        <f t="shared" ref="H2:N2" si="0">G2*1.02^5</f>
        <v>0</v>
      </c>
      <c r="I2" s="14">
        <f t="shared" si="0"/>
        <v>0</v>
      </c>
      <c r="J2" s="14">
        <f t="shared" si="0"/>
        <v>0</v>
      </c>
      <c r="K2" s="14">
        <f t="shared" si="0"/>
        <v>0</v>
      </c>
      <c r="L2" s="14">
        <f t="shared" si="0"/>
        <v>0</v>
      </c>
      <c r="M2" s="14">
        <f t="shared" si="0"/>
        <v>0</v>
      </c>
      <c r="N2" s="14">
        <f t="shared" si="0"/>
        <v>0</v>
      </c>
      <c r="O2" s="4"/>
      <c r="P2" s="4"/>
    </row>
    <row r="3" spans="1:16" x14ac:dyDescent="0.2">
      <c r="A3" s="59"/>
      <c r="B3" s="59"/>
      <c r="C3" s="59" t="s">
        <v>350</v>
      </c>
      <c r="D3" s="4" t="s">
        <v>171</v>
      </c>
      <c r="E3" s="4">
        <v>2020</v>
      </c>
      <c r="F3" s="33" t="s">
        <v>342</v>
      </c>
      <c r="G3" s="14"/>
      <c r="H3" s="14">
        <v>0</v>
      </c>
      <c r="I3" s="14">
        <v>0</v>
      </c>
      <c r="J3" s="14">
        <v>0</v>
      </c>
      <c r="K3" s="14">
        <v>0</v>
      </c>
      <c r="L3" s="14">
        <v>0</v>
      </c>
      <c r="M3" s="14">
        <v>0</v>
      </c>
      <c r="N3" s="14">
        <v>0</v>
      </c>
      <c r="O3" s="7"/>
      <c r="P3" s="4"/>
    </row>
    <row r="4" spans="1:16" x14ac:dyDescent="0.2">
      <c r="A4" s="59"/>
      <c r="B4" s="59"/>
      <c r="C4" s="59"/>
      <c r="D4" s="4" t="s">
        <v>171</v>
      </c>
      <c r="E4" s="4">
        <v>2020</v>
      </c>
      <c r="F4" s="33" t="s">
        <v>341</v>
      </c>
      <c r="G4" s="14"/>
      <c r="H4" s="15">
        <f>H3*'Conversion Factors'!D$3</f>
        <v>0</v>
      </c>
      <c r="I4" s="15">
        <f>I3*'Conversion Factors'!E$3</f>
        <v>0</v>
      </c>
      <c r="J4" s="15">
        <f>J3*'Conversion Factors'!F$3</f>
        <v>0</v>
      </c>
      <c r="K4" s="15">
        <f>K3*'Conversion Factors'!G$3</f>
        <v>0</v>
      </c>
      <c r="L4" s="15">
        <f>L3*'Conversion Factors'!H$3</f>
        <v>0</v>
      </c>
      <c r="M4" s="15">
        <f>M3*'Conversion Factors'!I$3</f>
        <v>0</v>
      </c>
      <c r="N4" s="15">
        <f>N3*'Conversion Factors'!J$3</f>
        <v>0</v>
      </c>
      <c r="O4" s="7"/>
      <c r="P4" s="4"/>
    </row>
    <row r="5" spans="1:16" x14ac:dyDescent="0.2">
      <c r="A5" s="59"/>
      <c r="B5" s="59"/>
      <c r="C5" s="59"/>
      <c r="D5" s="4" t="s">
        <v>171</v>
      </c>
      <c r="E5" s="4">
        <v>2018</v>
      </c>
      <c r="F5" s="33" t="s">
        <v>341</v>
      </c>
      <c r="G5" s="14"/>
      <c r="H5" s="15">
        <f>H4*('Conversion Factors'!$C$29^-1)</f>
        <v>0</v>
      </c>
      <c r="I5" s="15">
        <f>I4*('Conversion Factors'!$C$29^-1)</f>
        <v>0</v>
      </c>
      <c r="J5" s="15">
        <f>J4*('Conversion Factors'!$C$29^-1)</f>
        <v>0</v>
      </c>
      <c r="K5" s="15">
        <f>K4*('Conversion Factors'!$C$29^-1)</f>
        <v>0</v>
      </c>
      <c r="L5" s="15">
        <f>L4*('Conversion Factors'!$C$29^-1)</f>
        <v>0</v>
      </c>
      <c r="M5" s="15">
        <f>M4*('Conversion Factors'!$C$29^-1)</f>
        <v>0</v>
      </c>
      <c r="N5" s="15">
        <f>N4*('Conversion Factors'!$C$29^-1)</f>
        <v>0</v>
      </c>
      <c r="O5" s="7"/>
      <c r="P5" s="4"/>
    </row>
    <row r="6" spans="1:16" x14ac:dyDescent="0.2">
      <c r="A6" s="59"/>
      <c r="B6" s="59"/>
      <c r="C6" s="59"/>
      <c r="D6" s="16" t="s">
        <v>172</v>
      </c>
      <c r="E6" s="4">
        <v>2018</v>
      </c>
      <c r="F6" s="33" t="s">
        <v>341</v>
      </c>
      <c r="G6" s="14"/>
      <c r="H6" s="14">
        <f>H5*'Conversion Factors'!$F$8*'Conversion Factors'!$F$20</f>
        <v>0</v>
      </c>
      <c r="I6" s="14">
        <f>I4*'Conversion Factors'!$F$8*'Conversion Factors'!$F$20</f>
        <v>0</v>
      </c>
      <c r="J6" s="14">
        <f>J4*'Conversion Factors'!$F$8*'Conversion Factors'!$F$20</f>
        <v>0</v>
      </c>
      <c r="K6" s="14">
        <f>K4*'Conversion Factors'!$F$8*'Conversion Factors'!$F$20</f>
        <v>0</v>
      </c>
      <c r="L6" s="14">
        <f>L4*'Conversion Factors'!$F$8*'Conversion Factors'!$F$20</f>
        <v>0</v>
      </c>
      <c r="M6" s="14">
        <f>M4*'Conversion Factors'!$F$8*'Conversion Factors'!$F$20</f>
        <v>0</v>
      </c>
      <c r="N6" s="14">
        <f>N4*'Conversion Factors'!$F$8*'Conversion Factors'!$F$20</f>
        <v>0</v>
      </c>
      <c r="O6" s="7"/>
      <c r="P6" s="16"/>
    </row>
    <row r="7" spans="1:16" x14ac:dyDescent="0.2">
      <c r="A7" s="59" t="s">
        <v>7</v>
      </c>
      <c r="B7" s="59" t="s">
        <v>138</v>
      </c>
      <c r="C7" s="13" t="s">
        <v>139</v>
      </c>
      <c r="D7" s="33" t="s">
        <v>170</v>
      </c>
      <c r="E7" s="33">
        <v>2019</v>
      </c>
      <c r="F7" s="33" t="s">
        <v>341</v>
      </c>
      <c r="G7" s="14">
        <v>0</v>
      </c>
      <c r="H7" s="14">
        <f t="shared" ref="H7:N7" si="1">G7*1.02^5</f>
        <v>0</v>
      </c>
      <c r="I7" s="14">
        <f t="shared" si="1"/>
        <v>0</v>
      </c>
      <c r="J7" s="14">
        <f t="shared" si="1"/>
        <v>0</v>
      </c>
      <c r="K7" s="14">
        <f t="shared" si="1"/>
        <v>0</v>
      </c>
      <c r="L7" s="14">
        <f t="shared" si="1"/>
        <v>0</v>
      </c>
      <c r="M7" s="14">
        <f t="shared" si="1"/>
        <v>0</v>
      </c>
      <c r="N7" s="14">
        <f t="shared" si="1"/>
        <v>0</v>
      </c>
      <c r="O7" s="4"/>
      <c r="P7" s="4"/>
    </row>
    <row r="8" spans="1:16" x14ac:dyDescent="0.2">
      <c r="A8" s="59"/>
      <c r="B8" s="59"/>
      <c r="C8" s="59" t="s">
        <v>350</v>
      </c>
      <c r="D8" s="33" t="s">
        <v>171</v>
      </c>
      <c r="E8" s="33">
        <v>2020</v>
      </c>
      <c r="F8" s="33" t="s">
        <v>342</v>
      </c>
      <c r="G8" s="14"/>
      <c r="H8" s="14">
        <v>0</v>
      </c>
      <c r="I8" s="14">
        <v>0</v>
      </c>
      <c r="J8" s="14">
        <v>0</v>
      </c>
      <c r="K8" s="14">
        <v>0</v>
      </c>
      <c r="L8" s="14">
        <v>0</v>
      </c>
      <c r="M8" s="14">
        <v>0</v>
      </c>
      <c r="N8" s="14">
        <v>0</v>
      </c>
      <c r="O8" s="7"/>
      <c r="P8" s="4"/>
    </row>
    <row r="9" spans="1:16" x14ac:dyDescent="0.2">
      <c r="A9" s="59"/>
      <c r="B9" s="59"/>
      <c r="C9" s="59"/>
      <c r="D9" s="33" t="s">
        <v>171</v>
      </c>
      <c r="E9" s="33">
        <v>2020</v>
      </c>
      <c r="F9" s="33" t="s">
        <v>341</v>
      </c>
      <c r="G9" s="14"/>
      <c r="H9" s="15">
        <f>H8*'Conversion Factors'!D$3</f>
        <v>0</v>
      </c>
      <c r="I9" s="15">
        <f>I8*'Conversion Factors'!E$3</f>
        <v>0</v>
      </c>
      <c r="J9" s="15">
        <f>J8*'Conversion Factors'!F$3</f>
        <v>0</v>
      </c>
      <c r="K9" s="15">
        <f>K8*'Conversion Factors'!G$3</f>
        <v>0</v>
      </c>
      <c r="L9" s="15">
        <f>L8*'Conversion Factors'!H$3</f>
        <v>0</v>
      </c>
      <c r="M9" s="15">
        <f>M8*'Conversion Factors'!I$3</f>
        <v>0</v>
      </c>
      <c r="N9" s="15">
        <f>N8*'Conversion Factors'!J$3</f>
        <v>0</v>
      </c>
      <c r="O9" s="7"/>
      <c r="P9" s="4"/>
    </row>
    <row r="10" spans="1:16" x14ac:dyDescent="0.2">
      <c r="A10" s="59"/>
      <c r="B10" s="59"/>
      <c r="C10" s="59"/>
      <c r="D10" s="33" t="s">
        <v>171</v>
      </c>
      <c r="E10" s="33">
        <v>2018</v>
      </c>
      <c r="F10" s="33" t="s">
        <v>341</v>
      </c>
      <c r="G10" s="14"/>
      <c r="H10" s="15">
        <f>H9*('Conversion Factors'!$C$29^-1)</f>
        <v>0</v>
      </c>
      <c r="I10" s="15">
        <f>I9*('Conversion Factors'!$C$29^-1)</f>
        <v>0</v>
      </c>
      <c r="J10" s="15">
        <f>J9*('Conversion Factors'!$C$29^-1)</f>
        <v>0</v>
      </c>
      <c r="K10" s="15">
        <f>K9*('Conversion Factors'!$C$29^-1)</f>
        <v>0</v>
      </c>
      <c r="L10" s="15">
        <f>L9*('Conversion Factors'!$C$29^-1)</f>
        <v>0</v>
      </c>
      <c r="M10" s="15">
        <f>M9*('Conversion Factors'!$C$29^-1)</f>
        <v>0</v>
      </c>
      <c r="N10" s="15">
        <f>N9*('Conversion Factors'!$C$29^-1)</f>
        <v>0</v>
      </c>
      <c r="O10" s="7"/>
      <c r="P10" s="4"/>
    </row>
    <row r="11" spans="1:16" x14ac:dyDescent="0.2">
      <c r="A11" s="59"/>
      <c r="B11" s="59"/>
      <c r="C11" s="59"/>
      <c r="D11" s="16" t="s">
        <v>172</v>
      </c>
      <c r="E11" s="33">
        <v>2018</v>
      </c>
      <c r="F11" s="33" t="s">
        <v>341</v>
      </c>
      <c r="G11" s="14"/>
      <c r="H11" s="14">
        <f>H10*'Conversion Factors'!$F$8*'Conversion Factors'!$F$20</f>
        <v>0</v>
      </c>
      <c r="I11" s="14">
        <f>I9*'Conversion Factors'!$F$8*'Conversion Factors'!$F$20</f>
        <v>0</v>
      </c>
      <c r="J11" s="14">
        <f>J9*'Conversion Factors'!$F$8*'Conversion Factors'!$F$20</f>
        <v>0</v>
      </c>
      <c r="K11" s="14">
        <f>K9*'Conversion Factors'!$F$8*'Conversion Factors'!$F$20</f>
        <v>0</v>
      </c>
      <c r="L11" s="14">
        <f>L9*'Conversion Factors'!$F$8*'Conversion Factors'!$F$20</f>
        <v>0</v>
      </c>
      <c r="M11" s="14">
        <f>M9*'Conversion Factors'!$F$8*'Conversion Factors'!$F$20</f>
        <v>0</v>
      </c>
      <c r="N11" s="14">
        <f>N9*'Conversion Factors'!$F$8*'Conversion Factors'!$F$20</f>
        <v>0</v>
      </c>
      <c r="O11" s="7"/>
      <c r="P11" s="16"/>
    </row>
    <row r="12" spans="1:16" x14ac:dyDescent="0.2">
      <c r="A12" s="59" t="s">
        <v>9</v>
      </c>
      <c r="B12" s="59" t="s">
        <v>138</v>
      </c>
      <c r="C12" s="13" t="s">
        <v>139</v>
      </c>
      <c r="D12" s="33" t="s">
        <v>170</v>
      </c>
      <c r="E12" s="33">
        <v>2019</v>
      </c>
      <c r="F12" s="33" t="s">
        <v>341</v>
      </c>
      <c r="G12" s="14">
        <v>0</v>
      </c>
      <c r="H12" s="14">
        <f t="shared" ref="H12:N12" si="2">G12*1.02^5</f>
        <v>0</v>
      </c>
      <c r="I12" s="14">
        <f t="shared" si="2"/>
        <v>0</v>
      </c>
      <c r="J12" s="14">
        <f t="shared" si="2"/>
        <v>0</v>
      </c>
      <c r="K12" s="14">
        <f t="shared" si="2"/>
        <v>0</v>
      </c>
      <c r="L12" s="14">
        <f t="shared" si="2"/>
        <v>0</v>
      </c>
      <c r="M12" s="14">
        <f t="shared" si="2"/>
        <v>0</v>
      </c>
      <c r="N12" s="14">
        <f t="shared" si="2"/>
        <v>0</v>
      </c>
      <c r="O12" s="4"/>
      <c r="P12" s="4"/>
    </row>
    <row r="13" spans="1:16" x14ac:dyDescent="0.2">
      <c r="A13" s="59"/>
      <c r="B13" s="59"/>
      <c r="C13" s="59" t="s">
        <v>350</v>
      </c>
      <c r="D13" s="33" t="s">
        <v>171</v>
      </c>
      <c r="E13" s="33">
        <v>2020</v>
      </c>
      <c r="F13" s="33" t="s">
        <v>342</v>
      </c>
      <c r="G13" s="14"/>
      <c r="H13" s="14">
        <v>0</v>
      </c>
      <c r="I13" s="14">
        <v>0</v>
      </c>
      <c r="J13" s="14">
        <v>0</v>
      </c>
      <c r="K13" s="14">
        <v>0</v>
      </c>
      <c r="L13" s="14">
        <v>0</v>
      </c>
      <c r="M13" s="14">
        <v>0</v>
      </c>
      <c r="N13" s="14">
        <v>0</v>
      </c>
      <c r="O13" s="7"/>
      <c r="P13" s="4"/>
    </row>
    <row r="14" spans="1:16" x14ac:dyDescent="0.2">
      <c r="A14" s="59"/>
      <c r="B14" s="59"/>
      <c r="C14" s="59"/>
      <c r="D14" s="33" t="s">
        <v>171</v>
      </c>
      <c r="E14" s="33">
        <v>2020</v>
      </c>
      <c r="F14" s="33" t="s">
        <v>341</v>
      </c>
      <c r="G14" s="14"/>
      <c r="H14" s="15">
        <f>H13*'Conversion Factors'!D$3</f>
        <v>0</v>
      </c>
      <c r="I14" s="15">
        <f>I13*'Conversion Factors'!E$3</f>
        <v>0</v>
      </c>
      <c r="J14" s="15">
        <f>J13*'Conversion Factors'!F$3</f>
        <v>0</v>
      </c>
      <c r="K14" s="15">
        <f>K13*'Conversion Factors'!G$3</f>
        <v>0</v>
      </c>
      <c r="L14" s="15">
        <f>L13*'Conversion Factors'!H$3</f>
        <v>0</v>
      </c>
      <c r="M14" s="15">
        <f>M13*'Conversion Factors'!I$3</f>
        <v>0</v>
      </c>
      <c r="N14" s="15">
        <f>N13*'Conversion Factors'!J$3</f>
        <v>0</v>
      </c>
      <c r="O14" s="7"/>
      <c r="P14" s="4"/>
    </row>
    <row r="15" spans="1:16" x14ac:dyDescent="0.2">
      <c r="A15" s="59"/>
      <c r="B15" s="59"/>
      <c r="C15" s="59"/>
      <c r="D15" s="33" t="s">
        <v>171</v>
      </c>
      <c r="E15" s="33">
        <v>2018</v>
      </c>
      <c r="F15" s="33" t="s">
        <v>341</v>
      </c>
      <c r="G15" s="14"/>
      <c r="H15" s="15">
        <f>H14*('Conversion Factors'!$C$29^-1)</f>
        <v>0</v>
      </c>
      <c r="I15" s="15">
        <f>I14*('Conversion Factors'!$C$29^-1)</f>
        <v>0</v>
      </c>
      <c r="J15" s="15">
        <f>J14*('Conversion Factors'!$C$29^-1)</f>
        <v>0</v>
      </c>
      <c r="K15" s="15">
        <f>K14*('Conversion Factors'!$C$29^-1)</f>
        <v>0</v>
      </c>
      <c r="L15" s="15">
        <f>L14*('Conversion Factors'!$C$29^-1)</f>
        <v>0</v>
      </c>
      <c r="M15" s="15">
        <f>M14*('Conversion Factors'!$C$29^-1)</f>
        <v>0</v>
      </c>
      <c r="N15" s="15">
        <f>N14*('Conversion Factors'!$C$29^-1)</f>
        <v>0</v>
      </c>
      <c r="O15" s="7"/>
      <c r="P15" s="4"/>
    </row>
    <row r="16" spans="1:16" x14ac:dyDescent="0.2">
      <c r="A16" s="59"/>
      <c r="B16" s="59"/>
      <c r="C16" s="59"/>
      <c r="D16" s="16" t="s">
        <v>172</v>
      </c>
      <c r="E16" s="33">
        <v>2018</v>
      </c>
      <c r="F16" s="33" t="s">
        <v>341</v>
      </c>
      <c r="G16" s="14"/>
      <c r="H16" s="14">
        <f>H15*'Conversion Factors'!$F$8*'Conversion Factors'!$F$20</f>
        <v>0</v>
      </c>
      <c r="I16" s="14">
        <f>I14*'Conversion Factors'!$F$8*'Conversion Factors'!$F$20</f>
        <v>0</v>
      </c>
      <c r="J16" s="14">
        <f>J14*'Conversion Factors'!$F$8*'Conversion Factors'!$F$20</f>
        <v>0</v>
      </c>
      <c r="K16" s="14">
        <f>K14*'Conversion Factors'!$F$8*'Conversion Factors'!$F$20</f>
        <v>0</v>
      </c>
      <c r="L16" s="14">
        <f>L14*'Conversion Factors'!$F$8*'Conversion Factors'!$F$20</f>
        <v>0</v>
      </c>
      <c r="M16" s="14">
        <f>M14*'Conversion Factors'!$F$8*'Conversion Factors'!$F$20</f>
        <v>0</v>
      </c>
      <c r="N16" s="14">
        <f>N14*'Conversion Factors'!$F$8*'Conversion Factors'!$F$20</f>
        <v>0</v>
      </c>
      <c r="O16" s="7"/>
      <c r="P16" s="16"/>
    </row>
    <row r="17" spans="1:16" ht="12.6" customHeight="1" x14ac:dyDescent="0.2">
      <c r="A17" s="59" t="s">
        <v>12</v>
      </c>
      <c r="B17" s="59" t="s">
        <v>138</v>
      </c>
      <c r="C17" s="13" t="s">
        <v>139</v>
      </c>
      <c r="D17" s="33" t="s">
        <v>170</v>
      </c>
      <c r="E17" s="33">
        <v>2019</v>
      </c>
      <c r="F17" s="33" t="s">
        <v>341</v>
      </c>
      <c r="G17" s="14">
        <v>0</v>
      </c>
      <c r="H17" s="14">
        <f t="shared" ref="H17:N17" si="3">G17*1.02^5</f>
        <v>0</v>
      </c>
      <c r="I17" s="14">
        <f t="shared" si="3"/>
        <v>0</v>
      </c>
      <c r="J17" s="14">
        <f t="shared" si="3"/>
        <v>0</v>
      </c>
      <c r="K17" s="14">
        <f t="shared" si="3"/>
        <v>0</v>
      </c>
      <c r="L17" s="14">
        <f t="shared" si="3"/>
        <v>0</v>
      </c>
      <c r="M17" s="14">
        <f t="shared" si="3"/>
        <v>0</v>
      </c>
      <c r="N17" s="14">
        <f t="shared" si="3"/>
        <v>0</v>
      </c>
      <c r="O17" s="4"/>
      <c r="P17" s="4"/>
    </row>
    <row r="18" spans="1:16" x14ac:dyDescent="0.2">
      <c r="A18" s="59"/>
      <c r="B18" s="59"/>
      <c r="C18" s="59" t="s">
        <v>350</v>
      </c>
      <c r="D18" s="33" t="s">
        <v>171</v>
      </c>
      <c r="E18" s="33">
        <v>2019</v>
      </c>
      <c r="F18" s="33" t="s">
        <v>342</v>
      </c>
      <c r="G18" s="14"/>
      <c r="H18" s="14">
        <v>0</v>
      </c>
      <c r="I18" s="14">
        <v>0</v>
      </c>
      <c r="J18" s="14">
        <v>0</v>
      </c>
      <c r="K18" s="14">
        <v>0</v>
      </c>
      <c r="L18" s="14">
        <v>0</v>
      </c>
      <c r="M18" s="14">
        <v>0</v>
      </c>
      <c r="N18" s="14">
        <v>0</v>
      </c>
      <c r="O18" s="7"/>
      <c r="P18" s="4"/>
    </row>
    <row r="19" spans="1:16" x14ac:dyDescent="0.2">
      <c r="A19" s="59"/>
      <c r="B19" s="59"/>
      <c r="C19" s="59"/>
      <c r="D19" s="33" t="s">
        <v>171</v>
      </c>
      <c r="E19" s="33">
        <v>2019</v>
      </c>
      <c r="F19" s="33" t="s">
        <v>341</v>
      </c>
      <c r="G19" s="14"/>
      <c r="H19" s="15">
        <f>H18*'Conversion Factors'!D$3</f>
        <v>0</v>
      </c>
      <c r="I19" s="15">
        <f>I18*'Conversion Factors'!E$3</f>
        <v>0</v>
      </c>
      <c r="J19" s="15">
        <f>J18*'Conversion Factors'!F$3</f>
        <v>0</v>
      </c>
      <c r="K19" s="15">
        <f>K18*'Conversion Factors'!G$3</f>
        <v>0</v>
      </c>
      <c r="L19" s="15">
        <f>L18*'Conversion Factors'!H$3</f>
        <v>0</v>
      </c>
      <c r="M19" s="15">
        <f>M18*'Conversion Factors'!I$3</f>
        <v>0</v>
      </c>
      <c r="N19" s="15">
        <f>N18*'Conversion Factors'!J$3</f>
        <v>0</v>
      </c>
      <c r="O19" s="7"/>
      <c r="P19" s="4"/>
    </row>
    <row r="20" spans="1:16" x14ac:dyDescent="0.2">
      <c r="A20" s="59"/>
      <c r="B20" s="59"/>
      <c r="C20" s="59"/>
      <c r="D20" s="33" t="s">
        <v>171</v>
      </c>
      <c r="E20" s="33">
        <v>2018</v>
      </c>
      <c r="F20" s="33" t="s">
        <v>341</v>
      </c>
      <c r="G20" s="14"/>
      <c r="H20" s="15">
        <f>H19*('Conversion Factors'!$C$29^-1)</f>
        <v>0</v>
      </c>
      <c r="I20" s="15">
        <f>I19*('Conversion Factors'!$C$29^-1)</f>
        <v>0</v>
      </c>
      <c r="J20" s="15">
        <f>J19*('Conversion Factors'!$C$29^-1)</f>
        <v>0</v>
      </c>
      <c r="K20" s="15">
        <f>K19*('Conversion Factors'!$C$29^-1)</f>
        <v>0</v>
      </c>
      <c r="L20" s="15">
        <f>L19*('Conversion Factors'!$C$29^-1)</f>
        <v>0</v>
      </c>
      <c r="M20" s="15">
        <f>M19*('Conversion Factors'!$C$29^-1)</f>
        <v>0</v>
      </c>
      <c r="N20" s="15">
        <f>N19*('Conversion Factors'!$C$29^-1)</f>
        <v>0</v>
      </c>
      <c r="O20" s="7"/>
      <c r="P20" s="4"/>
    </row>
    <row r="21" spans="1:16" x14ac:dyDescent="0.2">
      <c r="A21" s="59"/>
      <c r="B21" s="59"/>
      <c r="C21" s="59"/>
      <c r="D21" s="16" t="s">
        <v>172</v>
      </c>
      <c r="E21" s="33">
        <v>2018</v>
      </c>
      <c r="F21" s="33" t="s">
        <v>341</v>
      </c>
      <c r="G21" s="14"/>
      <c r="H21" s="14">
        <f>H20*'Conversion Factors'!$F$8*'Conversion Factors'!$F$20</f>
        <v>0</v>
      </c>
      <c r="I21" s="14">
        <f>I19*'Conversion Factors'!$F$8*'Conversion Factors'!$F$20</f>
        <v>0</v>
      </c>
      <c r="J21" s="14">
        <f>J19*'Conversion Factors'!$F$8*'Conversion Factors'!$F$20</f>
        <v>0</v>
      </c>
      <c r="K21" s="14">
        <f>K19*'Conversion Factors'!$F$8*'Conversion Factors'!$F$20</f>
        <v>0</v>
      </c>
      <c r="L21" s="14">
        <f>L19*'Conversion Factors'!$F$8*'Conversion Factors'!$F$20</f>
        <v>0</v>
      </c>
      <c r="M21" s="14">
        <f>M19*'Conversion Factors'!$F$8*'Conversion Factors'!$F$20</f>
        <v>0</v>
      </c>
      <c r="N21" s="14">
        <f>N19*'Conversion Factors'!$F$8*'Conversion Factors'!$F$20</f>
        <v>0</v>
      </c>
      <c r="O21" s="7"/>
      <c r="P21" s="16"/>
    </row>
    <row r="22" spans="1:16" ht="12.6" customHeight="1" x14ac:dyDescent="0.2">
      <c r="A22" s="59" t="s">
        <v>15</v>
      </c>
      <c r="B22" s="59" t="s">
        <v>138</v>
      </c>
      <c r="C22" s="13"/>
      <c r="D22" s="33"/>
      <c r="E22" s="33"/>
      <c r="F22" s="33"/>
      <c r="G22" s="14"/>
      <c r="H22" s="14"/>
      <c r="I22" s="14"/>
      <c r="J22" s="14"/>
      <c r="K22" s="14"/>
      <c r="L22" s="14"/>
      <c r="M22" s="14"/>
      <c r="N22" s="14"/>
      <c r="O22" s="4"/>
      <c r="P22" s="16"/>
    </row>
    <row r="23" spans="1:16" x14ac:dyDescent="0.2">
      <c r="A23" s="59"/>
      <c r="B23" s="59"/>
      <c r="C23" s="59" t="s">
        <v>350</v>
      </c>
      <c r="D23" s="33" t="s">
        <v>171</v>
      </c>
      <c r="E23" s="33">
        <v>2020</v>
      </c>
      <c r="F23" s="33" t="s">
        <v>342</v>
      </c>
      <c r="G23" s="14"/>
      <c r="H23" s="14">
        <v>0</v>
      </c>
      <c r="I23" s="14">
        <v>0</v>
      </c>
      <c r="J23" s="14">
        <v>0</v>
      </c>
      <c r="K23" s="14">
        <v>0</v>
      </c>
      <c r="L23" s="14">
        <v>0</v>
      </c>
      <c r="M23" s="14">
        <v>0</v>
      </c>
      <c r="N23" s="14">
        <v>0</v>
      </c>
      <c r="O23" s="7"/>
      <c r="P23" s="4"/>
    </row>
    <row r="24" spans="1:16" x14ac:dyDescent="0.2">
      <c r="A24" s="59"/>
      <c r="B24" s="59"/>
      <c r="C24" s="59"/>
      <c r="D24" s="33" t="s">
        <v>171</v>
      </c>
      <c r="E24" s="33">
        <v>2020</v>
      </c>
      <c r="F24" s="33" t="s">
        <v>341</v>
      </c>
      <c r="G24" s="14"/>
      <c r="H24" s="15">
        <f>H23*'Conversion Factors'!D$3</f>
        <v>0</v>
      </c>
      <c r="I24" s="15">
        <f>I23*'Conversion Factors'!E$3</f>
        <v>0</v>
      </c>
      <c r="J24" s="15">
        <f>J23*'Conversion Factors'!F$3</f>
        <v>0</v>
      </c>
      <c r="K24" s="15">
        <f>K23*'Conversion Factors'!G$3</f>
        <v>0</v>
      </c>
      <c r="L24" s="15">
        <f>L23*'Conversion Factors'!H$3</f>
        <v>0</v>
      </c>
      <c r="M24" s="15">
        <f>M23*'Conversion Factors'!I$3</f>
        <v>0</v>
      </c>
      <c r="N24" s="15">
        <f>N23*'Conversion Factors'!J$3</f>
        <v>0</v>
      </c>
      <c r="O24" s="7"/>
      <c r="P24" s="4"/>
    </row>
    <row r="25" spans="1:16" x14ac:dyDescent="0.2">
      <c r="A25" s="59"/>
      <c r="B25" s="59"/>
      <c r="C25" s="59"/>
      <c r="D25" s="33" t="s">
        <v>171</v>
      </c>
      <c r="E25" s="33">
        <v>2018</v>
      </c>
      <c r="F25" s="33" t="s">
        <v>341</v>
      </c>
      <c r="G25" s="14"/>
      <c r="H25" s="15">
        <f>H24*('Conversion Factors'!$C$29^-1)</f>
        <v>0</v>
      </c>
      <c r="I25" s="15">
        <f>I24*('Conversion Factors'!$C$29^-1)</f>
        <v>0</v>
      </c>
      <c r="J25" s="15">
        <f>J24*('Conversion Factors'!$C$29^-1)</f>
        <v>0</v>
      </c>
      <c r="K25" s="15">
        <f>K24*('Conversion Factors'!$C$29^-1)</f>
        <v>0</v>
      </c>
      <c r="L25" s="15">
        <f>L24*('Conversion Factors'!$C$29^-1)</f>
        <v>0</v>
      </c>
      <c r="M25" s="15">
        <f>M24*('Conversion Factors'!$C$29^-1)</f>
        <v>0</v>
      </c>
      <c r="N25" s="15">
        <f>N24*('Conversion Factors'!$C$29^-1)</f>
        <v>0</v>
      </c>
      <c r="O25" s="7"/>
      <c r="P25" s="4"/>
    </row>
    <row r="26" spans="1:16" x14ac:dyDescent="0.2">
      <c r="A26" s="59"/>
      <c r="B26" s="59"/>
      <c r="C26" s="59"/>
      <c r="D26" s="16" t="s">
        <v>172</v>
      </c>
      <c r="E26" s="33">
        <v>2018</v>
      </c>
      <c r="F26" s="33" t="s">
        <v>341</v>
      </c>
      <c r="G26" s="14"/>
      <c r="H26" s="14">
        <f>H25*'Conversion Factors'!$F$8*'Conversion Factors'!$F$20</f>
        <v>0</v>
      </c>
      <c r="I26" s="14">
        <f>I24*'Conversion Factors'!$F$8*'Conversion Factors'!$F$20</f>
        <v>0</v>
      </c>
      <c r="J26" s="14">
        <f>J24*'Conversion Factors'!$F$8*'Conversion Factors'!$F$20</f>
        <v>0</v>
      </c>
      <c r="K26" s="14">
        <f>K24*'Conversion Factors'!$F$8*'Conversion Factors'!$F$20</f>
        <v>0</v>
      </c>
      <c r="L26" s="14">
        <f>L24*'Conversion Factors'!$F$8*'Conversion Factors'!$F$20</f>
        <v>0</v>
      </c>
      <c r="M26" s="14">
        <f>M24*'Conversion Factors'!$F$8*'Conversion Factors'!$F$20</f>
        <v>0</v>
      </c>
      <c r="N26" s="14">
        <f>N24*'Conversion Factors'!$F$8*'Conversion Factors'!$F$20</f>
        <v>0</v>
      </c>
      <c r="O26" s="7"/>
      <c r="P26" s="16"/>
    </row>
    <row r="27" spans="1:16" ht="12.6" customHeight="1" x14ac:dyDescent="0.2">
      <c r="A27" s="59" t="s">
        <v>18</v>
      </c>
      <c r="B27" s="59" t="s">
        <v>138</v>
      </c>
      <c r="C27" s="13" t="s">
        <v>139</v>
      </c>
      <c r="D27" s="33" t="s">
        <v>170</v>
      </c>
      <c r="E27" s="33">
        <v>2019</v>
      </c>
      <c r="F27" s="33" t="s">
        <v>341</v>
      </c>
      <c r="G27" s="14">
        <v>7</v>
      </c>
      <c r="H27" s="14">
        <f t="shared" ref="H27:N27" si="4">G27*1.02^5</f>
        <v>7.7285656223999997</v>
      </c>
      <c r="I27" s="14">
        <f t="shared" si="4"/>
        <v>8.5329609399632993</v>
      </c>
      <c r="J27" s="14">
        <f t="shared" si="4"/>
        <v>9.4210783682689065</v>
      </c>
      <c r="K27" s="14">
        <f t="shared" si="4"/>
        <v>10.40163177184848</v>
      </c>
      <c r="L27" s="14">
        <f t="shared" si="4"/>
        <v>11.48424196125311</v>
      </c>
      <c r="M27" s="14">
        <f t="shared" si="4"/>
        <v>12.679531088723477</v>
      </c>
      <c r="N27" s="14">
        <f t="shared" si="4"/>
        <v>13.999226868637187</v>
      </c>
      <c r="O27" s="4"/>
      <c r="P27" s="4"/>
    </row>
    <row r="28" spans="1:16" x14ac:dyDescent="0.2">
      <c r="A28" s="59"/>
      <c r="B28" s="59"/>
      <c r="C28" s="59" t="s">
        <v>350</v>
      </c>
      <c r="D28" s="33" t="s">
        <v>171</v>
      </c>
      <c r="E28" s="33">
        <v>2020</v>
      </c>
      <c r="F28" s="33" t="s">
        <v>342</v>
      </c>
      <c r="G28" s="14"/>
      <c r="H28" s="14">
        <v>5.8</v>
      </c>
      <c r="I28" s="14">
        <v>5.8</v>
      </c>
      <c r="J28" s="14">
        <v>5.8</v>
      </c>
      <c r="K28" s="14">
        <v>5.8</v>
      </c>
      <c r="L28" s="14">
        <v>5.8</v>
      </c>
      <c r="M28" s="14">
        <v>5.8</v>
      </c>
      <c r="N28" s="14">
        <v>5.8</v>
      </c>
      <c r="O28" s="59" t="s">
        <v>149</v>
      </c>
      <c r="P28" s="4"/>
    </row>
    <row r="29" spans="1:16" x14ac:dyDescent="0.2">
      <c r="A29" s="59"/>
      <c r="B29" s="59"/>
      <c r="C29" s="59"/>
      <c r="D29" s="33" t="s">
        <v>171</v>
      </c>
      <c r="E29" s="33">
        <v>2020</v>
      </c>
      <c r="F29" s="33" t="s">
        <v>341</v>
      </c>
      <c r="G29" s="14"/>
      <c r="H29" s="15">
        <f>H28*'Conversion Factors'!D$3</f>
        <v>8.0039999999999996</v>
      </c>
      <c r="I29" s="15">
        <f>I28*'Conversion Factors'!E$3</f>
        <v>7.4820000000000002</v>
      </c>
      <c r="J29" s="15">
        <f>J28*'Conversion Factors'!F$3</f>
        <v>7.3659999999999997</v>
      </c>
      <c r="K29" s="15">
        <f>K28*'Conversion Factors'!G$3</f>
        <v>7.1920000000000002</v>
      </c>
      <c r="L29" s="15">
        <f>L28*'Conversion Factors'!H$3</f>
        <v>7.1339999999999995</v>
      </c>
      <c r="M29" s="15">
        <f>M28*'Conversion Factors'!I$3</f>
        <v>7.0759999999999996</v>
      </c>
      <c r="N29" s="15">
        <f>N28*'Conversion Factors'!J$3</f>
        <v>6.96</v>
      </c>
      <c r="O29" s="59"/>
      <c r="P29" s="4"/>
    </row>
    <row r="30" spans="1:16" x14ac:dyDescent="0.2">
      <c r="A30" s="59"/>
      <c r="B30" s="59"/>
      <c r="C30" s="59"/>
      <c r="D30" s="33" t="s">
        <v>171</v>
      </c>
      <c r="E30" s="33">
        <v>2018</v>
      </c>
      <c r="F30" s="33" t="s">
        <v>341</v>
      </c>
      <c r="G30" s="14"/>
      <c r="H30" s="8">
        <f>H29*('Conversion Factors'!$C$29^($E30-$E29))</f>
        <v>7.693194925028835</v>
      </c>
      <c r="I30" s="8">
        <f>I29*('Conversion Factors'!$C$29^($E30-$E29))</f>
        <v>7.1914648212226071</v>
      </c>
      <c r="J30" s="8">
        <f>J29*('Conversion Factors'!$C$29^($E30-$E29))</f>
        <v>7.0799692425990006</v>
      </c>
      <c r="K30" s="8">
        <f>K29*('Conversion Factors'!$C$29^($E30-$E29))</f>
        <v>6.9127258746635913</v>
      </c>
      <c r="L30" s="8">
        <f>L29*('Conversion Factors'!$C$29^($E30-$E29))</f>
        <v>6.8569780853517877</v>
      </c>
      <c r="M30" s="8">
        <f>M29*('Conversion Factors'!$C$29^($E30-$E29))</f>
        <v>6.8012302960399849</v>
      </c>
      <c r="N30" s="8">
        <f>N29*('Conversion Factors'!$C$29^($E30-$E29))</f>
        <v>6.6897347174163784</v>
      </c>
      <c r="O30" s="59"/>
      <c r="P30" s="4"/>
    </row>
    <row r="31" spans="1:16" x14ac:dyDescent="0.2">
      <c r="A31" s="59"/>
      <c r="B31" s="59"/>
      <c r="C31" s="59"/>
      <c r="D31" s="16" t="s">
        <v>172</v>
      </c>
      <c r="E31" s="33">
        <v>2018</v>
      </c>
      <c r="F31" s="33" t="s">
        <v>341</v>
      </c>
      <c r="G31" s="14"/>
      <c r="H31" s="14">
        <f>H30*'Conversion Factors'!$F$8*'Conversion Factors'!$F$20</f>
        <v>2.1369985902857875</v>
      </c>
      <c r="I31" s="14">
        <f>I29*'Conversion Factors'!$F$8*'Conversion Factors'!$F$20</f>
        <v>2.0783333333333336</v>
      </c>
      <c r="J31" s="14">
        <f>J29*'Conversion Factors'!$F$8*'Conversion Factors'!$F$20</f>
        <v>2.0461111111111112</v>
      </c>
      <c r="K31" s="14">
        <f>K29*'Conversion Factors'!$F$8*'Conversion Factors'!$F$20</f>
        <v>1.9977777777777779</v>
      </c>
      <c r="L31" s="14">
        <f>L29*'Conversion Factors'!$F$8*'Conversion Factors'!$F$20</f>
        <v>1.9816666666666667</v>
      </c>
      <c r="M31" s="14">
        <f>M29*'Conversion Factors'!$F$8*'Conversion Factors'!$F$20</f>
        <v>1.9655555555555557</v>
      </c>
      <c r="N31" s="14">
        <f>N29*'Conversion Factors'!$F$8*'Conversion Factors'!$F$20</f>
        <v>1.9333333333333333</v>
      </c>
      <c r="O31" s="59"/>
      <c r="P31" s="16">
        <v>1</v>
      </c>
    </row>
    <row r="32" spans="1:16" x14ac:dyDescent="0.2">
      <c r="A32" s="59" t="s">
        <v>20</v>
      </c>
      <c r="B32" s="59" t="s">
        <v>138</v>
      </c>
      <c r="C32" s="13"/>
      <c r="D32" s="4"/>
      <c r="E32" s="4"/>
      <c r="F32" s="33"/>
      <c r="G32" s="14"/>
      <c r="H32" s="14"/>
      <c r="I32" s="14"/>
      <c r="J32" s="14"/>
      <c r="K32" s="14"/>
      <c r="L32" s="14"/>
      <c r="M32" s="14"/>
      <c r="N32" s="14"/>
      <c r="O32" s="4"/>
      <c r="P32" s="4"/>
    </row>
    <row r="33" spans="1:18" x14ac:dyDescent="0.2">
      <c r="A33" s="59"/>
      <c r="B33" s="59"/>
      <c r="C33" s="59" t="s">
        <v>150</v>
      </c>
      <c r="D33" s="4" t="s">
        <v>172</v>
      </c>
      <c r="E33" s="4" t="s">
        <v>151</v>
      </c>
      <c r="F33" s="33"/>
      <c r="G33" s="14"/>
      <c r="H33" s="14">
        <v>2.39</v>
      </c>
      <c r="I33" s="14">
        <v>2.39</v>
      </c>
      <c r="J33" s="14">
        <v>2.39</v>
      </c>
      <c r="K33" s="14">
        <v>2.39</v>
      </c>
      <c r="L33" s="14">
        <v>2.39</v>
      </c>
      <c r="M33" s="14">
        <v>2.39</v>
      </c>
      <c r="N33" s="14">
        <v>2.39</v>
      </c>
      <c r="O33" s="59" t="s">
        <v>152</v>
      </c>
      <c r="P33" s="4"/>
    </row>
    <row r="34" spans="1:18" x14ac:dyDescent="0.2">
      <c r="A34" s="59"/>
      <c r="B34" s="59"/>
      <c r="C34" s="59"/>
      <c r="D34" s="4" t="s">
        <v>172</v>
      </c>
      <c r="E34" s="4" t="s">
        <v>145</v>
      </c>
      <c r="F34" s="33"/>
      <c r="G34" s="14"/>
      <c r="H34" s="15">
        <f>H33*'Conversion Factors'!D$3</f>
        <v>3.2982</v>
      </c>
      <c r="I34" s="15">
        <f>I33*'Conversion Factors'!E$3</f>
        <v>3.0831000000000004</v>
      </c>
      <c r="J34" s="15">
        <f>J33*'Conversion Factors'!F$3</f>
        <v>3.0353000000000003</v>
      </c>
      <c r="K34" s="15">
        <f>K33*'Conversion Factors'!G$3</f>
        <v>2.9636</v>
      </c>
      <c r="L34" s="15">
        <f>L33*'Conversion Factors'!H$3</f>
        <v>2.9397000000000002</v>
      </c>
      <c r="M34" s="15">
        <f>M33*'Conversion Factors'!I$3</f>
        <v>2.9157999999999999</v>
      </c>
      <c r="N34" s="15">
        <f>N33*'Conversion Factors'!J$3</f>
        <v>2.8679999999999999</v>
      </c>
      <c r="O34" s="59"/>
      <c r="P34" s="4">
        <v>1</v>
      </c>
      <c r="R34" s="5" t="s">
        <v>344</v>
      </c>
    </row>
    <row r="35" spans="1:18" x14ac:dyDescent="0.2">
      <c r="A35" s="59" t="s">
        <v>22</v>
      </c>
      <c r="B35" s="59" t="s">
        <v>138</v>
      </c>
      <c r="C35" s="13"/>
      <c r="D35" s="4" t="s">
        <v>170</v>
      </c>
      <c r="E35" s="4"/>
      <c r="F35" s="33"/>
      <c r="G35" s="14">
        <v>0</v>
      </c>
      <c r="H35" s="14">
        <f t="shared" ref="H35:N35" si="5">G35*1.02^5</f>
        <v>0</v>
      </c>
      <c r="I35" s="14">
        <f t="shared" si="5"/>
        <v>0</v>
      </c>
      <c r="J35" s="14">
        <f t="shared" si="5"/>
        <v>0</v>
      </c>
      <c r="K35" s="14">
        <f t="shared" si="5"/>
        <v>0</v>
      </c>
      <c r="L35" s="14">
        <f t="shared" si="5"/>
        <v>0</v>
      </c>
      <c r="M35" s="14">
        <f t="shared" si="5"/>
        <v>0</v>
      </c>
      <c r="N35" s="14">
        <f t="shared" si="5"/>
        <v>0</v>
      </c>
      <c r="O35" s="4"/>
      <c r="P35" s="4"/>
    </row>
    <row r="36" spans="1:18" x14ac:dyDescent="0.2">
      <c r="A36" s="59"/>
      <c r="B36" s="59"/>
      <c r="C36" s="59" t="s">
        <v>350</v>
      </c>
      <c r="D36" s="33" t="s">
        <v>171</v>
      </c>
      <c r="E36" s="33">
        <v>2020</v>
      </c>
      <c r="F36" s="33" t="s">
        <v>342</v>
      </c>
      <c r="G36" s="14"/>
      <c r="H36" s="14">
        <v>0</v>
      </c>
      <c r="I36" s="14">
        <v>0</v>
      </c>
      <c r="J36" s="14">
        <v>0</v>
      </c>
      <c r="K36" s="14">
        <v>0</v>
      </c>
      <c r="L36" s="14">
        <v>0</v>
      </c>
      <c r="M36" s="14">
        <v>0</v>
      </c>
      <c r="N36" s="14">
        <v>0</v>
      </c>
      <c r="O36" s="59" t="s">
        <v>149</v>
      </c>
      <c r="P36" s="4"/>
    </row>
    <row r="37" spans="1:18" x14ac:dyDescent="0.2">
      <c r="A37" s="59"/>
      <c r="B37" s="59"/>
      <c r="C37" s="59"/>
      <c r="D37" s="33" t="s">
        <v>171</v>
      </c>
      <c r="E37" s="33">
        <v>2020</v>
      </c>
      <c r="F37" s="33" t="s">
        <v>341</v>
      </c>
      <c r="G37" s="14"/>
      <c r="H37" s="15">
        <f>H36*'Conversion Factors'!D$3</f>
        <v>0</v>
      </c>
      <c r="I37" s="15">
        <f>I36*'Conversion Factors'!E$3</f>
        <v>0</v>
      </c>
      <c r="J37" s="15">
        <f>J36*'Conversion Factors'!F$3</f>
        <v>0</v>
      </c>
      <c r="K37" s="15">
        <f>K36*'Conversion Factors'!G$3</f>
        <v>0</v>
      </c>
      <c r="L37" s="15">
        <f>L36*'Conversion Factors'!H$3</f>
        <v>0</v>
      </c>
      <c r="M37" s="15">
        <f>M36*'Conversion Factors'!I$3</f>
        <v>0</v>
      </c>
      <c r="N37" s="15">
        <f>N36*'Conversion Factors'!J$3</f>
        <v>0</v>
      </c>
      <c r="O37" s="59"/>
      <c r="P37" s="4"/>
    </row>
    <row r="38" spans="1:18" x14ac:dyDescent="0.2">
      <c r="A38" s="59"/>
      <c r="B38" s="59"/>
      <c r="C38" s="59"/>
      <c r="D38" s="33" t="s">
        <v>171</v>
      </c>
      <c r="E38" s="33">
        <v>2018</v>
      </c>
      <c r="F38" s="33" t="s">
        <v>341</v>
      </c>
      <c r="G38" s="14"/>
      <c r="H38" s="14">
        <f>H37*'Conversion Factors'!$F$8*'Conversion Factors'!$F$20</f>
        <v>0</v>
      </c>
      <c r="I38" s="14">
        <f>I37*'Conversion Factors'!$F$8*'Conversion Factors'!$F$20</f>
        <v>0</v>
      </c>
      <c r="J38" s="14">
        <f>J37*'Conversion Factors'!$F$8*'Conversion Factors'!$F$20</f>
        <v>0</v>
      </c>
      <c r="K38" s="14">
        <f>K37*'Conversion Factors'!$F$8*'Conversion Factors'!$F$20</f>
        <v>0</v>
      </c>
      <c r="L38" s="14">
        <f>L37*'Conversion Factors'!$F$8*'Conversion Factors'!$F$20</f>
        <v>0</v>
      </c>
      <c r="M38" s="14">
        <f>M37*'Conversion Factors'!$F$8*'Conversion Factors'!$F$20</f>
        <v>0</v>
      </c>
      <c r="N38" s="14">
        <f>N37*'Conversion Factors'!$F$8*'Conversion Factors'!$F$20</f>
        <v>0</v>
      </c>
      <c r="O38" s="59"/>
      <c r="P38" s="4"/>
    </row>
    <row r="39" spans="1:18" x14ac:dyDescent="0.2">
      <c r="A39" s="59"/>
      <c r="B39" s="59"/>
      <c r="C39" s="59"/>
      <c r="D39" s="16" t="s">
        <v>172</v>
      </c>
      <c r="E39" s="33">
        <v>2018</v>
      </c>
      <c r="F39" s="33" t="s">
        <v>341</v>
      </c>
      <c r="G39" s="14"/>
      <c r="H39" s="14">
        <f>H38*'Conversion Factors'!$F$8*'Conversion Factors'!$F$20</f>
        <v>0</v>
      </c>
      <c r="I39" s="14">
        <f>I37*'Conversion Factors'!$F$8*'Conversion Factors'!$F$20</f>
        <v>0</v>
      </c>
      <c r="J39" s="14">
        <f>J37*'Conversion Factors'!$F$8*'Conversion Factors'!$F$20</f>
        <v>0</v>
      </c>
      <c r="K39" s="14">
        <f>K37*'Conversion Factors'!$F$8*'Conversion Factors'!$F$20</f>
        <v>0</v>
      </c>
      <c r="L39" s="14">
        <f>L37*'Conversion Factors'!$F$8*'Conversion Factors'!$F$20</f>
        <v>0</v>
      </c>
      <c r="M39" s="14">
        <f>M37*'Conversion Factors'!$F$8*'Conversion Factors'!$F$20</f>
        <v>0</v>
      </c>
      <c r="N39" s="14">
        <f>N37*'Conversion Factors'!$F$8*'Conversion Factors'!$F$20</f>
        <v>0</v>
      </c>
      <c r="O39" s="59"/>
      <c r="P39" s="16"/>
    </row>
    <row r="40" spans="1:18" x14ac:dyDescent="0.2">
      <c r="A40" s="59" t="s">
        <v>24</v>
      </c>
      <c r="B40" s="59" t="s">
        <v>138</v>
      </c>
      <c r="C40" s="13" t="s">
        <v>139</v>
      </c>
      <c r="D40" s="33" t="s">
        <v>170</v>
      </c>
      <c r="E40" s="33">
        <v>2019</v>
      </c>
      <c r="F40" s="33" t="s">
        <v>341</v>
      </c>
      <c r="G40" s="14">
        <v>0</v>
      </c>
      <c r="H40" s="14">
        <f t="shared" ref="H40:N40" si="6">G40*1.02^5</f>
        <v>0</v>
      </c>
      <c r="I40" s="14">
        <f t="shared" si="6"/>
        <v>0</v>
      </c>
      <c r="J40" s="14">
        <f t="shared" si="6"/>
        <v>0</v>
      </c>
      <c r="K40" s="14">
        <f t="shared" si="6"/>
        <v>0</v>
      </c>
      <c r="L40" s="14">
        <f t="shared" si="6"/>
        <v>0</v>
      </c>
      <c r="M40" s="14">
        <f t="shared" si="6"/>
        <v>0</v>
      </c>
      <c r="N40" s="14">
        <f t="shared" si="6"/>
        <v>0</v>
      </c>
      <c r="O40" s="4"/>
      <c r="P40" s="4"/>
    </row>
    <row r="41" spans="1:18" x14ac:dyDescent="0.2">
      <c r="A41" s="59"/>
      <c r="B41" s="59"/>
      <c r="C41" s="59" t="s">
        <v>350</v>
      </c>
      <c r="D41" s="33" t="s">
        <v>171</v>
      </c>
      <c r="E41" s="33">
        <v>2020</v>
      </c>
      <c r="F41" s="33" t="s">
        <v>342</v>
      </c>
      <c r="G41" s="14"/>
      <c r="H41" s="14">
        <v>0</v>
      </c>
      <c r="I41" s="14">
        <v>0</v>
      </c>
      <c r="J41" s="14">
        <v>0</v>
      </c>
      <c r="K41" s="14">
        <v>0</v>
      </c>
      <c r="L41" s="14">
        <v>0</v>
      </c>
      <c r="M41" s="14">
        <v>0</v>
      </c>
      <c r="N41" s="14">
        <v>0</v>
      </c>
      <c r="O41" s="59" t="s">
        <v>149</v>
      </c>
      <c r="P41" s="4"/>
    </row>
    <row r="42" spans="1:18" x14ac:dyDescent="0.2">
      <c r="A42" s="59"/>
      <c r="B42" s="59"/>
      <c r="C42" s="59"/>
      <c r="D42" s="33" t="s">
        <v>171</v>
      </c>
      <c r="E42" s="33">
        <v>2020</v>
      </c>
      <c r="F42" s="33" t="s">
        <v>341</v>
      </c>
      <c r="G42" s="14"/>
      <c r="H42" s="15">
        <f>H41*'Conversion Factors'!D$3</f>
        <v>0</v>
      </c>
      <c r="I42" s="15">
        <f>I41*'Conversion Factors'!E$3</f>
        <v>0</v>
      </c>
      <c r="J42" s="15">
        <f>J41*'Conversion Factors'!F$3</f>
        <v>0</v>
      </c>
      <c r="K42" s="15">
        <f>K41*'Conversion Factors'!G$3</f>
        <v>0</v>
      </c>
      <c r="L42" s="15">
        <f>L41*'Conversion Factors'!H$3</f>
        <v>0</v>
      </c>
      <c r="M42" s="15">
        <f>M41*'Conversion Factors'!I$3</f>
        <v>0</v>
      </c>
      <c r="N42" s="15">
        <f>N41*'Conversion Factors'!J$3</f>
        <v>0</v>
      </c>
      <c r="O42" s="59"/>
      <c r="P42" s="4"/>
    </row>
    <row r="43" spans="1:18" x14ac:dyDescent="0.2">
      <c r="A43" s="59"/>
      <c r="B43" s="59"/>
      <c r="C43" s="59"/>
      <c r="D43" s="33" t="s">
        <v>171</v>
      </c>
      <c r="E43" s="33">
        <v>2018</v>
      </c>
      <c r="F43" s="33" t="s">
        <v>341</v>
      </c>
      <c r="G43" s="14"/>
      <c r="H43" s="14">
        <f>H42*'Conversion Factors'!$F$8*'Conversion Factors'!$F$20</f>
        <v>0</v>
      </c>
      <c r="I43" s="14">
        <f>I42*'Conversion Factors'!$F$8*'Conversion Factors'!$F$20</f>
        <v>0</v>
      </c>
      <c r="J43" s="14">
        <f>J42*'Conversion Factors'!$F$8*'Conversion Factors'!$F$20</f>
        <v>0</v>
      </c>
      <c r="K43" s="14">
        <f>K42*'Conversion Factors'!$F$8*'Conversion Factors'!$F$20</f>
        <v>0</v>
      </c>
      <c r="L43" s="14">
        <f>L42*'Conversion Factors'!$F$8*'Conversion Factors'!$F$20</f>
        <v>0</v>
      </c>
      <c r="M43" s="14">
        <f>M42*'Conversion Factors'!$F$8*'Conversion Factors'!$F$20</f>
        <v>0</v>
      </c>
      <c r="N43" s="14">
        <f>N42*'Conversion Factors'!$F$8*'Conversion Factors'!$F$20</f>
        <v>0</v>
      </c>
      <c r="O43" s="59"/>
      <c r="P43" s="4"/>
    </row>
    <row r="44" spans="1:18" x14ac:dyDescent="0.2">
      <c r="A44" s="59"/>
      <c r="B44" s="59"/>
      <c r="C44" s="59"/>
      <c r="D44" s="16" t="s">
        <v>172</v>
      </c>
      <c r="E44" s="33">
        <v>2018</v>
      </c>
      <c r="F44" s="33" t="s">
        <v>341</v>
      </c>
      <c r="G44" s="14"/>
      <c r="H44" s="14">
        <f>H43*'Conversion Factors'!$F$8*'Conversion Factors'!$F$20</f>
        <v>0</v>
      </c>
      <c r="I44" s="14">
        <f>I42*'Conversion Factors'!$F$8*'Conversion Factors'!$F$20</f>
        <v>0</v>
      </c>
      <c r="J44" s="14">
        <f>J42*'Conversion Factors'!$F$8*'Conversion Factors'!$F$20</f>
        <v>0</v>
      </c>
      <c r="K44" s="14">
        <f>K42*'Conversion Factors'!$F$8*'Conversion Factors'!$F$20</f>
        <v>0</v>
      </c>
      <c r="L44" s="14">
        <f>L42*'Conversion Factors'!$F$8*'Conversion Factors'!$F$20</f>
        <v>0</v>
      </c>
      <c r="M44" s="14">
        <f>M42*'Conversion Factors'!$F$8*'Conversion Factors'!$F$20</f>
        <v>0</v>
      </c>
      <c r="N44" s="14">
        <f>N42*'Conversion Factors'!$F$8*'Conversion Factors'!$F$20</f>
        <v>0</v>
      </c>
      <c r="O44" s="59"/>
      <c r="P44" s="16"/>
    </row>
    <row r="45" spans="1:18" x14ac:dyDescent="0.2">
      <c r="A45" s="53" t="s">
        <v>360</v>
      </c>
      <c r="B45" s="53" t="s">
        <v>361</v>
      </c>
      <c r="C45" s="53" t="s">
        <v>241</v>
      </c>
      <c r="D45" s="16" t="s">
        <v>172</v>
      </c>
      <c r="E45" s="33">
        <v>2018</v>
      </c>
      <c r="F45" s="33" t="s">
        <v>341</v>
      </c>
      <c r="G45" s="14"/>
      <c r="H45" s="14">
        <v>5.3280000000000003</v>
      </c>
      <c r="I45" s="14">
        <v>5.3280000000000003</v>
      </c>
      <c r="J45" s="14">
        <v>5.3280000000000003</v>
      </c>
      <c r="K45" s="14">
        <v>5.3280000000000003</v>
      </c>
      <c r="L45" s="14">
        <v>5.3280000000000003</v>
      </c>
      <c r="M45" s="14">
        <v>5.3280000000000003</v>
      </c>
      <c r="N45" s="14">
        <v>5.3280000000000003</v>
      </c>
      <c r="O45" s="53"/>
      <c r="P45" s="16">
        <v>1</v>
      </c>
    </row>
    <row r="46" spans="1:18" x14ac:dyDescent="0.2">
      <c r="A46" s="59" t="s">
        <v>26</v>
      </c>
      <c r="B46" s="59" t="s">
        <v>153</v>
      </c>
      <c r="C46" s="13" t="s">
        <v>139</v>
      </c>
      <c r="D46" s="33" t="s">
        <v>170</v>
      </c>
      <c r="E46" s="33">
        <v>2019</v>
      </c>
      <c r="F46" s="33" t="s">
        <v>341</v>
      </c>
      <c r="G46" s="14">
        <v>3</v>
      </c>
      <c r="H46" s="14">
        <f t="shared" ref="H46:N46" si="7">G46*1.02^5</f>
        <v>3.3122424096</v>
      </c>
      <c r="I46" s="14">
        <f t="shared" si="7"/>
        <v>3.6569832599842713</v>
      </c>
      <c r="J46" s="14">
        <f t="shared" si="7"/>
        <v>4.0376050149723888</v>
      </c>
      <c r="K46" s="14">
        <f t="shared" si="7"/>
        <v>4.4578421879350634</v>
      </c>
      <c r="L46" s="14">
        <f t="shared" si="7"/>
        <v>4.92181798339419</v>
      </c>
      <c r="M46" s="14">
        <f t="shared" si="7"/>
        <v>5.4340847523100617</v>
      </c>
      <c r="N46" s="14">
        <f t="shared" si="7"/>
        <v>5.9996686579873657</v>
      </c>
      <c r="O46" s="4"/>
      <c r="P46" s="4"/>
    </row>
    <row r="47" spans="1:18" x14ac:dyDescent="0.2">
      <c r="A47" s="59"/>
      <c r="B47" s="59"/>
      <c r="C47" s="59" t="s">
        <v>350</v>
      </c>
      <c r="D47" s="33" t="s">
        <v>171</v>
      </c>
      <c r="E47" s="33">
        <v>2020</v>
      </c>
      <c r="F47" s="33" t="s">
        <v>342</v>
      </c>
      <c r="G47" s="14"/>
      <c r="H47" s="14">
        <v>2</v>
      </c>
      <c r="I47" s="14">
        <v>2</v>
      </c>
      <c r="J47" s="14">
        <v>2</v>
      </c>
      <c r="K47" s="14">
        <v>2</v>
      </c>
      <c r="L47" s="14">
        <v>2</v>
      </c>
      <c r="M47" s="14">
        <v>2</v>
      </c>
      <c r="N47" s="14">
        <v>2</v>
      </c>
      <c r="O47" s="59" t="s">
        <v>149</v>
      </c>
      <c r="P47" s="4"/>
    </row>
    <row r="48" spans="1:18" x14ac:dyDescent="0.2">
      <c r="A48" s="59"/>
      <c r="B48" s="59"/>
      <c r="C48" s="59"/>
      <c r="D48" s="33" t="s">
        <v>171</v>
      </c>
      <c r="E48" s="33">
        <v>2020</v>
      </c>
      <c r="F48" s="33" t="s">
        <v>341</v>
      </c>
      <c r="G48" s="14"/>
      <c r="H48" s="15">
        <f>H47*'Conversion Factors'!D$3</f>
        <v>2.76</v>
      </c>
      <c r="I48" s="15">
        <f>I47*'Conversion Factors'!E$3</f>
        <v>2.58</v>
      </c>
      <c r="J48" s="15">
        <f>J47*'Conversion Factors'!F$3</f>
        <v>2.54</v>
      </c>
      <c r="K48" s="15">
        <f>K47*'Conversion Factors'!G$3</f>
        <v>2.48</v>
      </c>
      <c r="L48" s="15">
        <f>L47*'Conversion Factors'!H$3</f>
        <v>2.46</v>
      </c>
      <c r="M48" s="15">
        <f>M47*'Conversion Factors'!I$3</f>
        <v>2.44</v>
      </c>
      <c r="N48" s="15">
        <f>N47*'Conversion Factors'!J$3</f>
        <v>2.4</v>
      </c>
      <c r="O48" s="59"/>
      <c r="P48" s="4"/>
    </row>
    <row r="49" spans="1:16" x14ac:dyDescent="0.2">
      <c r="A49" s="59"/>
      <c r="B49" s="59"/>
      <c r="C49" s="59"/>
      <c r="D49" s="33" t="s">
        <v>171</v>
      </c>
      <c r="E49" s="33">
        <v>2018</v>
      </c>
      <c r="F49" s="33" t="s">
        <v>341</v>
      </c>
      <c r="G49" s="14"/>
      <c r="H49" s="8">
        <f>H48*('Conversion Factors'!$C$29^($E49-$E48))</f>
        <v>2.6528258362168398</v>
      </c>
      <c r="I49" s="8">
        <f>I48*('Conversion Factors'!$C$29^($E49-$E48))</f>
        <v>2.4798154555940024</v>
      </c>
      <c r="J49" s="8">
        <f>J48*('Conversion Factors'!$C$29^($E49-$E48))</f>
        <v>2.4413687043444829</v>
      </c>
      <c r="K49" s="8">
        <f>K48*('Conversion Factors'!$C$29^($E49-$E48))</f>
        <v>2.383698577470204</v>
      </c>
      <c r="L49" s="8">
        <f>L48*('Conversion Factors'!$C$29^($E49-$E48))</f>
        <v>2.364475201845444</v>
      </c>
      <c r="M49" s="8">
        <f>M48*('Conversion Factors'!$C$29^($E49-$E48))</f>
        <v>2.3452518262206845</v>
      </c>
      <c r="N49" s="8">
        <f>N48*('Conversion Factors'!$C$29^($E49-$E48))</f>
        <v>2.306805074971165</v>
      </c>
      <c r="O49" s="59"/>
      <c r="P49" s="4"/>
    </row>
    <row r="50" spans="1:16" x14ac:dyDescent="0.2">
      <c r="A50" s="59"/>
      <c r="B50" s="59"/>
      <c r="C50" s="59"/>
      <c r="D50" s="16" t="s">
        <v>172</v>
      </c>
      <c r="E50" s="33">
        <v>2018</v>
      </c>
      <c r="F50" s="33" t="s">
        <v>341</v>
      </c>
      <c r="G50" s="14"/>
      <c r="H50" s="14">
        <f>H49*'Conversion Factors'!$F$8*'Conversion Factors'!$F$20</f>
        <v>0.73689606561578891</v>
      </c>
      <c r="I50" s="14">
        <f>I48*'Conversion Factors'!$F$8*'Conversion Factors'!$F$20</f>
        <v>0.71666666666666667</v>
      </c>
      <c r="J50" s="14">
        <f>J48*'Conversion Factors'!$F$8*'Conversion Factors'!$F$20</f>
        <v>0.7055555555555556</v>
      </c>
      <c r="K50" s="14">
        <f>K48*'Conversion Factors'!$F$8*'Conversion Factors'!$F$20</f>
        <v>0.68888888888888899</v>
      </c>
      <c r="L50" s="14">
        <f>L48*'Conversion Factors'!$F$8*'Conversion Factors'!$F$20</f>
        <v>0.68333333333333335</v>
      </c>
      <c r="M50" s="14">
        <f>M48*'Conversion Factors'!$F$8*'Conversion Factors'!$F$20</f>
        <v>0.67777777777777781</v>
      </c>
      <c r="N50" s="14">
        <f>N48*'Conversion Factors'!$F$8*'Conversion Factors'!$F$20</f>
        <v>0.66666666666666674</v>
      </c>
      <c r="O50" s="59"/>
      <c r="P50" s="16">
        <v>1</v>
      </c>
    </row>
    <row r="51" spans="1:16" ht="12.6" customHeight="1" x14ac:dyDescent="0.2">
      <c r="A51" s="59" t="s">
        <v>28</v>
      </c>
      <c r="B51" s="59" t="s">
        <v>153</v>
      </c>
      <c r="C51" s="13"/>
      <c r="D51" s="4"/>
      <c r="E51" s="4"/>
      <c r="F51" s="33"/>
      <c r="G51" s="14"/>
      <c r="H51" s="14"/>
      <c r="I51" s="14"/>
      <c r="J51" s="14"/>
      <c r="K51" s="14"/>
      <c r="L51" s="14"/>
      <c r="M51" s="14"/>
      <c r="N51" s="14"/>
      <c r="O51" s="4"/>
      <c r="P51" s="4"/>
    </row>
    <row r="52" spans="1:16" x14ac:dyDescent="0.2">
      <c r="A52" s="59"/>
      <c r="B52" s="59"/>
      <c r="C52" s="59" t="s">
        <v>350</v>
      </c>
      <c r="D52" s="33" t="s">
        <v>171</v>
      </c>
      <c r="E52" s="33">
        <v>2020</v>
      </c>
      <c r="F52" s="33" t="s">
        <v>342</v>
      </c>
      <c r="G52" s="14"/>
      <c r="H52" s="14">
        <v>6</v>
      </c>
      <c r="I52" s="14">
        <v>6</v>
      </c>
      <c r="J52" s="14">
        <v>6</v>
      </c>
      <c r="K52" s="14">
        <v>6</v>
      </c>
      <c r="L52" s="14">
        <v>6</v>
      </c>
      <c r="M52" s="14">
        <v>6</v>
      </c>
      <c r="N52" s="14">
        <v>6</v>
      </c>
      <c r="O52" s="59" t="s">
        <v>149</v>
      </c>
      <c r="P52" s="4"/>
    </row>
    <row r="53" spans="1:16" x14ac:dyDescent="0.2">
      <c r="A53" s="59"/>
      <c r="B53" s="59"/>
      <c r="C53" s="59"/>
      <c r="D53" s="33" t="s">
        <v>171</v>
      </c>
      <c r="E53" s="33">
        <v>2020</v>
      </c>
      <c r="F53" s="33" t="s">
        <v>341</v>
      </c>
      <c r="G53" s="14"/>
      <c r="H53" s="15">
        <f>H52*'Conversion Factors'!D$3</f>
        <v>8.2799999999999994</v>
      </c>
      <c r="I53" s="15">
        <f>I52*'Conversion Factors'!E$3</f>
        <v>7.74</v>
      </c>
      <c r="J53" s="15">
        <f>J52*'Conversion Factors'!F$3</f>
        <v>7.62</v>
      </c>
      <c r="K53" s="15">
        <f>K52*'Conversion Factors'!G$3</f>
        <v>7.4399999999999995</v>
      </c>
      <c r="L53" s="15">
        <f>L52*'Conversion Factors'!H$3</f>
        <v>7.38</v>
      </c>
      <c r="M53" s="15">
        <f>M52*'Conversion Factors'!I$3</f>
        <v>7.32</v>
      </c>
      <c r="N53" s="15">
        <f>N52*'Conversion Factors'!J$3</f>
        <v>7.1999999999999993</v>
      </c>
      <c r="O53" s="59"/>
      <c r="P53" s="4"/>
    </row>
    <row r="54" spans="1:16" x14ac:dyDescent="0.2">
      <c r="A54" s="59"/>
      <c r="B54" s="59"/>
      <c r="C54" s="59"/>
      <c r="D54" s="33" t="s">
        <v>171</v>
      </c>
      <c r="E54" s="33">
        <v>2018</v>
      </c>
      <c r="F54" s="33" t="s">
        <v>341</v>
      </c>
      <c r="G54" s="14"/>
      <c r="H54" s="14">
        <f>H53*'Conversion Factors'!$F$8*'Conversion Factors'!$F$20</f>
        <v>2.2999999999999998</v>
      </c>
      <c r="I54" s="14">
        <f>I53*'Conversion Factors'!$F$8*'Conversion Factors'!$F$20</f>
        <v>2.1500000000000004</v>
      </c>
      <c r="J54" s="14">
        <f>J53*'Conversion Factors'!$F$8*'Conversion Factors'!$F$20</f>
        <v>2.1166666666666667</v>
      </c>
      <c r="K54" s="14">
        <f>K53*'Conversion Factors'!$F$8*'Conversion Factors'!$F$20</f>
        <v>2.0666666666666664</v>
      </c>
      <c r="L54" s="14">
        <f>L53*'Conversion Factors'!$F$8*'Conversion Factors'!$F$20</f>
        <v>2.0500000000000003</v>
      </c>
      <c r="M54" s="14">
        <f>M53*'Conversion Factors'!$F$8*'Conversion Factors'!$F$20</f>
        <v>2.0333333333333337</v>
      </c>
      <c r="N54" s="14">
        <f>N53*'Conversion Factors'!$F$8*'Conversion Factors'!$F$20</f>
        <v>2</v>
      </c>
      <c r="O54" s="59"/>
      <c r="P54" s="4"/>
    </row>
    <row r="55" spans="1:16" x14ac:dyDescent="0.2">
      <c r="A55" s="59"/>
      <c r="B55" s="59"/>
      <c r="C55" s="59"/>
      <c r="D55" s="16" t="s">
        <v>172</v>
      </c>
      <c r="E55" s="33">
        <v>2018</v>
      </c>
      <c r="F55" s="33" t="s">
        <v>341</v>
      </c>
      <c r="G55" s="14"/>
      <c r="H55" s="14">
        <f>H54*'Conversion Factors'!$F$8*'Conversion Factors'!$F$20</f>
        <v>0.63888888888888884</v>
      </c>
      <c r="I55" s="14">
        <f>I53*'Conversion Factors'!$F$8*'Conversion Factors'!$F$20</f>
        <v>2.1500000000000004</v>
      </c>
      <c r="J55" s="14">
        <f>J53*'Conversion Factors'!$F$8*'Conversion Factors'!$F$20</f>
        <v>2.1166666666666667</v>
      </c>
      <c r="K55" s="14">
        <f>K53*'Conversion Factors'!$F$8*'Conversion Factors'!$F$20</f>
        <v>2.0666666666666664</v>
      </c>
      <c r="L55" s="14">
        <f>L53*'Conversion Factors'!$F$8*'Conversion Factors'!$F$20</f>
        <v>2.0500000000000003</v>
      </c>
      <c r="M55" s="14">
        <f>M53*'Conversion Factors'!$F$8*'Conversion Factors'!$F$20</f>
        <v>2.0333333333333337</v>
      </c>
      <c r="N55" s="14">
        <f>N53*'Conversion Factors'!$F$8*'Conversion Factors'!$F$20</f>
        <v>2</v>
      </c>
      <c r="O55" s="59"/>
      <c r="P55" s="4">
        <v>1</v>
      </c>
    </row>
    <row r="56" spans="1:16" x14ac:dyDescent="0.2">
      <c r="A56" s="59" t="s">
        <v>31</v>
      </c>
      <c r="B56" s="59" t="s">
        <v>153</v>
      </c>
      <c r="C56" s="13" t="s">
        <v>139</v>
      </c>
      <c r="D56" s="33" t="s">
        <v>170</v>
      </c>
      <c r="E56" s="33">
        <v>2019</v>
      </c>
      <c r="F56" s="33" t="s">
        <v>341</v>
      </c>
      <c r="G56" s="14">
        <v>7</v>
      </c>
      <c r="H56" s="14">
        <f t="shared" ref="H56:N56" si="8">G56*1.02^5</f>
        <v>7.7285656223999997</v>
      </c>
      <c r="I56" s="14">
        <f t="shared" si="8"/>
        <v>8.5329609399632993</v>
      </c>
      <c r="J56" s="14">
        <f t="shared" si="8"/>
        <v>9.4210783682689065</v>
      </c>
      <c r="K56" s="14">
        <f t="shared" si="8"/>
        <v>10.40163177184848</v>
      </c>
      <c r="L56" s="14">
        <f t="shared" si="8"/>
        <v>11.48424196125311</v>
      </c>
      <c r="M56" s="14">
        <f t="shared" si="8"/>
        <v>12.679531088723477</v>
      </c>
      <c r="N56" s="14">
        <f t="shared" si="8"/>
        <v>13.999226868637187</v>
      </c>
      <c r="O56" s="4"/>
      <c r="P56" s="4"/>
    </row>
    <row r="57" spans="1:16" x14ac:dyDescent="0.2">
      <c r="A57" s="59"/>
      <c r="B57" s="59"/>
      <c r="C57" s="59" t="s">
        <v>350</v>
      </c>
      <c r="D57" s="33" t="s">
        <v>171</v>
      </c>
      <c r="E57" s="33">
        <v>2020</v>
      </c>
      <c r="F57" s="33" t="s">
        <v>342</v>
      </c>
      <c r="G57" s="14"/>
      <c r="H57" s="14">
        <v>5</v>
      </c>
      <c r="I57" s="14">
        <v>5</v>
      </c>
      <c r="J57" s="14">
        <v>5</v>
      </c>
      <c r="K57" s="14">
        <v>5</v>
      </c>
      <c r="L57" s="14">
        <v>5</v>
      </c>
      <c r="M57" s="14">
        <v>5</v>
      </c>
      <c r="N57" s="14">
        <v>5</v>
      </c>
      <c r="O57" s="59" t="s">
        <v>149</v>
      </c>
      <c r="P57" s="4"/>
    </row>
    <row r="58" spans="1:16" x14ac:dyDescent="0.2">
      <c r="A58" s="59"/>
      <c r="B58" s="59"/>
      <c r="C58" s="59"/>
      <c r="D58" s="33" t="s">
        <v>171</v>
      </c>
      <c r="E58" s="33">
        <v>2020</v>
      </c>
      <c r="F58" s="33" t="s">
        <v>341</v>
      </c>
      <c r="G58" s="14"/>
      <c r="H58" s="15">
        <f>H57*'Conversion Factors'!D$3</f>
        <v>6.8999999999999995</v>
      </c>
      <c r="I58" s="15">
        <f>I57*'Conversion Factors'!E$3</f>
        <v>6.45</v>
      </c>
      <c r="J58" s="15">
        <f>J57*'Conversion Factors'!F$3</f>
        <v>6.35</v>
      </c>
      <c r="K58" s="15">
        <f>K57*'Conversion Factors'!G$3</f>
        <v>6.2</v>
      </c>
      <c r="L58" s="15">
        <f>L57*'Conversion Factors'!H$3</f>
        <v>6.15</v>
      </c>
      <c r="M58" s="15">
        <f>M57*'Conversion Factors'!I$3</f>
        <v>6.1</v>
      </c>
      <c r="N58" s="15">
        <f>N57*'Conversion Factors'!J$3</f>
        <v>6</v>
      </c>
      <c r="O58" s="59"/>
      <c r="P58" s="4"/>
    </row>
    <row r="59" spans="1:16" x14ac:dyDescent="0.2">
      <c r="A59" s="59"/>
      <c r="B59" s="59"/>
      <c r="C59" s="59"/>
      <c r="D59" s="33" t="s">
        <v>171</v>
      </c>
      <c r="E59" s="33">
        <v>2018</v>
      </c>
      <c r="F59" s="33" t="s">
        <v>341</v>
      </c>
      <c r="G59" s="14"/>
      <c r="H59" s="8">
        <f>H58*('Conversion Factors'!$C$29^($E59-$E58))</f>
        <v>6.6320645905420994</v>
      </c>
      <c r="I59" s="8">
        <f>I58*('Conversion Factors'!$C$29^($E59-$E58))</f>
        <v>6.1995386389850067</v>
      </c>
      <c r="J59" s="8">
        <f>J58*('Conversion Factors'!$C$29^($E59-$E58))</f>
        <v>6.1034217608612069</v>
      </c>
      <c r="K59" s="8">
        <f>K58*('Conversion Factors'!$C$29^($E59-$E58))</f>
        <v>5.9592464436755099</v>
      </c>
      <c r="L59" s="8">
        <f>L58*('Conversion Factors'!$C$29^($E59-$E58))</f>
        <v>5.9111880046136109</v>
      </c>
      <c r="M59" s="8">
        <f>M58*('Conversion Factors'!$C$29^($E59-$E58))</f>
        <v>5.8631295655517111</v>
      </c>
      <c r="N59" s="8">
        <f>N58*('Conversion Factors'!$C$29^($E59-$E58))</f>
        <v>5.7670126874279131</v>
      </c>
      <c r="O59" s="59"/>
      <c r="P59" s="4"/>
    </row>
    <row r="60" spans="1:16" x14ac:dyDescent="0.2">
      <c r="A60" s="59"/>
      <c r="B60" s="59"/>
      <c r="C60" s="59"/>
      <c r="D60" s="16" t="s">
        <v>172</v>
      </c>
      <c r="E60" s="33">
        <v>2018</v>
      </c>
      <c r="F60" s="33" t="s">
        <v>341</v>
      </c>
      <c r="G60" s="14"/>
      <c r="H60" s="14">
        <f>H59*'Conversion Factors'!$F$8*'Conversion Factors'!$F$20</f>
        <v>1.8422401640394723</v>
      </c>
      <c r="I60" s="14">
        <f>I58*'Conversion Factors'!$F$8*'Conversion Factors'!$F$20</f>
        <v>1.791666666666667</v>
      </c>
      <c r="J60" s="14">
        <f>J58*'Conversion Factors'!$F$8*'Conversion Factors'!$F$20</f>
        <v>1.7638888888888888</v>
      </c>
      <c r="K60" s="14">
        <f>K58*'Conversion Factors'!$F$8*'Conversion Factors'!$F$20</f>
        <v>1.7222222222222223</v>
      </c>
      <c r="L60" s="14">
        <f>L58*'Conversion Factors'!$F$8*'Conversion Factors'!$F$20</f>
        <v>1.7083333333333337</v>
      </c>
      <c r="M60" s="14">
        <f>M58*'Conversion Factors'!$F$8*'Conversion Factors'!$F$20</f>
        <v>1.6944444444444444</v>
      </c>
      <c r="N60" s="14">
        <f>N58*'Conversion Factors'!$F$8*'Conversion Factors'!$F$20</f>
        <v>1.666666666666667</v>
      </c>
      <c r="O60" s="59"/>
      <c r="P60" s="16">
        <v>1</v>
      </c>
    </row>
    <row r="61" spans="1:16" x14ac:dyDescent="0.2">
      <c r="A61" s="59" t="s">
        <v>33</v>
      </c>
      <c r="B61" s="59" t="s">
        <v>138</v>
      </c>
      <c r="C61" s="13"/>
      <c r="D61" s="4" t="s">
        <v>170</v>
      </c>
      <c r="E61" s="4"/>
      <c r="F61" s="33"/>
      <c r="G61" s="14"/>
      <c r="H61" s="14"/>
      <c r="I61" s="14"/>
      <c r="J61" s="14"/>
      <c r="K61" s="14"/>
      <c r="L61" s="14"/>
      <c r="M61" s="14"/>
      <c r="N61" s="14"/>
      <c r="O61" s="4"/>
      <c r="P61" s="4"/>
    </row>
    <row r="62" spans="1:16" x14ac:dyDescent="0.2">
      <c r="A62" s="59"/>
      <c r="B62" s="59"/>
      <c r="C62" s="59" t="s">
        <v>143</v>
      </c>
      <c r="D62" s="4" t="s">
        <v>171</v>
      </c>
      <c r="E62" s="33">
        <v>2020</v>
      </c>
      <c r="F62" s="33" t="s">
        <v>342</v>
      </c>
      <c r="G62" s="14"/>
      <c r="H62" s="14">
        <v>0</v>
      </c>
      <c r="I62" s="14">
        <v>0</v>
      </c>
      <c r="J62" s="14">
        <v>0</v>
      </c>
      <c r="K62" s="14">
        <v>0</v>
      </c>
      <c r="L62" s="14">
        <v>0</v>
      </c>
      <c r="M62" s="14">
        <v>0</v>
      </c>
      <c r="N62" s="14">
        <v>0</v>
      </c>
      <c r="O62" s="59" t="s">
        <v>149</v>
      </c>
      <c r="P62" s="4"/>
    </row>
    <row r="63" spans="1:16" x14ac:dyDescent="0.2">
      <c r="A63" s="59"/>
      <c r="B63" s="59"/>
      <c r="C63" s="59"/>
      <c r="D63" s="4" t="s">
        <v>171</v>
      </c>
      <c r="E63" s="33">
        <v>2020</v>
      </c>
      <c r="F63" s="33" t="s">
        <v>341</v>
      </c>
      <c r="G63" s="14"/>
      <c r="H63" s="15">
        <f>H62*'Conversion Factors'!D$3</f>
        <v>0</v>
      </c>
      <c r="I63" s="15">
        <f>I62*'Conversion Factors'!E$3</f>
        <v>0</v>
      </c>
      <c r="J63" s="15">
        <f>J62*'Conversion Factors'!F$3</f>
        <v>0</v>
      </c>
      <c r="K63" s="15">
        <f>K62*'Conversion Factors'!G$3</f>
        <v>0</v>
      </c>
      <c r="L63" s="15">
        <f>L62*'Conversion Factors'!H$3</f>
        <v>0</v>
      </c>
      <c r="M63" s="15">
        <f>M62*'Conversion Factors'!I$3</f>
        <v>0</v>
      </c>
      <c r="N63" s="15">
        <f>N62*'Conversion Factors'!J$3</f>
        <v>0</v>
      </c>
      <c r="O63" s="59"/>
      <c r="P63" s="4"/>
    </row>
    <row r="64" spans="1:16" x14ac:dyDescent="0.2">
      <c r="A64" s="59"/>
      <c r="B64" s="59"/>
      <c r="C64" s="59"/>
      <c r="D64" s="4" t="s">
        <v>171</v>
      </c>
      <c r="E64" s="33">
        <v>2018</v>
      </c>
      <c r="F64" s="33" t="s">
        <v>341</v>
      </c>
      <c r="G64" s="14"/>
      <c r="H64" s="8">
        <f>H63*('Conversion Factors'!$C$29^($E64-$E63))</f>
        <v>0</v>
      </c>
      <c r="I64" s="8">
        <f>I63*('Conversion Factors'!$C$29^($E64-$E63))</f>
        <v>0</v>
      </c>
      <c r="J64" s="8">
        <f>J63*('Conversion Factors'!$C$29^($E64-$E63))</f>
        <v>0</v>
      </c>
      <c r="K64" s="8">
        <f>K63*('Conversion Factors'!$C$29^($E64-$E63))</f>
        <v>0</v>
      </c>
      <c r="L64" s="8">
        <f>L63*('Conversion Factors'!$C$29^($E64-$E63))</f>
        <v>0</v>
      </c>
      <c r="M64" s="8">
        <f>M63*('Conversion Factors'!$C$29^($E64-$E63))</f>
        <v>0</v>
      </c>
      <c r="N64" s="8">
        <f>N63*('Conversion Factors'!$C$29^($E64-$E63))</f>
        <v>0</v>
      </c>
      <c r="O64" s="59"/>
      <c r="P64" s="4"/>
    </row>
    <row r="65" spans="1:16" x14ac:dyDescent="0.2">
      <c r="A65" s="59"/>
      <c r="B65" s="59"/>
      <c r="C65" s="59"/>
      <c r="D65" s="16" t="s">
        <v>172</v>
      </c>
      <c r="E65" s="33">
        <v>2018</v>
      </c>
      <c r="F65" s="33" t="s">
        <v>341</v>
      </c>
      <c r="G65" s="14"/>
      <c r="H65" s="14">
        <f>H64*'Conversion Factors'!$F$8*'Conversion Factors'!$F$20</f>
        <v>0</v>
      </c>
      <c r="I65" s="14">
        <f>I63*'Conversion Factors'!$F$8*'Conversion Factors'!$F$20</f>
        <v>0</v>
      </c>
      <c r="J65" s="14">
        <f>J63*'Conversion Factors'!$F$8*'Conversion Factors'!$F$20</f>
        <v>0</v>
      </c>
      <c r="K65" s="14">
        <f>K63*'Conversion Factors'!$F$8*'Conversion Factors'!$F$20</f>
        <v>0</v>
      </c>
      <c r="L65" s="14">
        <f>L63*'Conversion Factors'!$F$8*'Conversion Factors'!$F$20</f>
        <v>0</v>
      </c>
      <c r="M65" s="14">
        <f>M63*'Conversion Factors'!$F$8*'Conversion Factors'!$F$20</f>
        <v>0</v>
      </c>
      <c r="N65" s="14">
        <f>N63*'Conversion Factors'!$F$8*'Conversion Factors'!$F$20</f>
        <v>0</v>
      </c>
      <c r="O65" s="59"/>
      <c r="P65" s="16"/>
    </row>
    <row r="66" spans="1:16" x14ac:dyDescent="0.2">
      <c r="A66" s="59" t="s">
        <v>35</v>
      </c>
      <c r="B66" s="59" t="s">
        <v>138</v>
      </c>
      <c r="C66" s="13"/>
      <c r="D66" s="4" t="s">
        <v>170</v>
      </c>
      <c r="E66" s="4"/>
      <c r="F66" s="33"/>
      <c r="G66" s="14"/>
      <c r="H66" s="14"/>
      <c r="I66" s="14"/>
      <c r="J66" s="14"/>
      <c r="K66" s="14"/>
      <c r="L66" s="14"/>
      <c r="M66" s="14"/>
      <c r="N66" s="14"/>
      <c r="O66" s="4"/>
      <c r="P66" s="4"/>
    </row>
    <row r="67" spans="1:16" x14ac:dyDescent="0.2">
      <c r="A67" s="59"/>
      <c r="B67" s="59"/>
      <c r="C67" s="59" t="s">
        <v>143</v>
      </c>
      <c r="D67" s="4" t="s">
        <v>171</v>
      </c>
      <c r="E67" s="33">
        <v>2020</v>
      </c>
      <c r="F67" s="33" t="s">
        <v>342</v>
      </c>
      <c r="G67" s="14"/>
      <c r="H67" s="14">
        <v>0</v>
      </c>
      <c r="I67" s="14">
        <v>0</v>
      </c>
      <c r="J67" s="14">
        <v>0</v>
      </c>
      <c r="K67" s="14">
        <v>0</v>
      </c>
      <c r="L67" s="14">
        <v>0</v>
      </c>
      <c r="M67" s="14">
        <v>0</v>
      </c>
      <c r="N67" s="14">
        <v>0</v>
      </c>
      <c r="O67" s="59" t="s">
        <v>149</v>
      </c>
      <c r="P67" s="4"/>
    </row>
    <row r="68" spans="1:16" x14ac:dyDescent="0.2">
      <c r="A68" s="59"/>
      <c r="B68" s="59"/>
      <c r="C68" s="59"/>
      <c r="D68" s="4" t="s">
        <v>171</v>
      </c>
      <c r="E68" s="33">
        <v>2020</v>
      </c>
      <c r="F68" s="33" t="s">
        <v>341</v>
      </c>
      <c r="G68" s="14"/>
      <c r="H68" s="15">
        <f>H67*'Conversion Factors'!D$3</f>
        <v>0</v>
      </c>
      <c r="I68" s="15">
        <f>I67*'Conversion Factors'!E$3</f>
        <v>0</v>
      </c>
      <c r="J68" s="15">
        <f>J67*'Conversion Factors'!F$3</f>
        <v>0</v>
      </c>
      <c r="K68" s="15">
        <f>K67*'Conversion Factors'!G$3</f>
        <v>0</v>
      </c>
      <c r="L68" s="15">
        <f>L67*'Conversion Factors'!H$3</f>
        <v>0</v>
      </c>
      <c r="M68" s="15">
        <f>M67*'Conversion Factors'!I$3</f>
        <v>0</v>
      </c>
      <c r="N68" s="15">
        <f>N67*'Conversion Factors'!J$3</f>
        <v>0</v>
      </c>
      <c r="O68" s="59"/>
      <c r="P68" s="4"/>
    </row>
    <row r="69" spans="1:16" x14ac:dyDescent="0.2">
      <c r="A69" s="59"/>
      <c r="B69" s="59"/>
      <c r="C69" s="59"/>
      <c r="D69" s="4" t="s">
        <v>171</v>
      </c>
      <c r="E69" s="33">
        <v>2018</v>
      </c>
      <c r="F69" s="33" t="s">
        <v>341</v>
      </c>
      <c r="G69" s="14"/>
      <c r="H69" s="8">
        <f>H68*('Conversion Factors'!$C$29^($E69-$E68))</f>
        <v>0</v>
      </c>
      <c r="I69" s="8">
        <f>I68*('Conversion Factors'!$C$29^($E69-$E68))</f>
        <v>0</v>
      </c>
      <c r="J69" s="8">
        <f>J68*('Conversion Factors'!$C$29^($E69-$E68))</f>
        <v>0</v>
      </c>
      <c r="K69" s="8">
        <f>K68*('Conversion Factors'!$C$29^($E69-$E68))</f>
        <v>0</v>
      </c>
      <c r="L69" s="8">
        <f>L68*('Conversion Factors'!$C$29^($E69-$E68))</f>
        <v>0</v>
      </c>
      <c r="M69" s="8">
        <f>M68*('Conversion Factors'!$C$29^($E69-$E68))</f>
        <v>0</v>
      </c>
      <c r="N69" s="8">
        <f>N68*('Conversion Factors'!$C$29^($E69-$E68))</f>
        <v>0</v>
      </c>
      <c r="O69" s="59"/>
      <c r="P69" s="4"/>
    </row>
    <row r="70" spans="1:16" x14ac:dyDescent="0.2">
      <c r="A70" s="59"/>
      <c r="B70" s="59"/>
      <c r="C70" s="59"/>
      <c r="D70" s="16" t="s">
        <v>172</v>
      </c>
      <c r="E70" s="33">
        <v>2018</v>
      </c>
      <c r="F70" s="33" t="s">
        <v>341</v>
      </c>
      <c r="G70" s="14"/>
      <c r="H70" s="14">
        <f>H69*'Conversion Factors'!$F$8*'Conversion Factors'!$F$20</f>
        <v>0</v>
      </c>
      <c r="I70" s="14">
        <f>I68*'Conversion Factors'!$F$8*'Conversion Factors'!$F$20</f>
        <v>0</v>
      </c>
      <c r="J70" s="14">
        <f>J68*'Conversion Factors'!$F$8*'Conversion Factors'!$F$20</f>
        <v>0</v>
      </c>
      <c r="K70" s="14">
        <f>K68*'Conversion Factors'!$F$8*'Conversion Factors'!$F$20</f>
        <v>0</v>
      </c>
      <c r="L70" s="14">
        <f>L68*'Conversion Factors'!$F$8*'Conversion Factors'!$F$20</f>
        <v>0</v>
      </c>
      <c r="M70" s="14">
        <f>M68*'Conversion Factors'!$F$8*'Conversion Factors'!$F$20</f>
        <v>0</v>
      </c>
      <c r="N70" s="14">
        <f>N68*'Conversion Factors'!$F$8*'Conversion Factors'!$F$20</f>
        <v>0</v>
      </c>
      <c r="O70" s="59"/>
      <c r="P70" s="16"/>
    </row>
    <row r="71" spans="1:16" ht="12.6" customHeight="1" x14ac:dyDescent="0.2">
      <c r="A71" s="59" t="s">
        <v>37</v>
      </c>
      <c r="B71" s="59" t="s">
        <v>138</v>
      </c>
      <c r="C71" s="13"/>
      <c r="D71" s="4" t="s">
        <v>170</v>
      </c>
      <c r="E71" s="4"/>
      <c r="F71" s="33"/>
      <c r="G71" s="14"/>
      <c r="H71" s="14"/>
      <c r="I71" s="14"/>
      <c r="J71" s="14"/>
      <c r="K71" s="14"/>
      <c r="L71" s="14"/>
      <c r="M71" s="14"/>
      <c r="N71" s="14"/>
      <c r="O71" s="4"/>
      <c r="P71" s="4"/>
    </row>
    <row r="72" spans="1:16" x14ac:dyDescent="0.2">
      <c r="A72" s="59"/>
      <c r="B72" s="59"/>
      <c r="C72" s="59" t="s">
        <v>143</v>
      </c>
      <c r="D72" s="4" t="s">
        <v>171</v>
      </c>
      <c r="E72" s="33">
        <v>2020</v>
      </c>
      <c r="F72" s="33" t="s">
        <v>342</v>
      </c>
      <c r="G72" s="14"/>
      <c r="H72" s="14">
        <v>2.84</v>
      </c>
      <c r="I72" s="14">
        <v>2.84</v>
      </c>
      <c r="J72" s="14">
        <v>2.84</v>
      </c>
      <c r="K72" s="14">
        <v>2.84</v>
      </c>
      <c r="L72" s="14">
        <v>2.84</v>
      </c>
      <c r="M72" s="14">
        <v>2.84</v>
      </c>
      <c r="N72" s="14">
        <v>2.84</v>
      </c>
      <c r="O72" s="59" t="s">
        <v>149</v>
      </c>
      <c r="P72" s="4"/>
    </row>
    <row r="73" spans="1:16" x14ac:dyDescent="0.2">
      <c r="A73" s="59"/>
      <c r="B73" s="59"/>
      <c r="C73" s="59"/>
      <c r="D73" s="4" t="s">
        <v>171</v>
      </c>
      <c r="E73" s="33">
        <v>2020</v>
      </c>
      <c r="F73" s="33" t="s">
        <v>341</v>
      </c>
      <c r="G73" s="14"/>
      <c r="H73" s="15">
        <f>H72*'Conversion Factors'!D$3</f>
        <v>3.9191999999999996</v>
      </c>
      <c r="I73" s="15">
        <f>I72*'Conversion Factors'!E$3</f>
        <v>3.6635999999999997</v>
      </c>
      <c r="J73" s="15">
        <f>J72*'Conversion Factors'!F$3</f>
        <v>3.6067999999999998</v>
      </c>
      <c r="K73" s="15">
        <f>K72*'Conversion Factors'!G$3</f>
        <v>3.5215999999999998</v>
      </c>
      <c r="L73" s="15">
        <f>L72*'Conversion Factors'!H$3</f>
        <v>3.4931999999999999</v>
      </c>
      <c r="M73" s="15">
        <f>M72*'Conversion Factors'!I$3</f>
        <v>3.4647999999999999</v>
      </c>
      <c r="N73" s="15">
        <f>N72*'Conversion Factors'!J$3</f>
        <v>3.4079999999999999</v>
      </c>
      <c r="O73" s="59"/>
      <c r="P73" s="4"/>
    </row>
    <row r="74" spans="1:16" x14ac:dyDescent="0.2">
      <c r="A74" s="59"/>
      <c r="B74" s="59"/>
      <c r="C74" s="59"/>
      <c r="D74" s="4" t="s">
        <v>171</v>
      </c>
      <c r="E74" s="33">
        <v>2018</v>
      </c>
      <c r="F74" s="33" t="s">
        <v>341</v>
      </c>
      <c r="G74" s="14"/>
      <c r="H74" s="8">
        <f>H73*('Conversion Factors'!$C$29^($E74-$E73))</f>
        <v>3.7670126874279122</v>
      </c>
      <c r="I74" s="8">
        <f>I73*('Conversion Factors'!$C$29^($E74-$E73))</f>
        <v>3.5213379469434831</v>
      </c>
      <c r="J74" s="8">
        <f>J73*('Conversion Factors'!$C$29^($E74-$E73))</f>
        <v>3.4667435601691658</v>
      </c>
      <c r="K74" s="8">
        <f>K73*('Conversion Factors'!$C$29^($E74-$E73))</f>
        <v>3.3848519800076895</v>
      </c>
      <c r="L74" s="8">
        <f>L73*('Conversion Factors'!$C$29^($E74-$E73))</f>
        <v>3.3575547866205304</v>
      </c>
      <c r="M74" s="8">
        <f>M73*('Conversion Factors'!$C$29^($E74-$E73))</f>
        <v>3.3302575932333718</v>
      </c>
      <c r="N74" s="8">
        <f>N73*('Conversion Factors'!$C$29^($E74-$E73))</f>
        <v>3.2756632064590545</v>
      </c>
      <c r="O74" s="59"/>
      <c r="P74" s="4"/>
    </row>
    <row r="75" spans="1:16" x14ac:dyDescent="0.2">
      <c r="A75" s="59"/>
      <c r="B75" s="59"/>
      <c r="C75" s="59"/>
      <c r="D75" s="16" t="s">
        <v>172</v>
      </c>
      <c r="E75" s="33">
        <v>2018</v>
      </c>
      <c r="F75" s="33" t="s">
        <v>341</v>
      </c>
      <c r="G75" s="14"/>
      <c r="H75" s="14">
        <f>H74*'Conversion Factors'!$F$8*'Conversion Factors'!$F$20</f>
        <v>1.04639241317442</v>
      </c>
      <c r="I75" s="14">
        <f>I73*'Conversion Factors'!$F$8*'Conversion Factors'!$F$20</f>
        <v>1.0176666666666667</v>
      </c>
      <c r="J75" s="14">
        <f>J73*'Conversion Factors'!$F$8*'Conversion Factors'!$F$20</f>
        <v>1.0018888888888891</v>
      </c>
      <c r="K75" s="14">
        <f>K73*'Conversion Factors'!$F$8*'Conversion Factors'!$F$20</f>
        <v>0.97822222222222222</v>
      </c>
      <c r="L75" s="14">
        <f>L73*'Conversion Factors'!$F$8*'Conversion Factors'!$F$20</f>
        <v>0.97033333333333338</v>
      </c>
      <c r="M75" s="14">
        <f>M73*'Conversion Factors'!$F$8*'Conversion Factors'!$F$20</f>
        <v>0.96244444444444444</v>
      </c>
      <c r="N75" s="14">
        <f>N73*'Conversion Factors'!$F$8*'Conversion Factors'!$F$20</f>
        <v>0.94666666666666666</v>
      </c>
      <c r="O75" s="59"/>
      <c r="P75" s="16">
        <v>1</v>
      </c>
    </row>
    <row r="76" spans="1:16" x14ac:dyDescent="0.2">
      <c r="A76" s="59" t="s">
        <v>39</v>
      </c>
      <c r="B76" s="59" t="s">
        <v>138</v>
      </c>
      <c r="C76" s="13"/>
      <c r="D76" s="4"/>
      <c r="E76" s="4"/>
      <c r="F76" s="33"/>
      <c r="G76" s="14"/>
      <c r="H76" s="14"/>
      <c r="I76" s="14"/>
      <c r="J76" s="14"/>
      <c r="K76" s="14"/>
      <c r="L76" s="14"/>
      <c r="M76" s="14"/>
      <c r="N76" s="14"/>
      <c r="O76" s="4"/>
      <c r="P76" s="4"/>
    </row>
    <row r="77" spans="1:16" x14ac:dyDescent="0.2">
      <c r="A77" s="59"/>
      <c r="B77" s="59"/>
      <c r="C77" s="59" t="s">
        <v>150</v>
      </c>
      <c r="D77" s="16" t="s">
        <v>172</v>
      </c>
      <c r="E77" s="4" t="s">
        <v>151</v>
      </c>
      <c r="F77" s="33"/>
      <c r="G77" s="14"/>
      <c r="H77" s="14">
        <v>0</v>
      </c>
      <c r="I77" s="14">
        <v>0</v>
      </c>
      <c r="J77" s="14">
        <v>0</v>
      </c>
      <c r="K77" s="14">
        <v>0</v>
      </c>
      <c r="L77" s="14">
        <v>0</v>
      </c>
      <c r="M77" s="14">
        <v>0</v>
      </c>
      <c r="N77" s="14">
        <v>0</v>
      </c>
      <c r="O77" s="59"/>
      <c r="P77" s="16"/>
    </row>
    <row r="78" spans="1:16" x14ac:dyDescent="0.2">
      <c r="A78" s="59"/>
      <c r="B78" s="59"/>
      <c r="C78" s="59"/>
      <c r="D78" s="16" t="s">
        <v>172</v>
      </c>
      <c r="E78" s="4" t="s">
        <v>145</v>
      </c>
      <c r="F78" s="33"/>
      <c r="G78" s="14"/>
      <c r="H78" s="15">
        <f>H77*'Conversion Factors'!D$3</f>
        <v>0</v>
      </c>
      <c r="I78" s="15">
        <f>I77*'Conversion Factors'!E$3</f>
        <v>0</v>
      </c>
      <c r="J78" s="15">
        <f>J77*'Conversion Factors'!F$3</f>
        <v>0</v>
      </c>
      <c r="K78" s="15">
        <f>K77*'Conversion Factors'!G$3</f>
        <v>0</v>
      </c>
      <c r="L78" s="15">
        <f>L77*'Conversion Factors'!H$3</f>
        <v>0</v>
      </c>
      <c r="M78" s="15">
        <f>M77*'Conversion Factors'!I$3</f>
        <v>0</v>
      </c>
      <c r="N78" s="15">
        <f>N77*'Conversion Factors'!J$3</f>
        <v>0</v>
      </c>
      <c r="O78" s="59"/>
      <c r="P78" s="4"/>
    </row>
    <row r="79" spans="1:16" x14ac:dyDescent="0.2">
      <c r="A79" s="59"/>
      <c r="B79" s="59"/>
      <c r="C79" s="59"/>
      <c r="D79" s="16"/>
      <c r="E79" s="4"/>
      <c r="F79" s="33"/>
      <c r="G79" s="14"/>
      <c r="H79" s="14"/>
      <c r="I79" s="14"/>
      <c r="J79" s="14"/>
      <c r="K79" s="14"/>
      <c r="L79" s="14"/>
      <c r="M79" s="14"/>
      <c r="N79" s="14"/>
      <c r="O79" s="59"/>
      <c r="P79" s="4"/>
    </row>
    <row r="80" spans="1:16" x14ac:dyDescent="0.2">
      <c r="A80" s="59" t="s">
        <v>41</v>
      </c>
      <c r="B80" s="59" t="s">
        <v>138</v>
      </c>
      <c r="C80" s="13"/>
      <c r="D80" s="4"/>
      <c r="E80" s="4"/>
      <c r="F80" s="33"/>
      <c r="G80" s="14"/>
      <c r="H80" s="14"/>
      <c r="I80" s="14"/>
      <c r="J80" s="14"/>
      <c r="K80" s="14"/>
      <c r="L80" s="14"/>
      <c r="M80" s="14"/>
      <c r="N80" s="14"/>
      <c r="O80" s="4"/>
      <c r="P80" s="4"/>
    </row>
    <row r="81" spans="1:26" x14ac:dyDescent="0.2">
      <c r="A81" s="59"/>
      <c r="B81" s="59"/>
      <c r="C81" s="59" t="s">
        <v>150</v>
      </c>
      <c r="D81" s="16" t="s">
        <v>172</v>
      </c>
      <c r="E81" s="4" t="s">
        <v>151</v>
      </c>
      <c r="F81" s="33"/>
      <c r="G81" s="14"/>
      <c r="H81" s="14">
        <v>0</v>
      </c>
      <c r="I81" s="14">
        <v>0</v>
      </c>
      <c r="J81" s="14">
        <v>0</v>
      </c>
      <c r="K81" s="14">
        <v>0</v>
      </c>
      <c r="L81" s="14">
        <v>0</v>
      </c>
      <c r="M81" s="14">
        <v>0</v>
      </c>
      <c r="N81" s="14">
        <v>0</v>
      </c>
      <c r="O81" s="59"/>
      <c r="P81" s="4"/>
    </row>
    <row r="82" spans="1:26" x14ac:dyDescent="0.2">
      <c r="A82" s="59"/>
      <c r="B82" s="59"/>
      <c r="C82" s="59"/>
      <c r="D82" s="16" t="s">
        <v>172</v>
      </c>
      <c r="E82" s="4" t="s">
        <v>145</v>
      </c>
      <c r="F82" s="33"/>
      <c r="G82" s="14"/>
      <c r="H82" s="15">
        <f>H81*'Conversion Factors'!D$3</f>
        <v>0</v>
      </c>
      <c r="I82" s="15">
        <f>I81*'Conversion Factors'!E$3</f>
        <v>0</v>
      </c>
      <c r="J82" s="15">
        <f>J81*'Conversion Factors'!F$3</f>
        <v>0</v>
      </c>
      <c r="K82" s="15">
        <f>K81*'Conversion Factors'!G$3</f>
        <v>0</v>
      </c>
      <c r="L82" s="15">
        <f>L81*'Conversion Factors'!H$3</f>
        <v>0</v>
      </c>
      <c r="M82" s="15">
        <f>M81*'Conversion Factors'!I$3</f>
        <v>0</v>
      </c>
      <c r="N82" s="15">
        <f>N81*'Conversion Factors'!J$3</f>
        <v>0</v>
      </c>
      <c r="O82" s="59"/>
      <c r="P82" s="4"/>
    </row>
    <row r="83" spans="1:26" x14ac:dyDescent="0.2">
      <c r="A83" s="59"/>
      <c r="B83" s="59"/>
      <c r="C83" s="59"/>
      <c r="D83" s="16"/>
      <c r="E83" s="4"/>
      <c r="F83" s="33"/>
      <c r="G83" s="14"/>
      <c r="H83" s="14"/>
      <c r="I83" s="14"/>
      <c r="J83" s="14"/>
      <c r="K83" s="14"/>
      <c r="L83" s="14"/>
      <c r="M83" s="14"/>
      <c r="N83" s="14"/>
      <c r="O83" s="59"/>
      <c r="P83" s="4"/>
    </row>
    <row r="84" spans="1:26" ht="12.6" customHeight="1" x14ac:dyDescent="0.2">
      <c r="A84" s="59" t="s">
        <v>43</v>
      </c>
      <c r="B84" s="59" t="s">
        <v>138</v>
      </c>
      <c r="C84" s="7"/>
      <c r="D84" s="4"/>
      <c r="E84" s="4"/>
      <c r="F84" s="33"/>
      <c r="G84" s="14"/>
      <c r="H84" s="14"/>
      <c r="I84" s="14"/>
      <c r="J84" s="14"/>
      <c r="K84" s="14"/>
      <c r="L84" s="14"/>
      <c r="M84" s="14"/>
      <c r="N84" s="14"/>
      <c r="O84" s="4"/>
      <c r="P84" s="4"/>
    </row>
    <row r="85" spans="1:26" x14ac:dyDescent="0.2">
      <c r="A85" s="59"/>
      <c r="B85" s="59"/>
      <c r="C85" s="59" t="s">
        <v>143</v>
      </c>
      <c r="D85" s="4" t="s">
        <v>170</v>
      </c>
      <c r="E85" s="4" t="s">
        <v>144</v>
      </c>
      <c r="F85" s="33"/>
      <c r="G85" s="14"/>
      <c r="H85" s="14">
        <v>1.74</v>
      </c>
      <c r="I85" s="14">
        <v>1.74</v>
      </c>
      <c r="J85" s="14">
        <v>1.74</v>
      </c>
      <c r="K85" s="14">
        <v>1.74</v>
      </c>
      <c r="L85" s="14">
        <v>1.74</v>
      </c>
      <c r="M85" s="14">
        <v>1.74</v>
      </c>
      <c r="N85" s="14">
        <v>1.74</v>
      </c>
      <c r="O85" s="59" t="s">
        <v>173</v>
      </c>
      <c r="P85" s="4"/>
    </row>
    <row r="86" spans="1:26" x14ac:dyDescent="0.2">
      <c r="A86" s="59"/>
      <c r="B86" s="59"/>
      <c r="C86" s="59"/>
      <c r="D86" s="4" t="s">
        <v>170</v>
      </c>
      <c r="E86" s="4" t="s">
        <v>141</v>
      </c>
      <c r="F86" s="33"/>
      <c r="G86" s="14"/>
      <c r="H86" s="15">
        <f>H85*'Conversion Factors'!D$3</f>
        <v>2.4011999999999998</v>
      </c>
      <c r="I86" s="15">
        <f>I85*'Conversion Factors'!E$3</f>
        <v>2.2446000000000002</v>
      </c>
      <c r="J86" s="15">
        <f>J85*'Conversion Factors'!F$3</f>
        <v>2.2098</v>
      </c>
      <c r="K86" s="15">
        <f>K85*'Conversion Factors'!G$3</f>
        <v>2.1576</v>
      </c>
      <c r="L86" s="15">
        <f>L85*'Conversion Factors'!H$3</f>
        <v>2.1402000000000001</v>
      </c>
      <c r="M86" s="15">
        <f>M85*'Conversion Factors'!I$3</f>
        <v>2.1227999999999998</v>
      </c>
      <c r="N86" s="15">
        <f>N85*'Conversion Factors'!J$3</f>
        <v>2.0880000000000001</v>
      </c>
      <c r="O86" s="59"/>
      <c r="P86" s="4"/>
    </row>
    <row r="87" spans="1:26" x14ac:dyDescent="0.2">
      <c r="A87" s="59"/>
      <c r="B87" s="59"/>
      <c r="C87" s="59"/>
      <c r="D87" s="4" t="s">
        <v>170</v>
      </c>
      <c r="E87" s="4" t="s">
        <v>145</v>
      </c>
      <c r="F87" s="33"/>
      <c r="G87" s="14"/>
      <c r="H87" s="15">
        <f>H86*('Conversion Factors'!$C$29^-1)</f>
        <v>2.3541176470588234</v>
      </c>
      <c r="I87" s="15">
        <f>I86*('Conversion Factors'!$C$29^-1)</f>
        <v>2.2005882352941177</v>
      </c>
      <c r="J87" s="15">
        <f>J86*('Conversion Factors'!$C$29^-1)</f>
        <v>2.1664705882352941</v>
      </c>
      <c r="K87" s="15">
        <f>K86*('Conversion Factors'!$C$29^-1)</f>
        <v>2.1152941176470588</v>
      </c>
      <c r="L87" s="15">
        <f>L86*('Conversion Factors'!$C$29^-1)</f>
        <v>2.098235294117647</v>
      </c>
      <c r="M87" s="15">
        <f>M86*('Conversion Factors'!$C$29^-1)</f>
        <v>2.0811764705882352</v>
      </c>
      <c r="N87" s="15">
        <f>N86*('Conversion Factors'!$C$29^-1)</f>
        <v>2.0470588235294116</v>
      </c>
      <c r="O87" s="59"/>
      <c r="P87" s="4"/>
    </row>
    <row r="88" spans="1:26" x14ac:dyDescent="0.2">
      <c r="A88" s="59"/>
      <c r="B88" s="59"/>
      <c r="C88" s="59"/>
      <c r="D88" s="16" t="s">
        <v>172</v>
      </c>
      <c r="E88" s="4" t="s">
        <v>145</v>
      </c>
      <c r="F88" s="33"/>
      <c r="G88" s="14"/>
      <c r="H88" s="14">
        <f>H87*'Conversion Factors'!$F$8*'Conversion Factors'!$F$20</f>
        <v>0.6539215686274511</v>
      </c>
      <c r="I88" s="14">
        <f>I86*'Conversion Factors'!$F$8*'Conversion Factors'!$F$20</f>
        <v>0.62350000000000005</v>
      </c>
      <c r="J88" s="14">
        <f>J86*'Conversion Factors'!$F$8*'Conversion Factors'!$F$20</f>
        <v>0.61383333333333334</v>
      </c>
      <c r="K88" s="14">
        <f>K86*'Conversion Factors'!$F$8*'Conversion Factors'!$F$20</f>
        <v>0.59933333333333338</v>
      </c>
      <c r="L88" s="14">
        <f>L86*'Conversion Factors'!$F$8*'Conversion Factors'!$F$20</f>
        <v>0.59450000000000014</v>
      </c>
      <c r="M88" s="14">
        <f>M86*'Conversion Factors'!$F$8*'Conversion Factors'!$F$20</f>
        <v>0.58966666666666656</v>
      </c>
      <c r="N88" s="14">
        <f>N86*'Conversion Factors'!$F$8*'Conversion Factors'!$F$20</f>
        <v>0.58000000000000007</v>
      </c>
      <c r="O88" s="59"/>
      <c r="P88" s="16">
        <v>1</v>
      </c>
    </row>
    <row r="89" spans="1:26" ht="12.6" customHeight="1" x14ac:dyDescent="0.2">
      <c r="A89" s="59" t="s">
        <v>46</v>
      </c>
      <c r="B89" s="59" t="s">
        <v>138</v>
      </c>
      <c r="C89" s="7"/>
      <c r="D89" s="4"/>
      <c r="E89" s="4"/>
      <c r="F89" s="33"/>
      <c r="G89" s="14"/>
      <c r="H89" s="14"/>
      <c r="I89" s="14"/>
      <c r="J89" s="14"/>
      <c r="K89" s="14"/>
      <c r="L89" s="14"/>
      <c r="M89" s="14"/>
      <c r="N89" s="14"/>
      <c r="O89" s="4"/>
      <c r="P89" s="4"/>
    </row>
    <row r="90" spans="1:26" x14ac:dyDescent="0.2">
      <c r="A90" s="59"/>
      <c r="B90" s="59"/>
      <c r="C90" s="59" t="s">
        <v>150</v>
      </c>
      <c r="D90" s="16" t="s">
        <v>172</v>
      </c>
      <c r="E90" s="4" t="s">
        <v>151</v>
      </c>
      <c r="F90" s="33"/>
      <c r="G90" s="14"/>
      <c r="H90" s="14">
        <v>0</v>
      </c>
      <c r="I90" s="14">
        <v>0</v>
      </c>
      <c r="J90" s="14">
        <v>0</v>
      </c>
      <c r="K90" s="14">
        <v>0</v>
      </c>
      <c r="L90" s="14">
        <v>0</v>
      </c>
      <c r="M90" s="14">
        <v>0</v>
      </c>
      <c r="N90" s="14">
        <v>0</v>
      </c>
      <c r="O90" s="59"/>
      <c r="P90" s="4"/>
    </row>
    <row r="91" spans="1:26" x14ac:dyDescent="0.2">
      <c r="A91" s="59"/>
      <c r="B91" s="59"/>
      <c r="C91" s="59"/>
      <c r="D91" s="16" t="s">
        <v>172</v>
      </c>
      <c r="E91" s="4" t="s">
        <v>145</v>
      </c>
      <c r="F91" s="33"/>
      <c r="G91" s="14"/>
      <c r="H91" s="15">
        <f>H90*'Conversion Factors'!D$3</f>
        <v>0</v>
      </c>
      <c r="I91" s="15">
        <f>I90*'Conversion Factors'!E$3</f>
        <v>0</v>
      </c>
      <c r="J91" s="15">
        <f>J90*'Conversion Factors'!F$3</f>
        <v>0</v>
      </c>
      <c r="K91" s="15">
        <f>K90*'Conversion Factors'!G$3</f>
        <v>0</v>
      </c>
      <c r="L91" s="15">
        <f>L90*'Conversion Factors'!H$3</f>
        <v>0</v>
      </c>
      <c r="M91" s="15">
        <f>M90*'Conversion Factors'!I$3</f>
        <v>0</v>
      </c>
      <c r="N91" s="15">
        <f>N90*'Conversion Factors'!J$3</f>
        <v>0</v>
      </c>
      <c r="O91" s="59"/>
      <c r="P91" s="4"/>
    </row>
    <row r="92" spans="1:26" x14ac:dyDescent="0.2">
      <c r="A92" s="59"/>
      <c r="B92" s="59"/>
      <c r="C92" s="59"/>
      <c r="D92" s="16"/>
      <c r="E92" s="4"/>
      <c r="F92" s="33"/>
      <c r="G92" s="14"/>
      <c r="H92" s="14"/>
      <c r="I92" s="14"/>
      <c r="J92" s="14"/>
      <c r="K92" s="14"/>
      <c r="L92" s="14"/>
      <c r="M92" s="14"/>
      <c r="N92" s="14"/>
      <c r="O92" s="59"/>
      <c r="P92" s="4"/>
    </row>
    <row r="93" spans="1:26" x14ac:dyDescent="0.2">
      <c r="A93" s="59" t="s">
        <v>48</v>
      </c>
      <c r="B93" s="59" t="s">
        <v>138</v>
      </c>
      <c r="C93" s="7"/>
      <c r="D93" s="4"/>
      <c r="E93" s="4"/>
      <c r="F93" s="33"/>
      <c r="G93" s="14"/>
      <c r="H93" s="14"/>
      <c r="I93" s="14"/>
      <c r="J93" s="14"/>
      <c r="K93" s="14"/>
      <c r="L93" s="14"/>
      <c r="M93" s="14"/>
      <c r="N93" s="14"/>
      <c r="O93" s="4"/>
      <c r="P93" s="4"/>
      <c r="T93" s="5">
        <v>7.1481586934097416</v>
      </c>
      <c r="U93" s="5">
        <v>7.2109463581661899</v>
      </c>
      <c r="V93" s="5">
        <v>7.2946798681948426</v>
      </c>
      <c r="W93" s="5">
        <v>7.3784034040114621</v>
      </c>
      <c r="X93" s="5">
        <v>7.4725998624641825</v>
      </c>
      <c r="Y93" s="5">
        <v>7.5772592693409742</v>
      </c>
      <c r="Z93" s="5">
        <v>7.6819087020057299</v>
      </c>
    </row>
    <row r="94" spans="1:26" x14ac:dyDescent="0.2">
      <c r="A94" s="59"/>
      <c r="B94" s="59"/>
      <c r="C94" s="59" t="s">
        <v>150</v>
      </c>
      <c r="D94" s="16" t="s">
        <v>172</v>
      </c>
      <c r="E94" s="4" t="s">
        <v>151</v>
      </c>
      <c r="F94" s="33"/>
      <c r="G94" s="14"/>
      <c r="H94" s="14">
        <v>0</v>
      </c>
      <c r="I94" s="14">
        <v>0</v>
      </c>
      <c r="J94" s="14">
        <v>0</v>
      </c>
      <c r="K94" s="14">
        <v>0</v>
      </c>
      <c r="L94" s="14">
        <v>0</v>
      </c>
      <c r="M94" s="14">
        <v>0</v>
      </c>
      <c r="N94" s="14">
        <v>0</v>
      </c>
      <c r="O94" s="59"/>
      <c r="P94" s="4"/>
    </row>
    <row r="95" spans="1:26" x14ac:dyDescent="0.2">
      <c r="A95" s="59"/>
      <c r="B95" s="59"/>
      <c r="C95" s="59"/>
      <c r="D95" s="16" t="s">
        <v>172</v>
      </c>
      <c r="E95" s="4" t="s">
        <v>145</v>
      </c>
      <c r="F95" s="33"/>
      <c r="G95" s="14"/>
      <c r="H95" s="15">
        <f>H94*'Conversion Factors'!D$3</f>
        <v>0</v>
      </c>
      <c r="I95" s="15">
        <f>I94*'Conversion Factors'!E$3</f>
        <v>0</v>
      </c>
      <c r="J95" s="15">
        <f>J94*'Conversion Factors'!F$3</f>
        <v>0</v>
      </c>
      <c r="K95" s="15">
        <f>K94*'Conversion Factors'!G$3</f>
        <v>0</v>
      </c>
      <c r="L95" s="15">
        <f>L94*'Conversion Factors'!H$3</f>
        <v>0</v>
      </c>
      <c r="M95" s="15">
        <f>M94*'Conversion Factors'!I$3</f>
        <v>0</v>
      </c>
      <c r="N95" s="15">
        <f>N94*'Conversion Factors'!J$3</f>
        <v>0</v>
      </c>
      <c r="O95" s="59"/>
      <c r="P95" s="4"/>
    </row>
    <row r="96" spans="1:26" x14ac:dyDescent="0.2">
      <c r="A96" s="59"/>
      <c r="B96" s="59"/>
      <c r="C96" s="59"/>
      <c r="D96" s="16"/>
      <c r="E96" s="4"/>
      <c r="F96" s="33"/>
      <c r="G96" s="14"/>
      <c r="H96" s="14"/>
      <c r="I96" s="14"/>
      <c r="J96" s="14"/>
      <c r="K96" s="14"/>
      <c r="L96" s="14"/>
      <c r="M96" s="14"/>
      <c r="N96" s="14"/>
      <c r="O96" s="59"/>
      <c r="P96" s="4"/>
    </row>
    <row r="97" spans="1:16" x14ac:dyDescent="0.2">
      <c r="A97" s="59" t="s">
        <v>51</v>
      </c>
      <c r="B97" s="59" t="s">
        <v>138</v>
      </c>
      <c r="C97" s="13"/>
      <c r="D97" s="4"/>
      <c r="E97" s="4"/>
      <c r="F97" s="33"/>
      <c r="G97" s="14"/>
      <c r="H97" s="14"/>
      <c r="I97" s="14"/>
      <c r="J97" s="14"/>
      <c r="K97" s="14"/>
      <c r="L97" s="14"/>
      <c r="M97" s="14"/>
      <c r="N97" s="14"/>
      <c r="O97" s="4"/>
      <c r="P97" s="4"/>
    </row>
    <row r="98" spans="1:16" x14ac:dyDescent="0.2">
      <c r="A98" s="59"/>
      <c r="B98" s="59"/>
      <c r="C98" s="59" t="s">
        <v>150</v>
      </c>
      <c r="D98" s="16" t="s">
        <v>172</v>
      </c>
      <c r="E98" s="4" t="s">
        <v>151</v>
      </c>
      <c r="F98" s="33"/>
      <c r="G98" s="14"/>
      <c r="H98" s="14">
        <v>0</v>
      </c>
      <c r="I98" s="14">
        <v>0</v>
      </c>
      <c r="J98" s="14">
        <v>0</v>
      </c>
      <c r="K98" s="14">
        <v>0</v>
      </c>
      <c r="L98" s="14">
        <v>0</v>
      </c>
      <c r="M98" s="14">
        <v>0</v>
      </c>
      <c r="N98" s="14">
        <v>0</v>
      </c>
      <c r="O98" s="59"/>
      <c r="P98" s="4"/>
    </row>
    <row r="99" spans="1:16" x14ac:dyDescent="0.2">
      <c r="A99" s="59"/>
      <c r="B99" s="59"/>
      <c r="C99" s="59"/>
      <c r="D99" s="16" t="s">
        <v>172</v>
      </c>
      <c r="E99" s="4" t="s">
        <v>145</v>
      </c>
      <c r="F99" s="33"/>
      <c r="G99" s="14"/>
      <c r="H99" s="15">
        <f>H98*'Conversion Factors'!D$3</f>
        <v>0</v>
      </c>
      <c r="I99" s="15">
        <f>I98*'Conversion Factors'!E$3</f>
        <v>0</v>
      </c>
      <c r="J99" s="15">
        <f>J98*'Conversion Factors'!F$3</f>
        <v>0</v>
      </c>
      <c r="K99" s="15">
        <f>K98*'Conversion Factors'!G$3</f>
        <v>0</v>
      </c>
      <c r="L99" s="15">
        <f>L98*'Conversion Factors'!H$3</f>
        <v>0</v>
      </c>
      <c r="M99" s="15">
        <f>M98*'Conversion Factors'!I$3</f>
        <v>0</v>
      </c>
      <c r="N99" s="15">
        <f>N98*'Conversion Factors'!J$3</f>
        <v>0</v>
      </c>
      <c r="O99" s="59"/>
      <c r="P99" s="4"/>
    </row>
    <row r="100" spans="1:16" x14ac:dyDescent="0.2">
      <c r="A100" s="59" t="s">
        <v>53</v>
      </c>
      <c r="B100" s="59" t="s">
        <v>138</v>
      </c>
      <c r="C100" s="13"/>
      <c r="D100" s="4"/>
      <c r="E100" s="4"/>
      <c r="F100" s="33"/>
      <c r="G100" s="14"/>
      <c r="H100" s="14"/>
      <c r="I100" s="14"/>
      <c r="J100" s="14"/>
      <c r="K100" s="14"/>
      <c r="L100" s="14"/>
      <c r="M100" s="14"/>
      <c r="N100" s="14"/>
      <c r="O100" s="4"/>
      <c r="P100" s="4"/>
    </row>
    <row r="101" spans="1:16" x14ac:dyDescent="0.2">
      <c r="A101" s="59"/>
      <c r="B101" s="59"/>
      <c r="C101" s="59" t="s">
        <v>150</v>
      </c>
      <c r="D101" s="16" t="s">
        <v>172</v>
      </c>
      <c r="E101" s="4" t="s">
        <v>151</v>
      </c>
      <c r="F101" s="33"/>
      <c r="G101" s="14"/>
      <c r="H101" s="14">
        <v>0</v>
      </c>
      <c r="I101" s="14">
        <v>0</v>
      </c>
      <c r="J101" s="14">
        <v>0</v>
      </c>
      <c r="K101" s="14">
        <v>0</v>
      </c>
      <c r="L101" s="14">
        <v>0</v>
      </c>
      <c r="M101" s="14">
        <v>0</v>
      </c>
      <c r="N101" s="14">
        <v>0</v>
      </c>
      <c r="O101" s="59"/>
      <c r="P101" s="4"/>
    </row>
    <row r="102" spans="1:16" x14ac:dyDescent="0.2">
      <c r="A102" s="59"/>
      <c r="B102" s="59"/>
      <c r="C102" s="59"/>
      <c r="D102" s="16" t="s">
        <v>172</v>
      </c>
      <c r="E102" s="4" t="s">
        <v>145</v>
      </c>
      <c r="F102" s="33"/>
      <c r="G102" s="14"/>
      <c r="H102" s="15">
        <f>H101*'Conversion Factors'!D$3</f>
        <v>0</v>
      </c>
      <c r="I102" s="15">
        <f>I101*'Conversion Factors'!E$3</f>
        <v>0</v>
      </c>
      <c r="J102" s="15">
        <f>J101*'Conversion Factors'!F$3</f>
        <v>0</v>
      </c>
      <c r="K102" s="15">
        <f>K101*'Conversion Factors'!G$3</f>
        <v>0</v>
      </c>
      <c r="L102" s="15">
        <f>L101*'Conversion Factors'!H$3</f>
        <v>0</v>
      </c>
      <c r="M102" s="15">
        <f>M101*'Conversion Factors'!I$3</f>
        <v>0</v>
      </c>
      <c r="N102" s="15">
        <f>N101*'Conversion Factors'!J$3</f>
        <v>0</v>
      </c>
      <c r="O102" s="59"/>
      <c r="P102" s="4"/>
    </row>
    <row r="103" spans="1:16" x14ac:dyDescent="0.2">
      <c r="A103" s="7" t="s">
        <v>55</v>
      </c>
      <c r="B103" s="7" t="s">
        <v>153</v>
      </c>
      <c r="C103" s="7" t="s">
        <v>155</v>
      </c>
      <c r="D103" s="16" t="s">
        <v>172</v>
      </c>
      <c r="E103" s="4" t="s">
        <v>145</v>
      </c>
      <c r="F103" s="33"/>
      <c r="G103" s="15"/>
      <c r="H103" s="15">
        <v>2.5</v>
      </c>
      <c r="I103" s="15">
        <v>2.5</v>
      </c>
      <c r="J103" s="15">
        <v>2.5</v>
      </c>
      <c r="K103" s="15">
        <v>2.5</v>
      </c>
      <c r="L103" s="15">
        <v>2.5</v>
      </c>
      <c r="M103" s="15">
        <v>2.5</v>
      </c>
      <c r="N103" s="15">
        <v>2.5</v>
      </c>
      <c r="O103" s="4" t="s">
        <v>174</v>
      </c>
      <c r="P103" s="4">
        <v>1</v>
      </c>
    </row>
    <row r="104" spans="1:16" ht="12.75" customHeight="1" x14ac:dyDescent="0.2">
      <c r="A104" s="59" t="s">
        <v>68</v>
      </c>
      <c r="B104" s="63" t="s">
        <v>153</v>
      </c>
      <c r="C104" s="59" t="s">
        <v>175</v>
      </c>
      <c r="D104" s="8" t="s">
        <v>176</v>
      </c>
      <c r="E104" s="4" t="s">
        <v>151</v>
      </c>
      <c r="F104" s="33"/>
      <c r="G104" s="15"/>
      <c r="H104" s="15">
        <v>2.0223605108055001</v>
      </c>
      <c r="I104" s="15">
        <v>1.9175049115913601</v>
      </c>
      <c r="J104" s="15">
        <v>1.92166797642436</v>
      </c>
      <c r="K104" s="15">
        <v>1.91921807465619</v>
      </c>
      <c r="L104" s="15">
        <v>1.9135550098231799</v>
      </c>
      <c r="M104" s="15">
        <v>1.92014931237721</v>
      </c>
      <c r="N104" s="14">
        <v>1.91627504911591</v>
      </c>
      <c r="O104" s="4"/>
      <c r="P104" s="8"/>
    </row>
    <row r="105" spans="1:16" x14ac:dyDescent="0.2">
      <c r="A105" s="59"/>
      <c r="B105" s="63"/>
      <c r="C105" s="59"/>
      <c r="D105" s="8" t="s">
        <v>176</v>
      </c>
      <c r="E105" s="4" t="s">
        <v>145</v>
      </c>
      <c r="F105" s="33"/>
      <c r="G105" s="15"/>
      <c r="H105" s="15">
        <f>H104*'Conversion Factors'!D$3</f>
        <v>2.7908575049115898</v>
      </c>
      <c r="I105" s="15">
        <f>I104*'Conversion Factors'!E$3</f>
        <v>2.4735813359528547</v>
      </c>
      <c r="J105" s="15">
        <f>J104*'Conversion Factors'!F$3</f>
        <v>2.4405183300589375</v>
      </c>
      <c r="K105" s="15">
        <f>K104*'Conversion Factors'!G$3</f>
        <v>2.3798304125736758</v>
      </c>
      <c r="L105" s="15">
        <f>L104*'Conversion Factors'!H$3</f>
        <v>2.3536726620825115</v>
      </c>
      <c r="M105" s="15">
        <f>M104*'Conversion Factors'!I$3</f>
        <v>2.342582161100196</v>
      </c>
      <c r="N105" s="15">
        <f>N104*'Conversion Factors'!J$3</f>
        <v>2.2995300589390917</v>
      </c>
      <c r="O105" s="4"/>
      <c r="P105" s="8"/>
    </row>
    <row r="106" spans="1:16" x14ac:dyDescent="0.2">
      <c r="A106" s="59"/>
      <c r="B106" s="63"/>
      <c r="C106" s="59"/>
      <c r="D106" s="8" t="s">
        <v>154</v>
      </c>
      <c r="E106" s="4" t="s">
        <v>145</v>
      </c>
      <c r="F106" s="33"/>
      <c r="G106" s="15"/>
      <c r="H106" s="14">
        <f>H105*'Conversion Factors'!$F$26</f>
        <v>2.645732914656187</v>
      </c>
      <c r="I106" s="14">
        <f>I105*'Conversion Factors'!$F$26</f>
        <v>2.3449551064833063</v>
      </c>
      <c r="J106" s="14">
        <f>J105*'Conversion Factors'!$F$26</f>
        <v>2.3136113768958726</v>
      </c>
      <c r="K106" s="14">
        <f>K105*'Conversion Factors'!$F$26</f>
        <v>2.2560792311198443</v>
      </c>
      <c r="L106" s="14">
        <f>L105*'Conversion Factors'!$F$26</f>
        <v>2.2312816836542209</v>
      </c>
      <c r="M106" s="14">
        <f>M105*'Conversion Factors'!$F$26</f>
        <v>2.2207678887229858</v>
      </c>
      <c r="N106" s="14">
        <f>N105*'Conversion Factors'!$F$26</f>
        <v>2.1799544958742589</v>
      </c>
      <c r="O106" s="4"/>
      <c r="P106" s="8">
        <v>1</v>
      </c>
    </row>
    <row r="107" spans="1:16" x14ac:dyDescent="0.2">
      <c r="A107" s="59"/>
      <c r="B107" s="63"/>
      <c r="C107" s="59" t="s">
        <v>177</v>
      </c>
      <c r="D107" s="8" t="s">
        <v>176</v>
      </c>
      <c r="E107" s="4" t="s">
        <v>151</v>
      </c>
      <c r="F107" s="33"/>
      <c r="G107" s="15"/>
      <c r="H107" s="15">
        <v>1.9632609999999999</v>
      </c>
      <c r="I107" s="15">
        <v>1.893561</v>
      </c>
      <c r="J107" s="15">
        <v>1.831437</v>
      </c>
      <c r="K107" s="15">
        <v>1.8079130000000001</v>
      </c>
      <c r="L107" s="15">
        <v>1.8072919999999999</v>
      </c>
      <c r="M107" s="15">
        <v>1.7905660000000001</v>
      </c>
      <c r="N107" s="15">
        <v>1.7877940000000001</v>
      </c>
      <c r="O107" s="4" t="s">
        <v>178</v>
      </c>
      <c r="P107" s="8"/>
    </row>
    <row r="108" spans="1:16" x14ac:dyDescent="0.2">
      <c r="A108" s="59"/>
      <c r="B108" s="63"/>
      <c r="C108" s="59"/>
      <c r="D108" s="8" t="s">
        <v>176</v>
      </c>
      <c r="E108" s="4" t="s">
        <v>145</v>
      </c>
      <c r="F108" s="33"/>
      <c r="G108" s="15"/>
      <c r="H108" s="15">
        <f>H107*'Conversion Factors'!D$3</f>
        <v>2.7093001799999996</v>
      </c>
      <c r="I108" s="15">
        <f>I107*'Conversion Factors'!E$3</f>
        <v>2.44269369</v>
      </c>
      <c r="J108" s="15">
        <f>J107*'Conversion Factors'!F$3</f>
        <v>2.3259249899999999</v>
      </c>
      <c r="K108" s="15">
        <f>K107*'Conversion Factors'!G$3</f>
        <v>2.2418121200000001</v>
      </c>
      <c r="L108" s="15">
        <f>L107*'Conversion Factors'!H$3</f>
        <v>2.2229691599999999</v>
      </c>
      <c r="M108" s="15">
        <f>M107*'Conversion Factors'!I$3</f>
        <v>2.1844905200000002</v>
      </c>
      <c r="N108" s="15">
        <f>N107*'Conversion Factors'!J$3</f>
        <v>2.1453527999999999</v>
      </c>
      <c r="O108" s="17"/>
      <c r="P108" s="8"/>
    </row>
    <row r="109" spans="1:16" x14ac:dyDescent="0.2">
      <c r="A109" s="59"/>
      <c r="B109" s="63"/>
      <c r="C109" s="59"/>
      <c r="D109" s="8" t="s">
        <v>154</v>
      </c>
      <c r="E109" s="4" t="s">
        <v>145</v>
      </c>
      <c r="F109" s="33"/>
      <c r="G109" s="15"/>
      <c r="H109" s="14">
        <f>H108*'Conversion Factors'!$F$26</f>
        <v>2.5684165706399997</v>
      </c>
      <c r="I109" s="14">
        <f>I108*'Conversion Factors'!$F$26</f>
        <v>2.3156736181199999</v>
      </c>
      <c r="J109" s="14">
        <f>J108*'Conversion Factors'!$F$26</f>
        <v>2.2049768905199998</v>
      </c>
      <c r="K109" s="14">
        <f>K108*'Conversion Factors'!$F$26</f>
        <v>2.1252378897600002</v>
      </c>
      <c r="L109" s="14">
        <f>L108*'Conversion Factors'!$F$26</f>
        <v>2.1073747636799998</v>
      </c>
      <c r="M109" s="14">
        <f>M108*'Conversion Factors'!$F$26</f>
        <v>2.0708970129600002</v>
      </c>
      <c r="N109" s="14">
        <f>N108*'Conversion Factors'!$F$26</f>
        <v>2.0337944543999997</v>
      </c>
      <c r="O109" s="4" t="s">
        <v>179</v>
      </c>
      <c r="P109" s="8"/>
    </row>
    <row r="110" spans="1:16" ht="12.75" customHeight="1" x14ac:dyDescent="0.2">
      <c r="A110" s="59" t="s">
        <v>70</v>
      </c>
      <c r="B110" s="63" t="s">
        <v>153</v>
      </c>
      <c r="C110" s="59" t="s">
        <v>175</v>
      </c>
      <c r="D110" s="8" t="s">
        <v>176</v>
      </c>
      <c r="E110" s="4" t="s">
        <v>151</v>
      </c>
      <c r="F110" s="33"/>
      <c r="G110" s="15"/>
      <c r="H110" s="15">
        <v>2.6043388998035399</v>
      </c>
      <c r="I110" s="15">
        <v>3.2487249508840899</v>
      </c>
      <c r="J110" s="15">
        <v>3.5669076620825102</v>
      </c>
      <c r="K110" s="15">
        <v>3.6723379174852702</v>
      </c>
      <c r="L110" s="15">
        <v>3.7398143418467602</v>
      </c>
      <c r="M110" s="15">
        <v>3.78382907662083</v>
      </c>
      <c r="N110" s="15">
        <v>3.9933762278978402</v>
      </c>
      <c r="O110" s="4"/>
      <c r="P110" s="8"/>
    </row>
    <row r="111" spans="1:16" x14ac:dyDescent="0.2">
      <c r="A111" s="59"/>
      <c r="B111" s="63"/>
      <c r="C111" s="59"/>
      <c r="D111" s="8" t="s">
        <v>176</v>
      </c>
      <c r="E111" s="4" t="s">
        <v>145</v>
      </c>
      <c r="F111" s="33"/>
      <c r="G111" s="15"/>
      <c r="H111" s="15">
        <f>H110*'Conversion Factors'!D$3</f>
        <v>3.5939876817288847</v>
      </c>
      <c r="I111" s="15">
        <f>I110*'Conversion Factors'!E$3</f>
        <v>4.1908551866404764</v>
      </c>
      <c r="J111" s="15">
        <f>J110*'Conversion Factors'!F$3</f>
        <v>4.5299727308447881</v>
      </c>
      <c r="K111" s="15">
        <f>K110*'Conversion Factors'!G$3</f>
        <v>4.5536990176817351</v>
      </c>
      <c r="L111" s="15">
        <f>L110*'Conversion Factors'!H$3</f>
        <v>4.599971640471515</v>
      </c>
      <c r="M111" s="15">
        <f>M110*'Conversion Factors'!I$3</f>
        <v>4.6162714734774122</v>
      </c>
      <c r="N111" s="15">
        <f>N110*'Conversion Factors'!J$3</f>
        <v>4.7920514734774082</v>
      </c>
      <c r="O111" s="4"/>
      <c r="P111" s="8"/>
    </row>
    <row r="112" spans="1:16" x14ac:dyDescent="0.2">
      <c r="A112" s="59"/>
      <c r="B112" s="63"/>
      <c r="C112" s="59"/>
      <c r="D112" s="8" t="s">
        <v>154</v>
      </c>
      <c r="E112" s="4" t="s">
        <v>145</v>
      </c>
      <c r="F112" s="33"/>
      <c r="G112" s="15"/>
      <c r="H112" s="14">
        <f>H111*'Conversion Factors'!$F$26</f>
        <v>3.4071003222789824</v>
      </c>
      <c r="I112" s="14">
        <f>I111*'Conversion Factors'!$F$26</f>
        <v>3.9729307169351715</v>
      </c>
      <c r="J112" s="14">
        <f>J111*'Conversion Factors'!$F$26</f>
        <v>4.2944141488408594</v>
      </c>
      <c r="K112" s="14">
        <f>K111*'Conversion Factors'!$F$26</f>
        <v>4.316906668762285</v>
      </c>
      <c r="L112" s="14">
        <f>L111*'Conversion Factors'!$F$26</f>
        <v>4.360773115166996</v>
      </c>
      <c r="M112" s="14">
        <f>M111*'Conversion Factors'!$F$26</f>
        <v>4.3762253568565868</v>
      </c>
      <c r="N112" s="14">
        <f>N111*'Conversion Factors'!$F$26</f>
        <v>4.5428647968565832</v>
      </c>
      <c r="O112" s="4"/>
      <c r="P112" s="8">
        <v>1</v>
      </c>
    </row>
    <row r="113" spans="1:19" x14ac:dyDescent="0.2">
      <c r="A113" s="59"/>
      <c r="B113" s="63"/>
      <c r="C113" s="7"/>
      <c r="D113" s="8"/>
      <c r="E113" s="4"/>
      <c r="F113" s="33"/>
      <c r="G113" s="15"/>
      <c r="H113" s="14"/>
      <c r="I113" s="14"/>
      <c r="J113" s="14"/>
      <c r="K113" s="14"/>
      <c r="L113" s="14"/>
      <c r="M113" s="14"/>
      <c r="N113" s="14"/>
      <c r="O113" s="4"/>
      <c r="P113" s="8"/>
    </row>
    <row r="114" spans="1:19" x14ac:dyDescent="0.2">
      <c r="A114" s="59"/>
      <c r="B114" s="63"/>
      <c r="C114" s="59" t="s">
        <v>294</v>
      </c>
      <c r="D114" s="8" t="s">
        <v>176</v>
      </c>
      <c r="E114" s="4" t="s">
        <v>151</v>
      </c>
      <c r="F114" s="33"/>
      <c r="G114" s="15"/>
      <c r="H114" s="15">
        <v>2.0499999999999998</v>
      </c>
      <c r="I114" s="15">
        <v>2.8125</v>
      </c>
      <c r="J114" s="15">
        <v>3.5</v>
      </c>
      <c r="K114" s="15">
        <v>3.75</v>
      </c>
      <c r="L114" s="15">
        <v>4</v>
      </c>
      <c r="M114" s="15">
        <v>4.125</v>
      </c>
      <c r="N114" s="14">
        <v>4.25</v>
      </c>
      <c r="O114" s="4" t="s">
        <v>180</v>
      </c>
      <c r="P114" s="8"/>
      <c r="S114" s="18"/>
    </row>
    <row r="115" spans="1:19" x14ac:dyDescent="0.2">
      <c r="A115" s="59"/>
      <c r="B115" s="63"/>
      <c r="C115" s="59"/>
      <c r="D115" s="8" t="s">
        <v>176</v>
      </c>
      <c r="E115" s="4" t="s">
        <v>145</v>
      </c>
      <c r="F115" s="33"/>
      <c r="G115" s="15"/>
      <c r="H115" s="15">
        <f>H114*'Conversion Factors'!D$3</f>
        <v>2.8289999999999997</v>
      </c>
      <c r="I115" s="15">
        <f>I114*'Conversion Factors'!E$3</f>
        <v>3.6281250000000003</v>
      </c>
      <c r="J115" s="15">
        <f>J114*'Conversion Factors'!F$3</f>
        <v>4.4450000000000003</v>
      </c>
      <c r="K115" s="15">
        <f>K114*'Conversion Factors'!G$3</f>
        <v>4.6500000000000004</v>
      </c>
      <c r="L115" s="15">
        <f>L114*'Conversion Factors'!H$3</f>
        <v>4.92</v>
      </c>
      <c r="M115" s="15">
        <f>M114*'Conversion Factors'!I$3</f>
        <v>5.0324999999999998</v>
      </c>
      <c r="N115" s="15">
        <f>N114*'Conversion Factors'!J$3</f>
        <v>5.0999999999999996</v>
      </c>
      <c r="O115" s="17"/>
      <c r="P115" s="8"/>
      <c r="S115" s="18"/>
    </row>
    <row r="116" spans="1:19" x14ac:dyDescent="0.2">
      <c r="A116" s="59"/>
      <c r="B116" s="63"/>
      <c r="C116" s="59"/>
      <c r="D116" s="8" t="s">
        <v>154</v>
      </c>
      <c r="E116" s="4" t="s">
        <v>145</v>
      </c>
      <c r="F116" s="33"/>
      <c r="G116" s="15"/>
      <c r="H116" s="14">
        <f>H115*'Conversion Factors'!$F$26</f>
        <v>2.6818919999999995</v>
      </c>
      <c r="I116" s="14">
        <f>I115*'Conversion Factors'!$F$26</f>
        <v>3.4394624999999999</v>
      </c>
      <c r="J116" s="14">
        <f>J115*'Conversion Factors'!$F$26</f>
        <v>4.2138600000000004</v>
      </c>
      <c r="K116" s="14">
        <f>K115*'Conversion Factors'!$F$26</f>
        <v>4.4081999999999999</v>
      </c>
      <c r="L116" s="14">
        <f>L115*'Conversion Factors'!$F$26</f>
        <v>4.6641599999999999</v>
      </c>
      <c r="M116" s="14">
        <f>M115*'Conversion Factors'!$F$26</f>
        <v>4.7708099999999991</v>
      </c>
      <c r="N116" s="14">
        <f>N115*'Conversion Factors'!$F$26</f>
        <v>4.8347999999999995</v>
      </c>
      <c r="O116" s="4" t="s">
        <v>180</v>
      </c>
      <c r="P116" s="8"/>
      <c r="S116" s="18"/>
    </row>
    <row r="117" spans="1:19" x14ac:dyDescent="0.2">
      <c r="A117" s="59"/>
      <c r="B117" s="63"/>
      <c r="C117" s="7"/>
      <c r="D117" s="8"/>
      <c r="E117" s="4"/>
      <c r="F117" s="33"/>
      <c r="G117" s="15"/>
      <c r="H117" s="14"/>
      <c r="I117" s="14"/>
      <c r="J117" s="14"/>
      <c r="K117" s="14"/>
      <c r="L117" s="14"/>
      <c r="M117" s="14"/>
      <c r="N117" s="14"/>
      <c r="O117" s="4"/>
      <c r="P117" s="8"/>
      <c r="S117" s="18"/>
    </row>
    <row r="118" spans="1:19" x14ac:dyDescent="0.2">
      <c r="A118" s="59"/>
      <c r="B118" s="63"/>
      <c r="C118" s="59" t="s">
        <v>177</v>
      </c>
      <c r="D118" s="8" t="s">
        <v>176</v>
      </c>
      <c r="E118" s="4" t="s">
        <v>181</v>
      </c>
      <c r="F118" s="33"/>
      <c r="G118" s="15"/>
      <c r="H118" s="14">
        <v>2.4500000000000002</v>
      </c>
      <c r="I118" s="14">
        <v>3.24</v>
      </c>
      <c r="J118" s="14">
        <v>3.61</v>
      </c>
      <c r="K118" s="14">
        <v>3.76</v>
      </c>
      <c r="L118" s="14">
        <v>3.77</v>
      </c>
      <c r="M118" s="14">
        <v>3.74</v>
      </c>
      <c r="N118" s="14">
        <v>3.9</v>
      </c>
      <c r="O118" s="4" t="s">
        <v>182</v>
      </c>
      <c r="P118" s="8"/>
      <c r="S118" s="18"/>
    </row>
    <row r="119" spans="1:19" x14ac:dyDescent="0.2">
      <c r="A119" s="59"/>
      <c r="B119" s="63"/>
      <c r="C119" s="59"/>
      <c r="D119" s="8" t="s">
        <v>176</v>
      </c>
      <c r="E119" s="4" t="s">
        <v>183</v>
      </c>
      <c r="F119" s="33"/>
      <c r="G119" s="15"/>
      <c r="H119" s="15">
        <f>H118*'Conversion Factors'!D$3</f>
        <v>3.3809999999999998</v>
      </c>
      <c r="I119" s="15">
        <f>I118*'Conversion Factors'!E$3</f>
        <v>4.1796000000000006</v>
      </c>
      <c r="J119" s="15">
        <f>J118*'Conversion Factors'!F$3</f>
        <v>4.5846999999999998</v>
      </c>
      <c r="K119" s="15">
        <f>K118*'Conversion Factors'!G$3</f>
        <v>4.6623999999999999</v>
      </c>
      <c r="L119" s="15">
        <f>L118*'Conversion Factors'!H$3</f>
        <v>4.6371000000000002</v>
      </c>
      <c r="M119" s="15">
        <f>M118*'Conversion Factors'!I$3</f>
        <v>4.5628000000000002</v>
      </c>
      <c r="N119" s="15">
        <f>N118*'Conversion Factors'!J$3</f>
        <v>4.68</v>
      </c>
      <c r="O119" s="17"/>
      <c r="P119" s="8"/>
      <c r="S119" s="18"/>
    </row>
    <row r="120" spans="1:19" x14ac:dyDescent="0.2">
      <c r="A120" s="59"/>
      <c r="B120" s="63"/>
      <c r="C120" s="59"/>
      <c r="D120" s="8" t="s">
        <v>154</v>
      </c>
      <c r="E120" s="4" t="s">
        <v>183</v>
      </c>
      <c r="F120" s="33"/>
      <c r="G120" s="15"/>
      <c r="H120" s="14">
        <f>H119*'Conversion Factors'!$F$26</f>
        <v>3.2051879999999997</v>
      </c>
      <c r="I120" s="14">
        <f>I119*'Conversion Factors'!$F$26</f>
        <v>3.9622608000000006</v>
      </c>
      <c r="J120" s="14">
        <f>J119*'Conversion Factors'!$F$26</f>
        <v>4.3462955999999995</v>
      </c>
      <c r="K120" s="14">
        <f>K119*'Conversion Factors'!$F$26</f>
        <v>4.4199551999999995</v>
      </c>
      <c r="L120" s="14">
        <f>L119*'Conversion Factors'!$F$26</f>
        <v>4.3959707999999997</v>
      </c>
      <c r="M120" s="14">
        <f>M119*'Conversion Factors'!$F$26</f>
        <v>4.3255343999999996</v>
      </c>
      <c r="N120" s="14">
        <f>N119*'Conversion Factors'!$F$26</f>
        <v>4.4366399999999997</v>
      </c>
      <c r="O120" s="4" t="s">
        <v>182</v>
      </c>
      <c r="P120" s="8"/>
      <c r="S120" s="18"/>
    </row>
    <row r="121" spans="1:19" ht="12.75" customHeight="1" x14ac:dyDescent="0.2">
      <c r="A121" s="59" t="s">
        <v>72</v>
      </c>
      <c r="B121" s="63" t="s">
        <v>138</v>
      </c>
      <c r="C121" s="13"/>
      <c r="D121" s="8"/>
      <c r="E121" s="4"/>
      <c r="F121" s="33"/>
      <c r="G121" s="15"/>
      <c r="H121" s="15"/>
      <c r="I121" s="15"/>
      <c r="J121" s="15"/>
      <c r="K121" s="15"/>
      <c r="L121" s="15"/>
      <c r="M121" s="15"/>
      <c r="N121" s="15"/>
      <c r="O121" s="4"/>
      <c r="P121" s="8"/>
      <c r="S121" s="18"/>
    </row>
    <row r="122" spans="1:19" x14ac:dyDescent="0.2">
      <c r="A122" s="59"/>
      <c r="B122" s="63"/>
      <c r="C122" s="59" t="s">
        <v>350</v>
      </c>
      <c r="D122" s="8" t="s">
        <v>176</v>
      </c>
      <c r="E122" s="33">
        <v>2020</v>
      </c>
      <c r="F122" s="33" t="s">
        <v>342</v>
      </c>
      <c r="G122" s="15"/>
      <c r="H122" s="14">
        <v>0.68449283667621774</v>
      </c>
      <c r="I122" s="14">
        <v>0.69050525310410704</v>
      </c>
      <c r="J122" s="14">
        <v>0.69852340019102199</v>
      </c>
      <c r="K122" s="14">
        <v>0.70654059216809939</v>
      </c>
      <c r="L122" s="14">
        <v>0.71556064947468956</v>
      </c>
      <c r="M122" s="14">
        <v>0.72558261700095517</v>
      </c>
      <c r="N122" s="14">
        <v>0.735603629417383</v>
      </c>
      <c r="O122" s="4"/>
      <c r="P122" s="8"/>
      <c r="S122" s="18"/>
    </row>
    <row r="123" spans="1:19" x14ac:dyDescent="0.2">
      <c r="A123" s="59"/>
      <c r="B123" s="63"/>
      <c r="C123" s="59"/>
      <c r="D123" s="8" t="s">
        <v>176</v>
      </c>
      <c r="E123" s="33">
        <v>2020</v>
      </c>
      <c r="F123" s="33" t="s">
        <v>341</v>
      </c>
      <c r="G123" s="15"/>
      <c r="H123" s="15">
        <f>H122*'Conversion Factors'!D$3</f>
        <v>0.94460011461318039</v>
      </c>
      <c r="I123" s="15">
        <f>I122*'Conversion Factors'!E$3</f>
        <v>0.89075177650429815</v>
      </c>
      <c r="J123" s="15">
        <f>J122*'Conversion Factors'!F$3</f>
        <v>0.88712471824259798</v>
      </c>
      <c r="K123" s="15">
        <f>K122*'Conversion Factors'!G$3</f>
        <v>0.8761103342884432</v>
      </c>
      <c r="L123" s="15">
        <f>L122*'Conversion Factors'!H$3</f>
        <v>0.88013959885386817</v>
      </c>
      <c r="M123" s="15">
        <f>M122*'Conversion Factors'!I$3</f>
        <v>0.88521079274116532</v>
      </c>
      <c r="N123" s="15">
        <f>N122*'Conversion Factors'!J$3</f>
        <v>0.88272435530085958</v>
      </c>
      <c r="O123" s="4"/>
      <c r="P123" s="8"/>
      <c r="S123" s="18"/>
    </row>
    <row r="124" spans="1:19" x14ac:dyDescent="0.2">
      <c r="A124" s="59"/>
      <c r="B124" s="63"/>
      <c r="C124" s="59"/>
      <c r="D124" s="8" t="s">
        <v>176</v>
      </c>
      <c r="E124" s="33">
        <v>2018</v>
      </c>
      <c r="F124" s="33" t="s">
        <v>341</v>
      </c>
      <c r="G124" s="15"/>
      <c r="H124" s="8">
        <f>H123*('Conversion Factors'!$C$29^($E124-$E123))</f>
        <v>0.90792014092001194</v>
      </c>
      <c r="I124" s="8">
        <f>I123*('Conversion Factors'!$C$29^($E124-$E123))</f>
        <v>0.85616279940820661</v>
      </c>
      <c r="J124" s="8">
        <f>J123*('Conversion Factors'!$C$29^($E124-$E123))</f>
        <v>0.85267658423932913</v>
      </c>
      <c r="K124" s="8">
        <f>K123*('Conversion Factors'!$C$29^($E124-$E123))</f>
        <v>0.84208990223802693</v>
      </c>
      <c r="L124" s="8">
        <f>L123*('Conversion Factors'!$C$29^($E124-$E123))</f>
        <v>0.84596270554966191</v>
      </c>
      <c r="M124" s="8">
        <f>M123*('Conversion Factors'!$C$29^($E124-$E123))</f>
        <v>0.85083697879773679</v>
      </c>
      <c r="N124" s="8">
        <f>N123*('Conversion Factors'!$C$29^($E124-$E123))</f>
        <v>0.84844709275361363</v>
      </c>
      <c r="O124" s="4"/>
      <c r="P124" s="8"/>
      <c r="S124" s="18"/>
    </row>
    <row r="125" spans="1:19" x14ac:dyDescent="0.2">
      <c r="A125" s="59"/>
      <c r="B125" s="63"/>
      <c r="C125" s="59"/>
      <c r="D125" s="8" t="s">
        <v>154</v>
      </c>
      <c r="E125" s="33">
        <v>2018</v>
      </c>
      <c r="F125" s="33" t="s">
        <v>341</v>
      </c>
      <c r="G125" s="15"/>
      <c r="H125" s="14">
        <f>H124*'Conversion Factors'!$F$26</f>
        <v>0.86070829359217127</v>
      </c>
      <c r="I125" s="14">
        <f>I124*'Conversion Factors'!$F$26</f>
        <v>0.81164233383897988</v>
      </c>
      <c r="J125" s="14">
        <f>J124*'Conversion Factors'!$F$26</f>
        <v>0.80833740185888392</v>
      </c>
      <c r="K125" s="14">
        <f>K124*'Conversion Factors'!$F$26</f>
        <v>0.79830122732164954</v>
      </c>
      <c r="L125" s="14">
        <f>L124*'Conversion Factors'!$F$26</f>
        <v>0.80197264486107944</v>
      </c>
      <c r="M125" s="14">
        <f>M124*'Conversion Factors'!$F$26</f>
        <v>0.80659345590025444</v>
      </c>
      <c r="N125" s="14">
        <f>N124*'Conversion Factors'!$F$26</f>
        <v>0.80432784393042567</v>
      </c>
      <c r="O125" s="4"/>
      <c r="P125" s="8">
        <v>1</v>
      </c>
      <c r="S125" s="18"/>
    </row>
    <row r="126" spans="1:19" ht="12.6" customHeight="1" x14ac:dyDescent="0.2">
      <c r="A126" s="59" t="s">
        <v>74</v>
      </c>
      <c r="B126" s="63" t="s">
        <v>138</v>
      </c>
      <c r="C126" s="13"/>
      <c r="D126" s="8"/>
      <c r="E126" s="4"/>
      <c r="F126" s="33"/>
      <c r="G126" s="15"/>
      <c r="H126" s="15"/>
      <c r="I126" s="15"/>
      <c r="J126" s="15"/>
      <c r="K126" s="15"/>
      <c r="L126" s="15"/>
      <c r="M126" s="15"/>
      <c r="N126" s="15"/>
      <c r="O126" s="4"/>
      <c r="P126" s="8"/>
      <c r="S126" s="18"/>
    </row>
    <row r="127" spans="1:19" x14ac:dyDescent="0.2">
      <c r="A127" s="59"/>
      <c r="B127" s="63"/>
      <c r="C127" s="59" t="s">
        <v>350</v>
      </c>
      <c r="D127" s="8" t="s">
        <v>176</v>
      </c>
      <c r="E127" s="33">
        <v>2020</v>
      </c>
      <c r="F127" s="33" t="s">
        <v>342</v>
      </c>
      <c r="G127" s="15"/>
      <c r="H127" s="14">
        <v>5</v>
      </c>
      <c r="I127" s="14">
        <v>5</v>
      </c>
      <c r="J127" s="14">
        <v>5</v>
      </c>
      <c r="K127" s="14">
        <v>5</v>
      </c>
      <c r="L127" s="14">
        <v>5</v>
      </c>
      <c r="M127" s="14">
        <v>5</v>
      </c>
      <c r="N127" s="14">
        <v>5</v>
      </c>
      <c r="O127" s="4"/>
      <c r="P127" s="8"/>
      <c r="S127" s="18"/>
    </row>
    <row r="128" spans="1:19" x14ac:dyDescent="0.2">
      <c r="A128" s="59"/>
      <c r="B128" s="63"/>
      <c r="C128" s="59"/>
      <c r="D128" s="8" t="s">
        <v>176</v>
      </c>
      <c r="E128" s="33">
        <v>2020</v>
      </c>
      <c r="F128" s="33" t="s">
        <v>341</v>
      </c>
      <c r="G128" s="15"/>
      <c r="H128" s="15">
        <f>H127*'Conversion Factors'!D$3</f>
        <v>6.8999999999999995</v>
      </c>
      <c r="I128" s="15">
        <f>I127*'Conversion Factors'!E$3</f>
        <v>6.45</v>
      </c>
      <c r="J128" s="15">
        <f>J127*'Conversion Factors'!F$3</f>
        <v>6.35</v>
      </c>
      <c r="K128" s="15">
        <f>K127*'Conversion Factors'!G$3</f>
        <v>6.2</v>
      </c>
      <c r="L128" s="15">
        <f>L127*'Conversion Factors'!H$3</f>
        <v>6.15</v>
      </c>
      <c r="M128" s="15">
        <f>M127*'Conversion Factors'!I$3</f>
        <v>6.1</v>
      </c>
      <c r="N128" s="15">
        <f>N127*'Conversion Factors'!J$3</f>
        <v>6</v>
      </c>
      <c r="O128" s="4"/>
      <c r="P128" s="8"/>
      <c r="S128" s="18"/>
    </row>
    <row r="129" spans="1:19" x14ac:dyDescent="0.2">
      <c r="A129" s="59"/>
      <c r="B129" s="63"/>
      <c r="C129" s="59"/>
      <c r="D129" s="8" t="s">
        <v>176</v>
      </c>
      <c r="E129" s="33">
        <v>2018</v>
      </c>
      <c r="F129" s="33" t="s">
        <v>341</v>
      </c>
      <c r="G129" s="15"/>
      <c r="H129" s="8">
        <f>H128*('Conversion Factors'!$C$29^($E129-$E128))</f>
        <v>6.6320645905420994</v>
      </c>
      <c r="I129" s="8">
        <f>I128*('Conversion Factors'!$C$29^($E129-$E128))</f>
        <v>6.1995386389850067</v>
      </c>
      <c r="J129" s="8">
        <f>J128*('Conversion Factors'!$C$29^($E129-$E128))</f>
        <v>6.1034217608612069</v>
      </c>
      <c r="K129" s="8">
        <f>K128*('Conversion Factors'!$C$29^($E129-$E128))</f>
        <v>5.9592464436755099</v>
      </c>
      <c r="L129" s="8">
        <f>L128*('Conversion Factors'!$C$29^($E129-$E128))</f>
        <v>5.9111880046136109</v>
      </c>
      <c r="M129" s="8">
        <f>M128*('Conversion Factors'!$C$29^($E129-$E128))</f>
        <v>5.8631295655517111</v>
      </c>
      <c r="N129" s="8">
        <f>N128*('Conversion Factors'!$C$29^($E129-$E128))</f>
        <v>5.7670126874279131</v>
      </c>
      <c r="O129" s="4"/>
      <c r="P129" s="8"/>
      <c r="S129" s="18"/>
    </row>
    <row r="130" spans="1:19" x14ac:dyDescent="0.2">
      <c r="A130" s="59"/>
      <c r="B130" s="63"/>
      <c r="C130" s="59"/>
      <c r="D130" s="8" t="s">
        <v>154</v>
      </c>
      <c r="E130" s="33">
        <v>2018</v>
      </c>
      <c r="F130" s="33" t="s">
        <v>341</v>
      </c>
      <c r="G130" s="15"/>
      <c r="H130" s="14">
        <f>H129*'Conversion Factors'!$F$26</f>
        <v>6.2871972318339102</v>
      </c>
      <c r="I130" s="14">
        <f>I129*'Conversion Factors'!$F$26</f>
        <v>5.8771626297577857</v>
      </c>
      <c r="J130" s="14">
        <f>J129*'Conversion Factors'!$F$26</f>
        <v>5.7860438292964238</v>
      </c>
      <c r="K130" s="14">
        <f>K129*'Conversion Factors'!$F$26</f>
        <v>5.6493656286043832</v>
      </c>
      <c r="L130" s="14">
        <f>L129*'Conversion Factors'!$F$26</f>
        <v>5.6038062283737027</v>
      </c>
      <c r="M130" s="14">
        <f>M129*'Conversion Factors'!$F$26</f>
        <v>5.5582468281430222</v>
      </c>
      <c r="N130" s="14">
        <f>N129*'Conversion Factors'!$F$26</f>
        <v>5.4671280276816612</v>
      </c>
      <c r="O130" s="4"/>
      <c r="P130" s="8">
        <v>1</v>
      </c>
      <c r="S130" s="18"/>
    </row>
    <row r="131" spans="1:19" ht="12.6" customHeight="1" x14ac:dyDescent="0.2">
      <c r="A131" s="59" t="s">
        <v>77</v>
      </c>
      <c r="B131" s="63" t="s">
        <v>138</v>
      </c>
      <c r="C131" s="13"/>
      <c r="D131" s="8"/>
      <c r="E131" s="4"/>
      <c r="F131" s="33"/>
      <c r="G131" s="15"/>
      <c r="H131" s="15"/>
      <c r="I131" s="15"/>
      <c r="J131" s="15"/>
      <c r="K131" s="15"/>
      <c r="L131" s="15"/>
      <c r="M131" s="15"/>
      <c r="N131" s="15"/>
      <c r="O131" s="4"/>
      <c r="P131" s="8"/>
      <c r="S131" s="18"/>
    </row>
    <row r="132" spans="1:19" x14ac:dyDescent="0.2">
      <c r="A132" s="59"/>
      <c r="B132" s="63"/>
      <c r="C132" s="59" t="s">
        <v>350</v>
      </c>
      <c r="D132" s="8" t="s">
        <v>176</v>
      </c>
      <c r="E132" s="33">
        <v>2020</v>
      </c>
      <c r="F132" s="33" t="s">
        <v>342</v>
      </c>
      <c r="G132" s="15"/>
      <c r="H132" s="14">
        <f>H127-0.1</f>
        <v>4.9000000000000004</v>
      </c>
      <c r="I132" s="14">
        <f t="shared" ref="I132:N132" si="9">I127-0.1</f>
        <v>4.9000000000000004</v>
      </c>
      <c r="J132" s="14">
        <f t="shared" si="9"/>
        <v>4.9000000000000004</v>
      </c>
      <c r="K132" s="14">
        <f t="shared" si="9"/>
        <v>4.9000000000000004</v>
      </c>
      <c r="L132" s="14">
        <f t="shared" si="9"/>
        <v>4.9000000000000004</v>
      </c>
      <c r="M132" s="14">
        <f t="shared" si="9"/>
        <v>4.9000000000000004</v>
      </c>
      <c r="N132" s="14">
        <f t="shared" si="9"/>
        <v>4.9000000000000004</v>
      </c>
      <c r="O132" s="60" t="s">
        <v>347</v>
      </c>
      <c r="P132" s="8"/>
      <c r="S132" s="18"/>
    </row>
    <row r="133" spans="1:19" x14ac:dyDescent="0.2">
      <c r="A133" s="59"/>
      <c r="B133" s="63"/>
      <c r="C133" s="59"/>
      <c r="D133" s="8" t="s">
        <v>176</v>
      </c>
      <c r="E133" s="33">
        <v>2020</v>
      </c>
      <c r="F133" s="33" t="s">
        <v>341</v>
      </c>
      <c r="G133" s="15"/>
      <c r="H133" s="15">
        <f>H132*'Conversion Factors'!D$3</f>
        <v>6.7619999999999996</v>
      </c>
      <c r="I133" s="15">
        <f>I132*'Conversion Factors'!E$3</f>
        <v>6.3210000000000006</v>
      </c>
      <c r="J133" s="15">
        <f>J132*'Conversion Factors'!F$3</f>
        <v>6.2230000000000008</v>
      </c>
      <c r="K133" s="15">
        <f>K132*'Conversion Factors'!G$3</f>
        <v>6.0760000000000005</v>
      </c>
      <c r="L133" s="15">
        <f>L132*'Conversion Factors'!H$3</f>
        <v>6.0270000000000001</v>
      </c>
      <c r="M133" s="15">
        <f>M132*'Conversion Factors'!I$3</f>
        <v>5.9780000000000006</v>
      </c>
      <c r="N133" s="15">
        <f>N132*'Conversion Factors'!J$3</f>
        <v>5.88</v>
      </c>
      <c r="O133" s="61"/>
      <c r="P133" s="8"/>
      <c r="S133" s="18"/>
    </row>
    <row r="134" spans="1:19" x14ac:dyDescent="0.2">
      <c r="A134" s="59"/>
      <c r="B134" s="63"/>
      <c r="C134" s="59"/>
      <c r="D134" s="8" t="s">
        <v>176</v>
      </c>
      <c r="E134" s="33">
        <v>2018</v>
      </c>
      <c r="F134" s="33" t="s">
        <v>341</v>
      </c>
      <c r="G134" s="15"/>
      <c r="H134" s="8">
        <f>H133*('Conversion Factors'!$C$29^($E134-$E133))</f>
        <v>6.4994232987312568</v>
      </c>
      <c r="I134" s="8">
        <f>I133*('Conversion Factors'!$C$29^($E134-$E133))</f>
        <v>6.0755478662053068</v>
      </c>
      <c r="J134" s="8">
        <f>J133*('Conversion Factors'!$C$29^($E134-$E133))</f>
        <v>5.9813533256439841</v>
      </c>
      <c r="K134" s="8">
        <f>K133*('Conversion Factors'!$C$29^($E134-$E133))</f>
        <v>5.8400615148019996</v>
      </c>
      <c r="L134" s="8">
        <f>L133*('Conversion Factors'!$C$29^($E134-$E133))</f>
        <v>5.7929642445213387</v>
      </c>
      <c r="M134" s="8">
        <f>M133*('Conversion Factors'!$C$29^($E134-$E133))</f>
        <v>5.7458669742406778</v>
      </c>
      <c r="N134" s="8">
        <f>N133*('Conversion Factors'!$C$29^($E134-$E133))</f>
        <v>5.6516724336793542</v>
      </c>
      <c r="O134" s="61"/>
      <c r="P134" s="8"/>
      <c r="S134" s="18"/>
    </row>
    <row r="135" spans="1:19" x14ac:dyDescent="0.2">
      <c r="A135" s="59"/>
      <c r="B135" s="63"/>
      <c r="C135" s="59"/>
      <c r="D135" s="8" t="s">
        <v>154</v>
      </c>
      <c r="E135" s="33">
        <v>2018</v>
      </c>
      <c r="F135" s="33" t="s">
        <v>341</v>
      </c>
      <c r="G135" s="15"/>
      <c r="H135" s="14">
        <f>H134*'Conversion Factors'!$F$26</f>
        <v>6.1614532871972312</v>
      </c>
      <c r="I135" s="14">
        <f>I134*'Conversion Factors'!$F$26</f>
        <v>5.7596193771626307</v>
      </c>
      <c r="J135" s="14">
        <f>J134*'Conversion Factors'!$F$26</f>
        <v>5.6703229527104968</v>
      </c>
      <c r="K135" s="14">
        <f>K134*'Conversion Factors'!$F$26</f>
        <v>5.5363783160322955</v>
      </c>
      <c r="L135" s="14">
        <f>L134*'Conversion Factors'!$F$26</f>
        <v>5.4917301038062289</v>
      </c>
      <c r="M135" s="14">
        <f>M134*'Conversion Factors'!$F$26</f>
        <v>5.4470818915801624</v>
      </c>
      <c r="N135" s="14">
        <f>N134*'Conversion Factors'!$F$26</f>
        <v>5.3577854671280276</v>
      </c>
      <c r="O135" s="62"/>
      <c r="P135" s="8">
        <v>1</v>
      </c>
      <c r="S135" s="18"/>
    </row>
    <row r="136" spans="1:19" ht="12.75" customHeight="1" x14ac:dyDescent="0.2">
      <c r="A136" s="59" t="s">
        <v>79</v>
      </c>
      <c r="B136" s="63" t="s">
        <v>184</v>
      </c>
      <c r="C136" s="59" t="s">
        <v>185</v>
      </c>
      <c r="D136" s="8" t="s">
        <v>176</v>
      </c>
      <c r="E136" s="4" t="s">
        <v>186</v>
      </c>
      <c r="F136" s="33"/>
      <c r="G136" s="15"/>
      <c r="H136" s="14">
        <v>3</v>
      </c>
      <c r="I136" s="14">
        <v>3</v>
      </c>
      <c r="J136" s="14">
        <v>3</v>
      </c>
      <c r="K136" s="14">
        <v>3</v>
      </c>
      <c r="L136" s="14">
        <v>3</v>
      </c>
      <c r="M136" s="14">
        <v>3</v>
      </c>
      <c r="N136" s="14">
        <v>3</v>
      </c>
      <c r="O136" s="59" t="s">
        <v>187</v>
      </c>
      <c r="P136" s="8"/>
      <c r="S136" s="18"/>
    </row>
    <row r="137" spans="1:19" x14ac:dyDescent="0.2">
      <c r="A137" s="59"/>
      <c r="B137" s="63"/>
      <c r="C137" s="59"/>
      <c r="D137" s="8" t="s">
        <v>176</v>
      </c>
      <c r="E137" s="4" t="s">
        <v>151</v>
      </c>
      <c r="F137" s="33"/>
      <c r="G137" s="15"/>
      <c r="H137" s="14">
        <f t="shared" ref="H137:N137" si="10">H136*1.04</f>
        <v>3.12</v>
      </c>
      <c r="I137" s="14">
        <f t="shared" si="10"/>
        <v>3.12</v>
      </c>
      <c r="J137" s="14">
        <f t="shared" si="10"/>
        <v>3.12</v>
      </c>
      <c r="K137" s="14">
        <f t="shared" si="10"/>
        <v>3.12</v>
      </c>
      <c r="L137" s="14">
        <f t="shared" si="10"/>
        <v>3.12</v>
      </c>
      <c r="M137" s="14">
        <f t="shared" si="10"/>
        <v>3.12</v>
      </c>
      <c r="N137" s="14">
        <f t="shared" si="10"/>
        <v>3.12</v>
      </c>
      <c r="O137" s="59"/>
      <c r="P137" s="8"/>
      <c r="S137" s="18"/>
    </row>
    <row r="138" spans="1:19" x14ac:dyDescent="0.2">
      <c r="A138" s="59"/>
      <c r="B138" s="63"/>
      <c r="C138" s="59"/>
      <c r="D138" s="8" t="s">
        <v>176</v>
      </c>
      <c r="E138" s="4" t="s">
        <v>145</v>
      </c>
      <c r="F138" s="33"/>
      <c r="G138" s="15"/>
      <c r="H138" s="15">
        <f>H137*'Conversion Factors'!D$3</f>
        <v>4.3056000000000001</v>
      </c>
      <c r="I138" s="15">
        <f>I137*'Conversion Factors'!E$3</f>
        <v>4.0247999999999999</v>
      </c>
      <c r="J138" s="15">
        <f>J137*'Conversion Factors'!F$3</f>
        <v>3.9624000000000001</v>
      </c>
      <c r="K138" s="15">
        <f>K137*'Conversion Factors'!G$3</f>
        <v>3.8688000000000002</v>
      </c>
      <c r="L138" s="15">
        <f>L137*'Conversion Factors'!H$3</f>
        <v>3.8376000000000001</v>
      </c>
      <c r="M138" s="15">
        <f>M137*'Conversion Factors'!I$3</f>
        <v>3.8064</v>
      </c>
      <c r="N138" s="15">
        <f>N137*'Conversion Factors'!J$3</f>
        <v>3.7439999999999998</v>
      </c>
      <c r="O138" s="59"/>
      <c r="P138" s="8"/>
      <c r="S138" s="18"/>
    </row>
    <row r="139" spans="1:19" x14ac:dyDescent="0.2">
      <c r="A139" s="59"/>
      <c r="B139" s="63"/>
      <c r="C139" s="59"/>
      <c r="D139" s="8" t="s">
        <v>154</v>
      </c>
      <c r="E139" s="4" t="s">
        <v>145</v>
      </c>
      <c r="F139" s="33"/>
      <c r="G139" s="15"/>
      <c r="H139" s="14">
        <f>H138*'Conversion Factors'!$F$26</f>
        <v>4.0817087999999995</v>
      </c>
      <c r="I139" s="14">
        <f>I138*'Conversion Factors'!$F$26</f>
        <v>3.8155104</v>
      </c>
      <c r="J139" s="14">
        <f>J138*'Conversion Factors'!$F$26</f>
        <v>3.7563551999999998</v>
      </c>
      <c r="K139" s="14">
        <f>K138*'Conversion Factors'!$F$26</f>
        <v>3.6676223999999999</v>
      </c>
      <c r="L139" s="14">
        <f>L138*'Conversion Factors'!$F$26</f>
        <v>3.6380447999999999</v>
      </c>
      <c r="M139" s="14">
        <f>M138*'Conversion Factors'!$F$26</f>
        <v>3.6084671999999998</v>
      </c>
      <c r="N139" s="14">
        <f>N138*'Conversion Factors'!$F$26</f>
        <v>3.5493119999999996</v>
      </c>
      <c r="O139" s="59"/>
      <c r="P139" s="8">
        <v>1</v>
      </c>
      <c r="S139" s="18"/>
    </row>
    <row r="140" spans="1:19" ht="12.75" customHeight="1" x14ac:dyDescent="0.2">
      <c r="A140" s="59" t="s">
        <v>81</v>
      </c>
      <c r="B140" s="63" t="s">
        <v>188</v>
      </c>
      <c r="C140" s="13"/>
      <c r="D140" s="8"/>
      <c r="E140" s="4"/>
      <c r="F140" s="33"/>
      <c r="G140" s="15"/>
      <c r="H140" s="15"/>
      <c r="I140" s="15"/>
      <c r="J140" s="15"/>
      <c r="K140" s="15"/>
      <c r="L140" s="15"/>
      <c r="M140" s="15"/>
      <c r="N140" s="15"/>
      <c r="O140" s="4"/>
      <c r="P140" s="8"/>
      <c r="S140" s="18"/>
    </row>
    <row r="141" spans="1:19" x14ac:dyDescent="0.2">
      <c r="A141" s="59"/>
      <c r="B141" s="63"/>
      <c r="C141" s="59" t="s">
        <v>185</v>
      </c>
      <c r="D141" s="8" t="s">
        <v>176</v>
      </c>
      <c r="E141" s="4" t="s">
        <v>186</v>
      </c>
      <c r="F141" s="33"/>
      <c r="G141" s="15"/>
      <c r="H141" s="14">
        <v>10.5</v>
      </c>
      <c r="I141" s="14">
        <v>10.199999999999999</v>
      </c>
      <c r="J141" s="14">
        <v>10.3</v>
      </c>
      <c r="K141" s="14">
        <v>10.5</v>
      </c>
      <c r="L141" s="14">
        <v>10.6</v>
      </c>
      <c r="M141" s="14">
        <v>10.6</v>
      </c>
      <c r="N141" s="14">
        <v>10.7</v>
      </c>
      <c r="O141" s="59" t="s">
        <v>189</v>
      </c>
      <c r="P141" s="8"/>
      <c r="S141" s="18"/>
    </row>
    <row r="142" spans="1:19" x14ac:dyDescent="0.2">
      <c r="A142" s="59"/>
      <c r="B142" s="63"/>
      <c r="C142" s="59"/>
      <c r="D142" s="8" t="s">
        <v>176</v>
      </c>
      <c r="E142" s="4" t="s">
        <v>151</v>
      </c>
      <c r="F142" s="33"/>
      <c r="G142" s="15"/>
      <c r="H142" s="14">
        <f t="shared" ref="H142:N142" si="11">H141*1.04</f>
        <v>10.92</v>
      </c>
      <c r="I142" s="14">
        <f t="shared" si="11"/>
        <v>10.607999999999999</v>
      </c>
      <c r="J142" s="14">
        <f t="shared" si="11"/>
        <v>10.712000000000002</v>
      </c>
      <c r="K142" s="14">
        <f t="shared" si="11"/>
        <v>10.92</v>
      </c>
      <c r="L142" s="14">
        <f t="shared" si="11"/>
        <v>11.023999999999999</v>
      </c>
      <c r="M142" s="14">
        <f t="shared" si="11"/>
        <v>11.023999999999999</v>
      </c>
      <c r="N142" s="14">
        <f t="shared" si="11"/>
        <v>11.128</v>
      </c>
      <c r="O142" s="59"/>
      <c r="P142" s="8"/>
      <c r="S142" s="18"/>
    </row>
    <row r="143" spans="1:19" x14ac:dyDescent="0.2">
      <c r="A143" s="59"/>
      <c r="B143" s="63"/>
      <c r="C143" s="59"/>
      <c r="D143" s="8" t="s">
        <v>176</v>
      </c>
      <c r="E143" s="4" t="s">
        <v>145</v>
      </c>
      <c r="F143" s="33"/>
      <c r="G143" s="15"/>
      <c r="H143" s="15">
        <f>H142*'Conversion Factors'!D$3</f>
        <v>15.069599999999999</v>
      </c>
      <c r="I143" s="15">
        <f>I142*'Conversion Factors'!E$3</f>
        <v>13.68432</v>
      </c>
      <c r="J143" s="15">
        <f>J142*'Conversion Factors'!F$3</f>
        <v>13.604240000000003</v>
      </c>
      <c r="K143" s="15">
        <f>K142*'Conversion Factors'!G$3</f>
        <v>13.540799999999999</v>
      </c>
      <c r="L143" s="15">
        <f>L142*'Conversion Factors'!H$3</f>
        <v>13.559519999999999</v>
      </c>
      <c r="M143" s="15">
        <f>M142*'Conversion Factors'!I$3</f>
        <v>13.449279999999998</v>
      </c>
      <c r="N143" s="15">
        <f>N142*'Conversion Factors'!J$3</f>
        <v>13.3536</v>
      </c>
      <c r="O143" s="59"/>
      <c r="P143" s="8"/>
      <c r="S143" s="18"/>
    </row>
    <row r="144" spans="1:19" x14ac:dyDescent="0.2">
      <c r="A144" s="59"/>
      <c r="B144" s="63"/>
      <c r="C144" s="59"/>
      <c r="D144" s="8" t="s">
        <v>154</v>
      </c>
      <c r="E144" s="4" t="s">
        <v>145</v>
      </c>
      <c r="F144" s="33"/>
      <c r="G144" s="15"/>
      <c r="H144" s="14">
        <f>H143*'Conversion Factors'!$F$26</f>
        <v>14.285980799999999</v>
      </c>
      <c r="I144" s="14">
        <f>I143*'Conversion Factors'!$F$26</f>
        <v>12.97273536</v>
      </c>
      <c r="J144" s="14">
        <f>J143*'Conversion Factors'!$F$26</f>
        <v>12.896819520000001</v>
      </c>
      <c r="K144" s="14">
        <f>K143*'Conversion Factors'!$F$26</f>
        <v>12.836678399999998</v>
      </c>
      <c r="L144" s="14">
        <f>L143*'Conversion Factors'!$F$26</f>
        <v>12.854424959999999</v>
      </c>
      <c r="M144" s="14">
        <f>M143*'Conversion Factors'!$F$26</f>
        <v>12.749917439999997</v>
      </c>
      <c r="N144" s="14">
        <f>N143*'Conversion Factors'!$F$26</f>
        <v>12.659212799999999</v>
      </c>
      <c r="O144" s="59"/>
      <c r="P144" s="8"/>
      <c r="S144" s="18"/>
    </row>
    <row r="145" spans="1:19" x14ac:dyDescent="0.2">
      <c r="A145" s="59"/>
      <c r="B145" s="63"/>
      <c r="C145" s="59" t="s">
        <v>177</v>
      </c>
      <c r="D145" s="8" t="s">
        <v>176</v>
      </c>
      <c r="E145" s="4" t="s">
        <v>151</v>
      </c>
      <c r="F145" s="33"/>
      <c r="G145" s="15"/>
      <c r="H145" s="14">
        <v>17.71</v>
      </c>
      <c r="I145" s="14">
        <v>18.2</v>
      </c>
      <c r="J145" s="14">
        <v>19.12</v>
      </c>
      <c r="K145" s="14">
        <v>19.989999999999998</v>
      </c>
      <c r="L145" s="14">
        <v>21.08</v>
      </c>
      <c r="M145" s="14">
        <v>21.83</v>
      </c>
      <c r="N145" s="14">
        <v>22.38</v>
      </c>
      <c r="O145" s="59" t="s">
        <v>190</v>
      </c>
      <c r="P145" s="8"/>
      <c r="S145" s="18"/>
    </row>
    <row r="146" spans="1:19" x14ac:dyDescent="0.2">
      <c r="A146" s="59"/>
      <c r="B146" s="63"/>
      <c r="C146" s="59"/>
      <c r="D146" s="8" t="s">
        <v>176</v>
      </c>
      <c r="E146" s="4" t="s">
        <v>145</v>
      </c>
      <c r="F146" s="33"/>
      <c r="G146" s="15"/>
      <c r="H146" s="15">
        <f>H145*'Conversion Factors'!D$3</f>
        <v>24.439799999999998</v>
      </c>
      <c r="I146" s="15">
        <f>I145*'Conversion Factors'!E$3</f>
        <v>23.477999999999998</v>
      </c>
      <c r="J146" s="15">
        <f>J145*'Conversion Factors'!F$3</f>
        <v>24.282400000000003</v>
      </c>
      <c r="K146" s="15">
        <f>K145*'Conversion Factors'!G$3</f>
        <v>24.787599999999998</v>
      </c>
      <c r="L146" s="15">
        <f>L145*'Conversion Factors'!H$3</f>
        <v>25.928399999999996</v>
      </c>
      <c r="M146" s="15">
        <f>M145*'Conversion Factors'!I$3</f>
        <v>26.632599999999996</v>
      </c>
      <c r="N146" s="15">
        <f>N145*'Conversion Factors'!J$3</f>
        <v>26.855999999999998</v>
      </c>
      <c r="O146" s="59"/>
      <c r="P146" s="8"/>
      <c r="S146" s="18"/>
    </row>
    <row r="147" spans="1:19" x14ac:dyDescent="0.2">
      <c r="A147" s="59"/>
      <c r="B147" s="63"/>
      <c r="C147" s="59"/>
      <c r="D147" s="8" t="s">
        <v>154</v>
      </c>
      <c r="E147" s="4" t="s">
        <v>145</v>
      </c>
      <c r="F147" s="33"/>
      <c r="G147" s="15"/>
      <c r="H147" s="14">
        <f>H146*'Conversion Factors'!$F$26</f>
        <v>23.168930399999997</v>
      </c>
      <c r="I147" s="14">
        <f>I146*'Conversion Factors'!$F$26</f>
        <v>22.257143999999997</v>
      </c>
      <c r="J147" s="14">
        <f>J146*'Conversion Factors'!$F$26</f>
        <v>23.0197152</v>
      </c>
      <c r="K147" s="14">
        <f>K146*'Conversion Factors'!$F$26</f>
        <v>23.498644799999997</v>
      </c>
      <c r="L147" s="14">
        <f>L146*'Conversion Factors'!$F$26</f>
        <v>24.580123199999996</v>
      </c>
      <c r="M147" s="14">
        <f>M146*'Conversion Factors'!$F$26</f>
        <v>25.247704799999994</v>
      </c>
      <c r="N147" s="14">
        <f>N146*'Conversion Factors'!$F$26</f>
        <v>25.459487999999997</v>
      </c>
      <c r="O147" s="59"/>
      <c r="P147" s="8">
        <v>1</v>
      </c>
      <c r="S147" s="18"/>
    </row>
    <row r="148" spans="1:19" ht="12.75" customHeight="1" x14ac:dyDescent="0.2">
      <c r="A148" s="59" t="s">
        <v>83</v>
      </c>
      <c r="B148" s="63" t="s">
        <v>191</v>
      </c>
      <c r="C148" s="13"/>
      <c r="D148" s="8"/>
      <c r="E148" s="4"/>
      <c r="F148" s="33"/>
      <c r="G148" s="15"/>
      <c r="H148" s="15"/>
      <c r="I148" s="15"/>
      <c r="J148" s="15"/>
      <c r="K148" s="15"/>
      <c r="L148" s="15"/>
      <c r="M148" s="15"/>
      <c r="N148" s="15"/>
      <c r="O148" s="4"/>
      <c r="P148" s="8"/>
      <c r="S148" s="18"/>
    </row>
    <row r="149" spans="1:19" x14ac:dyDescent="0.2">
      <c r="A149" s="59"/>
      <c r="B149" s="63"/>
      <c r="C149" s="59" t="s">
        <v>177</v>
      </c>
      <c r="D149" s="8" t="s">
        <v>176</v>
      </c>
      <c r="E149" s="4"/>
      <c r="F149" s="33"/>
      <c r="G149" s="15"/>
      <c r="H149" s="14"/>
      <c r="I149" s="14"/>
      <c r="J149" s="14"/>
      <c r="K149" s="14"/>
      <c r="L149" s="14"/>
      <c r="M149" s="14"/>
      <c r="N149" s="14"/>
      <c r="O149" s="4"/>
      <c r="P149" s="8"/>
      <c r="S149" s="18"/>
    </row>
    <row r="150" spans="1:19" x14ac:dyDescent="0.2">
      <c r="A150" s="59"/>
      <c r="B150" s="63"/>
      <c r="C150" s="59"/>
      <c r="D150" s="8" t="s">
        <v>176</v>
      </c>
      <c r="E150" s="4" t="s">
        <v>151</v>
      </c>
      <c r="F150" s="33"/>
      <c r="G150" s="15"/>
      <c r="H150" s="15">
        <v>8.2907849999999996</v>
      </c>
      <c r="I150" s="15">
        <v>13.609940999999999</v>
      </c>
      <c r="J150" s="15">
        <v>17.906421999999999</v>
      </c>
      <c r="K150" s="15">
        <v>21.267634999999999</v>
      </c>
      <c r="L150" s="15">
        <v>24.909144999999999</v>
      </c>
      <c r="M150" s="15">
        <v>27.631516000000001</v>
      </c>
      <c r="N150" s="15">
        <v>33.081359999999997</v>
      </c>
      <c r="O150" s="4" t="s">
        <v>192</v>
      </c>
      <c r="P150" s="8"/>
      <c r="S150" s="18"/>
    </row>
    <row r="151" spans="1:19" x14ac:dyDescent="0.2">
      <c r="A151" s="59"/>
      <c r="B151" s="63"/>
      <c r="C151" s="59"/>
      <c r="D151" s="8" t="s">
        <v>176</v>
      </c>
      <c r="E151" s="4" t="s">
        <v>145</v>
      </c>
      <c r="F151" s="33"/>
      <c r="G151" s="15"/>
      <c r="H151" s="15">
        <f>H150*'Conversion Factors'!D$3</f>
        <v>11.441283299999998</v>
      </c>
      <c r="I151" s="15">
        <f>I150*'Conversion Factors'!E$3</f>
        <v>17.55682389</v>
      </c>
      <c r="J151" s="15">
        <f>J150*'Conversion Factors'!F$3</f>
        <v>22.741155939999999</v>
      </c>
      <c r="K151" s="15">
        <f>K150*'Conversion Factors'!G$3</f>
        <v>26.371867399999999</v>
      </c>
      <c r="L151" s="15">
        <f>L150*'Conversion Factors'!H$3</f>
        <v>30.638248349999998</v>
      </c>
      <c r="M151" s="15">
        <f>M150*'Conversion Factors'!I$3</f>
        <v>33.710449519999997</v>
      </c>
      <c r="N151" s="15">
        <f>N150*'Conversion Factors'!J$3</f>
        <v>39.697631999999992</v>
      </c>
      <c r="O151" s="4"/>
      <c r="P151" s="8"/>
      <c r="S151" s="18"/>
    </row>
    <row r="152" spans="1:19" x14ac:dyDescent="0.2">
      <c r="A152" s="59"/>
      <c r="B152" s="63"/>
      <c r="C152" s="59"/>
      <c r="D152" s="8" t="s">
        <v>154</v>
      </c>
      <c r="E152" s="4" t="s">
        <v>145</v>
      </c>
      <c r="F152" s="33"/>
      <c r="G152" s="15"/>
      <c r="H152" s="14">
        <f>H151*'Conversion Factors'!$F$26</f>
        <v>10.846336568399998</v>
      </c>
      <c r="I152" s="14">
        <f>I151*'Conversion Factors'!$F$26</f>
        <v>16.643869047719999</v>
      </c>
      <c r="J152" s="14">
        <f>J151*'Conversion Factors'!$F$26</f>
        <v>21.558615831119997</v>
      </c>
      <c r="K152" s="14">
        <f>K151*'Conversion Factors'!$F$26</f>
        <v>25.000530295199997</v>
      </c>
      <c r="L152" s="14">
        <f>L151*'Conversion Factors'!$F$26</f>
        <v>29.045059435799995</v>
      </c>
      <c r="M152" s="14">
        <f>M151*'Conversion Factors'!$F$26</f>
        <v>31.957506144959996</v>
      </c>
      <c r="N152" s="14">
        <f>N151*'Conversion Factors'!$F$26</f>
        <v>37.633355135999992</v>
      </c>
      <c r="O152" s="4" t="s">
        <v>192</v>
      </c>
      <c r="P152" s="8">
        <v>1</v>
      </c>
      <c r="S152" s="18"/>
    </row>
    <row r="153" spans="1:19" ht="12.75" customHeight="1" x14ac:dyDescent="0.2">
      <c r="A153" s="59" t="s">
        <v>85</v>
      </c>
      <c r="B153" s="63" t="s">
        <v>193</v>
      </c>
      <c r="C153" s="59" t="s">
        <v>185</v>
      </c>
      <c r="D153" s="8" t="s">
        <v>171</v>
      </c>
      <c r="E153" s="4" t="s">
        <v>186</v>
      </c>
      <c r="F153" s="33"/>
      <c r="G153" s="15"/>
      <c r="H153" s="14">
        <v>15.1</v>
      </c>
      <c r="I153" s="14">
        <v>15.1</v>
      </c>
      <c r="J153" s="14">
        <v>15.1</v>
      </c>
      <c r="K153" s="14">
        <v>15.1</v>
      </c>
      <c r="L153" s="14">
        <v>15.1</v>
      </c>
      <c r="M153" s="14">
        <v>15.1</v>
      </c>
      <c r="N153" s="14">
        <v>15.1</v>
      </c>
      <c r="O153" s="59" t="s">
        <v>194</v>
      </c>
      <c r="P153" s="8"/>
      <c r="S153" s="18"/>
    </row>
    <row r="154" spans="1:19" x14ac:dyDescent="0.2">
      <c r="A154" s="59"/>
      <c r="B154" s="63"/>
      <c r="C154" s="59"/>
      <c r="D154" s="8" t="s">
        <v>171</v>
      </c>
      <c r="E154" s="4" t="s">
        <v>151</v>
      </c>
      <c r="F154" s="33"/>
      <c r="G154" s="15"/>
      <c r="H154" s="14">
        <f t="shared" ref="H154:N154" si="12">H153*1.04</f>
        <v>15.704000000000001</v>
      </c>
      <c r="I154" s="14">
        <f t="shared" si="12"/>
        <v>15.704000000000001</v>
      </c>
      <c r="J154" s="14">
        <f t="shared" si="12"/>
        <v>15.704000000000001</v>
      </c>
      <c r="K154" s="14">
        <f t="shared" si="12"/>
        <v>15.704000000000001</v>
      </c>
      <c r="L154" s="14">
        <f t="shared" si="12"/>
        <v>15.704000000000001</v>
      </c>
      <c r="M154" s="14">
        <f t="shared" si="12"/>
        <v>15.704000000000001</v>
      </c>
      <c r="N154" s="14">
        <f t="shared" si="12"/>
        <v>15.704000000000001</v>
      </c>
      <c r="O154" s="59"/>
      <c r="P154" s="8"/>
      <c r="S154" s="18"/>
    </row>
    <row r="155" spans="1:19" x14ac:dyDescent="0.2">
      <c r="A155" s="59"/>
      <c r="B155" s="63"/>
      <c r="C155" s="59"/>
      <c r="D155" s="8" t="s">
        <v>171</v>
      </c>
      <c r="E155" s="4" t="s">
        <v>145</v>
      </c>
      <c r="F155" s="33"/>
      <c r="G155" s="15"/>
      <c r="H155" s="15">
        <f>H154*'Conversion Factors'!D$3</f>
        <v>21.671519999999997</v>
      </c>
      <c r="I155" s="15">
        <f>I154*'Conversion Factors'!E$3</f>
        <v>20.25816</v>
      </c>
      <c r="J155" s="15">
        <f>J154*'Conversion Factors'!F$3</f>
        <v>19.94408</v>
      </c>
      <c r="K155" s="15">
        <f>K154*'Conversion Factors'!G$3</f>
        <v>19.47296</v>
      </c>
      <c r="L155" s="15">
        <f>L154*'Conversion Factors'!H$3</f>
        <v>19.315920000000002</v>
      </c>
      <c r="M155" s="15">
        <f>M154*'Conversion Factors'!I$3</f>
        <v>19.15888</v>
      </c>
      <c r="N155" s="15">
        <f>N154*'Conversion Factors'!J$3</f>
        <v>18.844799999999999</v>
      </c>
      <c r="O155" s="59"/>
      <c r="P155" s="8"/>
      <c r="S155" s="18"/>
    </row>
    <row r="156" spans="1:19" x14ac:dyDescent="0.2">
      <c r="A156" s="59"/>
      <c r="B156" s="63"/>
      <c r="C156" s="59"/>
      <c r="D156" s="8" t="s">
        <v>154</v>
      </c>
      <c r="E156" s="4" t="s">
        <v>145</v>
      </c>
      <c r="F156" s="33"/>
      <c r="G156" s="15"/>
      <c r="H156" s="14">
        <f>H155*'Conversion Factors'!$F$8*'Conversion Factors'!$F$20</f>
        <v>6.0198666666666671</v>
      </c>
      <c r="I156" s="14">
        <f>I155*'Conversion Factors'!$F$8*'Conversion Factors'!$F$20</f>
        <v>5.6272666666666664</v>
      </c>
      <c r="J156" s="14">
        <f>J155*'Conversion Factors'!$F$8*'Conversion Factors'!$F$20</f>
        <v>5.5400222222222224</v>
      </c>
      <c r="K156" s="14">
        <f>K155*'Conversion Factors'!$F$8*'Conversion Factors'!$F$20</f>
        <v>5.4091555555555555</v>
      </c>
      <c r="L156" s="14">
        <f>L155*'Conversion Factors'!$F$8*'Conversion Factors'!$F$20</f>
        <v>5.3655333333333344</v>
      </c>
      <c r="M156" s="14">
        <f>M155*'Conversion Factors'!$F$8*'Conversion Factors'!$F$20</f>
        <v>5.3219111111111115</v>
      </c>
      <c r="N156" s="14">
        <f>N155*'Conversion Factors'!$F$8*'Conversion Factors'!$F$20</f>
        <v>5.2346666666666666</v>
      </c>
      <c r="O156" s="59"/>
      <c r="P156" s="8"/>
      <c r="S156" s="18"/>
    </row>
    <row r="157" spans="1:19" x14ac:dyDescent="0.2">
      <c r="A157" s="59"/>
      <c r="B157" s="10"/>
      <c r="C157" s="7"/>
      <c r="D157" s="8"/>
      <c r="E157" s="4"/>
      <c r="F157" s="33"/>
      <c r="G157" s="15"/>
      <c r="H157" s="14"/>
      <c r="I157" s="14"/>
      <c r="J157" s="14"/>
      <c r="K157" s="14"/>
      <c r="L157" s="14"/>
      <c r="M157" s="14"/>
      <c r="N157" s="14"/>
      <c r="O157" s="7"/>
      <c r="P157" s="8"/>
      <c r="S157" s="18"/>
    </row>
    <row r="158" spans="1:19" ht="14.65" customHeight="1" x14ac:dyDescent="0.2">
      <c r="A158" s="59"/>
      <c r="B158" s="63" t="s">
        <v>193</v>
      </c>
      <c r="C158" s="63" t="s">
        <v>195</v>
      </c>
      <c r="D158" s="8" t="s">
        <v>171</v>
      </c>
      <c r="E158" s="4" t="s">
        <v>151</v>
      </c>
      <c r="F158" s="33"/>
      <c r="G158" s="15"/>
      <c r="H158" s="14">
        <v>56.35</v>
      </c>
      <c r="I158" s="14">
        <v>62.39</v>
      </c>
      <c r="J158" s="14">
        <v>73</v>
      </c>
      <c r="K158" s="14">
        <v>73</v>
      </c>
      <c r="L158" s="14">
        <v>73</v>
      </c>
      <c r="M158" s="14">
        <v>73</v>
      </c>
      <c r="N158" s="14">
        <v>73</v>
      </c>
      <c r="O158" s="59" t="s">
        <v>196</v>
      </c>
      <c r="P158" s="8"/>
      <c r="S158" s="18"/>
    </row>
    <row r="159" spans="1:19" x14ac:dyDescent="0.2">
      <c r="A159" s="59"/>
      <c r="B159" s="63" t="s">
        <v>191</v>
      </c>
      <c r="C159" s="63" t="s">
        <v>197</v>
      </c>
      <c r="D159" s="8" t="s">
        <v>171</v>
      </c>
      <c r="E159" s="4" t="s">
        <v>145</v>
      </c>
      <c r="F159" s="33"/>
      <c r="G159" s="15"/>
      <c r="H159" s="15">
        <f>H158*'Conversion Factors'!D$3</f>
        <v>77.762999999999991</v>
      </c>
      <c r="I159" s="15">
        <f>I158*'Conversion Factors'!E$3</f>
        <v>80.483100000000007</v>
      </c>
      <c r="J159" s="15">
        <f>J158*'Conversion Factors'!F$3</f>
        <v>92.710000000000008</v>
      </c>
      <c r="K159" s="15">
        <f>K158*'Conversion Factors'!G$3</f>
        <v>90.52</v>
      </c>
      <c r="L159" s="15">
        <f>L158*'Conversion Factors'!H$3</f>
        <v>89.789999999999992</v>
      </c>
      <c r="M159" s="15">
        <f>M158*'Conversion Factors'!I$3</f>
        <v>89.06</v>
      </c>
      <c r="N159" s="15">
        <f>N158*'Conversion Factors'!J$3</f>
        <v>87.6</v>
      </c>
      <c r="O159" s="59"/>
      <c r="P159" s="8"/>
      <c r="S159" s="18"/>
    </row>
    <row r="160" spans="1:19" x14ac:dyDescent="0.2">
      <c r="A160" s="59"/>
      <c r="B160" s="63" t="s">
        <v>191</v>
      </c>
      <c r="C160" s="63" t="s">
        <v>197</v>
      </c>
      <c r="D160" s="8" t="s">
        <v>154</v>
      </c>
      <c r="E160" s="4" t="s">
        <v>145</v>
      </c>
      <c r="F160" s="33"/>
      <c r="G160" s="15"/>
      <c r="H160" s="14">
        <f>H159*'Conversion Factors'!$F$8*'Conversion Factors'!$F$20</f>
        <v>21.60083333333333</v>
      </c>
      <c r="I160" s="14">
        <f>I159*'Conversion Factors'!$F$8*'Conversion Factors'!$F$20</f>
        <v>22.356416666666671</v>
      </c>
      <c r="J160" s="14">
        <f>J159*'Conversion Factors'!$F$8*'Conversion Factors'!$F$20</f>
        <v>25.752777777777784</v>
      </c>
      <c r="K160" s="14">
        <f>K159*'Conversion Factors'!$F$8*'Conversion Factors'!$F$20</f>
        <v>25.144444444444446</v>
      </c>
      <c r="L160" s="14">
        <f>L159*'Conversion Factors'!$F$8*'Conversion Factors'!$F$20</f>
        <v>24.941666666666666</v>
      </c>
      <c r="M160" s="14">
        <f>M159*'Conversion Factors'!$F$8*'Conversion Factors'!$F$20</f>
        <v>24.738888888888891</v>
      </c>
      <c r="N160" s="14">
        <f>N159*'Conversion Factors'!$F$8*'Conversion Factors'!$F$20</f>
        <v>24.333333333333336</v>
      </c>
      <c r="O160" s="59"/>
      <c r="P160" s="8">
        <v>1</v>
      </c>
      <c r="S160" s="18"/>
    </row>
    <row r="161" spans="1:19" x14ac:dyDescent="0.2">
      <c r="A161" s="59"/>
      <c r="B161" s="63" t="s">
        <v>191</v>
      </c>
      <c r="C161" s="63" t="s">
        <v>197</v>
      </c>
      <c r="D161" s="8" t="s">
        <v>171</v>
      </c>
      <c r="E161" s="4" t="s">
        <v>151</v>
      </c>
      <c r="F161" s="33"/>
      <c r="G161" s="15"/>
      <c r="H161" s="14">
        <v>28.52</v>
      </c>
      <c r="I161" s="14">
        <v>33.75</v>
      </c>
      <c r="J161" s="14">
        <v>42.76</v>
      </c>
      <c r="K161" s="14">
        <v>42.76</v>
      </c>
      <c r="L161" s="14">
        <v>42.76</v>
      </c>
      <c r="M161" s="14">
        <v>42.76</v>
      </c>
      <c r="N161" s="14">
        <v>42.76</v>
      </c>
      <c r="O161" s="59" t="s">
        <v>198</v>
      </c>
      <c r="P161" s="8"/>
      <c r="S161" s="18"/>
    </row>
    <row r="162" spans="1:19" x14ac:dyDescent="0.2">
      <c r="A162" s="59"/>
      <c r="B162" s="63" t="s">
        <v>191</v>
      </c>
      <c r="C162" s="63" t="s">
        <v>197</v>
      </c>
      <c r="D162" s="8" t="s">
        <v>171</v>
      </c>
      <c r="E162" s="4" t="s">
        <v>145</v>
      </c>
      <c r="F162" s="33"/>
      <c r="G162" s="15"/>
      <c r="H162" s="15">
        <f>H161*'Conversion Factors'!D$3</f>
        <v>39.357599999999998</v>
      </c>
      <c r="I162" s="15">
        <f>I161*'Conversion Factors'!E$3</f>
        <v>43.537500000000001</v>
      </c>
      <c r="J162" s="15">
        <f>J161*'Conversion Factors'!F$3</f>
        <v>54.305199999999999</v>
      </c>
      <c r="K162" s="15">
        <f>K161*'Conversion Factors'!G$3</f>
        <v>53.022399999999998</v>
      </c>
      <c r="L162" s="15">
        <f>L161*'Conversion Factors'!H$3</f>
        <v>52.594799999999999</v>
      </c>
      <c r="M162" s="15">
        <f>M161*'Conversion Factors'!I$3</f>
        <v>52.167199999999994</v>
      </c>
      <c r="N162" s="15">
        <f>N161*'Conversion Factors'!J$3</f>
        <v>51.311999999999998</v>
      </c>
      <c r="O162" s="59"/>
      <c r="P162" s="8"/>
      <c r="S162" s="18"/>
    </row>
    <row r="163" spans="1:19" x14ac:dyDescent="0.2">
      <c r="A163" s="59"/>
      <c r="B163" s="63" t="s">
        <v>191</v>
      </c>
      <c r="C163" s="63" t="s">
        <v>197</v>
      </c>
      <c r="D163" s="8" t="s">
        <v>154</v>
      </c>
      <c r="E163" s="4" t="s">
        <v>145</v>
      </c>
      <c r="F163" s="33"/>
      <c r="G163" s="15"/>
      <c r="H163" s="14">
        <f>H162*'Conversion Factors'!$F$8*'Conversion Factors'!$F$20</f>
        <v>10.932666666666668</v>
      </c>
      <c r="I163" s="14">
        <f>I162*'Conversion Factors'!$F$8*'Conversion Factors'!$F$20</f>
        <v>12.093750000000002</v>
      </c>
      <c r="J163" s="14">
        <f>J162*'Conversion Factors'!$F$8*'Conversion Factors'!$F$20</f>
        <v>15.084777777777779</v>
      </c>
      <c r="K163" s="14">
        <f>K162*'Conversion Factors'!$F$8*'Conversion Factors'!$F$20</f>
        <v>14.728444444444445</v>
      </c>
      <c r="L163" s="14">
        <f>L162*'Conversion Factors'!$F$8*'Conversion Factors'!$F$20</f>
        <v>14.609666666666667</v>
      </c>
      <c r="M163" s="14">
        <f>M162*'Conversion Factors'!$F$8*'Conversion Factors'!$F$20</f>
        <v>14.490888888888888</v>
      </c>
      <c r="N163" s="14">
        <f>N162*'Conversion Factors'!$F$8*'Conversion Factors'!$F$20</f>
        <v>14.253333333333334</v>
      </c>
      <c r="O163" s="59"/>
      <c r="P163" s="8"/>
      <c r="S163" s="18"/>
    </row>
    <row r="164" spans="1:19" ht="12.75" customHeight="1" x14ac:dyDescent="0.2">
      <c r="A164" s="59"/>
      <c r="B164" s="63" t="s">
        <v>193</v>
      </c>
      <c r="C164" s="59" t="s">
        <v>199</v>
      </c>
      <c r="D164" s="8" t="s">
        <v>171</v>
      </c>
      <c r="E164" s="4" t="s">
        <v>145</v>
      </c>
      <c r="F164" s="33"/>
      <c r="G164" s="15"/>
      <c r="H164" s="14">
        <v>57</v>
      </c>
      <c r="I164" s="14">
        <v>57</v>
      </c>
      <c r="J164" s="14">
        <v>57</v>
      </c>
      <c r="K164" s="14">
        <v>57</v>
      </c>
      <c r="L164" s="14">
        <v>57</v>
      </c>
      <c r="M164" s="14">
        <v>57</v>
      </c>
      <c r="N164" s="14">
        <v>57</v>
      </c>
      <c r="O164" s="7"/>
      <c r="P164" s="8"/>
    </row>
    <row r="165" spans="1:19" x14ac:dyDescent="0.2">
      <c r="A165" s="59"/>
      <c r="B165" s="63"/>
      <c r="C165" s="59"/>
      <c r="D165" s="8" t="s">
        <v>154</v>
      </c>
      <c r="E165" s="4" t="s">
        <v>145</v>
      </c>
      <c r="F165" s="33"/>
      <c r="G165" s="15"/>
      <c r="H165" s="14">
        <f>H164*0.277778</f>
        <v>15.833346000000001</v>
      </c>
      <c r="I165" s="14">
        <v>15.83</v>
      </c>
      <c r="J165" s="14">
        <v>15.83</v>
      </c>
      <c r="K165" s="14">
        <v>15.83</v>
      </c>
      <c r="L165" s="14">
        <v>15.83</v>
      </c>
      <c r="M165" s="14">
        <v>15.83</v>
      </c>
      <c r="N165" s="14">
        <v>15.83</v>
      </c>
      <c r="O165" s="7" t="s">
        <v>200</v>
      </c>
      <c r="P165" s="8"/>
      <c r="S165" s="18"/>
    </row>
    <row r="166" spans="1:19" ht="12.75" customHeight="1" x14ac:dyDescent="0.2">
      <c r="A166" s="59" t="s">
        <v>85</v>
      </c>
      <c r="B166" s="63" t="s">
        <v>193</v>
      </c>
      <c r="C166" s="59" t="s">
        <v>185</v>
      </c>
      <c r="D166" s="8" t="s">
        <v>171</v>
      </c>
      <c r="E166" s="4" t="s">
        <v>186</v>
      </c>
      <c r="F166" s="33"/>
      <c r="G166" s="15"/>
      <c r="H166" s="14">
        <v>15.1</v>
      </c>
      <c r="I166" s="14">
        <v>15.1</v>
      </c>
      <c r="J166" s="14">
        <v>15.1</v>
      </c>
      <c r="K166" s="14">
        <v>15.1</v>
      </c>
      <c r="L166" s="14">
        <v>15.1</v>
      </c>
      <c r="M166" s="14">
        <v>15.1</v>
      </c>
      <c r="N166" s="14">
        <v>15.1</v>
      </c>
      <c r="O166" s="59" t="s">
        <v>194</v>
      </c>
      <c r="P166" s="8"/>
      <c r="S166" s="18"/>
    </row>
    <row r="167" spans="1:19" x14ac:dyDescent="0.2">
      <c r="A167" s="59"/>
      <c r="B167" s="63"/>
      <c r="C167" s="59"/>
      <c r="D167" s="8" t="s">
        <v>171</v>
      </c>
      <c r="E167" s="4" t="s">
        <v>151</v>
      </c>
      <c r="F167" s="33"/>
      <c r="G167" s="15"/>
      <c r="H167" s="14">
        <f t="shared" ref="H167:N167" si="13">H166*1.04</f>
        <v>15.704000000000001</v>
      </c>
      <c r="I167" s="14">
        <f t="shared" si="13"/>
        <v>15.704000000000001</v>
      </c>
      <c r="J167" s="14">
        <f t="shared" si="13"/>
        <v>15.704000000000001</v>
      </c>
      <c r="K167" s="14">
        <f t="shared" si="13"/>
        <v>15.704000000000001</v>
      </c>
      <c r="L167" s="14">
        <f t="shared" si="13"/>
        <v>15.704000000000001</v>
      </c>
      <c r="M167" s="14">
        <f t="shared" si="13"/>
        <v>15.704000000000001</v>
      </c>
      <c r="N167" s="14">
        <f t="shared" si="13"/>
        <v>15.704000000000001</v>
      </c>
      <c r="O167" s="59"/>
      <c r="P167" s="8"/>
      <c r="S167" s="18"/>
    </row>
    <row r="168" spans="1:19" x14ac:dyDescent="0.2">
      <c r="A168" s="59"/>
      <c r="B168" s="63"/>
      <c r="C168" s="59"/>
      <c r="D168" s="8" t="s">
        <v>171</v>
      </c>
      <c r="E168" s="4" t="s">
        <v>145</v>
      </c>
      <c r="F168" s="33"/>
      <c r="G168" s="15"/>
      <c r="H168" s="15">
        <f>H167*'Conversion Factors'!D$3</f>
        <v>21.671519999999997</v>
      </c>
      <c r="I168" s="15">
        <f>I167*'Conversion Factors'!E$3</f>
        <v>20.25816</v>
      </c>
      <c r="J168" s="15">
        <f>J167*'Conversion Factors'!F$3</f>
        <v>19.94408</v>
      </c>
      <c r="K168" s="15">
        <f>K167*'Conversion Factors'!G$3</f>
        <v>19.47296</v>
      </c>
      <c r="L168" s="15">
        <f>L167*'Conversion Factors'!H$3</f>
        <v>19.315920000000002</v>
      </c>
      <c r="M168" s="15">
        <f>M167*'Conversion Factors'!I$3</f>
        <v>19.15888</v>
      </c>
      <c r="N168" s="15">
        <f>N167*'Conversion Factors'!J$3</f>
        <v>18.844799999999999</v>
      </c>
      <c r="O168" s="59"/>
      <c r="P168" s="8"/>
      <c r="S168" s="18"/>
    </row>
    <row r="169" spans="1:19" x14ac:dyDescent="0.2">
      <c r="A169" s="59"/>
      <c r="B169" s="63"/>
      <c r="C169" s="59"/>
      <c r="D169" s="8" t="s">
        <v>154</v>
      </c>
      <c r="E169" s="4" t="s">
        <v>145</v>
      </c>
      <c r="F169" s="33"/>
      <c r="G169" s="15"/>
      <c r="H169" s="14">
        <f>H168*'Conversion Factors'!$F$8*'Conversion Factors'!$F$20</f>
        <v>6.0198666666666671</v>
      </c>
      <c r="I169" s="14">
        <f>I168*'Conversion Factors'!$F$8*'Conversion Factors'!$F$20</f>
        <v>5.6272666666666664</v>
      </c>
      <c r="J169" s="14">
        <f>J168*'Conversion Factors'!$F$8*'Conversion Factors'!$F$20</f>
        <v>5.5400222222222224</v>
      </c>
      <c r="K169" s="14">
        <f>K168*'Conversion Factors'!$F$8*'Conversion Factors'!$F$20</f>
        <v>5.4091555555555555</v>
      </c>
      <c r="L169" s="14">
        <f>L168*'Conversion Factors'!$F$8*'Conversion Factors'!$F$20</f>
        <v>5.3655333333333344</v>
      </c>
      <c r="M169" s="14">
        <f>M168*'Conversion Factors'!$F$8*'Conversion Factors'!$F$20</f>
        <v>5.3219111111111115</v>
      </c>
      <c r="N169" s="14">
        <f>N168*'Conversion Factors'!$F$8*'Conversion Factors'!$F$20</f>
        <v>5.2346666666666666</v>
      </c>
      <c r="O169" s="59"/>
      <c r="P169" s="8"/>
      <c r="S169" s="18"/>
    </row>
    <row r="170" spans="1:19" x14ac:dyDescent="0.2">
      <c r="A170" s="59"/>
      <c r="B170" s="10"/>
      <c r="C170" s="7"/>
      <c r="D170" s="8"/>
      <c r="E170" s="4"/>
      <c r="F170" s="33"/>
      <c r="G170" s="15"/>
      <c r="H170" s="14"/>
      <c r="I170" s="14"/>
      <c r="J170" s="14"/>
      <c r="K170" s="14"/>
      <c r="L170" s="14"/>
      <c r="M170" s="14"/>
      <c r="N170" s="14"/>
      <c r="O170" s="7"/>
      <c r="P170" s="8"/>
      <c r="S170" s="18"/>
    </row>
    <row r="171" spans="1:19" ht="14.65" customHeight="1" x14ac:dyDescent="0.2">
      <c r="A171" s="59"/>
      <c r="B171" s="63" t="s">
        <v>193</v>
      </c>
      <c r="C171" s="63" t="s">
        <v>195</v>
      </c>
      <c r="D171" s="8" t="s">
        <v>171</v>
      </c>
      <c r="E171" s="4" t="s">
        <v>151</v>
      </c>
      <c r="F171" s="33"/>
      <c r="G171" s="15"/>
      <c r="H171" s="14">
        <v>56.35</v>
      </c>
      <c r="I171" s="14">
        <v>62.39</v>
      </c>
      <c r="J171" s="14">
        <v>73</v>
      </c>
      <c r="K171" s="14">
        <v>73</v>
      </c>
      <c r="L171" s="14">
        <v>73</v>
      </c>
      <c r="M171" s="14">
        <v>73</v>
      </c>
      <c r="N171" s="14">
        <v>73</v>
      </c>
      <c r="O171" s="59" t="s">
        <v>201</v>
      </c>
      <c r="P171" s="8"/>
      <c r="S171" s="18"/>
    </row>
    <row r="172" spans="1:19" x14ac:dyDescent="0.2">
      <c r="A172" s="59"/>
      <c r="B172" s="63" t="s">
        <v>191</v>
      </c>
      <c r="C172" s="63" t="s">
        <v>197</v>
      </c>
      <c r="D172" s="8" t="s">
        <v>171</v>
      </c>
      <c r="E172" s="4" t="s">
        <v>145</v>
      </c>
      <c r="F172" s="33"/>
      <c r="G172" s="15"/>
      <c r="H172" s="15">
        <f>H171*'Conversion Factors'!D$3</f>
        <v>77.762999999999991</v>
      </c>
      <c r="I172" s="15">
        <f>I171*'Conversion Factors'!E$3</f>
        <v>80.483100000000007</v>
      </c>
      <c r="J172" s="15">
        <f>J171*'Conversion Factors'!F$3</f>
        <v>92.710000000000008</v>
      </c>
      <c r="K172" s="15">
        <f>K171*'Conversion Factors'!G$3</f>
        <v>90.52</v>
      </c>
      <c r="L172" s="15">
        <f>L171*'Conversion Factors'!H$3</f>
        <v>89.789999999999992</v>
      </c>
      <c r="M172" s="15">
        <f>M171*'Conversion Factors'!I$3</f>
        <v>89.06</v>
      </c>
      <c r="N172" s="15">
        <f>N171*'Conversion Factors'!J$3</f>
        <v>87.6</v>
      </c>
      <c r="O172" s="59"/>
      <c r="P172" s="8"/>
      <c r="S172" s="18"/>
    </row>
    <row r="173" spans="1:19" x14ac:dyDescent="0.2">
      <c r="A173" s="59"/>
      <c r="B173" s="63" t="s">
        <v>191</v>
      </c>
      <c r="C173" s="63" t="s">
        <v>197</v>
      </c>
      <c r="D173" s="8" t="s">
        <v>154</v>
      </c>
      <c r="E173" s="4" t="s">
        <v>145</v>
      </c>
      <c r="F173" s="33"/>
      <c r="G173" s="15"/>
      <c r="H173" s="14">
        <f>(H172*'Conversion Factors'!$F$8*'Conversion Factors'!$F$20)*0.9</f>
        <v>19.440749999999998</v>
      </c>
      <c r="I173" s="14">
        <f>(I172*'Conversion Factors'!$F$8*'Conversion Factors'!$F$20)*0.9</f>
        <v>20.120775000000005</v>
      </c>
      <c r="J173" s="14">
        <f>(J172*'Conversion Factors'!$F$8*'Conversion Factors'!$F$20)*0.9</f>
        <v>23.177500000000006</v>
      </c>
      <c r="K173" s="14">
        <f>(K172*'Conversion Factors'!$F$8*'Conversion Factors'!$F$20)*0.9</f>
        <v>22.630000000000003</v>
      </c>
      <c r="L173" s="14">
        <f>(L172*'Conversion Factors'!$F$8*'Conversion Factors'!$F$20)*0.9</f>
        <v>22.447500000000002</v>
      </c>
      <c r="M173" s="14">
        <f>(M172*'Conversion Factors'!$F$8*'Conversion Factors'!$F$20)*0.9</f>
        <v>22.265000000000001</v>
      </c>
      <c r="N173" s="14">
        <f>(N172*'Conversion Factors'!$F$8*'Conversion Factors'!$F$20)*0.9</f>
        <v>21.900000000000002</v>
      </c>
      <c r="O173" s="59"/>
      <c r="P173" s="8">
        <v>1</v>
      </c>
      <c r="S173" s="18"/>
    </row>
    <row r="174" spans="1:19" x14ac:dyDescent="0.2">
      <c r="A174" s="59"/>
      <c r="B174" s="63" t="s">
        <v>191</v>
      </c>
      <c r="C174" s="63" t="s">
        <v>197</v>
      </c>
      <c r="D174" s="8" t="s">
        <v>171</v>
      </c>
      <c r="E174" s="4" t="s">
        <v>151</v>
      </c>
      <c r="F174" s="33"/>
      <c r="G174" s="15"/>
      <c r="H174" s="14">
        <v>28.52</v>
      </c>
      <c r="I174" s="14">
        <v>33.75</v>
      </c>
      <c r="J174" s="14">
        <v>42.76</v>
      </c>
      <c r="K174" s="14">
        <v>42.76</v>
      </c>
      <c r="L174" s="14">
        <v>42.76</v>
      </c>
      <c r="M174" s="14">
        <v>42.76</v>
      </c>
      <c r="N174" s="14">
        <v>42.76</v>
      </c>
      <c r="O174" s="59" t="s">
        <v>198</v>
      </c>
      <c r="P174" s="8"/>
      <c r="S174" s="18"/>
    </row>
    <row r="175" spans="1:19" x14ac:dyDescent="0.2">
      <c r="A175" s="59"/>
      <c r="B175" s="63" t="s">
        <v>191</v>
      </c>
      <c r="C175" s="63" t="s">
        <v>197</v>
      </c>
      <c r="D175" s="8" t="s">
        <v>171</v>
      </c>
      <c r="E175" s="4" t="s">
        <v>145</v>
      </c>
      <c r="F175" s="33"/>
      <c r="G175" s="15"/>
      <c r="H175" s="15">
        <f>H174*'Conversion Factors'!D$3</f>
        <v>39.357599999999998</v>
      </c>
      <c r="I175" s="15">
        <f>I174*'Conversion Factors'!E$3</f>
        <v>43.537500000000001</v>
      </c>
      <c r="J175" s="15">
        <f>J174*'Conversion Factors'!F$3</f>
        <v>54.305199999999999</v>
      </c>
      <c r="K175" s="15">
        <f>K174*'Conversion Factors'!G$3</f>
        <v>53.022399999999998</v>
      </c>
      <c r="L175" s="15">
        <f>L174*'Conversion Factors'!H$3</f>
        <v>52.594799999999999</v>
      </c>
      <c r="M175" s="15">
        <f>M174*'Conversion Factors'!I$3</f>
        <v>52.167199999999994</v>
      </c>
      <c r="N175" s="15">
        <f>N174*'Conversion Factors'!J$3</f>
        <v>51.311999999999998</v>
      </c>
      <c r="O175" s="59"/>
      <c r="P175" s="8"/>
      <c r="S175" s="18"/>
    </row>
    <row r="176" spans="1:19" x14ac:dyDescent="0.2">
      <c r="A176" s="59"/>
      <c r="B176" s="63" t="s">
        <v>191</v>
      </c>
      <c r="C176" s="63" t="s">
        <v>197</v>
      </c>
      <c r="D176" s="8" t="s">
        <v>154</v>
      </c>
      <c r="E176" s="4" t="s">
        <v>145</v>
      </c>
      <c r="F176" s="33"/>
      <c r="G176" s="15"/>
      <c r="H176" s="14">
        <f>H175*'Conversion Factors'!$F$8*'Conversion Factors'!$F$20</f>
        <v>10.932666666666668</v>
      </c>
      <c r="I176" s="14">
        <f>I175*'Conversion Factors'!$F$8*'Conversion Factors'!$F$20</f>
        <v>12.093750000000002</v>
      </c>
      <c r="J176" s="14">
        <f>J175*'Conversion Factors'!$F$8*'Conversion Factors'!$F$20</f>
        <v>15.084777777777779</v>
      </c>
      <c r="K176" s="14">
        <f>K175*'Conversion Factors'!$F$8*'Conversion Factors'!$F$20</f>
        <v>14.728444444444445</v>
      </c>
      <c r="L176" s="14">
        <f>L175*'Conversion Factors'!$F$8*'Conversion Factors'!$F$20</f>
        <v>14.609666666666667</v>
      </c>
      <c r="M176" s="14">
        <f>M175*'Conversion Factors'!$F$8*'Conversion Factors'!$F$20</f>
        <v>14.490888888888888</v>
      </c>
      <c r="N176" s="14">
        <f>N175*'Conversion Factors'!$F$8*'Conversion Factors'!$F$20</f>
        <v>14.253333333333334</v>
      </c>
      <c r="O176" s="59"/>
      <c r="P176" s="8"/>
      <c r="S176" s="18"/>
    </row>
    <row r="177" spans="1:19" ht="12.75" customHeight="1" x14ac:dyDescent="0.2">
      <c r="A177" s="59"/>
      <c r="B177" s="63" t="s">
        <v>193</v>
      </c>
      <c r="C177" s="59" t="s">
        <v>199</v>
      </c>
      <c r="D177" s="8" t="s">
        <v>171</v>
      </c>
      <c r="E177" s="4" t="s">
        <v>145</v>
      </c>
      <c r="F177" s="33"/>
      <c r="G177" s="15"/>
      <c r="H177" s="14">
        <v>57</v>
      </c>
      <c r="I177" s="14">
        <v>57</v>
      </c>
      <c r="J177" s="14">
        <v>57</v>
      </c>
      <c r="K177" s="14">
        <v>57</v>
      </c>
      <c r="L177" s="14">
        <v>57</v>
      </c>
      <c r="M177" s="14">
        <v>57</v>
      </c>
      <c r="N177" s="14">
        <v>57</v>
      </c>
      <c r="O177" s="7"/>
      <c r="P177" s="8"/>
      <c r="S177" s="18"/>
    </row>
    <row r="178" spans="1:19" x14ac:dyDescent="0.2">
      <c r="A178" s="59"/>
      <c r="B178" s="63"/>
      <c r="C178" s="59"/>
      <c r="D178" s="8" t="s">
        <v>154</v>
      </c>
      <c r="E178" s="4" t="s">
        <v>145</v>
      </c>
      <c r="F178" s="33"/>
      <c r="G178" s="15"/>
      <c r="H178" s="14">
        <f>H177*0.277778</f>
        <v>15.833346000000001</v>
      </c>
      <c r="I178" s="14">
        <v>15.83</v>
      </c>
      <c r="J178" s="14">
        <v>15.83</v>
      </c>
      <c r="K178" s="14">
        <v>15.83</v>
      </c>
      <c r="L178" s="14">
        <v>15.83</v>
      </c>
      <c r="M178" s="14">
        <v>15.83</v>
      </c>
      <c r="N178" s="14">
        <v>15.83</v>
      </c>
      <c r="O178" s="7" t="s">
        <v>200</v>
      </c>
      <c r="P178" s="8"/>
      <c r="S178" s="18"/>
    </row>
    <row r="179" spans="1:19" x14ac:dyDescent="0.2">
      <c r="A179" s="7" t="s">
        <v>61</v>
      </c>
      <c r="B179" s="10" t="s">
        <v>193</v>
      </c>
      <c r="C179" s="7" t="s">
        <v>185</v>
      </c>
      <c r="D179" s="8" t="s">
        <v>154</v>
      </c>
      <c r="E179" s="4" t="s">
        <v>145</v>
      </c>
      <c r="F179" s="33"/>
      <c r="G179" s="15"/>
      <c r="H179" s="14">
        <f t="shared" ref="H179:N179" si="14">-H169</f>
        <v>-6.0198666666666671</v>
      </c>
      <c r="I179" s="14">
        <f t="shared" si="14"/>
        <v>-5.6272666666666664</v>
      </c>
      <c r="J179" s="14">
        <f t="shared" si="14"/>
        <v>-5.5400222222222224</v>
      </c>
      <c r="K179" s="14">
        <f t="shared" si="14"/>
        <v>-5.4091555555555555</v>
      </c>
      <c r="L179" s="14">
        <f t="shared" si="14"/>
        <v>-5.3655333333333344</v>
      </c>
      <c r="M179" s="14">
        <f t="shared" si="14"/>
        <v>-5.3219111111111115</v>
      </c>
      <c r="N179" s="14">
        <f t="shared" si="14"/>
        <v>-5.2346666666666666</v>
      </c>
      <c r="O179" s="7" t="s">
        <v>202</v>
      </c>
      <c r="P179" s="8">
        <v>1</v>
      </c>
      <c r="S179" s="18"/>
    </row>
    <row r="180" spans="1:19" ht="12.75" customHeight="1" x14ac:dyDescent="0.2">
      <c r="A180" s="63" t="s">
        <v>66</v>
      </c>
      <c r="B180" s="63" t="s">
        <v>138</v>
      </c>
      <c r="C180" s="59" t="s">
        <v>185</v>
      </c>
      <c r="D180" s="8" t="s">
        <v>203</v>
      </c>
      <c r="E180" s="4" t="s">
        <v>186</v>
      </c>
      <c r="F180" s="33"/>
      <c r="G180" s="15"/>
      <c r="H180" s="15">
        <v>35</v>
      </c>
      <c r="I180" s="15">
        <v>35</v>
      </c>
      <c r="J180" s="15">
        <v>35</v>
      </c>
      <c r="K180" s="15">
        <v>35</v>
      </c>
      <c r="L180" s="15">
        <v>35</v>
      </c>
      <c r="M180" s="15">
        <v>35</v>
      </c>
      <c r="N180" s="15">
        <v>35</v>
      </c>
      <c r="O180" s="8" t="s">
        <v>204</v>
      </c>
      <c r="P180" s="8"/>
      <c r="S180" s="18"/>
    </row>
    <row r="181" spans="1:19" x14ac:dyDescent="0.2">
      <c r="A181" s="63"/>
      <c r="B181" s="63"/>
      <c r="C181" s="59"/>
      <c r="D181" s="8" t="s">
        <v>205</v>
      </c>
      <c r="E181" s="4" t="s">
        <v>186</v>
      </c>
      <c r="F181" s="33"/>
      <c r="G181" s="15"/>
      <c r="H181" s="14">
        <f t="shared" ref="H181:N181" si="15">H180/1000</f>
        <v>3.5000000000000003E-2</v>
      </c>
      <c r="I181" s="14">
        <f t="shared" si="15"/>
        <v>3.5000000000000003E-2</v>
      </c>
      <c r="J181" s="14">
        <f t="shared" si="15"/>
        <v>3.5000000000000003E-2</v>
      </c>
      <c r="K181" s="14">
        <f t="shared" si="15"/>
        <v>3.5000000000000003E-2</v>
      </c>
      <c r="L181" s="14">
        <f t="shared" si="15"/>
        <v>3.5000000000000003E-2</v>
      </c>
      <c r="M181" s="14">
        <f t="shared" si="15"/>
        <v>3.5000000000000003E-2</v>
      </c>
      <c r="N181" s="14">
        <f t="shared" si="15"/>
        <v>3.5000000000000003E-2</v>
      </c>
      <c r="O181" s="8" t="s">
        <v>204</v>
      </c>
      <c r="P181" s="8"/>
      <c r="S181" s="18"/>
    </row>
    <row r="182" spans="1:19" x14ac:dyDescent="0.2">
      <c r="A182" s="63"/>
      <c r="B182" s="63"/>
      <c r="C182" s="59"/>
      <c r="D182" s="8" t="s">
        <v>205</v>
      </c>
      <c r="E182" s="4" t="s">
        <v>151</v>
      </c>
      <c r="F182" s="33"/>
      <c r="G182" s="15"/>
      <c r="H182" s="14">
        <f t="shared" ref="H182:N182" si="16">H181*1.04</f>
        <v>3.6400000000000002E-2</v>
      </c>
      <c r="I182" s="14">
        <f t="shared" si="16"/>
        <v>3.6400000000000002E-2</v>
      </c>
      <c r="J182" s="14">
        <f t="shared" si="16"/>
        <v>3.6400000000000002E-2</v>
      </c>
      <c r="K182" s="14">
        <f t="shared" si="16"/>
        <v>3.6400000000000002E-2</v>
      </c>
      <c r="L182" s="14">
        <f t="shared" si="16"/>
        <v>3.6400000000000002E-2</v>
      </c>
      <c r="M182" s="14">
        <f t="shared" si="16"/>
        <v>3.6400000000000002E-2</v>
      </c>
      <c r="N182" s="14">
        <f t="shared" si="16"/>
        <v>3.6400000000000002E-2</v>
      </c>
      <c r="O182" s="8" t="s">
        <v>204</v>
      </c>
      <c r="P182" s="8"/>
      <c r="S182" s="18"/>
    </row>
    <row r="183" spans="1:19" x14ac:dyDescent="0.2">
      <c r="A183" s="63"/>
      <c r="B183" s="63"/>
      <c r="C183" s="59"/>
      <c r="D183" s="8" t="s">
        <v>205</v>
      </c>
      <c r="E183" s="4" t="s">
        <v>145</v>
      </c>
      <c r="F183" s="33"/>
      <c r="G183" s="15"/>
      <c r="H183" s="15">
        <f>H182*'Conversion Factors'!D$3</f>
        <v>5.0231999999999999E-2</v>
      </c>
      <c r="I183" s="15">
        <f>I182*'Conversion Factors'!E$3</f>
        <v>4.6956000000000005E-2</v>
      </c>
      <c r="J183" s="15">
        <f>J182*'Conversion Factors'!F$3</f>
        <v>4.6228000000000005E-2</v>
      </c>
      <c r="K183" s="15">
        <f>K182*'Conversion Factors'!G$3</f>
        <v>4.5136000000000003E-2</v>
      </c>
      <c r="L183" s="15">
        <f>L182*'Conversion Factors'!H$3</f>
        <v>4.4771999999999999E-2</v>
      </c>
      <c r="M183" s="15">
        <f>M182*'Conversion Factors'!I$3</f>
        <v>4.4408000000000003E-2</v>
      </c>
      <c r="N183" s="15">
        <f>N182*'Conversion Factors'!J$3</f>
        <v>4.3680000000000004E-2</v>
      </c>
      <c r="O183" s="8" t="s">
        <v>204</v>
      </c>
      <c r="P183" s="8"/>
      <c r="S183" s="18"/>
    </row>
    <row r="184" spans="1:19" x14ac:dyDescent="0.2">
      <c r="A184" s="63"/>
      <c r="B184" s="63" t="s">
        <v>138</v>
      </c>
      <c r="C184" s="59" t="s">
        <v>139</v>
      </c>
      <c r="D184" s="8" t="s">
        <v>203</v>
      </c>
      <c r="E184" s="4" t="s">
        <v>145</v>
      </c>
      <c r="F184" s="33"/>
      <c r="G184" s="15"/>
      <c r="H184" s="14">
        <v>13</v>
      </c>
      <c r="I184" s="14">
        <v>13</v>
      </c>
      <c r="J184" s="14">
        <v>13</v>
      </c>
      <c r="K184" s="14">
        <v>13</v>
      </c>
      <c r="L184" s="14">
        <v>13</v>
      </c>
      <c r="M184" s="14">
        <v>13</v>
      </c>
      <c r="N184" s="14">
        <v>13</v>
      </c>
      <c r="O184" s="19" t="s">
        <v>206</v>
      </c>
      <c r="P184" s="8"/>
      <c r="S184" s="18"/>
    </row>
    <row r="185" spans="1:19" x14ac:dyDescent="0.2">
      <c r="A185" s="63"/>
      <c r="B185" s="63"/>
      <c r="C185" s="59"/>
      <c r="D185" s="8" t="s">
        <v>205</v>
      </c>
      <c r="E185" s="4" t="s">
        <v>145</v>
      </c>
      <c r="F185" s="33"/>
      <c r="G185" s="15"/>
      <c r="H185" s="14">
        <f t="shared" ref="H185:N185" si="17">H184/1000</f>
        <v>1.2999999999999999E-2</v>
      </c>
      <c r="I185" s="14">
        <f t="shared" si="17"/>
        <v>1.2999999999999999E-2</v>
      </c>
      <c r="J185" s="14">
        <f t="shared" si="17"/>
        <v>1.2999999999999999E-2</v>
      </c>
      <c r="K185" s="14">
        <f t="shared" si="17"/>
        <v>1.2999999999999999E-2</v>
      </c>
      <c r="L185" s="14">
        <f t="shared" si="17"/>
        <v>1.2999999999999999E-2</v>
      </c>
      <c r="M185" s="14">
        <f t="shared" si="17"/>
        <v>1.2999999999999999E-2</v>
      </c>
      <c r="N185" s="14">
        <f t="shared" si="17"/>
        <v>1.2999999999999999E-2</v>
      </c>
      <c r="O185" s="19" t="s">
        <v>207</v>
      </c>
      <c r="P185" s="8">
        <v>1</v>
      </c>
      <c r="S185" s="18"/>
    </row>
    <row r="186" spans="1:19" ht="14.65" customHeight="1" x14ac:dyDescent="0.2">
      <c r="A186" s="59" t="s">
        <v>57</v>
      </c>
      <c r="B186" s="59" t="s">
        <v>138</v>
      </c>
      <c r="C186" s="63" t="s">
        <v>208</v>
      </c>
      <c r="D186" s="8" t="s">
        <v>209</v>
      </c>
      <c r="E186" s="4" t="s">
        <v>181</v>
      </c>
      <c r="F186" s="33"/>
      <c r="G186" s="15"/>
      <c r="H186" s="15">
        <v>4.6043979999999998</v>
      </c>
      <c r="I186" s="15">
        <v>4.6196820000000001</v>
      </c>
      <c r="J186" s="15">
        <v>4.842193</v>
      </c>
      <c r="K186" s="15">
        <v>4.9933170000000002</v>
      </c>
      <c r="L186" s="15">
        <v>5.0624529999999996</v>
      </c>
      <c r="M186" s="15">
        <v>5.0713499999999998</v>
      </c>
      <c r="N186" s="15">
        <v>4.9415800000000001</v>
      </c>
      <c r="O186" s="63" t="s">
        <v>210</v>
      </c>
      <c r="P186" s="8"/>
    </row>
    <row r="187" spans="1:19" ht="14.65" customHeight="1" x14ac:dyDescent="0.2">
      <c r="A187" s="59"/>
      <c r="B187" s="59"/>
      <c r="C187" s="63"/>
      <c r="D187" s="8" t="s">
        <v>209</v>
      </c>
      <c r="E187" s="4" t="s">
        <v>151</v>
      </c>
      <c r="F187" s="33"/>
      <c r="G187" s="15"/>
      <c r="H187" s="15">
        <f>H186*'Conversion Factors'!$C$29^(-2)</f>
        <v>4.4256036139946175</v>
      </c>
      <c r="I187" s="15">
        <f>I186*'Conversion Factors'!$C$29^(-2)</f>
        <v>4.4402941176470589</v>
      </c>
      <c r="J187" s="15">
        <f>J186*'Conversion Factors'!$C$29^(-2)</f>
        <v>4.6541647443291048</v>
      </c>
      <c r="K187" s="15">
        <f>K186*'Conversion Factors'!$C$29^(-2)</f>
        <v>4.7994204152249136</v>
      </c>
      <c r="L187" s="15">
        <f>L186*'Conversion Factors'!$C$29^(-2)</f>
        <v>4.865871780084583</v>
      </c>
      <c r="M187" s="15">
        <f>M186*'Conversion Factors'!$C$29^(-2)</f>
        <v>4.8744232987312577</v>
      </c>
      <c r="N187" s="15">
        <f>N186*'Conversion Factors'!$C$29^(-2)</f>
        <v>4.7496924259900037</v>
      </c>
      <c r="O187" s="63"/>
      <c r="P187" s="8"/>
    </row>
    <row r="188" spans="1:19" x14ac:dyDescent="0.2">
      <c r="A188" s="59"/>
      <c r="B188" s="59"/>
      <c r="C188" s="59"/>
      <c r="D188" s="8" t="s">
        <v>171</v>
      </c>
      <c r="E188" s="4" t="s">
        <v>151</v>
      </c>
      <c r="F188" s="33"/>
      <c r="G188" s="15"/>
      <c r="H188" s="15">
        <f>H187*10</f>
        <v>44.256036139946175</v>
      </c>
      <c r="I188" s="15">
        <f t="shared" ref="I188:N188" si="18">I186*10</f>
        <v>46.196820000000002</v>
      </c>
      <c r="J188" s="15">
        <f t="shared" si="18"/>
        <v>48.421930000000003</v>
      </c>
      <c r="K188" s="15">
        <f t="shared" si="18"/>
        <v>49.933170000000004</v>
      </c>
      <c r="L188" s="15">
        <f t="shared" si="18"/>
        <v>50.624529999999993</v>
      </c>
      <c r="M188" s="15">
        <f t="shared" si="18"/>
        <v>50.713499999999996</v>
      </c>
      <c r="N188" s="15">
        <f t="shared" si="18"/>
        <v>49.415800000000004</v>
      </c>
      <c r="O188" s="63"/>
      <c r="P188" s="8"/>
    </row>
    <row r="189" spans="1:19" x14ac:dyDescent="0.2">
      <c r="A189" s="59"/>
      <c r="B189" s="59"/>
      <c r="C189" s="59"/>
      <c r="D189" s="8" t="s">
        <v>171</v>
      </c>
      <c r="E189" s="4" t="s">
        <v>145</v>
      </c>
      <c r="F189" s="33"/>
      <c r="G189" s="15"/>
      <c r="H189" s="15">
        <f>H188*'Conversion Factors'!D$3</f>
        <v>61.073329873125715</v>
      </c>
      <c r="I189" s="15">
        <f>I188*'Conversion Factors'!E$3</f>
        <v>59.593897800000008</v>
      </c>
      <c r="J189" s="15">
        <f>J188*'Conversion Factors'!F$3</f>
        <v>61.495851100000003</v>
      </c>
      <c r="K189" s="15">
        <f>K188*'Conversion Factors'!G$3</f>
        <v>61.917130800000002</v>
      </c>
      <c r="L189" s="15">
        <f>L188*'Conversion Factors'!H$3</f>
        <v>62.268171899999992</v>
      </c>
      <c r="M189" s="15">
        <f>M188*'Conversion Factors'!I$3</f>
        <v>61.870469999999997</v>
      </c>
      <c r="N189" s="15">
        <f>N188*'Conversion Factors'!J$3</f>
        <v>59.298960000000001</v>
      </c>
      <c r="O189" s="63"/>
      <c r="P189" s="8"/>
    </row>
    <row r="190" spans="1:19" x14ac:dyDescent="0.2">
      <c r="A190" s="59"/>
      <c r="B190" s="59"/>
      <c r="C190" s="59"/>
      <c r="D190" s="8" t="s">
        <v>154</v>
      </c>
      <c r="E190" s="4" t="s">
        <v>145</v>
      </c>
      <c r="F190" s="33"/>
      <c r="G190" s="15"/>
      <c r="H190" s="14">
        <f>H189*'Conversion Factors'!$F$8*'Conversion Factors'!$F$20</f>
        <v>16.964813853646032</v>
      </c>
      <c r="I190" s="14">
        <f>I189*'Conversion Factors'!$F$8*'Conversion Factors'!$F$20</f>
        <v>16.553860500000003</v>
      </c>
      <c r="J190" s="14">
        <f>J189*'Conversion Factors'!$F$8*'Conversion Factors'!$F$20</f>
        <v>17.082180861111116</v>
      </c>
      <c r="K190" s="14">
        <f>K189*'Conversion Factors'!$F$8*'Conversion Factors'!$F$20</f>
        <v>17.199203000000004</v>
      </c>
      <c r="L190" s="14">
        <f>L189*'Conversion Factors'!$F$8*'Conversion Factors'!$F$20</f>
        <v>17.296714416666667</v>
      </c>
      <c r="M190" s="14">
        <f>M189*'Conversion Factors'!$F$8*'Conversion Factors'!$F$20</f>
        <v>17.186241666666668</v>
      </c>
      <c r="N190" s="14">
        <f>N189*'Conversion Factors'!$F$8*'Conversion Factors'!$F$20</f>
        <v>16.471933333333336</v>
      </c>
      <c r="O190" s="63"/>
      <c r="P190" s="8">
        <v>1</v>
      </c>
    </row>
    <row r="194" spans="7:8" x14ac:dyDescent="0.2">
      <c r="H194" s="20"/>
    </row>
    <row r="195" spans="7:8" x14ac:dyDescent="0.2">
      <c r="H195" s="20"/>
    </row>
    <row r="196" spans="7:8" x14ac:dyDescent="0.2">
      <c r="H196" s="20"/>
    </row>
    <row r="197" spans="7:8" x14ac:dyDescent="0.2">
      <c r="H197" s="20"/>
    </row>
    <row r="198" spans="7:8" x14ac:dyDescent="0.2">
      <c r="H198" s="20"/>
    </row>
    <row r="199" spans="7:8" x14ac:dyDescent="0.2">
      <c r="H199" s="20"/>
    </row>
    <row r="200" spans="7:8" x14ac:dyDescent="0.2">
      <c r="H200" s="20"/>
    </row>
    <row r="208" spans="7:8" ht="14.25" x14ac:dyDescent="0.2">
      <c r="G208" s="21"/>
    </row>
    <row r="209" spans="7:7" ht="14.25" x14ac:dyDescent="0.2">
      <c r="G209" s="21"/>
    </row>
    <row r="210" spans="7:7" ht="14.25" x14ac:dyDescent="0.2">
      <c r="G210" s="21"/>
    </row>
    <row r="211" spans="7:7" ht="14.25" x14ac:dyDescent="0.2">
      <c r="G211" s="21"/>
    </row>
    <row r="212" spans="7:7" ht="14.25" x14ac:dyDescent="0.2">
      <c r="G212" s="21"/>
    </row>
    <row r="213" spans="7:7" ht="14.25" x14ac:dyDescent="0.2">
      <c r="G213" s="22"/>
    </row>
    <row r="214" spans="7:7" ht="14.25" x14ac:dyDescent="0.2">
      <c r="G214" s="22"/>
    </row>
  </sheetData>
  <mergeCells count="143">
    <mergeCell ref="A2:A6"/>
    <mergeCell ref="B2:B6"/>
    <mergeCell ref="C3:C6"/>
    <mergeCell ref="A7:A11"/>
    <mergeCell ref="B7:B11"/>
    <mergeCell ref="C8:C11"/>
    <mergeCell ref="A12:A16"/>
    <mergeCell ref="B12:B16"/>
    <mergeCell ref="C13:C16"/>
    <mergeCell ref="A17:A21"/>
    <mergeCell ref="B17:B21"/>
    <mergeCell ref="C18:C21"/>
    <mergeCell ref="A22:A26"/>
    <mergeCell ref="B22:B26"/>
    <mergeCell ref="C23:C26"/>
    <mergeCell ref="A27:A31"/>
    <mergeCell ref="B27:B31"/>
    <mergeCell ref="C28:C31"/>
    <mergeCell ref="O28:O31"/>
    <mergeCell ref="A32:A34"/>
    <mergeCell ref="B32:B34"/>
    <mergeCell ref="C33:C34"/>
    <mergeCell ref="O33:O34"/>
    <mergeCell ref="A35:A39"/>
    <mergeCell ref="B35:B39"/>
    <mergeCell ref="C36:C39"/>
    <mergeCell ref="O36:O39"/>
    <mergeCell ref="A40:A44"/>
    <mergeCell ref="B40:B44"/>
    <mergeCell ref="C41:C44"/>
    <mergeCell ref="O41:O44"/>
    <mergeCell ref="A46:A50"/>
    <mergeCell ref="B46:B50"/>
    <mergeCell ref="C47:C50"/>
    <mergeCell ref="O47:O50"/>
    <mergeCell ref="A51:A55"/>
    <mergeCell ref="B51:B55"/>
    <mergeCell ref="C52:C55"/>
    <mergeCell ref="O52:O55"/>
    <mergeCell ref="A56:A60"/>
    <mergeCell ref="B56:B60"/>
    <mergeCell ref="C57:C60"/>
    <mergeCell ref="O57:O60"/>
    <mergeCell ref="A61:A65"/>
    <mergeCell ref="B61:B65"/>
    <mergeCell ref="C62:C65"/>
    <mergeCell ref="O62:O65"/>
    <mergeCell ref="A66:A70"/>
    <mergeCell ref="B66:B70"/>
    <mergeCell ref="C67:C70"/>
    <mergeCell ref="O67:O70"/>
    <mergeCell ref="A71:A75"/>
    <mergeCell ref="B71:B75"/>
    <mergeCell ref="C72:C75"/>
    <mergeCell ref="O72:O75"/>
    <mergeCell ref="A76:A79"/>
    <mergeCell ref="B76:B79"/>
    <mergeCell ref="C77:C79"/>
    <mergeCell ref="O77:O79"/>
    <mergeCell ref="A80:A83"/>
    <mergeCell ref="B80:B83"/>
    <mergeCell ref="C81:C83"/>
    <mergeCell ref="O81:O83"/>
    <mergeCell ref="A84:A88"/>
    <mergeCell ref="B84:B88"/>
    <mergeCell ref="C85:C88"/>
    <mergeCell ref="O85:O88"/>
    <mergeCell ref="A89:A92"/>
    <mergeCell ref="B89:B92"/>
    <mergeCell ref="C90:C92"/>
    <mergeCell ref="O90:O92"/>
    <mergeCell ref="A93:A96"/>
    <mergeCell ref="B93:B96"/>
    <mergeCell ref="C94:C96"/>
    <mergeCell ref="O94:O96"/>
    <mergeCell ref="A97:A99"/>
    <mergeCell ref="B97:B99"/>
    <mergeCell ref="C98:C99"/>
    <mergeCell ref="O98:O99"/>
    <mergeCell ref="A100:A102"/>
    <mergeCell ref="B100:B102"/>
    <mergeCell ref="C101:C102"/>
    <mergeCell ref="O101:O102"/>
    <mergeCell ref="A104:A109"/>
    <mergeCell ref="B104:B109"/>
    <mergeCell ref="C104:C106"/>
    <mergeCell ref="C107:C109"/>
    <mergeCell ref="A110:A120"/>
    <mergeCell ref="B110:B120"/>
    <mergeCell ref="C110:C112"/>
    <mergeCell ref="C114:C116"/>
    <mergeCell ref="C118:C120"/>
    <mergeCell ref="A121:A125"/>
    <mergeCell ref="B121:B125"/>
    <mergeCell ref="C122:C125"/>
    <mergeCell ref="A126:A130"/>
    <mergeCell ref="B126:B130"/>
    <mergeCell ref="C127:C130"/>
    <mergeCell ref="A131:A135"/>
    <mergeCell ref="B131:B135"/>
    <mergeCell ref="C132:C135"/>
    <mergeCell ref="A136:A139"/>
    <mergeCell ref="B136:B139"/>
    <mergeCell ref="C136:C139"/>
    <mergeCell ref="O136:O139"/>
    <mergeCell ref="A140:A147"/>
    <mergeCell ref="B140:B147"/>
    <mergeCell ref="C141:C144"/>
    <mergeCell ref="O141:O144"/>
    <mergeCell ref="C145:C147"/>
    <mergeCell ref="O145:O147"/>
    <mergeCell ref="O132:O135"/>
    <mergeCell ref="A148:A152"/>
    <mergeCell ref="B148:B152"/>
    <mergeCell ref="C149:C152"/>
    <mergeCell ref="A153:A165"/>
    <mergeCell ref="B153:B156"/>
    <mergeCell ref="C153:C156"/>
    <mergeCell ref="O153:O156"/>
    <mergeCell ref="B158:B163"/>
    <mergeCell ref="C158:C163"/>
    <mergeCell ref="O158:O160"/>
    <mergeCell ref="O161:O163"/>
    <mergeCell ref="B164:B165"/>
    <mergeCell ref="C164:C165"/>
    <mergeCell ref="A180:A185"/>
    <mergeCell ref="B180:B185"/>
    <mergeCell ref="C180:C183"/>
    <mergeCell ref="C184:C185"/>
    <mergeCell ref="A186:A190"/>
    <mergeCell ref="B186:B190"/>
    <mergeCell ref="C186:C190"/>
    <mergeCell ref="O186:O190"/>
    <mergeCell ref="A166:A178"/>
    <mergeCell ref="B166:B169"/>
    <mergeCell ref="C166:C169"/>
    <mergeCell ref="O166:O169"/>
    <mergeCell ref="B171:B176"/>
    <mergeCell ref="C171:C176"/>
    <mergeCell ref="O171:O173"/>
    <mergeCell ref="O174:O176"/>
    <mergeCell ref="B177:B178"/>
    <mergeCell ref="C177:C178"/>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W84"/>
  <sheetViews>
    <sheetView showGridLines="0" topLeftCell="A31" zoomScaleNormal="100" workbookViewId="0">
      <selection activeCell="E85" sqref="E85"/>
    </sheetView>
  </sheetViews>
  <sheetFormatPr defaultColWidth="11.42578125" defaultRowHeight="12.75" x14ac:dyDescent="0.2"/>
  <cols>
    <col min="1" max="1" width="21.5703125" style="5" customWidth="1"/>
    <col min="2" max="2" width="14.28515625" style="5" customWidth="1"/>
    <col min="3" max="3" width="15.28515625" style="5" customWidth="1"/>
    <col min="4" max="4" width="11.42578125" style="5"/>
    <col min="5" max="5" width="17" style="5" bestFit="1" customWidth="1"/>
    <col min="6" max="6" width="11.42578125" style="5"/>
    <col min="7" max="7" width="12.140625" style="23" customWidth="1"/>
    <col min="8" max="14" width="11.42578125" style="5"/>
    <col min="15" max="15" width="20.7109375" style="5" customWidth="1"/>
    <col min="16" max="231" width="11.42578125" style="5"/>
    <col min="999" max="1025" width="11.5703125" customWidth="1"/>
  </cols>
  <sheetData>
    <row r="1" spans="1:16" ht="15.75" x14ac:dyDescent="0.25">
      <c r="A1" s="6" t="s">
        <v>1</v>
      </c>
      <c r="B1" s="6" t="s">
        <v>132</v>
      </c>
      <c r="C1" s="6" t="s">
        <v>133</v>
      </c>
      <c r="D1" s="6" t="s">
        <v>134</v>
      </c>
      <c r="E1" s="24" t="s">
        <v>340</v>
      </c>
      <c r="F1" s="24" t="s">
        <v>135</v>
      </c>
      <c r="G1" s="24">
        <v>2019</v>
      </c>
      <c r="H1" s="6">
        <v>2020</v>
      </c>
      <c r="I1" s="6">
        <v>2025</v>
      </c>
      <c r="J1" s="6">
        <v>2030</v>
      </c>
      <c r="K1" s="6">
        <v>2035</v>
      </c>
      <c r="L1" s="6">
        <v>2040</v>
      </c>
      <c r="M1" s="6">
        <v>2045</v>
      </c>
      <c r="N1" s="6">
        <v>2050</v>
      </c>
      <c r="O1" s="6" t="s">
        <v>136</v>
      </c>
      <c r="P1" s="6" t="s">
        <v>137</v>
      </c>
    </row>
    <row r="2" spans="1:16" x14ac:dyDescent="0.2">
      <c r="A2" s="59" t="s">
        <v>4</v>
      </c>
      <c r="B2" s="59" t="s">
        <v>138</v>
      </c>
      <c r="C2" s="7" t="s">
        <v>139</v>
      </c>
      <c r="D2" s="33" t="s">
        <v>212</v>
      </c>
      <c r="E2" s="4" t="s">
        <v>141</v>
      </c>
      <c r="F2" s="33"/>
      <c r="G2" s="25">
        <v>59</v>
      </c>
      <c r="H2" s="25">
        <f>G2*1.02</f>
        <v>60.18</v>
      </c>
      <c r="I2" s="25">
        <f t="shared" ref="I2:N2" si="0">H2*1.02^5</f>
        <v>66.443582736576005</v>
      </c>
      <c r="J2" s="25">
        <f t="shared" si="0"/>
        <v>73.359084195284495</v>
      </c>
      <c r="K2" s="25">
        <f t="shared" si="0"/>
        <v>80.994356600346137</v>
      </c>
      <c r="L2" s="25">
        <f t="shared" si="0"/>
        <v>89.424314289977389</v>
      </c>
      <c r="M2" s="25">
        <f t="shared" si="0"/>
        <v>98.731668746887479</v>
      </c>
      <c r="N2" s="25">
        <f t="shared" si="0"/>
        <v>109.00774013133987</v>
      </c>
      <c r="O2" s="4" t="s">
        <v>211</v>
      </c>
      <c r="P2" s="4"/>
    </row>
    <row r="3" spans="1:16" x14ac:dyDescent="0.2">
      <c r="A3" s="59"/>
      <c r="B3" s="59"/>
      <c r="C3" s="59" t="s">
        <v>350</v>
      </c>
      <c r="D3" s="4" t="s">
        <v>212</v>
      </c>
      <c r="E3" s="33">
        <v>2020</v>
      </c>
      <c r="F3" s="33" t="s">
        <v>342</v>
      </c>
      <c r="G3" s="25"/>
      <c r="H3" s="26">
        <v>56.834184397683984</v>
      </c>
      <c r="I3" s="26">
        <v>46.882370987419208</v>
      </c>
      <c r="J3" s="26">
        <v>42.849830618593749</v>
      </c>
      <c r="K3" s="26">
        <v>40.70733908766406</v>
      </c>
      <c r="L3" s="26">
        <v>38.564847556734371</v>
      </c>
      <c r="M3" s="26">
        <v>36.422356025804689</v>
      </c>
      <c r="N3" s="26">
        <v>34.279864494875</v>
      </c>
      <c r="O3" s="59" t="s">
        <v>149</v>
      </c>
      <c r="P3" s="4"/>
    </row>
    <row r="4" spans="1:16" x14ac:dyDescent="0.2">
      <c r="A4" s="59"/>
      <c r="B4" s="59"/>
      <c r="C4" s="59"/>
      <c r="D4" s="4" t="s">
        <v>212</v>
      </c>
      <c r="E4" s="33">
        <v>2020</v>
      </c>
      <c r="F4" s="33" t="s">
        <v>341</v>
      </c>
      <c r="G4" s="25"/>
      <c r="H4" s="26">
        <f>H3*'Conversion Factors'!D$3</f>
        <v>78.431174468803889</v>
      </c>
      <c r="I4" s="26">
        <f>I3*'Conversion Factors'!E$3</f>
        <v>60.478258573770781</v>
      </c>
      <c r="J4" s="26">
        <f>J3*'Conversion Factors'!F$3</f>
        <v>54.419284885614061</v>
      </c>
      <c r="K4" s="26">
        <f>K3*'Conversion Factors'!G$3</f>
        <v>50.477100468703433</v>
      </c>
      <c r="L4" s="26">
        <f>L3*'Conversion Factors'!H$3</f>
        <v>47.434762494783278</v>
      </c>
      <c r="M4" s="26">
        <f>M3*'Conversion Factors'!I$3</f>
        <v>44.435274351481716</v>
      </c>
      <c r="N4" s="26">
        <f>N3*'Conversion Factors'!J$3</f>
        <v>41.135837393849997</v>
      </c>
      <c r="O4" s="59"/>
      <c r="P4" s="4"/>
    </row>
    <row r="5" spans="1:16" x14ac:dyDescent="0.2">
      <c r="A5" s="59"/>
      <c r="B5" s="59"/>
      <c r="C5" s="59"/>
      <c r="D5" s="4" t="s">
        <v>212</v>
      </c>
      <c r="E5" s="33">
        <v>2018</v>
      </c>
      <c r="F5" s="33" t="s">
        <v>341</v>
      </c>
      <c r="G5" s="25"/>
      <c r="H5" s="8">
        <f>H4*('Conversion Factors'!$C$29^($E5-$E4))</f>
        <v>75.385596375244035</v>
      </c>
      <c r="I5" s="8">
        <f>I4*('Conversion Factors'!$C$29^($E5-$E4))</f>
        <v>58.129814084747004</v>
      </c>
      <c r="J5" s="8">
        <f>J4*('Conversion Factors'!$C$29^($E5-$E4))</f>
        <v>52.306117729348387</v>
      </c>
      <c r="K5" s="8">
        <f>K4*('Conversion Factors'!$C$29^($E5-$E4))</f>
        <v>48.517013137931023</v>
      </c>
      <c r="L5" s="8">
        <f>L4*('Conversion Factors'!$C$29^($E5-$E4))</f>
        <v>45.592812855424143</v>
      </c>
      <c r="M5" s="8">
        <f>M4*('Conversion Factors'!$C$29^($E5-$E4))</f>
        <v>42.709798492389197</v>
      </c>
      <c r="N5" s="8">
        <f>N4*('Conversion Factors'!$C$29^($E5-$E4))</f>
        <v>39.538482693050746</v>
      </c>
      <c r="O5" s="59"/>
      <c r="P5" s="4">
        <v>1</v>
      </c>
    </row>
    <row r="6" spans="1:16" x14ac:dyDescent="0.2">
      <c r="A6" s="59" t="s">
        <v>7</v>
      </c>
      <c r="B6" s="59" t="s">
        <v>138</v>
      </c>
      <c r="C6" s="7" t="s">
        <v>139</v>
      </c>
      <c r="D6" s="4" t="s">
        <v>212</v>
      </c>
      <c r="E6" s="4" t="s">
        <v>141</v>
      </c>
      <c r="F6" s="33"/>
      <c r="G6" s="25">
        <v>165</v>
      </c>
      <c r="H6" s="25">
        <f>G6*1.02</f>
        <v>168.3</v>
      </c>
      <c r="I6" s="25">
        <f t="shared" ref="I6:N6" si="1">H6*1.02^5</f>
        <v>185.81679917856002</v>
      </c>
      <c r="J6" s="25">
        <f t="shared" si="1"/>
        <v>205.15676088511765</v>
      </c>
      <c r="K6" s="25">
        <f t="shared" si="1"/>
        <v>226.50964133995103</v>
      </c>
      <c r="L6" s="25">
        <f t="shared" si="1"/>
        <v>250.08494674315708</v>
      </c>
      <c r="M6" s="25">
        <f t="shared" si="1"/>
        <v>276.11398886841408</v>
      </c>
      <c r="N6" s="25">
        <f t="shared" si="1"/>
        <v>304.85215460459449</v>
      </c>
      <c r="O6" s="4" t="s">
        <v>211</v>
      </c>
      <c r="P6" s="4"/>
    </row>
    <row r="7" spans="1:16" x14ac:dyDescent="0.2">
      <c r="A7" s="59"/>
      <c r="B7" s="59"/>
      <c r="C7" s="59" t="s">
        <v>350</v>
      </c>
      <c r="D7" s="33" t="s">
        <v>212</v>
      </c>
      <c r="E7" s="33">
        <v>2020</v>
      </c>
      <c r="F7" s="33" t="s">
        <v>342</v>
      </c>
      <c r="G7" s="25"/>
      <c r="H7" s="26">
        <v>109.53818200148648</v>
      </c>
      <c r="I7" s="26">
        <v>92.986202529432816</v>
      </c>
      <c r="J7" s="26">
        <v>84.793017654833378</v>
      </c>
      <c r="K7" s="26">
        <v>79.301353458235468</v>
      </c>
      <c r="L7" s="26">
        <v>75.164790564089401</v>
      </c>
      <c r="M7" s="26">
        <v>71.845206913515497</v>
      </c>
      <c r="N7" s="26">
        <v>69.07251153986266</v>
      </c>
      <c r="O7" s="59" t="s">
        <v>345</v>
      </c>
      <c r="P7" s="4"/>
    </row>
    <row r="8" spans="1:16" x14ac:dyDescent="0.2">
      <c r="A8" s="59"/>
      <c r="B8" s="59"/>
      <c r="C8" s="59"/>
      <c r="D8" s="33" t="s">
        <v>212</v>
      </c>
      <c r="E8" s="33">
        <v>2020</v>
      </c>
      <c r="F8" s="33" t="s">
        <v>341</v>
      </c>
      <c r="G8" s="25"/>
      <c r="H8" s="26">
        <f>H7*'Conversion Factors'!D$3</f>
        <v>151.16269116205132</v>
      </c>
      <c r="I8" s="26">
        <f>I7*'Conversion Factors'!E$3</f>
        <v>119.95220126296833</v>
      </c>
      <c r="J8" s="26">
        <f>J7*'Conversion Factors'!F$3</f>
        <v>107.6871324216384</v>
      </c>
      <c r="K8" s="26">
        <f>K7*'Conversion Factors'!G$3</f>
        <v>98.333678288211985</v>
      </c>
      <c r="L8" s="26">
        <f>L7*'Conversion Factors'!H$3</f>
        <v>92.452692393829963</v>
      </c>
      <c r="M8" s="26">
        <f>M7*'Conversion Factors'!I$3</f>
        <v>87.651152434488907</v>
      </c>
      <c r="N8" s="26">
        <f>N7*'Conversion Factors'!J$3</f>
        <v>82.887013847835192</v>
      </c>
      <c r="O8" s="59"/>
      <c r="P8" s="4"/>
    </row>
    <row r="9" spans="1:16" x14ac:dyDescent="0.2">
      <c r="A9" s="59"/>
      <c r="B9" s="59"/>
      <c r="C9" s="59"/>
      <c r="D9" s="33" t="s">
        <v>212</v>
      </c>
      <c r="E9" s="33">
        <v>2018</v>
      </c>
      <c r="F9" s="33" t="s">
        <v>341</v>
      </c>
      <c r="G9" s="25"/>
      <c r="H9" s="8">
        <f>H8*('Conversion Factors'!$C$29^($E9-$E8))</f>
        <v>145.29285963288285</v>
      </c>
      <c r="I9" s="8">
        <f>I8*('Conversion Factors'!$C$29^($E9-$E8))</f>
        <v>115.29431109474081</v>
      </c>
      <c r="J9" s="8">
        <f>J8*('Conversion Factors'!$C$29^($E9-$E8))</f>
        <v>103.50550982471972</v>
      </c>
      <c r="K9" s="8">
        <f>K8*('Conversion Factors'!$C$29^($E9-$E8))</f>
        <v>94.515261714928869</v>
      </c>
      <c r="L9" s="8">
        <f>L8*('Conversion Factors'!$C$29^($E9-$E8))</f>
        <v>88.862641670347912</v>
      </c>
      <c r="M9" s="8">
        <f>M8*('Conversion Factors'!$C$29^($E9-$E8))</f>
        <v>84.247551359562578</v>
      </c>
      <c r="N9" s="8">
        <f>N8*('Conversion Factors'!$C$29^($E9-$E8))</f>
        <v>79.668410080579775</v>
      </c>
      <c r="O9" s="59"/>
      <c r="P9" s="4">
        <v>1</v>
      </c>
    </row>
    <row r="10" spans="1:16" x14ac:dyDescent="0.2">
      <c r="A10" s="59" t="s">
        <v>9</v>
      </c>
      <c r="B10" s="59" t="s">
        <v>138</v>
      </c>
      <c r="C10" s="7" t="s">
        <v>139</v>
      </c>
      <c r="D10" s="4" t="s">
        <v>212</v>
      </c>
      <c r="E10" s="4" t="s">
        <v>141</v>
      </c>
      <c r="F10" s="33"/>
      <c r="G10" s="25"/>
      <c r="H10" s="25"/>
      <c r="I10" s="25"/>
      <c r="J10" s="25"/>
      <c r="K10" s="25"/>
      <c r="L10" s="25"/>
      <c r="M10" s="25"/>
      <c r="N10" s="25"/>
      <c r="O10" s="4"/>
      <c r="P10" s="4"/>
    </row>
    <row r="11" spans="1:16" x14ac:dyDescent="0.2">
      <c r="A11" s="59"/>
      <c r="B11" s="59"/>
      <c r="C11" s="59" t="s">
        <v>350</v>
      </c>
      <c r="D11" s="33" t="s">
        <v>212</v>
      </c>
      <c r="E11" s="33">
        <v>2020</v>
      </c>
      <c r="F11" s="33" t="s">
        <v>342</v>
      </c>
      <c r="G11" s="25"/>
      <c r="H11" s="26">
        <v>79.536855887789073</v>
      </c>
      <c r="I11" s="26">
        <v>68.28422255474436</v>
      </c>
      <c r="J11" s="26">
        <v>62.714199623083715</v>
      </c>
      <c r="K11" s="26">
        <v>58.98076799958141</v>
      </c>
      <c r="L11" s="26">
        <v>56.168583173863496</v>
      </c>
      <c r="M11" s="26">
        <v>53.911810338847197</v>
      </c>
      <c r="N11" s="26">
        <v>52.026831902484169</v>
      </c>
      <c r="O11" s="59" t="s">
        <v>213</v>
      </c>
      <c r="P11" s="4"/>
    </row>
    <row r="12" spans="1:16" x14ac:dyDescent="0.2">
      <c r="A12" s="59"/>
      <c r="B12" s="59"/>
      <c r="C12" s="59"/>
      <c r="D12" s="33" t="s">
        <v>212</v>
      </c>
      <c r="E12" s="33">
        <v>2020</v>
      </c>
      <c r="F12" s="33" t="s">
        <v>341</v>
      </c>
      <c r="G12" s="25"/>
      <c r="H12" s="26">
        <f>H11*'Conversion Factors'!D$3</f>
        <v>109.76086112514891</v>
      </c>
      <c r="I12" s="26">
        <f>I11*'Conversion Factors'!E$3</f>
        <v>88.086647095620222</v>
      </c>
      <c r="J12" s="26">
        <f>J11*'Conversion Factors'!F$3</f>
        <v>79.647033521316317</v>
      </c>
      <c r="K12" s="26">
        <f>K11*'Conversion Factors'!G$3</f>
        <v>73.136152319480942</v>
      </c>
      <c r="L12" s="26">
        <f>L11*'Conversion Factors'!H$3</f>
        <v>69.087357303852102</v>
      </c>
      <c r="M12" s="26">
        <f>M11*'Conversion Factors'!I$3</f>
        <v>65.77240861339358</v>
      </c>
      <c r="N12" s="26">
        <f>N11*'Conversion Factors'!J$3</f>
        <v>62.432198282980998</v>
      </c>
      <c r="O12" s="59"/>
      <c r="P12" s="4"/>
    </row>
    <row r="13" spans="1:16" x14ac:dyDescent="0.2">
      <c r="A13" s="59"/>
      <c r="B13" s="59"/>
      <c r="C13" s="59"/>
      <c r="D13" s="33" t="s">
        <v>212</v>
      </c>
      <c r="E13" s="33">
        <v>2018</v>
      </c>
      <c r="F13" s="33" t="s">
        <v>341</v>
      </c>
      <c r="G13" s="25"/>
      <c r="H13" s="8">
        <f>H12*('Conversion Factors'!$C$29^($E13-$E12))</f>
        <v>105.49871311529115</v>
      </c>
      <c r="I13" s="8">
        <f>I12*('Conversion Factors'!$C$29^($E13-$E12))</f>
        <v>84.666135232237821</v>
      </c>
      <c r="J13" s="8">
        <f>J12*('Conversion Factors'!$C$29^($E13-$E12))</f>
        <v>76.55424213890457</v>
      </c>
      <c r="K13" s="8">
        <f>K12*('Conversion Factors'!$C$29^($E13-$E12))</f>
        <v>70.296186389351163</v>
      </c>
      <c r="L13" s="8">
        <f>L12*('Conversion Factors'!$C$29^($E13-$E12))</f>
        <v>66.404611018696755</v>
      </c>
      <c r="M13" s="8">
        <f>M12*('Conversion Factors'!$C$29^($E13-$E12))</f>
        <v>63.218385826022285</v>
      </c>
      <c r="N13" s="8">
        <f>N12*('Conversion Factors'!$C$29^($E13-$E12))</f>
        <v>60.007879933661094</v>
      </c>
      <c r="O13" s="59"/>
      <c r="P13" s="4"/>
    </row>
    <row r="14" spans="1:16" x14ac:dyDescent="0.2">
      <c r="A14" s="59" t="s">
        <v>12</v>
      </c>
      <c r="B14" s="59" t="s">
        <v>138</v>
      </c>
      <c r="C14" s="7" t="s">
        <v>139</v>
      </c>
      <c r="D14" s="4" t="s">
        <v>212</v>
      </c>
      <c r="E14" s="4" t="s">
        <v>141</v>
      </c>
      <c r="F14" s="33"/>
      <c r="G14" s="25">
        <v>18</v>
      </c>
      <c r="H14" s="25">
        <f>G14*1.02</f>
        <v>18.36</v>
      </c>
      <c r="I14" s="25">
        <f t="shared" ref="I14:N14" si="2">H14*1.02^5</f>
        <v>20.270923546751998</v>
      </c>
      <c r="J14" s="25">
        <f t="shared" si="2"/>
        <v>22.380737551103739</v>
      </c>
      <c r="K14" s="25">
        <f t="shared" si="2"/>
        <v>24.710142691631017</v>
      </c>
      <c r="L14" s="25">
        <f t="shared" si="2"/>
        <v>27.281994190162582</v>
      </c>
      <c r="M14" s="25">
        <f t="shared" si="2"/>
        <v>30.121526058372439</v>
      </c>
      <c r="N14" s="25">
        <f t="shared" si="2"/>
        <v>33.256598684137572</v>
      </c>
      <c r="O14" s="4" t="s">
        <v>211</v>
      </c>
      <c r="P14" s="4"/>
    </row>
    <row r="15" spans="1:16" x14ac:dyDescent="0.2">
      <c r="A15" s="59"/>
      <c r="B15" s="59"/>
      <c r="C15" s="59" t="s">
        <v>350</v>
      </c>
      <c r="D15" s="33" t="s">
        <v>212</v>
      </c>
      <c r="E15" s="33">
        <v>2020</v>
      </c>
      <c r="F15" s="33" t="s">
        <v>342</v>
      </c>
      <c r="G15" s="25"/>
      <c r="H15" s="26">
        <v>22.623690239999998</v>
      </c>
      <c r="I15" s="26">
        <v>18.165351904966844</v>
      </c>
      <c r="J15" s="26">
        <v>15.221571729346822</v>
      </c>
      <c r="K15" s="26">
        <v>14.720609193072546</v>
      </c>
      <c r="L15" s="26">
        <v>14.225717980354025</v>
      </c>
      <c r="M15" s="26">
        <v>13.736431066302353</v>
      </c>
      <c r="N15" s="26">
        <v>13.252328128517522</v>
      </c>
      <c r="O15" s="59" t="s">
        <v>214</v>
      </c>
      <c r="P15" s="4"/>
    </row>
    <row r="16" spans="1:16" x14ac:dyDescent="0.2">
      <c r="A16" s="59"/>
      <c r="B16" s="59"/>
      <c r="C16" s="59"/>
      <c r="D16" s="33" t="s">
        <v>212</v>
      </c>
      <c r="E16" s="33">
        <v>2020</v>
      </c>
      <c r="F16" s="33" t="s">
        <v>341</v>
      </c>
      <c r="G16" s="25"/>
      <c r="H16" s="26">
        <f>H15*'Conversion Factors'!D$3</f>
        <v>31.220692531199994</v>
      </c>
      <c r="I16" s="26">
        <f>I15*'Conversion Factors'!E$3</f>
        <v>23.433303957407229</v>
      </c>
      <c r="J16" s="26">
        <f>J15*'Conversion Factors'!F$3</f>
        <v>19.331396096270463</v>
      </c>
      <c r="K16" s="26">
        <f>K15*'Conversion Factors'!G$3</f>
        <v>18.253555399409958</v>
      </c>
      <c r="L16" s="26">
        <f>L15*'Conversion Factors'!H$3</f>
        <v>17.497633115835452</v>
      </c>
      <c r="M16" s="26">
        <f>M15*'Conversion Factors'!I$3</f>
        <v>16.758445900888869</v>
      </c>
      <c r="N16" s="26">
        <f>N15*'Conversion Factors'!J$3</f>
        <v>15.902793754221026</v>
      </c>
      <c r="O16" s="59"/>
      <c r="P16" s="4"/>
    </row>
    <row r="17" spans="1:16" x14ac:dyDescent="0.2">
      <c r="A17" s="59"/>
      <c r="B17" s="59"/>
      <c r="C17" s="59"/>
      <c r="D17" s="33" t="s">
        <v>212</v>
      </c>
      <c r="E17" s="33">
        <v>2018</v>
      </c>
      <c r="F17" s="33" t="s">
        <v>341</v>
      </c>
      <c r="G17" s="25"/>
      <c r="H17" s="8">
        <f>H16*('Conversion Factors'!$C$29^($E17-$E16))</f>
        <v>30.008354989619374</v>
      </c>
      <c r="I17" s="8">
        <f>I16*('Conversion Factors'!$C$29^($E17-$E16))</f>
        <v>22.523360205120369</v>
      </c>
      <c r="J17" s="8">
        <f>J16*('Conversion Factors'!$C$29^($E17-$E16))</f>
        <v>18.58073442548103</v>
      </c>
      <c r="K17" s="8">
        <f>K16*('Conversion Factors'!$C$29^($E17-$E16))</f>
        <v>17.544747596510916</v>
      </c>
      <c r="L17" s="8">
        <f>L16*('Conversion Factors'!$C$29^($E17-$E16))</f>
        <v>16.818178696496975</v>
      </c>
      <c r="M17" s="8">
        <f>M16*('Conversion Factors'!$C$29^($E17-$E16))</f>
        <v>16.107695022000069</v>
      </c>
      <c r="N17" s="8">
        <f>N16*('Conversion Factors'!$C$29^($E17-$E16))</f>
        <v>15.285268891023671</v>
      </c>
      <c r="O17" s="59"/>
      <c r="P17" s="4">
        <v>1</v>
      </c>
    </row>
    <row r="18" spans="1:16" x14ac:dyDescent="0.2">
      <c r="A18" s="59" t="s">
        <v>15</v>
      </c>
      <c r="B18" s="59" t="s">
        <v>138</v>
      </c>
      <c r="C18" s="7" t="s">
        <v>139</v>
      </c>
      <c r="D18" s="33" t="s">
        <v>212</v>
      </c>
      <c r="E18" s="4" t="s">
        <v>141</v>
      </c>
      <c r="F18" s="33"/>
      <c r="G18" s="25"/>
      <c r="H18" s="25"/>
      <c r="I18" s="25"/>
      <c r="J18" s="25"/>
      <c r="K18" s="25"/>
      <c r="L18" s="25"/>
      <c r="M18" s="25"/>
      <c r="N18" s="25"/>
      <c r="O18" s="4"/>
      <c r="P18" s="4"/>
    </row>
    <row r="19" spans="1:16" x14ac:dyDescent="0.2">
      <c r="A19" s="59"/>
      <c r="B19" s="59"/>
      <c r="C19" s="59" t="s">
        <v>350</v>
      </c>
      <c r="D19" s="33" t="s">
        <v>212</v>
      </c>
      <c r="E19" s="33">
        <v>2020</v>
      </c>
      <c r="F19" s="33" t="s">
        <v>342</v>
      </c>
      <c r="G19" s="25"/>
      <c r="H19" s="26">
        <v>29.295961999999999</v>
      </c>
      <c r="I19" s="26">
        <v>21.990267902165286</v>
      </c>
      <c r="J19" s="26">
        <v>13.260982961146656</v>
      </c>
      <c r="K19" s="26">
        <v>12.719095285071081</v>
      </c>
      <c r="L19" s="26">
        <v>12.177207608995506</v>
      </c>
      <c r="M19" s="26">
        <v>11.635319932919931</v>
      </c>
      <c r="N19" s="26">
        <v>11.093432256844359</v>
      </c>
      <c r="O19" s="59" t="s">
        <v>214</v>
      </c>
      <c r="P19" s="4"/>
    </row>
    <row r="20" spans="1:16" x14ac:dyDescent="0.2">
      <c r="A20" s="59"/>
      <c r="B20" s="59"/>
      <c r="C20" s="59"/>
      <c r="D20" s="33" t="s">
        <v>212</v>
      </c>
      <c r="E20" s="33">
        <v>2020</v>
      </c>
      <c r="F20" s="33" t="s">
        <v>341</v>
      </c>
      <c r="G20" s="25"/>
      <c r="H20" s="26">
        <f>H19*'Conversion Factors'!D$3</f>
        <v>40.428427559999996</v>
      </c>
      <c r="I20" s="26">
        <f>I19*'Conversion Factors'!E$3</f>
        <v>28.367445593793221</v>
      </c>
      <c r="J20" s="26">
        <f>J19*'Conversion Factors'!F$3</f>
        <v>16.841448360656255</v>
      </c>
      <c r="K20" s="26">
        <f>K19*'Conversion Factors'!G$3</f>
        <v>15.771678153488139</v>
      </c>
      <c r="L20" s="26">
        <f>L19*'Conversion Factors'!H$3</f>
        <v>14.977965359064472</v>
      </c>
      <c r="M20" s="26">
        <f>M19*'Conversion Factors'!I$3</f>
        <v>14.195090318162315</v>
      </c>
      <c r="N20" s="26">
        <f>N19*'Conversion Factors'!J$3</f>
        <v>13.31211870821323</v>
      </c>
      <c r="O20" s="59"/>
      <c r="P20" s="4"/>
    </row>
    <row r="21" spans="1:16" x14ac:dyDescent="0.2">
      <c r="A21" s="59"/>
      <c r="B21" s="59"/>
      <c r="C21" s="59"/>
      <c r="D21" s="33" t="s">
        <v>212</v>
      </c>
      <c r="E21" s="33">
        <v>2018</v>
      </c>
      <c r="F21" s="33" t="s">
        <v>341</v>
      </c>
      <c r="G21" s="25"/>
      <c r="H21" s="8">
        <f>H20*('Conversion Factors'!$C$29^($E21-$E20))</f>
        <v>38.858542445213381</v>
      </c>
      <c r="I21" s="8">
        <f>I20*('Conversion Factors'!$C$29^($E21-$E20))</f>
        <v>27.265903108221089</v>
      </c>
      <c r="J21" s="8">
        <f>J20*('Conversion Factors'!$C$29^($E21-$E20))</f>
        <v>16.187474395094441</v>
      </c>
      <c r="K21" s="8">
        <f>K20*('Conversion Factors'!$C$29^($E21-$E20))</f>
        <v>15.159244668865956</v>
      </c>
      <c r="L21" s="8">
        <f>L20*('Conversion Factors'!$C$29^($E21-$E20))</f>
        <v>14.396352709596764</v>
      </c>
      <c r="M21" s="8">
        <f>M20*('Conversion Factors'!$C$29^($E21-$E20))</f>
        <v>13.643877660671199</v>
      </c>
      <c r="N21" s="8">
        <f>N20*('Conversion Factors'!$C$29^($E21-$E20))</f>
        <v>12.795192914468695</v>
      </c>
      <c r="O21" s="59"/>
      <c r="P21" s="4">
        <v>1</v>
      </c>
    </row>
    <row r="22" spans="1:16" x14ac:dyDescent="0.2">
      <c r="A22" s="59" t="s">
        <v>18</v>
      </c>
      <c r="B22" s="59" t="s">
        <v>138</v>
      </c>
      <c r="C22" s="7" t="s">
        <v>139</v>
      </c>
      <c r="D22" s="4" t="s">
        <v>212</v>
      </c>
      <c r="E22" s="4" t="s">
        <v>141</v>
      </c>
      <c r="F22" s="33"/>
      <c r="G22" s="25">
        <v>155</v>
      </c>
      <c r="H22" s="25">
        <f>G22*1.02</f>
        <v>158.1</v>
      </c>
      <c r="I22" s="25">
        <f t="shared" ref="I22:N22" si="3">H22*1.02^5</f>
        <v>174.55517498591999</v>
      </c>
      <c r="J22" s="25">
        <f t="shared" si="3"/>
        <v>192.7230178011711</v>
      </c>
      <c r="K22" s="25">
        <f t="shared" si="3"/>
        <v>212.78178428904488</v>
      </c>
      <c r="L22" s="25">
        <f t="shared" si="3"/>
        <v>234.92828330417782</v>
      </c>
      <c r="M22" s="25">
        <f t="shared" si="3"/>
        <v>259.37980772487379</v>
      </c>
      <c r="N22" s="25">
        <f t="shared" si="3"/>
        <v>286.3762664467402</v>
      </c>
      <c r="O22" s="4" t="s">
        <v>211</v>
      </c>
      <c r="P22" s="4"/>
    </row>
    <row r="23" spans="1:16" x14ac:dyDescent="0.2">
      <c r="A23" s="59"/>
      <c r="B23" s="59"/>
      <c r="C23" s="59" t="s">
        <v>350</v>
      </c>
      <c r="D23" s="33" t="s">
        <v>212</v>
      </c>
      <c r="E23" s="33">
        <v>2020</v>
      </c>
      <c r="F23" s="33" t="s">
        <v>342</v>
      </c>
      <c r="G23" s="25"/>
      <c r="H23" s="5">
        <v>150.85</v>
      </c>
      <c r="I23" s="5">
        <v>150.85</v>
      </c>
      <c r="J23" s="5">
        <v>150.85</v>
      </c>
      <c r="K23" s="5">
        <v>150.85</v>
      </c>
      <c r="L23" s="5">
        <v>150.85</v>
      </c>
      <c r="M23" s="5">
        <v>150.85</v>
      </c>
      <c r="N23" s="5">
        <v>150.85</v>
      </c>
      <c r="O23" s="59" t="s">
        <v>149</v>
      </c>
      <c r="P23" s="4"/>
    </row>
    <row r="24" spans="1:16" x14ac:dyDescent="0.2">
      <c r="A24" s="59"/>
      <c r="B24" s="59"/>
      <c r="C24" s="59"/>
      <c r="D24" s="33" t="s">
        <v>212</v>
      </c>
      <c r="E24" s="33">
        <v>2020</v>
      </c>
      <c r="F24" s="33" t="s">
        <v>341</v>
      </c>
      <c r="G24" s="25"/>
      <c r="H24" s="26">
        <f>H23*'Conversion Factors'!D$3</f>
        <v>208.17299999999997</v>
      </c>
      <c r="I24" s="26">
        <f>I23*'Conversion Factors'!E$3</f>
        <v>194.59649999999999</v>
      </c>
      <c r="J24" s="26">
        <f>J23*'Conversion Factors'!F$3</f>
        <v>191.5795</v>
      </c>
      <c r="K24" s="26">
        <f>K23*'Conversion Factors'!G$3</f>
        <v>187.054</v>
      </c>
      <c r="L24" s="26">
        <f>L23*'Conversion Factors'!H$3</f>
        <v>185.5455</v>
      </c>
      <c r="M24" s="26">
        <f>M23*'Conversion Factors'!I$3</f>
        <v>184.03699999999998</v>
      </c>
      <c r="N24" s="26">
        <f>N23*'Conversion Factors'!J$3</f>
        <v>181.01999999999998</v>
      </c>
      <c r="O24" s="59"/>
      <c r="P24" s="4"/>
    </row>
    <row r="25" spans="1:16" x14ac:dyDescent="0.2">
      <c r="A25" s="59"/>
      <c r="B25" s="59"/>
      <c r="C25" s="59"/>
      <c r="D25" s="33" t="s">
        <v>212</v>
      </c>
      <c r="E25" s="33">
        <v>2018</v>
      </c>
      <c r="F25" s="33" t="s">
        <v>341</v>
      </c>
      <c r="G25" s="25"/>
      <c r="H25" s="8">
        <f>H24*('Conversion Factors'!$C$29^($E25-$E24))</f>
        <v>200.08938869665511</v>
      </c>
      <c r="I25" s="8">
        <f>I24*('Conversion Factors'!$C$29^($E25-$E24))</f>
        <v>187.04008073817764</v>
      </c>
      <c r="J25" s="8">
        <f>J24*('Conversion Factors'!$C$29^($E25-$E24))</f>
        <v>184.14023452518262</v>
      </c>
      <c r="K25" s="8">
        <f>K24*('Conversion Factors'!$C$29^($E25-$E24))</f>
        <v>179.79046520569014</v>
      </c>
      <c r="L25" s="8">
        <f>L24*('Conversion Factors'!$C$29^($E25-$E24))</f>
        <v>178.34054209919262</v>
      </c>
      <c r="M25" s="8">
        <f>M24*('Conversion Factors'!$C$29^($E25-$E24))</f>
        <v>176.8906189926951</v>
      </c>
      <c r="N25" s="8">
        <f>N24*('Conversion Factors'!$C$29^($E25-$E24))</f>
        <v>173.99077277970011</v>
      </c>
      <c r="O25" s="59"/>
      <c r="P25" s="4">
        <v>1</v>
      </c>
    </row>
    <row r="26" spans="1:16" x14ac:dyDescent="0.2">
      <c r="A26" s="59" t="s">
        <v>20</v>
      </c>
      <c r="B26" s="59" t="s">
        <v>138</v>
      </c>
      <c r="C26" s="7"/>
      <c r="D26" s="4" t="s">
        <v>212</v>
      </c>
      <c r="E26" s="4"/>
      <c r="F26" s="33"/>
      <c r="G26" s="25"/>
      <c r="H26" s="25"/>
      <c r="I26" s="25"/>
      <c r="J26" s="25"/>
      <c r="K26" s="25"/>
      <c r="L26" s="25"/>
      <c r="M26" s="25"/>
      <c r="N26" s="25"/>
      <c r="O26" s="4"/>
      <c r="P26" s="4"/>
    </row>
    <row r="27" spans="1:16" x14ac:dyDescent="0.2">
      <c r="A27" s="59"/>
      <c r="B27" s="59"/>
      <c r="C27" s="59" t="s">
        <v>150</v>
      </c>
      <c r="D27" s="4" t="s">
        <v>212</v>
      </c>
      <c r="E27" s="4" t="s">
        <v>151</v>
      </c>
      <c r="F27" s="33"/>
      <c r="G27" s="25"/>
      <c r="H27" s="25">
        <v>152.75</v>
      </c>
      <c r="I27" s="25">
        <v>152.75</v>
      </c>
      <c r="J27" s="25">
        <v>152.75</v>
      </c>
      <c r="K27" s="25">
        <v>152.75</v>
      </c>
      <c r="L27" s="25">
        <v>152.75</v>
      </c>
      <c r="M27" s="25">
        <v>152.75</v>
      </c>
      <c r="N27" s="25">
        <v>152.75</v>
      </c>
      <c r="O27" s="59" t="s">
        <v>152</v>
      </c>
      <c r="P27" s="4"/>
    </row>
    <row r="28" spans="1:16" x14ac:dyDescent="0.2">
      <c r="A28" s="59"/>
      <c r="B28" s="59"/>
      <c r="C28" s="59"/>
      <c r="D28" s="4" t="s">
        <v>212</v>
      </c>
      <c r="E28" s="4" t="s">
        <v>145</v>
      </c>
      <c r="F28" s="33"/>
      <c r="G28" s="25"/>
      <c r="H28" s="26">
        <f>H27*'Conversion Factors'!D$3</f>
        <v>210.79499999999999</v>
      </c>
      <c r="I28" s="26">
        <f>I27*'Conversion Factors'!E$3</f>
        <v>197.04750000000001</v>
      </c>
      <c r="J28" s="26">
        <f>J27*'Conversion Factors'!F$3</f>
        <v>193.99250000000001</v>
      </c>
      <c r="K28" s="26">
        <f>K27*'Conversion Factors'!G$3</f>
        <v>189.41</v>
      </c>
      <c r="L28" s="26">
        <f>L27*'Conversion Factors'!H$3</f>
        <v>187.88249999999999</v>
      </c>
      <c r="M28" s="26">
        <f>M27*'Conversion Factors'!I$3</f>
        <v>186.35499999999999</v>
      </c>
      <c r="N28" s="26">
        <f>N27*'Conversion Factors'!J$3</f>
        <v>183.29999999999998</v>
      </c>
      <c r="O28" s="59"/>
      <c r="P28" s="4">
        <v>1</v>
      </c>
    </row>
    <row r="29" spans="1:16" x14ac:dyDescent="0.2">
      <c r="A29" s="59" t="s">
        <v>22</v>
      </c>
      <c r="B29" s="59" t="s">
        <v>138</v>
      </c>
      <c r="C29" s="7"/>
      <c r="D29" s="33" t="s">
        <v>212</v>
      </c>
      <c r="E29" s="4"/>
      <c r="F29" s="33"/>
      <c r="G29" s="25"/>
      <c r="H29" s="25"/>
      <c r="I29" s="25"/>
      <c r="J29" s="25"/>
      <c r="K29" s="25"/>
      <c r="L29" s="25"/>
      <c r="M29" s="25"/>
      <c r="N29" s="25"/>
      <c r="O29" s="4"/>
      <c r="P29" s="4"/>
    </row>
    <row r="30" spans="1:16" x14ac:dyDescent="0.2">
      <c r="A30" s="59"/>
      <c r="B30" s="59"/>
      <c r="C30" s="59" t="s">
        <v>350</v>
      </c>
      <c r="D30" s="33" t="s">
        <v>212</v>
      </c>
      <c r="E30" s="33">
        <v>2020</v>
      </c>
      <c r="F30" s="33" t="s">
        <v>342</v>
      </c>
      <c r="G30" s="25"/>
      <c r="H30" s="25">
        <v>24.708042503923892</v>
      </c>
      <c r="I30" s="25">
        <v>16.802942731125302</v>
      </c>
      <c r="J30" s="25">
        <v>14.488792069773197</v>
      </c>
      <c r="K30" s="25">
        <v>13.591929176249417</v>
      </c>
      <c r="L30" s="25">
        <v>12.68637967188859</v>
      </c>
      <c r="M30" s="25">
        <v>11.780830167527764</v>
      </c>
      <c r="N30" s="25">
        <v>10.877712302316418</v>
      </c>
      <c r="O30" s="59" t="s">
        <v>149</v>
      </c>
      <c r="P30" s="4"/>
    </row>
    <row r="31" spans="1:16" x14ac:dyDescent="0.2">
      <c r="A31" s="59"/>
      <c r="B31" s="59"/>
      <c r="C31" s="59"/>
      <c r="D31" s="33" t="s">
        <v>212</v>
      </c>
      <c r="E31" s="33">
        <v>2020</v>
      </c>
      <c r="F31" s="33" t="s">
        <v>341</v>
      </c>
      <c r="G31" s="25"/>
      <c r="H31" s="26">
        <f>H30*'Conversion Factors'!D$3</f>
        <v>34.097098655414968</v>
      </c>
      <c r="I31" s="26">
        <f>I30*'Conversion Factors'!E$3</f>
        <v>21.675796123151642</v>
      </c>
      <c r="J31" s="26">
        <f>J30*'Conversion Factors'!F$3</f>
        <v>18.40076592861196</v>
      </c>
      <c r="K31" s="26">
        <f>K30*'Conversion Factors'!G$3</f>
        <v>16.853992178549277</v>
      </c>
      <c r="L31" s="26">
        <f>L30*'Conversion Factors'!H$3</f>
        <v>15.604246996422965</v>
      </c>
      <c r="M31" s="26">
        <f>M30*'Conversion Factors'!I$3</f>
        <v>14.372612804383872</v>
      </c>
      <c r="N31" s="26">
        <f>N30*'Conversion Factors'!J$3</f>
        <v>13.053254762779702</v>
      </c>
      <c r="O31" s="59"/>
      <c r="P31" s="4"/>
    </row>
    <row r="32" spans="1:16" x14ac:dyDescent="0.2">
      <c r="A32" s="59"/>
      <c r="B32" s="59"/>
      <c r="C32" s="59"/>
      <c r="D32" s="33" t="s">
        <v>212</v>
      </c>
      <c r="E32" s="33">
        <v>2018</v>
      </c>
      <c r="F32" s="33" t="s">
        <v>341</v>
      </c>
      <c r="G32" s="25"/>
      <c r="H32" s="8">
        <f>H31*('Conversion Factors'!$C$29^($E32-$E31))</f>
        <v>32.773066758376558</v>
      </c>
      <c r="I32" s="8">
        <f>I31*('Conversion Factors'!$C$29^($E32-$E31))</f>
        <v>20.834098542052715</v>
      </c>
      <c r="J32" s="8">
        <f>J31*('Conversion Factors'!$C$29^($E32-$E31))</f>
        <v>17.686241761449406</v>
      </c>
      <c r="K32" s="8">
        <f>K31*('Conversion Factors'!$C$29^($E32-$E31))</f>
        <v>16.199531121250747</v>
      </c>
      <c r="L32" s="8">
        <f>L31*('Conversion Factors'!$C$29^($E32-$E31))</f>
        <v>14.998315067688356</v>
      </c>
      <c r="M32" s="8">
        <f>M31*('Conversion Factors'!$C$29^($E32-$E31))</f>
        <v>13.81450673239511</v>
      </c>
      <c r="N32" s="8">
        <f>N31*('Conversion Factors'!$C$29^($E32-$E31))</f>
        <v>12.546380971529894</v>
      </c>
      <c r="O32" s="59"/>
      <c r="P32" s="4">
        <v>1</v>
      </c>
    </row>
    <row r="33" spans="1:16" x14ac:dyDescent="0.2">
      <c r="A33" s="59" t="s">
        <v>24</v>
      </c>
      <c r="B33" s="59" t="s">
        <v>138</v>
      </c>
      <c r="C33" s="7" t="s">
        <v>139</v>
      </c>
      <c r="D33" s="33" t="s">
        <v>212</v>
      </c>
      <c r="E33" s="4" t="s">
        <v>141</v>
      </c>
      <c r="F33" s="33"/>
      <c r="G33" s="25"/>
      <c r="H33" s="25"/>
      <c r="I33" s="25"/>
      <c r="J33" s="25"/>
      <c r="K33" s="25"/>
      <c r="L33" s="25"/>
      <c r="M33" s="25"/>
      <c r="N33" s="25"/>
      <c r="O33" s="4"/>
      <c r="P33" s="4"/>
    </row>
    <row r="34" spans="1:16" x14ac:dyDescent="0.2">
      <c r="A34" s="59"/>
      <c r="B34" s="59"/>
      <c r="C34" s="59" t="s">
        <v>350</v>
      </c>
      <c r="D34" s="33" t="s">
        <v>212</v>
      </c>
      <c r="E34" s="33">
        <v>2020</v>
      </c>
      <c r="F34" s="33" t="s">
        <v>342</v>
      </c>
      <c r="G34" s="25"/>
      <c r="H34" s="25">
        <v>43.180861120239115</v>
      </c>
      <c r="I34" s="25">
        <v>27.599420554759575</v>
      </c>
      <c r="J34" s="25">
        <v>22.36730291404686</v>
      </c>
      <c r="K34" s="25">
        <v>20.98046473190545</v>
      </c>
      <c r="L34" s="25">
        <v>19.582508299777519</v>
      </c>
      <c r="M34" s="25">
        <v>18.184551867649589</v>
      </c>
      <c r="N34" s="25">
        <v>16.786595435521662</v>
      </c>
      <c r="O34" s="59" t="s">
        <v>149</v>
      </c>
      <c r="P34" s="4"/>
    </row>
    <row r="35" spans="1:16" x14ac:dyDescent="0.2">
      <c r="A35" s="59"/>
      <c r="B35" s="59"/>
      <c r="C35" s="59"/>
      <c r="D35" s="33" t="s">
        <v>212</v>
      </c>
      <c r="E35" s="33">
        <v>2020</v>
      </c>
      <c r="F35" s="33" t="s">
        <v>341</v>
      </c>
      <c r="G35" s="25"/>
      <c r="H35" s="26">
        <f>H34*'Conversion Factors'!D$3</f>
        <v>59.589588345929975</v>
      </c>
      <c r="I35" s="26">
        <f>I34*'Conversion Factors'!E$3</f>
        <v>35.603252515639852</v>
      </c>
      <c r="J35" s="26">
        <f>J34*'Conversion Factors'!F$3</f>
        <v>28.406474700839514</v>
      </c>
      <c r="K35" s="26">
        <f>K34*'Conversion Factors'!G$3</f>
        <v>26.015776267562757</v>
      </c>
      <c r="L35" s="26">
        <f>L34*'Conversion Factors'!H$3</f>
        <v>24.086485208726348</v>
      </c>
      <c r="M35" s="26">
        <f>M34*'Conversion Factors'!I$3</f>
        <v>22.185153278532496</v>
      </c>
      <c r="N35" s="26">
        <f>N34*'Conversion Factors'!J$3</f>
        <v>20.143914522625995</v>
      </c>
      <c r="O35" s="59"/>
      <c r="P35" s="4"/>
    </row>
    <row r="36" spans="1:16" x14ac:dyDescent="0.2">
      <c r="A36" s="59"/>
      <c r="B36" s="59"/>
      <c r="C36" s="59"/>
      <c r="D36" s="33" t="s">
        <v>212</v>
      </c>
      <c r="E36" s="33">
        <v>2018</v>
      </c>
      <c r="F36" s="33" t="s">
        <v>341</v>
      </c>
      <c r="G36" s="25"/>
      <c r="H36" s="8">
        <f>H35*('Conversion Factors'!$C$29^($E36-$E35))</f>
        <v>57.275652004930777</v>
      </c>
      <c r="I36" s="8">
        <f>I35*('Conversion Factors'!$C$29^($E36-$E35))</f>
        <v>34.220734828565796</v>
      </c>
      <c r="J36" s="8">
        <f>J35*('Conversion Factors'!$C$29^($E36-$E35))</f>
        <v>27.303416667473581</v>
      </c>
      <c r="K36" s="8">
        <f>K35*('Conversion Factors'!$C$29^($E36-$E35))</f>
        <v>25.0055519680534</v>
      </c>
      <c r="L36" s="8">
        <f>L35*('Conversion Factors'!$C$29^($E36-$E35))</f>
        <v>23.151177632378268</v>
      </c>
      <c r="M36" s="8">
        <f>M35*('Conversion Factors'!$C$29^($E36-$E35))</f>
        <v>21.323676738304975</v>
      </c>
      <c r="N36" s="8">
        <f>N35*('Conversion Factors'!$C$29^($E36-$E35))</f>
        <v>19.361701771074582</v>
      </c>
      <c r="O36" s="59"/>
      <c r="P36" s="4">
        <v>1</v>
      </c>
    </row>
    <row r="37" spans="1:16" x14ac:dyDescent="0.2">
      <c r="A37" s="53" t="s">
        <v>360</v>
      </c>
      <c r="B37" s="53" t="s">
        <v>361</v>
      </c>
      <c r="C37" s="53" t="s">
        <v>241</v>
      </c>
      <c r="D37" s="33" t="s">
        <v>212</v>
      </c>
      <c r="E37" s="33">
        <v>2018</v>
      </c>
      <c r="F37" s="33" t="s">
        <v>341</v>
      </c>
      <c r="G37" s="25"/>
      <c r="H37" s="8">
        <v>19.181000000000001</v>
      </c>
      <c r="I37" s="8">
        <v>19.181000000000001</v>
      </c>
      <c r="J37" s="8">
        <v>19.181000000000001</v>
      </c>
      <c r="K37" s="8">
        <v>19.181000000000001</v>
      </c>
      <c r="L37" s="8">
        <v>19.181000000000001</v>
      </c>
      <c r="M37" s="8">
        <v>19.181000000000001</v>
      </c>
      <c r="N37" s="8">
        <v>19.181000000000001</v>
      </c>
      <c r="O37" s="53"/>
      <c r="P37" s="33">
        <v>1</v>
      </c>
    </row>
    <row r="38" spans="1:16" x14ac:dyDescent="0.2">
      <c r="A38" s="59" t="s">
        <v>26</v>
      </c>
      <c r="B38" s="59" t="s">
        <v>153</v>
      </c>
      <c r="C38" s="7" t="s">
        <v>139</v>
      </c>
      <c r="D38" s="4" t="s">
        <v>212</v>
      </c>
      <c r="E38" s="4" t="s">
        <v>141</v>
      </c>
      <c r="F38" s="33"/>
      <c r="G38" s="25">
        <v>15</v>
      </c>
      <c r="H38" s="25">
        <f>G38*1.02</f>
        <v>15.3</v>
      </c>
      <c r="I38" s="25">
        <f t="shared" ref="I38:N38" si="4">H38*1.02^5</f>
        <v>16.892436288960003</v>
      </c>
      <c r="J38" s="25">
        <f t="shared" si="4"/>
        <v>18.650614625919786</v>
      </c>
      <c r="K38" s="25">
        <f t="shared" si="4"/>
        <v>20.591785576359186</v>
      </c>
      <c r="L38" s="25">
        <f t="shared" si="4"/>
        <v>22.734995158468827</v>
      </c>
      <c r="M38" s="25">
        <f t="shared" si="4"/>
        <v>25.101271715310375</v>
      </c>
      <c r="N38" s="25">
        <f t="shared" si="4"/>
        <v>27.713832236781322</v>
      </c>
      <c r="O38" s="4" t="s">
        <v>211</v>
      </c>
      <c r="P38" s="4"/>
    </row>
    <row r="39" spans="1:16" x14ac:dyDescent="0.2">
      <c r="A39" s="59"/>
      <c r="B39" s="59"/>
      <c r="C39" s="59" t="s">
        <v>350</v>
      </c>
      <c r="D39" s="33" t="s">
        <v>212</v>
      </c>
      <c r="E39" s="33">
        <v>2020</v>
      </c>
      <c r="F39" s="33" t="s">
        <v>342</v>
      </c>
      <c r="G39" s="25"/>
      <c r="H39" s="26">
        <v>28</v>
      </c>
      <c r="I39" s="26">
        <v>28</v>
      </c>
      <c r="J39" s="26">
        <v>28</v>
      </c>
      <c r="K39" s="26">
        <v>28</v>
      </c>
      <c r="L39" s="26">
        <v>28</v>
      </c>
      <c r="M39" s="26">
        <v>28</v>
      </c>
      <c r="N39" s="26">
        <v>28</v>
      </c>
      <c r="O39" s="59" t="s">
        <v>149</v>
      </c>
      <c r="P39" s="4"/>
    </row>
    <row r="40" spans="1:16" x14ac:dyDescent="0.2">
      <c r="A40" s="59"/>
      <c r="B40" s="59"/>
      <c r="C40" s="59"/>
      <c r="D40" s="33" t="s">
        <v>212</v>
      </c>
      <c r="E40" s="33">
        <v>2020</v>
      </c>
      <c r="F40" s="33" t="s">
        <v>341</v>
      </c>
      <c r="G40" s="25"/>
      <c r="H40" s="26">
        <f>H39*'Conversion Factors'!D$3</f>
        <v>38.64</v>
      </c>
      <c r="I40" s="26">
        <f>I39*'Conversion Factors'!E$3</f>
        <v>36.120000000000005</v>
      </c>
      <c r="J40" s="26">
        <f>J39*'Conversion Factors'!F$3</f>
        <v>35.56</v>
      </c>
      <c r="K40" s="26">
        <f>K39*'Conversion Factors'!G$3</f>
        <v>34.72</v>
      </c>
      <c r="L40" s="26">
        <f>L39*'Conversion Factors'!H$3</f>
        <v>34.44</v>
      </c>
      <c r="M40" s="26">
        <f>M39*'Conversion Factors'!I$3</f>
        <v>34.159999999999997</v>
      </c>
      <c r="N40" s="26">
        <f>N39*'Conversion Factors'!J$3</f>
        <v>33.6</v>
      </c>
      <c r="O40" s="59"/>
      <c r="P40" s="4"/>
    </row>
    <row r="41" spans="1:16" x14ac:dyDescent="0.2">
      <c r="A41" s="59"/>
      <c r="B41" s="59"/>
      <c r="C41" s="59"/>
      <c r="D41" s="33" t="s">
        <v>212</v>
      </c>
      <c r="E41" s="33">
        <v>2018</v>
      </c>
      <c r="F41" s="33" t="s">
        <v>341</v>
      </c>
      <c r="G41" s="25"/>
      <c r="H41" s="8">
        <f>H40*('Conversion Factors'!$C$29^($E41-$E40))</f>
        <v>37.13956170703576</v>
      </c>
      <c r="I41" s="8">
        <f>I40*('Conversion Factors'!$C$29^($E41-$E40))</f>
        <v>34.717416378316038</v>
      </c>
      <c r="J41" s="8">
        <f>J40*('Conversion Factors'!$C$29^($E41-$E40))</f>
        <v>34.179161860822767</v>
      </c>
      <c r="K41" s="8">
        <f>K40*('Conversion Factors'!$C$29^($E41-$E40))</f>
        <v>33.371780084582852</v>
      </c>
      <c r="L41" s="8">
        <f>L40*('Conversion Factors'!$C$29^($E41-$E40))</f>
        <v>33.102652825836216</v>
      </c>
      <c r="M41" s="8">
        <f>M40*('Conversion Factors'!$C$29^($E41-$E40))</f>
        <v>32.83352556708958</v>
      </c>
      <c r="N41" s="8">
        <f>N40*('Conversion Factors'!$C$29^($E41-$E40))</f>
        <v>32.295271049596309</v>
      </c>
      <c r="O41" s="59"/>
      <c r="P41" s="4">
        <v>1</v>
      </c>
    </row>
    <row r="42" spans="1:16" x14ac:dyDescent="0.2">
      <c r="A42" s="59" t="s">
        <v>28</v>
      </c>
      <c r="B42" s="59" t="s">
        <v>153</v>
      </c>
      <c r="C42" s="7" t="s">
        <v>139</v>
      </c>
      <c r="D42" s="33" t="s">
        <v>212</v>
      </c>
      <c r="E42" s="4" t="s">
        <v>141</v>
      </c>
      <c r="F42" s="33"/>
      <c r="G42" s="25"/>
      <c r="H42" s="25"/>
      <c r="I42" s="25"/>
      <c r="J42" s="25"/>
      <c r="K42" s="25"/>
      <c r="L42" s="25"/>
      <c r="M42" s="25"/>
      <c r="N42" s="25"/>
      <c r="O42" s="4"/>
      <c r="P42" s="4"/>
    </row>
    <row r="43" spans="1:16" s="5" customFormat="1" x14ac:dyDescent="0.2">
      <c r="A43" s="59"/>
      <c r="B43" s="59"/>
      <c r="C43" s="59" t="s">
        <v>350</v>
      </c>
      <c r="D43" s="33" t="s">
        <v>212</v>
      </c>
      <c r="E43" s="33">
        <v>2020</v>
      </c>
      <c r="F43" s="33" t="s">
        <v>342</v>
      </c>
      <c r="G43" s="25"/>
      <c r="H43" s="26">
        <v>67</v>
      </c>
      <c r="I43" s="26">
        <v>63</v>
      </c>
      <c r="J43" s="26">
        <v>62</v>
      </c>
      <c r="K43" s="26">
        <v>61</v>
      </c>
      <c r="L43" s="26">
        <v>60</v>
      </c>
      <c r="M43" s="26">
        <v>60</v>
      </c>
      <c r="N43" s="26">
        <v>60</v>
      </c>
      <c r="O43" s="59" t="s">
        <v>149</v>
      </c>
      <c r="P43" s="4"/>
    </row>
    <row r="44" spans="1:16" s="5" customFormat="1" x14ac:dyDescent="0.2">
      <c r="A44" s="59"/>
      <c r="B44" s="59"/>
      <c r="C44" s="59"/>
      <c r="D44" s="33" t="s">
        <v>212</v>
      </c>
      <c r="E44" s="33">
        <v>2020</v>
      </c>
      <c r="F44" s="33" t="s">
        <v>341</v>
      </c>
      <c r="G44" s="25"/>
      <c r="H44" s="26">
        <f>H43*'Conversion Factors'!D$3</f>
        <v>92.46</v>
      </c>
      <c r="I44" s="26">
        <f>I43*'Conversion Factors'!E$3</f>
        <v>81.27</v>
      </c>
      <c r="J44" s="26">
        <f>J43*'Conversion Factors'!F$3</f>
        <v>78.739999999999995</v>
      </c>
      <c r="K44" s="26">
        <f>K43*'Conversion Factors'!G$3</f>
        <v>75.64</v>
      </c>
      <c r="L44" s="26">
        <f>L43*'Conversion Factors'!H$3</f>
        <v>73.8</v>
      </c>
      <c r="M44" s="26">
        <f>M43*'Conversion Factors'!I$3</f>
        <v>73.2</v>
      </c>
      <c r="N44" s="26">
        <f>N43*'Conversion Factors'!J$3</f>
        <v>72</v>
      </c>
      <c r="O44" s="59"/>
      <c r="P44" s="4"/>
    </row>
    <row r="45" spans="1:16" s="5" customFormat="1" x14ac:dyDescent="0.2">
      <c r="A45" s="59"/>
      <c r="B45" s="59"/>
      <c r="C45" s="59"/>
      <c r="D45" s="33" t="s">
        <v>212</v>
      </c>
      <c r="E45" s="33">
        <v>2018</v>
      </c>
      <c r="F45" s="33" t="s">
        <v>341</v>
      </c>
      <c r="G45" s="25"/>
      <c r="H45" s="8">
        <f>H44*('Conversion Factors'!$C$29^($E45-$E44))</f>
        <v>88.869665513264124</v>
      </c>
      <c r="I45" s="8">
        <f>I44*('Conversion Factors'!$C$29^($E45-$E44))</f>
        <v>78.114186851211073</v>
      </c>
      <c r="J45" s="8">
        <f>J44*('Conversion Factors'!$C$29^($E45-$E44))</f>
        <v>75.68242983467897</v>
      </c>
      <c r="K45" s="8">
        <f>K44*('Conversion Factors'!$C$29^($E45-$E44))</f>
        <v>72.702806612841215</v>
      </c>
      <c r="L45" s="8">
        <f>L44*('Conversion Factors'!$C$29^($E45-$E44))</f>
        <v>70.934256055363321</v>
      </c>
      <c r="M45" s="8">
        <f>M44*('Conversion Factors'!$C$29^($E45-$E44))</f>
        <v>70.35755478662054</v>
      </c>
      <c r="N45" s="8">
        <f>N44*('Conversion Factors'!$C$29^($E45-$E44))</f>
        <v>69.20415224913495</v>
      </c>
      <c r="O45" s="59"/>
      <c r="P45" s="4">
        <v>1</v>
      </c>
    </row>
    <row r="46" spans="1:16" x14ac:dyDescent="0.2">
      <c r="A46" s="59" t="s">
        <v>31</v>
      </c>
      <c r="B46" s="59" t="s">
        <v>153</v>
      </c>
      <c r="C46" s="7" t="s">
        <v>139</v>
      </c>
      <c r="D46" s="4" t="s">
        <v>212</v>
      </c>
      <c r="E46" s="4" t="s">
        <v>141</v>
      </c>
      <c r="F46" s="33"/>
      <c r="G46" s="25">
        <v>17</v>
      </c>
      <c r="H46" s="25">
        <f>G46*1.02</f>
        <v>17.34</v>
      </c>
      <c r="I46" s="25">
        <f t="shared" ref="I46:N46" si="5">H46*1.02^5</f>
        <v>19.144761127488</v>
      </c>
      <c r="J46" s="25">
        <f t="shared" si="5"/>
        <v>21.137363242709089</v>
      </c>
      <c r="K46" s="25">
        <f t="shared" si="5"/>
        <v>23.337356986540406</v>
      </c>
      <c r="L46" s="25">
        <f t="shared" si="5"/>
        <v>25.766327846264662</v>
      </c>
      <c r="M46" s="25">
        <f t="shared" si="5"/>
        <v>28.448107944018414</v>
      </c>
      <c r="N46" s="25">
        <f t="shared" si="5"/>
        <v>31.40900986835215</v>
      </c>
      <c r="O46" s="4" t="s">
        <v>211</v>
      </c>
      <c r="P46" s="4"/>
    </row>
    <row r="47" spans="1:16" x14ac:dyDescent="0.2">
      <c r="A47" s="59"/>
      <c r="B47" s="59"/>
      <c r="C47" s="59" t="s">
        <v>350</v>
      </c>
      <c r="D47" s="33" t="s">
        <v>212</v>
      </c>
      <c r="E47" s="33">
        <v>2020</v>
      </c>
      <c r="F47" s="33" t="s">
        <v>342</v>
      </c>
      <c r="G47" s="25"/>
      <c r="H47" s="26">
        <v>21</v>
      </c>
      <c r="I47" s="26">
        <v>21</v>
      </c>
      <c r="J47" s="26">
        <v>21</v>
      </c>
      <c r="K47" s="26">
        <v>21</v>
      </c>
      <c r="L47" s="26">
        <v>21</v>
      </c>
      <c r="M47" s="26">
        <v>21</v>
      </c>
      <c r="N47" s="26">
        <v>21</v>
      </c>
      <c r="O47" s="59" t="s">
        <v>149</v>
      </c>
      <c r="P47" s="4"/>
    </row>
    <row r="48" spans="1:16" x14ac:dyDescent="0.2">
      <c r="A48" s="59"/>
      <c r="B48" s="59"/>
      <c r="C48" s="59"/>
      <c r="D48" s="33" t="s">
        <v>212</v>
      </c>
      <c r="E48" s="33">
        <v>2020</v>
      </c>
      <c r="F48" s="33" t="s">
        <v>341</v>
      </c>
      <c r="G48" s="25"/>
      <c r="H48" s="26">
        <f>H47*'Conversion Factors'!D$3</f>
        <v>28.979999999999997</v>
      </c>
      <c r="I48" s="26">
        <f>I47*'Conversion Factors'!E$3</f>
        <v>27.09</v>
      </c>
      <c r="J48" s="26">
        <f>J47*'Conversion Factors'!F$3</f>
        <v>26.67</v>
      </c>
      <c r="K48" s="26">
        <f>K47*'Conversion Factors'!G$3</f>
        <v>26.04</v>
      </c>
      <c r="L48" s="26">
        <f>L47*'Conversion Factors'!H$3</f>
        <v>25.83</v>
      </c>
      <c r="M48" s="26">
        <f>M47*'Conversion Factors'!I$3</f>
        <v>25.62</v>
      </c>
      <c r="N48" s="26">
        <f>N47*'Conversion Factors'!J$3</f>
        <v>25.2</v>
      </c>
      <c r="O48" s="59"/>
      <c r="P48" s="4"/>
    </row>
    <row r="49" spans="1:16" x14ac:dyDescent="0.2">
      <c r="A49" s="59"/>
      <c r="B49" s="59"/>
      <c r="C49" s="59"/>
      <c r="D49" s="33" t="s">
        <v>212</v>
      </c>
      <c r="E49" s="33">
        <v>2018</v>
      </c>
      <c r="F49" s="33" t="s">
        <v>341</v>
      </c>
      <c r="G49" s="25"/>
      <c r="H49" s="8">
        <f>H48*('Conversion Factors'!$C$29^($E49-$E48))</f>
        <v>27.854671280276815</v>
      </c>
      <c r="I49" s="8">
        <f>I48*('Conversion Factors'!$C$29^($E49-$E48))</f>
        <v>26.038062283737027</v>
      </c>
      <c r="J49" s="8">
        <f>J48*('Conversion Factors'!$C$29^($E49-$E48))</f>
        <v>25.634371395617073</v>
      </c>
      <c r="K49" s="8">
        <f>K48*('Conversion Factors'!$C$29^($E49-$E48))</f>
        <v>25.028835063437139</v>
      </c>
      <c r="L49" s="8">
        <f>L48*('Conversion Factors'!$C$29^($E49-$E48))</f>
        <v>24.826989619377162</v>
      </c>
      <c r="M49" s="8">
        <f>M48*('Conversion Factors'!$C$29^($E49-$E48))</f>
        <v>24.625144175317189</v>
      </c>
      <c r="N49" s="8">
        <f>N48*('Conversion Factors'!$C$29^($E49-$E48))</f>
        <v>24.221453287197232</v>
      </c>
      <c r="O49" s="59"/>
      <c r="P49" s="4">
        <v>1</v>
      </c>
    </row>
    <row r="50" spans="1:16" x14ac:dyDescent="0.2">
      <c r="A50" s="59" t="s">
        <v>33</v>
      </c>
      <c r="B50" s="59" t="s">
        <v>138</v>
      </c>
      <c r="C50" s="7"/>
      <c r="D50" s="33" t="s">
        <v>212</v>
      </c>
      <c r="E50" s="4"/>
      <c r="F50" s="33"/>
      <c r="G50" s="25"/>
      <c r="H50" s="25"/>
      <c r="I50" s="25"/>
      <c r="J50" s="25"/>
      <c r="K50" s="25"/>
      <c r="L50" s="25"/>
      <c r="M50" s="25"/>
      <c r="N50" s="25"/>
      <c r="O50" s="4"/>
      <c r="P50" s="4"/>
    </row>
    <row r="51" spans="1:16" x14ac:dyDescent="0.2">
      <c r="A51" s="59"/>
      <c r="B51" s="59"/>
      <c r="C51" s="59" t="s">
        <v>350</v>
      </c>
      <c r="D51" s="33" t="s">
        <v>212</v>
      </c>
      <c r="E51" s="33">
        <v>2020</v>
      </c>
      <c r="F51" s="33" t="s">
        <v>342</v>
      </c>
      <c r="G51" s="25"/>
      <c r="H51" s="26">
        <v>107.38936857780548</v>
      </c>
      <c r="I51" s="26">
        <v>103.35679717929392</v>
      </c>
      <c r="J51" s="26">
        <v>99.324225780782413</v>
      </c>
      <c r="K51" s="26">
        <v>99.324225780782413</v>
      </c>
      <c r="L51" s="26">
        <v>99.324225780782413</v>
      </c>
      <c r="M51" s="26">
        <v>99.324225780782413</v>
      </c>
      <c r="N51" s="26">
        <v>99.324225780782413</v>
      </c>
      <c r="O51" s="59" t="s">
        <v>149</v>
      </c>
      <c r="P51" s="4"/>
    </row>
    <row r="52" spans="1:16" x14ac:dyDescent="0.2">
      <c r="A52" s="59"/>
      <c r="B52" s="59"/>
      <c r="C52" s="59"/>
      <c r="D52" s="33" t="s">
        <v>212</v>
      </c>
      <c r="E52" s="33">
        <v>2020</v>
      </c>
      <c r="F52" s="33" t="s">
        <v>341</v>
      </c>
      <c r="G52" s="25"/>
      <c r="H52" s="26">
        <f>H51*'Conversion Factors'!D$3</f>
        <v>148.19732863737156</v>
      </c>
      <c r="I52" s="26">
        <f>I51*'Conversion Factors'!E$3</f>
        <v>133.33026836128917</v>
      </c>
      <c r="J52" s="26">
        <f>J51*'Conversion Factors'!F$3</f>
        <v>126.14176674159367</v>
      </c>
      <c r="K52" s="26">
        <f>K51*'Conversion Factors'!G$3</f>
        <v>123.16203996817019</v>
      </c>
      <c r="L52" s="26">
        <f>L51*'Conversion Factors'!H$3</f>
        <v>122.16879771036237</v>
      </c>
      <c r="M52" s="26">
        <f>M51*'Conversion Factors'!I$3</f>
        <v>121.17555545255455</v>
      </c>
      <c r="N52" s="26">
        <f>N51*'Conversion Factors'!J$3</f>
        <v>119.18907093693889</v>
      </c>
      <c r="O52" s="59"/>
      <c r="P52" s="4"/>
    </row>
    <row r="53" spans="1:16" x14ac:dyDescent="0.2">
      <c r="A53" s="59"/>
      <c r="B53" s="59"/>
      <c r="C53" s="59"/>
      <c r="D53" s="33" t="s">
        <v>212</v>
      </c>
      <c r="E53" s="33">
        <v>2018</v>
      </c>
      <c r="F53" s="33" t="s">
        <v>341</v>
      </c>
      <c r="G53" s="25"/>
      <c r="H53" s="8">
        <f>H52*('Conversion Factors'!$C$29^($E53-$E52))</f>
        <v>142.44264574910761</v>
      </c>
      <c r="I53" s="8">
        <f>I52*('Conversion Factors'!$C$29^($E53-$E52))</f>
        <v>128.15289154295385</v>
      </c>
      <c r="J53" s="8">
        <f>J52*('Conversion Factors'!$C$29^($E53-$E52))</f>
        <v>121.24352820222383</v>
      </c>
      <c r="K53" s="8">
        <f>K52*('Conversion Factors'!$C$29^($E53-$E52))</f>
        <v>118.37950785099019</v>
      </c>
      <c r="L53" s="8">
        <f>L52*('Conversion Factors'!$C$29^($E53-$E52))</f>
        <v>117.42483440057899</v>
      </c>
      <c r="M53" s="8">
        <f>M52*('Conversion Factors'!$C$29^($E53-$E52))</f>
        <v>116.47016095016778</v>
      </c>
      <c r="N53" s="8">
        <f>N52*('Conversion Factors'!$C$29^($E53-$E52))</f>
        <v>114.56081404934534</v>
      </c>
      <c r="O53" s="59"/>
      <c r="P53" s="4">
        <v>1</v>
      </c>
    </row>
    <row r="54" spans="1:16" x14ac:dyDescent="0.2">
      <c r="A54" s="59" t="s">
        <v>35</v>
      </c>
      <c r="B54" s="59" t="s">
        <v>138</v>
      </c>
      <c r="C54" s="7"/>
      <c r="D54" s="33" t="s">
        <v>212</v>
      </c>
      <c r="E54" s="4"/>
      <c r="F54" s="33"/>
      <c r="G54" s="25"/>
      <c r="H54" s="25"/>
      <c r="I54" s="25"/>
      <c r="J54" s="25"/>
      <c r="K54" s="25"/>
      <c r="L54" s="25"/>
      <c r="M54" s="25"/>
      <c r="N54" s="25"/>
      <c r="O54" s="4"/>
      <c r="P54" s="4"/>
    </row>
    <row r="55" spans="1:16" x14ac:dyDescent="0.2">
      <c r="A55" s="59"/>
      <c r="B55" s="59"/>
      <c r="C55" s="60" t="s">
        <v>350</v>
      </c>
      <c r="D55" s="33" t="s">
        <v>212</v>
      </c>
      <c r="E55" s="33">
        <v>2020</v>
      </c>
      <c r="F55" s="33" t="s">
        <v>342</v>
      </c>
      <c r="G55" s="25"/>
      <c r="H55" s="26">
        <v>141.3921326286856</v>
      </c>
      <c r="I55" s="26">
        <v>136.56688057152218</v>
      </c>
      <c r="J55" s="26">
        <v>131.74162851435872</v>
      </c>
      <c r="K55" s="26">
        <v>131.74162851435872</v>
      </c>
      <c r="L55" s="26">
        <v>131.74162851435872</v>
      </c>
      <c r="M55" s="26">
        <v>131.74162851435872</v>
      </c>
      <c r="N55" s="26">
        <v>131.74162851435872</v>
      </c>
      <c r="O55" s="59" t="s">
        <v>149</v>
      </c>
      <c r="P55" s="4"/>
    </row>
    <row r="56" spans="1:16" x14ac:dyDescent="0.2">
      <c r="A56" s="59"/>
      <c r="B56" s="59"/>
      <c r="C56" s="61"/>
      <c r="D56" s="33" t="s">
        <v>212</v>
      </c>
      <c r="E56" s="33">
        <v>2020</v>
      </c>
      <c r="F56" s="33" t="s">
        <v>341</v>
      </c>
      <c r="G56" s="25"/>
      <c r="H56" s="26">
        <f>H55*'Conversion Factors'!D$3</f>
        <v>195.12114302758613</v>
      </c>
      <c r="I56" s="26">
        <f>I55*'Conversion Factors'!E$3</f>
        <v>176.1712759372636</v>
      </c>
      <c r="J56" s="26">
        <f>J55*'Conversion Factors'!F$3</f>
        <v>167.31186821323558</v>
      </c>
      <c r="K56" s="26">
        <f>K55*'Conversion Factors'!G$3</f>
        <v>163.3596193578048</v>
      </c>
      <c r="L56" s="26">
        <f>L55*'Conversion Factors'!H$3</f>
        <v>162.04220307266124</v>
      </c>
      <c r="M56" s="26">
        <f>M55*'Conversion Factors'!I$3</f>
        <v>160.72478678751764</v>
      </c>
      <c r="N56" s="26">
        <f>N55*'Conversion Factors'!J$3</f>
        <v>158.08995421723046</v>
      </c>
      <c r="O56" s="59"/>
      <c r="P56" s="4"/>
    </row>
    <row r="57" spans="1:16" x14ac:dyDescent="0.2">
      <c r="A57" s="59"/>
      <c r="B57" s="59"/>
      <c r="C57" s="62"/>
      <c r="D57" s="33" t="s">
        <v>212</v>
      </c>
      <c r="E57" s="33">
        <v>2018</v>
      </c>
      <c r="F57" s="33" t="s">
        <v>341</v>
      </c>
      <c r="G57" s="25"/>
      <c r="H57" s="8">
        <f>H56*('Conversion Factors'!$C$29^($E57-$E56))</f>
        <v>187.54435123758759</v>
      </c>
      <c r="I57" s="8">
        <f>I56*('Conversion Factors'!$C$29^($E57-$E56))</f>
        <v>169.33033058176048</v>
      </c>
      <c r="J57" s="8">
        <f>J56*('Conversion Factors'!$C$29^($E57-$E56))</f>
        <v>160.81494445716609</v>
      </c>
      <c r="K57" s="8">
        <f>K56*('Conversion Factors'!$C$29^($E57-$E56))</f>
        <v>157.01616624164245</v>
      </c>
      <c r="L57" s="8">
        <f>L56*('Conversion Factors'!$C$29^($E57-$E56))</f>
        <v>155.74990683646794</v>
      </c>
      <c r="M57" s="8">
        <f>M56*('Conversion Factors'!$C$29^($E57-$E56))</f>
        <v>154.48364743129341</v>
      </c>
      <c r="N57" s="8">
        <f>N56*('Conversion Factors'!$C$29^($E57-$E56))</f>
        <v>151.9511286209443</v>
      </c>
      <c r="O57" s="59"/>
      <c r="P57" s="4">
        <v>1</v>
      </c>
    </row>
    <row r="58" spans="1:16" x14ac:dyDescent="0.2">
      <c r="A58" s="59" t="s">
        <v>37</v>
      </c>
      <c r="B58" s="59" t="s">
        <v>138</v>
      </c>
      <c r="C58" s="7"/>
      <c r="D58" s="33" t="s">
        <v>212</v>
      </c>
      <c r="E58" s="4"/>
      <c r="F58" s="33"/>
      <c r="G58" s="25"/>
      <c r="H58" s="25"/>
      <c r="I58" s="25"/>
      <c r="J58" s="25"/>
      <c r="K58" s="25"/>
      <c r="L58" s="25"/>
      <c r="M58" s="25"/>
      <c r="N58" s="25"/>
      <c r="O58" s="4"/>
      <c r="P58" s="4"/>
    </row>
    <row r="59" spans="1:16" x14ac:dyDescent="0.2">
      <c r="A59" s="59"/>
      <c r="B59" s="59"/>
      <c r="C59" s="60" t="s">
        <v>350</v>
      </c>
      <c r="D59" s="33" t="s">
        <v>212</v>
      </c>
      <c r="E59" s="33">
        <v>2020</v>
      </c>
      <c r="F59" s="33" t="s">
        <v>342</v>
      </c>
      <c r="G59" s="25"/>
      <c r="H59" s="26">
        <v>145.96</v>
      </c>
      <c r="I59" s="26">
        <v>145.96</v>
      </c>
      <c r="J59" s="26">
        <v>145.96</v>
      </c>
      <c r="K59" s="26">
        <v>145.96</v>
      </c>
      <c r="L59" s="26">
        <v>145.96</v>
      </c>
      <c r="M59" s="26">
        <v>145.96</v>
      </c>
      <c r="N59" s="26">
        <v>145.96</v>
      </c>
      <c r="O59" s="59" t="s">
        <v>149</v>
      </c>
      <c r="P59" s="4"/>
    </row>
    <row r="60" spans="1:16" x14ac:dyDescent="0.2">
      <c r="A60" s="59"/>
      <c r="B60" s="59"/>
      <c r="C60" s="61"/>
      <c r="D60" s="33" t="s">
        <v>212</v>
      </c>
      <c r="E60" s="33">
        <v>2020</v>
      </c>
      <c r="F60" s="33" t="s">
        <v>341</v>
      </c>
      <c r="G60" s="25"/>
      <c r="H60" s="26">
        <f>H59*'Conversion Factors'!D$3</f>
        <v>201.4248</v>
      </c>
      <c r="I60" s="26">
        <f>I59*'Conversion Factors'!E$3</f>
        <v>188.28840000000002</v>
      </c>
      <c r="J60" s="26">
        <f>J59*'Conversion Factors'!F$3</f>
        <v>185.36920000000001</v>
      </c>
      <c r="K60" s="26">
        <f>K59*'Conversion Factors'!G$3</f>
        <v>180.99040000000002</v>
      </c>
      <c r="L60" s="26">
        <f>L59*'Conversion Factors'!H$3</f>
        <v>179.5308</v>
      </c>
      <c r="M60" s="26">
        <f>M59*'Conversion Factors'!I$3</f>
        <v>178.0712</v>
      </c>
      <c r="N60" s="26">
        <f>N59*'Conversion Factors'!J$3</f>
        <v>175.15200000000002</v>
      </c>
      <c r="O60" s="59"/>
      <c r="P60" s="4"/>
    </row>
    <row r="61" spans="1:16" x14ac:dyDescent="0.2">
      <c r="A61" s="59"/>
      <c r="B61" s="59"/>
      <c r="C61" s="62"/>
      <c r="D61" s="33" t="s">
        <v>212</v>
      </c>
      <c r="E61" s="33">
        <v>2018</v>
      </c>
      <c r="F61" s="33" t="s">
        <v>341</v>
      </c>
      <c r="G61" s="25"/>
      <c r="H61" s="8">
        <f>H60*('Conversion Factors'!$C$29^($E61-$E60))</f>
        <v>193.60322952710499</v>
      </c>
      <c r="I61" s="8">
        <f>I60*('Conversion Factors'!$C$29^($E61-$E60))</f>
        <v>180.97693194925031</v>
      </c>
      <c r="J61" s="8">
        <f>J60*('Conversion Factors'!$C$29^($E61-$E60))</f>
        <v>178.17108804306037</v>
      </c>
      <c r="K61" s="8">
        <f>K60*('Conversion Factors'!$C$29^($E61-$E60))</f>
        <v>173.96232218377551</v>
      </c>
      <c r="L61" s="8">
        <f>L60*('Conversion Factors'!$C$29^($E61-$E60))</f>
        <v>172.55940023068052</v>
      </c>
      <c r="M61" s="8">
        <f>M60*('Conversion Factors'!$C$29^($E61-$E60))</f>
        <v>171.15647827758556</v>
      </c>
      <c r="N61" s="8">
        <f>N60*('Conversion Factors'!$C$29^($E61-$E60))</f>
        <v>168.35063437139564</v>
      </c>
      <c r="O61" s="59"/>
      <c r="P61" s="4">
        <v>1</v>
      </c>
    </row>
    <row r="62" spans="1:16" x14ac:dyDescent="0.2">
      <c r="A62" s="59" t="s">
        <v>39</v>
      </c>
      <c r="B62" s="59" t="s">
        <v>138</v>
      </c>
      <c r="C62" s="7"/>
      <c r="D62" s="4"/>
      <c r="E62" s="4"/>
      <c r="F62" s="33"/>
      <c r="G62" s="25"/>
      <c r="H62" s="25"/>
      <c r="I62" s="25"/>
      <c r="J62" s="25"/>
      <c r="K62" s="25"/>
      <c r="L62" s="25"/>
      <c r="M62" s="25"/>
      <c r="N62" s="25"/>
      <c r="O62" s="4"/>
      <c r="P62" s="4"/>
    </row>
    <row r="63" spans="1:16" x14ac:dyDescent="0.2">
      <c r="A63" s="59"/>
      <c r="B63" s="59"/>
      <c r="C63" s="59" t="s">
        <v>150</v>
      </c>
      <c r="D63" s="4" t="s">
        <v>212</v>
      </c>
      <c r="E63" s="4" t="s">
        <v>151</v>
      </c>
      <c r="F63" s="33"/>
      <c r="G63" s="25"/>
      <c r="H63" s="25">
        <v>53.08</v>
      </c>
      <c r="I63" s="25">
        <v>46.15</v>
      </c>
      <c r="J63" s="25">
        <v>39.450000000000003</v>
      </c>
      <c r="K63" s="25">
        <v>34.840000000000003</v>
      </c>
      <c r="L63" s="25">
        <v>30.44</v>
      </c>
      <c r="M63" s="25">
        <v>30.44</v>
      </c>
      <c r="N63" s="25">
        <v>30.44</v>
      </c>
      <c r="O63" s="59"/>
      <c r="P63" s="4"/>
    </row>
    <row r="64" spans="1:16" x14ac:dyDescent="0.2">
      <c r="A64" s="59"/>
      <c r="B64" s="59"/>
      <c r="C64" s="59"/>
      <c r="D64" s="4" t="s">
        <v>212</v>
      </c>
      <c r="E64" s="4" t="s">
        <v>145</v>
      </c>
      <c r="F64" s="33"/>
      <c r="G64" s="25"/>
      <c r="H64" s="26">
        <f>H63*'Conversion Factors'!D$3</f>
        <v>73.250399999999999</v>
      </c>
      <c r="I64" s="26">
        <f>I63*'Conversion Factors'!E$3</f>
        <v>59.533499999999997</v>
      </c>
      <c r="J64" s="26">
        <f>J63*'Conversion Factors'!F$3</f>
        <v>50.101500000000001</v>
      </c>
      <c r="K64" s="26">
        <f>K63*'Conversion Factors'!G$3</f>
        <v>43.201600000000006</v>
      </c>
      <c r="L64" s="26">
        <f>L63*'Conversion Factors'!H$3</f>
        <v>37.441200000000002</v>
      </c>
      <c r="M64" s="26">
        <f>M63*'Conversion Factors'!I$3</f>
        <v>37.136800000000001</v>
      </c>
      <c r="N64" s="26">
        <f>N63*'Conversion Factors'!J$3</f>
        <v>36.527999999999999</v>
      </c>
      <c r="O64" s="59"/>
      <c r="P64" s="4">
        <v>1</v>
      </c>
    </row>
    <row r="65" spans="1:16" x14ac:dyDescent="0.2">
      <c r="A65" s="59" t="s">
        <v>41</v>
      </c>
      <c r="B65" s="59" t="s">
        <v>138</v>
      </c>
      <c r="C65" s="7"/>
      <c r="D65" s="4"/>
      <c r="E65" s="4"/>
      <c r="F65" s="33"/>
      <c r="G65" s="25"/>
      <c r="H65" s="25"/>
      <c r="I65" s="25"/>
      <c r="J65" s="25"/>
      <c r="K65" s="25"/>
      <c r="L65" s="25"/>
      <c r="M65" s="25"/>
      <c r="N65" s="25"/>
      <c r="O65" s="4"/>
      <c r="P65" s="4"/>
    </row>
    <row r="66" spans="1:16" x14ac:dyDescent="0.2">
      <c r="A66" s="59"/>
      <c r="B66" s="59"/>
      <c r="C66" s="59" t="s">
        <v>150</v>
      </c>
      <c r="D66" s="4" t="s">
        <v>212</v>
      </c>
      <c r="E66" s="4" t="s">
        <v>151</v>
      </c>
      <c r="F66" s="33"/>
      <c r="G66" s="25"/>
      <c r="H66" s="25">
        <v>40.549999999999997</v>
      </c>
      <c r="I66" s="25">
        <v>38.57</v>
      </c>
      <c r="J66" s="25">
        <v>35.93</v>
      </c>
      <c r="K66" s="25">
        <v>34.950000000000003</v>
      </c>
      <c r="L66" s="25">
        <v>33.96</v>
      </c>
      <c r="M66" s="25">
        <v>33.96</v>
      </c>
      <c r="N66" s="25">
        <v>33.96</v>
      </c>
      <c r="O66" s="59"/>
      <c r="P66" s="4"/>
    </row>
    <row r="67" spans="1:16" x14ac:dyDescent="0.2">
      <c r="A67" s="59"/>
      <c r="B67" s="59"/>
      <c r="C67" s="59"/>
      <c r="D67" s="4" t="s">
        <v>212</v>
      </c>
      <c r="E67" s="4" t="s">
        <v>145</v>
      </c>
      <c r="F67" s="33"/>
      <c r="G67" s="25"/>
      <c r="H67" s="26">
        <f>H66*'Conversion Factors'!D$3</f>
        <v>55.958999999999989</v>
      </c>
      <c r="I67" s="26">
        <f>I66*'Conversion Factors'!E$3</f>
        <v>49.755299999999998</v>
      </c>
      <c r="J67" s="26">
        <f>J66*'Conversion Factors'!F$3</f>
        <v>45.631100000000004</v>
      </c>
      <c r="K67" s="26">
        <f>K66*'Conversion Factors'!G$3</f>
        <v>43.338000000000001</v>
      </c>
      <c r="L67" s="26">
        <f>L66*'Conversion Factors'!H$3</f>
        <v>41.770800000000001</v>
      </c>
      <c r="M67" s="26">
        <f>M66*'Conversion Factors'!I$3</f>
        <v>41.431199999999997</v>
      </c>
      <c r="N67" s="26">
        <f>N66*'Conversion Factors'!J$3</f>
        <v>40.752000000000002</v>
      </c>
      <c r="O67" s="59"/>
      <c r="P67" s="4">
        <v>1</v>
      </c>
    </row>
    <row r="68" spans="1:16" s="5" customFormat="1" x14ac:dyDescent="0.2">
      <c r="A68" s="59" t="s">
        <v>43</v>
      </c>
      <c r="B68" s="59" t="s">
        <v>138</v>
      </c>
      <c r="C68" s="7"/>
      <c r="D68" s="4"/>
      <c r="E68" s="4"/>
      <c r="F68" s="33"/>
      <c r="G68" s="25"/>
      <c r="H68" s="25"/>
      <c r="I68" s="25"/>
      <c r="J68" s="25"/>
      <c r="K68" s="25"/>
      <c r="L68" s="25"/>
      <c r="M68" s="25"/>
      <c r="N68" s="25"/>
      <c r="O68" s="4"/>
      <c r="P68" s="4"/>
    </row>
    <row r="69" spans="1:16" s="5" customFormat="1" x14ac:dyDescent="0.2">
      <c r="A69" s="59"/>
      <c r="B69" s="59"/>
      <c r="C69" s="59" t="s">
        <v>143</v>
      </c>
      <c r="D69" s="4" t="s">
        <v>212</v>
      </c>
      <c r="E69" s="4" t="s">
        <v>144</v>
      </c>
      <c r="F69" s="33"/>
      <c r="G69" s="25"/>
      <c r="H69" s="26">
        <v>27.3</v>
      </c>
      <c r="I69" s="26">
        <v>27.3</v>
      </c>
      <c r="J69" s="26">
        <v>27.3</v>
      </c>
      <c r="K69" s="26">
        <v>27.3</v>
      </c>
      <c r="L69" s="26">
        <v>27.3</v>
      </c>
      <c r="M69" s="26">
        <v>27.3</v>
      </c>
      <c r="N69" s="26">
        <v>27.3</v>
      </c>
      <c r="O69" s="59"/>
      <c r="P69" s="4"/>
    </row>
    <row r="70" spans="1:16" s="5" customFormat="1" x14ac:dyDescent="0.2">
      <c r="A70" s="59"/>
      <c r="B70" s="59"/>
      <c r="C70" s="59"/>
      <c r="D70" s="4"/>
      <c r="E70" s="4" t="s">
        <v>141</v>
      </c>
      <c r="F70" s="33"/>
      <c r="G70" s="25"/>
      <c r="H70" s="26">
        <f>H69*'Conversion Factors'!D$3</f>
        <v>37.673999999999999</v>
      </c>
      <c r="I70" s="26">
        <f>I69*'Conversion Factors'!E$3</f>
        <v>35.216999999999999</v>
      </c>
      <c r="J70" s="26">
        <f>J69*'Conversion Factors'!F$3</f>
        <v>34.670999999999999</v>
      </c>
      <c r="K70" s="26">
        <f>K69*'Conversion Factors'!G$3</f>
        <v>33.852000000000004</v>
      </c>
      <c r="L70" s="26">
        <f>L69*'Conversion Factors'!H$3</f>
        <v>33.579000000000001</v>
      </c>
      <c r="M70" s="26">
        <f>M69*'Conversion Factors'!I$3</f>
        <v>33.305999999999997</v>
      </c>
      <c r="N70" s="26">
        <f>N69*'Conversion Factors'!J$3</f>
        <v>32.76</v>
      </c>
      <c r="O70" s="59"/>
      <c r="P70" s="4"/>
    </row>
    <row r="71" spans="1:16" s="5" customFormat="1" x14ac:dyDescent="0.2">
      <c r="A71" s="59"/>
      <c r="B71" s="59"/>
      <c r="C71" s="59"/>
      <c r="D71" s="4" t="s">
        <v>212</v>
      </c>
      <c r="E71" s="4" t="s">
        <v>145</v>
      </c>
      <c r="F71" s="33"/>
      <c r="G71" s="25"/>
      <c r="H71" s="25">
        <f>H70*('Conversion Factors'!$C$29^-1)</f>
        <v>36.935294117647054</v>
      </c>
      <c r="I71" s="25">
        <f>I70*('Conversion Factors'!$C$29^-1)</f>
        <v>34.526470588235291</v>
      </c>
      <c r="J71" s="25">
        <f>J70*('Conversion Factors'!$C$29^-1)</f>
        <v>33.991176470588236</v>
      </c>
      <c r="K71" s="25">
        <f>K70*('Conversion Factors'!$C$29^-1)</f>
        <v>33.188235294117646</v>
      </c>
      <c r="L71" s="25">
        <f>L70*('Conversion Factors'!$C$29^-1)</f>
        <v>32.920588235294119</v>
      </c>
      <c r="M71" s="25">
        <f>M70*('Conversion Factors'!$C$29^-1)</f>
        <v>32.652941176470584</v>
      </c>
      <c r="N71" s="25">
        <f>N70*('Conversion Factors'!$C$29^-1)</f>
        <v>32.117647058823529</v>
      </c>
      <c r="O71" s="59"/>
      <c r="P71" s="4">
        <v>1</v>
      </c>
    </row>
    <row r="72" spans="1:16" x14ac:dyDescent="0.2">
      <c r="A72" s="59" t="s">
        <v>46</v>
      </c>
      <c r="B72" s="59" t="s">
        <v>138</v>
      </c>
      <c r="C72" s="7"/>
      <c r="D72" s="4"/>
      <c r="E72" s="4"/>
      <c r="F72" s="33"/>
      <c r="G72" s="25"/>
      <c r="H72" s="25"/>
      <c r="I72" s="25"/>
      <c r="J72" s="25"/>
      <c r="K72" s="25"/>
      <c r="L72" s="25"/>
      <c r="M72" s="25"/>
      <c r="N72" s="25"/>
      <c r="O72" s="4"/>
      <c r="P72" s="4"/>
    </row>
    <row r="73" spans="1:16" x14ac:dyDescent="0.2">
      <c r="A73" s="59"/>
      <c r="B73" s="59"/>
      <c r="C73" s="59" t="s">
        <v>150</v>
      </c>
      <c r="D73" s="4" t="s">
        <v>212</v>
      </c>
      <c r="E73" s="4" t="s">
        <v>151</v>
      </c>
      <c r="F73" s="33"/>
      <c r="G73" s="25"/>
      <c r="H73" s="25">
        <v>4.55</v>
      </c>
      <c r="I73" s="25">
        <v>4.55</v>
      </c>
      <c r="J73" s="25">
        <v>4.55</v>
      </c>
      <c r="K73" s="25">
        <v>4.55</v>
      </c>
      <c r="L73" s="25">
        <v>4.55</v>
      </c>
      <c r="M73" s="25">
        <v>4.55</v>
      </c>
      <c r="N73" s="25">
        <v>4.55</v>
      </c>
      <c r="O73" s="59"/>
      <c r="P73" s="4"/>
    </row>
    <row r="74" spans="1:16" x14ac:dyDescent="0.2">
      <c r="A74" s="59"/>
      <c r="B74" s="59"/>
      <c r="C74" s="59"/>
      <c r="D74" s="4" t="s">
        <v>212</v>
      </c>
      <c r="E74" s="4" t="s">
        <v>145</v>
      </c>
      <c r="F74" s="33"/>
      <c r="G74" s="25"/>
      <c r="H74" s="26">
        <f>H73*'Conversion Factors'!D$3</f>
        <v>6.278999999999999</v>
      </c>
      <c r="I74" s="26">
        <f>I73*'Conversion Factors'!E$3</f>
        <v>5.8694999999999995</v>
      </c>
      <c r="J74" s="26">
        <f>J73*'Conversion Factors'!F$3</f>
        <v>5.7785000000000002</v>
      </c>
      <c r="K74" s="26">
        <f>K73*'Conversion Factors'!G$3</f>
        <v>5.6419999999999995</v>
      </c>
      <c r="L74" s="26">
        <f>L73*'Conversion Factors'!H$3</f>
        <v>5.5964999999999998</v>
      </c>
      <c r="M74" s="26">
        <f>M73*'Conversion Factors'!I$3</f>
        <v>5.5509999999999993</v>
      </c>
      <c r="N74" s="26">
        <f>N73*'Conversion Factors'!J$3</f>
        <v>5.46</v>
      </c>
      <c r="O74" s="59"/>
      <c r="P74" s="4">
        <v>1</v>
      </c>
    </row>
    <row r="75" spans="1:16" x14ac:dyDescent="0.2">
      <c r="A75" s="59" t="s">
        <v>48</v>
      </c>
      <c r="B75" s="59" t="s">
        <v>138</v>
      </c>
      <c r="C75" s="7"/>
      <c r="D75" s="4"/>
      <c r="E75" s="4"/>
      <c r="F75" s="33"/>
      <c r="G75" s="25"/>
      <c r="H75" s="25"/>
      <c r="I75" s="25"/>
      <c r="J75" s="25"/>
      <c r="K75" s="25"/>
      <c r="L75" s="25"/>
      <c r="M75" s="25"/>
      <c r="N75" s="25"/>
      <c r="O75" s="4"/>
      <c r="P75" s="4"/>
    </row>
    <row r="76" spans="1:16" x14ac:dyDescent="0.2">
      <c r="A76" s="59"/>
      <c r="B76" s="59"/>
      <c r="C76" s="59" t="s">
        <v>150</v>
      </c>
      <c r="D76" s="4" t="s">
        <v>212</v>
      </c>
      <c r="E76" s="4" t="s">
        <v>151</v>
      </c>
      <c r="F76" s="33"/>
      <c r="G76" s="25"/>
      <c r="H76" s="25">
        <v>0</v>
      </c>
      <c r="I76" s="25">
        <v>0</v>
      </c>
      <c r="J76" s="25">
        <v>0</v>
      </c>
      <c r="K76" s="25">
        <v>0</v>
      </c>
      <c r="L76" s="25">
        <v>0</v>
      </c>
      <c r="M76" s="25">
        <v>0</v>
      </c>
      <c r="N76" s="25">
        <v>0</v>
      </c>
      <c r="O76" s="59"/>
      <c r="P76" s="4"/>
    </row>
    <row r="77" spans="1:16" x14ac:dyDescent="0.2">
      <c r="A77" s="59"/>
      <c r="B77" s="59"/>
      <c r="C77" s="59"/>
      <c r="D77" s="4" t="s">
        <v>212</v>
      </c>
      <c r="E77" s="4" t="s">
        <v>145</v>
      </c>
      <c r="F77" s="33"/>
      <c r="G77" s="25"/>
      <c r="H77" s="26">
        <f>H76*'Conversion Factors'!D$3</f>
        <v>0</v>
      </c>
      <c r="I77" s="26">
        <f>I76*'Conversion Factors'!E$3</f>
        <v>0</v>
      </c>
      <c r="J77" s="26">
        <f>J76*'Conversion Factors'!F$3</f>
        <v>0</v>
      </c>
      <c r="K77" s="26">
        <f>K76*'Conversion Factors'!G$3</f>
        <v>0</v>
      </c>
      <c r="L77" s="26">
        <f>L76*'Conversion Factors'!H$3</f>
        <v>0</v>
      </c>
      <c r="M77" s="26">
        <f>M76*'Conversion Factors'!I$3</f>
        <v>0</v>
      </c>
      <c r="N77" s="26">
        <f>N76*'Conversion Factors'!J$3</f>
        <v>0</v>
      </c>
      <c r="O77" s="59"/>
      <c r="P77" s="4">
        <v>1</v>
      </c>
    </row>
    <row r="78" spans="1:16" x14ac:dyDescent="0.2">
      <c r="A78" s="59" t="s">
        <v>51</v>
      </c>
      <c r="B78" s="59" t="s">
        <v>138</v>
      </c>
      <c r="C78" s="7"/>
      <c r="D78" s="4"/>
      <c r="E78" s="4"/>
      <c r="F78" s="33"/>
      <c r="G78" s="25"/>
      <c r="H78" s="25"/>
      <c r="I78" s="25"/>
      <c r="J78" s="25"/>
      <c r="K78" s="25"/>
      <c r="L78" s="25"/>
      <c r="M78" s="25"/>
      <c r="N78" s="25"/>
      <c r="O78" s="4"/>
      <c r="P78" s="4"/>
    </row>
    <row r="79" spans="1:16" x14ac:dyDescent="0.2">
      <c r="A79" s="59"/>
      <c r="B79" s="59"/>
      <c r="C79" s="59" t="s">
        <v>150</v>
      </c>
      <c r="D79" s="4" t="s">
        <v>212</v>
      </c>
      <c r="E79" s="4" t="s">
        <v>151</v>
      </c>
      <c r="F79" s="33"/>
      <c r="G79" s="25"/>
      <c r="H79" s="25">
        <v>0</v>
      </c>
      <c r="I79" s="25">
        <v>0</v>
      </c>
      <c r="J79" s="25">
        <v>0</v>
      </c>
      <c r="K79" s="25">
        <v>0</v>
      </c>
      <c r="L79" s="25">
        <v>0</v>
      </c>
      <c r="M79" s="25">
        <v>0</v>
      </c>
      <c r="N79" s="25">
        <v>0</v>
      </c>
      <c r="O79" s="59"/>
      <c r="P79" s="4"/>
    </row>
    <row r="80" spans="1:16" x14ac:dyDescent="0.2">
      <c r="A80" s="59"/>
      <c r="B80" s="59"/>
      <c r="C80" s="59"/>
      <c r="D80" s="4" t="s">
        <v>212</v>
      </c>
      <c r="E80" s="4" t="s">
        <v>145</v>
      </c>
      <c r="F80" s="33"/>
      <c r="G80" s="25"/>
      <c r="H80" s="26">
        <f>H79*'Conversion Factors'!D$3</f>
        <v>0</v>
      </c>
      <c r="I80" s="26">
        <f>I79*'Conversion Factors'!E$3</f>
        <v>0</v>
      </c>
      <c r="J80" s="26">
        <f>J79*'Conversion Factors'!F$3</f>
        <v>0</v>
      </c>
      <c r="K80" s="26">
        <f>K79*'Conversion Factors'!G$3</f>
        <v>0</v>
      </c>
      <c r="L80" s="26">
        <f>L79*'Conversion Factors'!H$3</f>
        <v>0</v>
      </c>
      <c r="M80" s="26">
        <f>M79*'Conversion Factors'!I$3</f>
        <v>0</v>
      </c>
      <c r="N80" s="26">
        <f>N79*'Conversion Factors'!J$3</f>
        <v>0</v>
      </c>
      <c r="O80" s="59"/>
      <c r="P80" s="4">
        <v>1</v>
      </c>
    </row>
    <row r="81" spans="1:16" x14ac:dyDescent="0.2">
      <c r="A81" s="59" t="s">
        <v>53</v>
      </c>
      <c r="B81" s="59" t="s">
        <v>138</v>
      </c>
      <c r="C81" s="7"/>
      <c r="D81" s="4"/>
      <c r="E81" s="4"/>
      <c r="F81" s="33"/>
      <c r="G81" s="25"/>
      <c r="H81" s="25"/>
      <c r="I81" s="25"/>
      <c r="J81" s="25"/>
      <c r="K81" s="25"/>
      <c r="L81" s="25"/>
      <c r="M81" s="25"/>
      <c r="N81" s="25"/>
      <c r="O81" s="4"/>
      <c r="P81" s="4"/>
    </row>
    <row r="82" spans="1:16" x14ac:dyDescent="0.2">
      <c r="A82" s="59"/>
      <c r="B82" s="59"/>
      <c r="C82" s="59" t="s">
        <v>150</v>
      </c>
      <c r="D82" s="4" t="s">
        <v>212</v>
      </c>
      <c r="E82" s="4" t="s">
        <v>151</v>
      </c>
      <c r="F82" s="33"/>
      <c r="G82" s="25"/>
      <c r="H82" s="25">
        <v>0</v>
      </c>
      <c r="I82" s="25">
        <v>0</v>
      </c>
      <c r="J82" s="25">
        <v>0</v>
      </c>
      <c r="K82" s="25">
        <v>0</v>
      </c>
      <c r="L82" s="25">
        <v>0</v>
      </c>
      <c r="M82" s="25">
        <v>0</v>
      </c>
      <c r="N82" s="25">
        <v>0</v>
      </c>
      <c r="O82" s="59"/>
      <c r="P82" s="11"/>
    </row>
    <row r="83" spans="1:16" x14ac:dyDescent="0.2">
      <c r="A83" s="59"/>
      <c r="B83" s="59"/>
      <c r="C83" s="59"/>
      <c r="D83" s="4" t="s">
        <v>212</v>
      </c>
      <c r="E83" s="4" t="s">
        <v>145</v>
      </c>
      <c r="F83" s="33"/>
      <c r="G83" s="25"/>
      <c r="H83" s="26">
        <f>H82*'Conversion Factors'!D$3</f>
        <v>0</v>
      </c>
      <c r="I83" s="26">
        <f>I82*'Conversion Factors'!E$3</f>
        <v>0</v>
      </c>
      <c r="J83" s="26">
        <f>J82*'Conversion Factors'!F$3</f>
        <v>0</v>
      </c>
      <c r="K83" s="26">
        <f>K82*'Conversion Factors'!G$3</f>
        <v>0</v>
      </c>
      <c r="L83" s="26">
        <f>L82*'Conversion Factors'!H$3</f>
        <v>0</v>
      </c>
      <c r="M83" s="26">
        <f>M82*'Conversion Factors'!I$3</f>
        <v>0</v>
      </c>
      <c r="N83" s="26">
        <f>N82*'Conversion Factors'!J$3</f>
        <v>0</v>
      </c>
      <c r="O83" s="59"/>
      <c r="P83" s="11">
        <v>1</v>
      </c>
    </row>
    <row r="84" spans="1:16" x14ac:dyDescent="0.2">
      <c r="A84" s="4" t="s">
        <v>55</v>
      </c>
      <c r="B84" s="4" t="s">
        <v>153</v>
      </c>
      <c r="C84" s="13" t="s">
        <v>155</v>
      </c>
      <c r="D84" s="4" t="s">
        <v>212</v>
      </c>
      <c r="E84" s="4" t="s">
        <v>145</v>
      </c>
      <c r="F84" s="33"/>
      <c r="G84" s="25"/>
      <c r="H84" s="25">
        <v>45.06</v>
      </c>
      <c r="I84" s="25">
        <v>45.06</v>
      </c>
      <c r="J84" s="25">
        <v>45.06</v>
      </c>
      <c r="K84" s="25">
        <v>45.06</v>
      </c>
      <c r="L84" s="25">
        <v>45.06</v>
      </c>
      <c r="M84" s="25">
        <v>45.06</v>
      </c>
      <c r="N84" s="25">
        <v>45.06</v>
      </c>
      <c r="O84" s="4" t="s">
        <v>215</v>
      </c>
      <c r="P84" s="4">
        <v>1</v>
      </c>
    </row>
  </sheetData>
  <mergeCells count="88">
    <mergeCell ref="A2:A5"/>
    <mergeCell ref="B2:B5"/>
    <mergeCell ref="C3:C5"/>
    <mergeCell ref="O3:O5"/>
    <mergeCell ref="A6:A9"/>
    <mergeCell ref="B6:B9"/>
    <mergeCell ref="C7:C9"/>
    <mergeCell ref="O7:O9"/>
    <mergeCell ref="A10:A13"/>
    <mergeCell ref="B10:B13"/>
    <mergeCell ref="C11:C13"/>
    <mergeCell ref="O11:O13"/>
    <mergeCell ref="A14:A17"/>
    <mergeCell ref="B14:B17"/>
    <mergeCell ref="C15:C17"/>
    <mergeCell ref="O15:O17"/>
    <mergeCell ref="A18:A21"/>
    <mergeCell ref="B18:B21"/>
    <mergeCell ref="C19:C21"/>
    <mergeCell ref="O19:O21"/>
    <mergeCell ref="A22:A25"/>
    <mergeCell ref="B22:B25"/>
    <mergeCell ref="C23:C25"/>
    <mergeCell ref="O23:O25"/>
    <mergeCell ref="A26:A28"/>
    <mergeCell ref="B26:B28"/>
    <mergeCell ref="C27:C28"/>
    <mergeCell ref="O27:O28"/>
    <mergeCell ref="A29:A32"/>
    <mergeCell ref="B29:B32"/>
    <mergeCell ref="C30:C32"/>
    <mergeCell ref="O30:O32"/>
    <mergeCell ref="A33:A36"/>
    <mergeCell ref="B33:B36"/>
    <mergeCell ref="C34:C36"/>
    <mergeCell ref="O34:O36"/>
    <mergeCell ref="A38:A41"/>
    <mergeCell ref="B38:B41"/>
    <mergeCell ref="C39:C41"/>
    <mergeCell ref="O39:O41"/>
    <mergeCell ref="A42:A45"/>
    <mergeCell ref="B42:B45"/>
    <mergeCell ref="C43:C45"/>
    <mergeCell ref="O43:O45"/>
    <mergeCell ref="A46:A49"/>
    <mergeCell ref="B46:B49"/>
    <mergeCell ref="C47:C49"/>
    <mergeCell ref="O47:O49"/>
    <mergeCell ref="A50:A53"/>
    <mergeCell ref="B50:B53"/>
    <mergeCell ref="C51:C53"/>
    <mergeCell ref="O51:O53"/>
    <mergeCell ref="A54:A57"/>
    <mergeCell ref="B54:B57"/>
    <mergeCell ref="C55:C57"/>
    <mergeCell ref="O55:O57"/>
    <mergeCell ref="A58:A61"/>
    <mergeCell ref="B58:B61"/>
    <mergeCell ref="C59:C61"/>
    <mergeCell ref="O59:O61"/>
    <mergeCell ref="A62:A64"/>
    <mergeCell ref="B62:B64"/>
    <mergeCell ref="C63:C64"/>
    <mergeCell ref="O63:O64"/>
    <mergeCell ref="A65:A67"/>
    <mergeCell ref="B65:B67"/>
    <mergeCell ref="C66:C67"/>
    <mergeCell ref="O66:O67"/>
    <mergeCell ref="A68:A71"/>
    <mergeCell ref="B68:B71"/>
    <mergeCell ref="C69:C71"/>
    <mergeCell ref="O69:O71"/>
    <mergeCell ref="A72:A74"/>
    <mergeCell ref="B72:B74"/>
    <mergeCell ref="C73:C74"/>
    <mergeCell ref="O73:O74"/>
    <mergeCell ref="A75:A77"/>
    <mergeCell ref="B75:B77"/>
    <mergeCell ref="C76:C77"/>
    <mergeCell ref="O76:O77"/>
    <mergeCell ref="A78:A80"/>
    <mergeCell ref="B78:B80"/>
    <mergeCell ref="C79:C80"/>
    <mergeCell ref="O79:O80"/>
    <mergeCell ref="A81:A83"/>
    <mergeCell ref="B81:B83"/>
    <mergeCell ref="C82:C83"/>
    <mergeCell ref="O82:O8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W3"/>
  <sheetViews>
    <sheetView showGridLines="0" zoomScaleNormal="100" workbookViewId="0">
      <selection activeCell="E29" sqref="E29"/>
    </sheetView>
  </sheetViews>
  <sheetFormatPr defaultColWidth="11.42578125" defaultRowHeight="12.75" x14ac:dyDescent="0.2"/>
  <cols>
    <col min="1" max="257" width="11.42578125" style="5"/>
  </cols>
  <sheetData>
    <row r="1" spans="1:13" x14ac:dyDescent="0.2">
      <c r="A1" s="27" t="s">
        <v>132</v>
      </c>
      <c r="B1" s="27" t="s">
        <v>216</v>
      </c>
      <c r="C1" s="27" t="s">
        <v>135</v>
      </c>
      <c r="D1" s="27" t="s">
        <v>134</v>
      </c>
      <c r="E1" s="27">
        <v>2020</v>
      </c>
      <c r="F1" s="27">
        <v>2025</v>
      </c>
      <c r="G1" s="27">
        <v>2030</v>
      </c>
      <c r="H1" s="27">
        <v>2035</v>
      </c>
      <c r="I1" s="27">
        <v>2040</v>
      </c>
      <c r="J1" s="27">
        <v>2045</v>
      </c>
      <c r="K1" s="27">
        <v>2050</v>
      </c>
      <c r="L1" s="27" t="s">
        <v>136</v>
      </c>
      <c r="M1" s="27" t="s">
        <v>137</v>
      </c>
    </row>
    <row r="2" spans="1:13" x14ac:dyDescent="0.2">
      <c r="A2" s="59" t="s">
        <v>138</v>
      </c>
      <c r="B2" s="59" t="s">
        <v>120</v>
      </c>
      <c r="C2" s="4" t="s">
        <v>145</v>
      </c>
      <c r="D2" s="4" t="s">
        <v>203</v>
      </c>
      <c r="E2" s="4">
        <v>30</v>
      </c>
      <c r="F2" s="4">
        <v>95</v>
      </c>
      <c r="G2" s="4">
        <v>170</v>
      </c>
      <c r="H2" s="4">
        <v>170</v>
      </c>
      <c r="I2" s="4">
        <v>170</v>
      </c>
      <c r="J2" s="4">
        <v>170</v>
      </c>
      <c r="K2" s="4">
        <v>170</v>
      </c>
      <c r="L2" s="59" t="s">
        <v>217</v>
      </c>
      <c r="M2" s="4"/>
    </row>
    <row r="3" spans="1:13" x14ac:dyDescent="0.2">
      <c r="A3" s="59"/>
      <c r="B3" s="59"/>
      <c r="C3" s="4" t="s">
        <v>145</v>
      </c>
      <c r="D3" s="4" t="s">
        <v>205</v>
      </c>
      <c r="E3" s="4">
        <f>E2/1000000*1000</f>
        <v>3.0000000000000002E-2</v>
      </c>
      <c r="F3" s="4">
        <f t="shared" ref="F3:K3" si="0">F2/1000</f>
        <v>9.5000000000000001E-2</v>
      </c>
      <c r="G3" s="4">
        <f t="shared" si="0"/>
        <v>0.17</v>
      </c>
      <c r="H3" s="4">
        <f t="shared" si="0"/>
        <v>0.17</v>
      </c>
      <c r="I3" s="4">
        <f t="shared" si="0"/>
        <v>0.17</v>
      </c>
      <c r="J3" s="4">
        <f t="shared" si="0"/>
        <v>0.17</v>
      </c>
      <c r="K3" s="4">
        <f t="shared" si="0"/>
        <v>0.17</v>
      </c>
      <c r="L3" s="59"/>
      <c r="M3" s="4">
        <v>1</v>
      </c>
    </row>
  </sheetData>
  <mergeCells count="3">
    <mergeCell ref="A2:A3"/>
    <mergeCell ref="B2:B3"/>
    <mergeCell ref="L2:L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T86"/>
  <sheetViews>
    <sheetView showGridLines="0" tabSelected="1" zoomScaleNormal="100" workbookViewId="0">
      <pane ySplit="1" topLeftCell="A41" activePane="bottomLeft" state="frozen"/>
      <selection pane="bottomLeft" activeCell="C76" sqref="C76:C83"/>
    </sheetView>
  </sheetViews>
  <sheetFormatPr defaultColWidth="11.42578125" defaultRowHeight="12.75" x14ac:dyDescent="0.2"/>
  <cols>
    <col min="1" max="1" width="29" style="28" customWidth="1"/>
    <col min="2" max="2" width="11.42578125" style="28"/>
    <col min="3" max="3" width="27" style="28" customWidth="1"/>
    <col min="4" max="4" width="23.7109375" style="28" customWidth="1"/>
    <col min="5" max="5" width="16.85546875" style="28" customWidth="1"/>
    <col min="6" max="14" width="11.42578125" style="5"/>
    <col min="15" max="15" width="11.85546875" style="5" customWidth="1"/>
    <col min="16" max="228" width="11.42578125" style="5"/>
    <col min="996" max="1024" width="11.5703125" customWidth="1"/>
  </cols>
  <sheetData>
    <row r="1" spans="1:16" ht="36.75" customHeight="1" x14ac:dyDescent="0.2">
      <c r="A1" s="29" t="s">
        <v>1</v>
      </c>
      <c r="B1" s="29" t="s">
        <v>132</v>
      </c>
      <c r="C1" s="29" t="s">
        <v>264</v>
      </c>
      <c r="D1" s="29" t="s">
        <v>265</v>
      </c>
      <c r="E1" s="29" t="s">
        <v>133</v>
      </c>
      <c r="F1" s="72" t="s">
        <v>134</v>
      </c>
      <c r="G1" s="29">
        <v>2019</v>
      </c>
      <c r="H1" s="29">
        <v>2020</v>
      </c>
      <c r="I1" s="29">
        <v>2025</v>
      </c>
      <c r="J1" s="29">
        <v>2030</v>
      </c>
      <c r="K1" s="29">
        <v>2035</v>
      </c>
      <c r="L1" s="29">
        <v>2040</v>
      </c>
      <c r="M1" s="29">
        <v>2045</v>
      </c>
      <c r="N1" s="29">
        <v>2050</v>
      </c>
      <c r="O1" s="29" t="s">
        <v>136</v>
      </c>
      <c r="P1" s="29" t="s">
        <v>137</v>
      </c>
    </row>
    <row r="2" spans="1:16" x14ac:dyDescent="0.2">
      <c r="A2" s="59" t="s">
        <v>18</v>
      </c>
      <c r="B2" s="59" t="s">
        <v>138</v>
      </c>
      <c r="C2" s="59" t="s">
        <v>104</v>
      </c>
      <c r="D2" s="59" t="s">
        <v>336</v>
      </c>
      <c r="E2" s="7" t="s">
        <v>139</v>
      </c>
      <c r="F2" s="4" t="s">
        <v>218</v>
      </c>
      <c r="G2" s="4">
        <v>13500</v>
      </c>
      <c r="H2" s="4">
        <v>13500</v>
      </c>
      <c r="I2" s="4">
        <v>13500</v>
      </c>
      <c r="J2" s="4">
        <v>13500</v>
      </c>
      <c r="K2" s="4">
        <v>13500</v>
      </c>
      <c r="L2" s="4">
        <v>13500</v>
      </c>
      <c r="M2" s="4">
        <v>13500</v>
      </c>
      <c r="N2" s="4">
        <v>13500</v>
      </c>
      <c r="O2" s="4"/>
      <c r="P2" s="4"/>
    </row>
    <row r="3" spans="1:16" x14ac:dyDescent="0.2">
      <c r="A3" s="59"/>
      <c r="B3" s="59"/>
      <c r="C3" s="59"/>
      <c r="D3" s="59"/>
      <c r="E3" s="7" t="s">
        <v>142</v>
      </c>
      <c r="F3" s="4" t="s">
        <v>218</v>
      </c>
      <c r="G3" s="4">
        <v>8163</v>
      </c>
      <c r="H3" s="4"/>
      <c r="I3" s="4"/>
      <c r="J3" s="4"/>
      <c r="K3" s="4"/>
      <c r="L3" s="4"/>
      <c r="M3" s="4"/>
      <c r="N3" s="4"/>
      <c r="O3" s="4"/>
      <c r="P3" s="4"/>
    </row>
    <row r="4" spans="1:16" x14ac:dyDescent="0.2">
      <c r="A4" s="59"/>
      <c r="B4" s="59"/>
      <c r="C4" s="59"/>
      <c r="D4" s="59"/>
      <c r="E4" s="59" t="s">
        <v>350</v>
      </c>
      <c r="F4" s="4" t="s">
        <v>218</v>
      </c>
      <c r="G4" s="11"/>
      <c r="H4" s="33">
        <v>13500</v>
      </c>
      <c r="I4" s="4">
        <v>13500</v>
      </c>
      <c r="J4" s="4">
        <v>13500</v>
      </c>
      <c r="K4" s="4">
        <v>13500</v>
      </c>
      <c r="L4" s="4">
        <v>13500</v>
      </c>
      <c r="M4" s="4">
        <v>13500</v>
      </c>
      <c r="N4" s="4">
        <v>13500</v>
      </c>
      <c r="O4" s="4" t="s">
        <v>149</v>
      </c>
      <c r="P4" s="4"/>
    </row>
    <row r="5" spans="1:16" x14ac:dyDescent="0.2">
      <c r="A5" s="59"/>
      <c r="B5" s="59"/>
      <c r="C5" s="59"/>
      <c r="D5" s="59"/>
      <c r="E5" s="59"/>
      <c r="F5" s="4">
        <f>--S5</f>
        <v>0</v>
      </c>
      <c r="G5" s="11"/>
      <c r="H5" s="11">
        <f>'Conversion Factors'!$E$15/Efficiency!H4</f>
        <v>0.25274074074074077</v>
      </c>
      <c r="I5" s="11">
        <f>'Conversion Factors'!$E$15/Efficiency!I4</f>
        <v>0.25274074074074077</v>
      </c>
      <c r="J5" s="11">
        <f>'Conversion Factors'!$E$15/Efficiency!J4</f>
        <v>0.25274074074074077</v>
      </c>
      <c r="K5" s="11">
        <f>'Conversion Factors'!$E$15/Efficiency!K4</f>
        <v>0.25274074074074077</v>
      </c>
      <c r="L5" s="11">
        <f>'Conversion Factors'!$E$15/Efficiency!L4</f>
        <v>0.25274074074074077</v>
      </c>
      <c r="M5" s="11">
        <f>'Conversion Factors'!$E$15/Efficiency!M4</f>
        <v>0.25274074074074077</v>
      </c>
      <c r="N5" s="11">
        <f>'Conversion Factors'!$E$15/Efficiency!N4</f>
        <v>0.25274074074074077</v>
      </c>
      <c r="O5" s="4"/>
      <c r="P5" s="4">
        <v>1</v>
      </c>
    </row>
    <row r="6" spans="1:16" x14ac:dyDescent="0.2">
      <c r="A6" s="7" t="s">
        <v>20</v>
      </c>
      <c r="B6" s="7" t="s">
        <v>138</v>
      </c>
      <c r="C6" s="7" t="s">
        <v>104</v>
      </c>
      <c r="D6" s="7" t="s">
        <v>336</v>
      </c>
      <c r="E6" s="7" t="s">
        <v>150</v>
      </c>
      <c r="F6" s="4" t="s">
        <v>219</v>
      </c>
      <c r="G6" s="11"/>
      <c r="H6" s="11">
        <v>0.24399999999999999</v>
      </c>
      <c r="I6" s="11">
        <v>0.24399999999999999</v>
      </c>
      <c r="J6" s="11">
        <v>0.24399999999999999</v>
      </c>
      <c r="K6" s="11">
        <v>0.24399999999999999</v>
      </c>
      <c r="L6" s="11">
        <v>0.24399999999999999</v>
      </c>
      <c r="M6" s="11">
        <v>0.24399999999999999</v>
      </c>
      <c r="N6" s="11">
        <v>0.24399999999999999</v>
      </c>
      <c r="O6" s="4"/>
      <c r="P6" s="4">
        <v>1</v>
      </c>
    </row>
    <row r="7" spans="1:16" x14ac:dyDescent="0.2">
      <c r="A7" s="59" t="s">
        <v>22</v>
      </c>
      <c r="B7" s="59" t="s">
        <v>138</v>
      </c>
      <c r="C7" s="59" t="s">
        <v>92</v>
      </c>
      <c r="D7" s="59" t="s">
        <v>92</v>
      </c>
      <c r="E7" s="7" t="s">
        <v>139</v>
      </c>
      <c r="F7" s="4" t="s">
        <v>219</v>
      </c>
      <c r="G7" s="11">
        <v>0.87</v>
      </c>
      <c r="H7" s="11">
        <v>0.87</v>
      </c>
      <c r="I7" s="11">
        <v>0.87</v>
      </c>
      <c r="J7" s="11">
        <v>0.87</v>
      </c>
      <c r="K7" s="11">
        <v>0.87</v>
      </c>
      <c r="L7" s="11">
        <v>0.87</v>
      </c>
      <c r="M7" s="11">
        <v>0.87</v>
      </c>
      <c r="N7" s="11">
        <v>0.87</v>
      </c>
      <c r="O7" s="4"/>
      <c r="P7" s="4"/>
    </row>
    <row r="8" spans="1:16" x14ac:dyDescent="0.2">
      <c r="A8" s="59"/>
      <c r="B8" s="59"/>
      <c r="C8" s="59"/>
      <c r="D8" s="59"/>
      <c r="E8" s="52" t="s">
        <v>350</v>
      </c>
      <c r="F8" s="4" t="s">
        <v>219</v>
      </c>
      <c r="G8" s="11"/>
      <c r="H8" s="11">
        <v>0.85</v>
      </c>
      <c r="I8" s="11">
        <v>0.85</v>
      </c>
      <c r="J8" s="11">
        <v>0.85</v>
      </c>
      <c r="K8" s="11">
        <v>0.85</v>
      </c>
      <c r="L8" s="11">
        <v>0.85</v>
      </c>
      <c r="M8" s="11">
        <v>0.85</v>
      </c>
      <c r="N8" s="11">
        <v>0.85</v>
      </c>
      <c r="O8" s="4" t="s">
        <v>149</v>
      </c>
      <c r="P8" s="4">
        <v>1</v>
      </c>
    </row>
    <row r="9" spans="1:16" x14ac:dyDescent="0.2">
      <c r="A9" s="59"/>
      <c r="B9" s="59"/>
      <c r="C9" s="59"/>
      <c r="D9" s="59"/>
      <c r="E9" s="7"/>
      <c r="F9" s="4"/>
      <c r="G9" s="11"/>
      <c r="H9" s="11"/>
      <c r="I9" s="11"/>
      <c r="J9" s="11"/>
      <c r="K9" s="11"/>
      <c r="L9" s="11"/>
      <c r="M9" s="11"/>
      <c r="N9" s="11"/>
      <c r="O9" s="4"/>
      <c r="P9" s="4"/>
    </row>
    <row r="10" spans="1:16" x14ac:dyDescent="0.2">
      <c r="A10" s="59" t="s">
        <v>24</v>
      </c>
      <c r="B10" s="59" t="s">
        <v>138</v>
      </c>
      <c r="C10" s="59"/>
      <c r="D10" s="59"/>
      <c r="E10" s="7" t="s">
        <v>139</v>
      </c>
      <c r="F10" s="4" t="s">
        <v>219</v>
      </c>
      <c r="G10" s="11">
        <v>0.87</v>
      </c>
      <c r="H10" s="11">
        <v>0.87</v>
      </c>
      <c r="I10" s="11">
        <v>0.87</v>
      </c>
      <c r="J10" s="11">
        <v>0.87</v>
      </c>
      <c r="K10" s="11">
        <v>0.87</v>
      </c>
      <c r="L10" s="11">
        <v>0.87</v>
      </c>
      <c r="M10" s="11">
        <v>0.87</v>
      </c>
      <c r="N10" s="11">
        <v>0.87</v>
      </c>
      <c r="O10" s="4"/>
      <c r="P10" s="4"/>
    </row>
    <row r="11" spans="1:16" x14ac:dyDescent="0.2">
      <c r="A11" s="59"/>
      <c r="B11" s="59"/>
      <c r="C11" s="59"/>
      <c r="D11" s="59"/>
      <c r="E11" s="7" t="s">
        <v>350</v>
      </c>
      <c r="F11" s="4" t="s">
        <v>219</v>
      </c>
      <c r="G11" s="11"/>
      <c r="H11" s="11">
        <v>0.85</v>
      </c>
      <c r="I11" s="11">
        <v>0.85</v>
      </c>
      <c r="J11" s="11">
        <v>0.85</v>
      </c>
      <c r="K11" s="11">
        <v>0.85</v>
      </c>
      <c r="L11" s="11">
        <v>0.85</v>
      </c>
      <c r="M11" s="11">
        <v>0.85</v>
      </c>
      <c r="N11" s="11">
        <v>0.85</v>
      </c>
      <c r="O11" s="4" t="s">
        <v>149</v>
      </c>
      <c r="P11" s="4">
        <v>1</v>
      </c>
    </row>
    <row r="12" spans="1:16" x14ac:dyDescent="0.2">
      <c r="A12" s="59"/>
      <c r="B12" s="59"/>
      <c r="C12" s="59"/>
      <c r="D12" s="59"/>
      <c r="E12" s="7"/>
      <c r="F12" s="4"/>
      <c r="G12" s="11"/>
      <c r="H12" s="11"/>
      <c r="I12" s="11"/>
      <c r="J12" s="11"/>
      <c r="K12" s="11"/>
      <c r="L12" s="11"/>
      <c r="M12" s="11"/>
      <c r="N12" s="11"/>
      <c r="O12" s="4"/>
      <c r="P12" s="4"/>
    </row>
    <row r="13" spans="1:16" x14ac:dyDescent="0.2">
      <c r="A13" s="53" t="s">
        <v>360</v>
      </c>
      <c r="B13" s="53" t="s">
        <v>361</v>
      </c>
      <c r="C13" s="53" t="s">
        <v>112</v>
      </c>
      <c r="D13" s="53" t="s">
        <v>335</v>
      </c>
      <c r="E13" s="53" t="s">
        <v>241</v>
      </c>
      <c r="F13" s="33" t="s">
        <v>219</v>
      </c>
      <c r="G13" s="11"/>
      <c r="H13" s="11">
        <v>0.39</v>
      </c>
      <c r="I13" s="11">
        <v>0.39</v>
      </c>
      <c r="J13" s="11">
        <v>0.39</v>
      </c>
      <c r="K13" s="11">
        <v>0.39</v>
      </c>
      <c r="L13" s="11">
        <v>0.39</v>
      </c>
      <c r="M13" s="11">
        <v>0.39</v>
      </c>
      <c r="N13" s="11">
        <v>0.39</v>
      </c>
      <c r="O13" s="33"/>
      <c r="P13" s="33">
        <v>1</v>
      </c>
    </row>
    <row r="14" spans="1:16" x14ac:dyDescent="0.2">
      <c r="A14" s="59" t="s">
        <v>26</v>
      </c>
      <c r="B14" s="59" t="s">
        <v>153</v>
      </c>
      <c r="C14" s="59" t="s">
        <v>102</v>
      </c>
      <c r="D14" s="59" t="s">
        <v>335</v>
      </c>
      <c r="E14" s="7" t="s">
        <v>139</v>
      </c>
      <c r="F14" s="4" t="s">
        <v>218</v>
      </c>
      <c r="G14" s="11">
        <v>7200</v>
      </c>
      <c r="H14" s="11">
        <v>7200</v>
      </c>
      <c r="I14" s="11">
        <v>7200</v>
      </c>
      <c r="J14" s="11">
        <v>7200</v>
      </c>
      <c r="K14" s="11">
        <v>7200</v>
      </c>
      <c r="L14" s="11">
        <v>7200</v>
      </c>
      <c r="M14" s="11">
        <v>7200</v>
      </c>
      <c r="N14" s="11">
        <v>7200</v>
      </c>
      <c r="O14" s="4"/>
      <c r="P14" s="4"/>
    </row>
    <row r="15" spans="1:16" x14ac:dyDescent="0.2">
      <c r="A15" s="59"/>
      <c r="B15" s="59"/>
      <c r="C15" s="59"/>
      <c r="D15" s="59"/>
      <c r="E15" s="59" t="s">
        <v>350</v>
      </c>
      <c r="F15" s="4" t="s">
        <v>218</v>
      </c>
      <c r="G15" s="11"/>
      <c r="H15" s="4">
        <v>6360</v>
      </c>
      <c r="I15" s="4">
        <v>6360</v>
      </c>
      <c r="J15" s="4">
        <v>6360</v>
      </c>
      <c r="K15" s="4">
        <v>6360</v>
      </c>
      <c r="L15" s="4">
        <v>6360</v>
      </c>
      <c r="M15" s="4">
        <v>6360</v>
      </c>
      <c r="N15" s="4">
        <v>6360</v>
      </c>
      <c r="O15" s="4" t="s">
        <v>149</v>
      </c>
      <c r="P15" s="4"/>
    </row>
    <row r="16" spans="1:16" x14ac:dyDescent="0.2">
      <c r="A16" s="59"/>
      <c r="B16" s="59"/>
      <c r="C16" s="59"/>
      <c r="D16" s="59"/>
      <c r="E16" s="59"/>
      <c r="F16" s="4" t="s">
        <v>219</v>
      </c>
      <c r="G16" s="11"/>
      <c r="H16" s="11">
        <f>'Conversion Factors'!$E$15/Efficiency!H15</f>
        <v>0.53647798742138364</v>
      </c>
      <c r="I16" s="11">
        <f>'Conversion Factors'!$E$15/Efficiency!I15</f>
        <v>0.53647798742138364</v>
      </c>
      <c r="J16" s="11">
        <f>'Conversion Factors'!$E$15/Efficiency!J15</f>
        <v>0.53647798742138364</v>
      </c>
      <c r="K16" s="11">
        <f>'Conversion Factors'!$E$15/Efficiency!K15</f>
        <v>0.53647798742138364</v>
      </c>
      <c r="L16" s="11">
        <f>'Conversion Factors'!$E$15/Efficiency!L15</f>
        <v>0.53647798742138364</v>
      </c>
      <c r="M16" s="11">
        <f>'Conversion Factors'!$E$15/Efficiency!M15</f>
        <v>0.53647798742138364</v>
      </c>
      <c r="N16" s="11">
        <f>'Conversion Factors'!$E$15/Efficiency!N15</f>
        <v>0.53647798742138364</v>
      </c>
      <c r="O16" s="4"/>
      <c r="P16" s="4">
        <v>1</v>
      </c>
    </row>
    <row r="17" spans="1:16" x14ac:dyDescent="0.2">
      <c r="A17" s="59" t="s">
        <v>28</v>
      </c>
      <c r="B17" s="59" t="s">
        <v>153</v>
      </c>
      <c r="C17" s="59" t="s">
        <v>102</v>
      </c>
      <c r="D17" s="59" t="s">
        <v>335</v>
      </c>
      <c r="E17" s="7" t="s">
        <v>139</v>
      </c>
      <c r="F17" s="4" t="s">
        <v>218</v>
      </c>
      <c r="G17" s="4">
        <v>7530</v>
      </c>
      <c r="H17" s="4">
        <v>7530</v>
      </c>
      <c r="I17" s="4">
        <v>7530</v>
      </c>
      <c r="J17" s="4">
        <v>7530</v>
      </c>
      <c r="K17" s="4">
        <v>7530</v>
      </c>
      <c r="L17" s="4">
        <v>7530</v>
      </c>
      <c r="M17" s="4">
        <v>7530</v>
      </c>
      <c r="N17" s="4">
        <v>7530</v>
      </c>
      <c r="O17" s="4"/>
      <c r="P17" s="4"/>
    </row>
    <row r="18" spans="1:16" x14ac:dyDescent="0.2">
      <c r="A18" s="59"/>
      <c r="B18" s="59"/>
      <c r="C18" s="59"/>
      <c r="D18" s="59"/>
      <c r="E18" s="7" t="s">
        <v>142</v>
      </c>
      <c r="F18" s="4"/>
      <c r="G18" s="4">
        <v>6635</v>
      </c>
      <c r="H18" s="4"/>
      <c r="I18" s="4"/>
      <c r="J18" s="4"/>
      <c r="K18" s="4"/>
      <c r="L18" s="4"/>
      <c r="M18" s="4"/>
      <c r="N18" s="4"/>
      <c r="O18" s="4"/>
      <c r="P18" s="4"/>
    </row>
    <row r="19" spans="1:16" x14ac:dyDescent="0.2">
      <c r="A19" s="59"/>
      <c r="B19" s="59"/>
      <c r="C19" s="59"/>
      <c r="D19" s="59"/>
      <c r="E19" s="59" t="s">
        <v>350</v>
      </c>
      <c r="F19" s="4" t="s">
        <v>218</v>
      </c>
      <c r="G19" s="11"/>
      <c r="H19" s="4">
        <v>7160</v>
      </c>
      <c r="I19" s="4">
        <v>7160</v>
      </c>
      <c r="J19" s="4">
        <v>7160</v>
      </c>
      <c r="K19" s="4">
        <v>7160</v>
      </c>
      <c r="L19" s="4">
        <v>7160</v>
      </c>
      <c r="M19" s="4">
        <v>7160</v>
      </c>
      <c r="N19" s="4">
        <v>7160</v>
      </c>
      <c r="O19" s="4" t="s">
        <v>149</v>
      </c>
      <c r="P19" s="4"/>
    </row>
    <row r="20" spans="1:16" x14ac:dyDescent="0.2">
      <c r="A20" s="59"/>
      <c r="B20" s="59"/>
      <c r="C20" s="59"/>
      <c r="D20" s="59"/>
      <c r="E20" s="59"/>
      <c r="F20" s="4" t="s">
        <v>219</v>
      </c>
      <c r="G20" s="11"/>
      <c r="H20" s="11">
        <f>'Conversion Factors'!$E$15/Efficiency!H19</f>
        <v>0.47653631284916204</v>
      </c>
      <c r="I20" s="11">
        <f>'Conversion Factors'!$E$15/Efficiency!I19</f>
        <v>0.47653631284916204</v>
      </c>
      <c r="J20" s="11">
        <f>'Conversion Factors'!$E$15/Efficiency!J19</f>
        <v>0.47653631284916204</v>
      </c>
      <c r="K20" s="11">
        <f>'Conversion Factors'!$E$15/Efficiency!K19</f>
        <v>0.47653631284916204</v>
      </c>
      <c r="L20" s="11">
        <f>'Conversion Factors'!$E$15/Efficiency!L19</f>
        <v>0.47653631284916204</v>
      </c>
      <c r="M20" s="11">
        <f>'Conversion Factors'!$E$15/Efficiency!M19</f>
        <v>0.47653631284916204</v>
      </c>
      <c r="N20" s="11">
        <f>'Conversion Factors'!$E$15/Efficiency!N19</f>
        <v>0.47653631284916204</v>
      </c>
      <c r="O20" s="11"/>
      <c r="P20" s="33">
        <v>1</v>
      </c>
    </row>
    <row r="21" spans="1:16" x14ac:dyDescent="0.2">
      <c r="A21" s="59" t="s">
        <v>31</v>
      </c>
      <c r="B21" s="59" t="s">
        <v>153</v>
      </c>
      <c r="C21" s="59" t="s">
        <v>102</v>
      </c>
      <c r="D21" s="59" t="s">
        <v>335</v>
      </c>
      <c r="E21" s="7" t="s">
        <v>139</v>
      </c>
      <c r="F21" s="4"/>
      <c r="G21" s="11"/>
      <c r="H21" s="11"/>
      <c r="I21" s="11"/>
      <c r="J21" s="11"/>
      <c r="K21" s="11"/>
      <c r="L21" s="11"/>
      <c r="M21" s="11"/>
      <c r="N21" s="11"/>
      <c r="O21" s="4"/>
      <c r="P21" s="4" t="s">
        <v>169</v>
      </c>
    </row>
    <row r="22" spans="1:16" x14ac:dyDescent="0.2">
      <c r="A22" s="59"/>
      <c r="B22" s="59"/>
      <c r="C22" s="59"/>
      <c r="D22" s="59"/>
      <c r="E22" s="7" t="s">
        <v>142</v>
      </c>
      <c r="F22" s="4"/>
      <c r="G22" s="11">
        <v>9639</v>
      </c>
      <c r="H22" s="11"/>
      <c r="I22" s="11"/>
      <c r="J22" s="11"/>
      <c r="K22" s="11"/>
      <c r="L22" s="11"/>
      <c r="M22" s="11"/>
      <c r="N22" s="11"/>
      <c r="O22" s="4"/>
      <c r="P22" s="4"/>
    </row>
    <row r="23" spans="1:16" x14ac:dyDescent="0.2">
      <c r="A23" s="59"/>
      <c r="B23" s="59"/>
      <c r="C23" s="59"/>
      <c r="D23" s="59"/>
      <c r="E23" s="59" t="s">
        <v>350</v>
      </c>
      <c r="F23" s="4" t="s">
        <v>218</v>
      </c>
      <c r="G23" s="11"/>
      <c r="H23" s="4">
        <v>9720</v>
      </c>
      <c r="I23" s="4">
        <v>9720</v>
      </c>
      <c r="J23" s="4">
        <v>9720</v>
      </c>
      <c r="K23" s="4">
        <v>9720</v>
      </c>
      <c r="L23" s="4">
        <v>9720</v>
      </c>
      <c r="M23" s="4">
        <v>9720</v>
      </c>
      <c r="N23" s="4">
        <v>9720</v>
      </c>
      <c r="O23" s="4" t="s">
        <v>149</v>
      </c>
      <c r="P23" s="4"/>
    </row>
    <row r="24" spans="1:16" x14ac:dyDescent="0.2">
      <c r="A24" s="59"/>
      <c r="B24" s="59"/>
      <c r="C24" s="59"/>
      <c r="D24" s="59"/>
      <c r="E24" s="59"/>
      <c r="F24" s="4" t="s">
        <v>219</v>
      </c>
      <c r="G24" s="11"/>
      <c r="H24" s="11">
        <f>'Conversion Factors'!$E$15/Efficiency!H23</f>
        <v>0.35102880658436214</v>
      </c>
      <c r="I24" s="11">
        <f>'Conversion Factors'!$E$15/Efficiency!I23</f>
        <v>0.35102880658436214</v>
      </c>
      <c r="J24" s="11">
        <f>'Conversion Factors'!$E$15/Efficiency!J23</f>
        <v>0.35102880658436214</v>
      </c>
      <c r="K24" s="11">
        <f>'Conversion Factors'!$E$15/Efficiency!K23</f>
        <v>0.35102880658436214</v>
      </c>
      <c r="L24" s="11">
        <f>'Conversion Factors'!$E$15/Efficiency!L23</f>
        <v>0.35102880658436214</v>
      </c>
      <c r="M24" s="11">
        <f>'Conversion Factors'!$E$15/Efficiency!M23</f>
        <v>0.35102880658436214</v>
      </c>
      <c r="N24" s="11">
        <f>'Conversion Factors'!$E$15/Efficiency!N23</f>
        <v>0.35102880658436214</v>
      </c>
      <c r="O24" s="4"/>
      <c r="P24" s="4">
        <v>1</v>
      </c>
    </row>
    <row r="25" spans="1:16" x14ac:dyDescent="0.2">
      <c r="A25" s="59" t="s">
        <v>37</v>
      </c>
      <c r="B25" s="59" t="s">
        <v>138</v>
      </c>
      <c r="C25" s="59" t="s">
        <v>106</v>
      </c>
      <c r="D25" s="59" t="s">
        <v>335</v>
      </c>
      <c r="E25" s="7" t="s">
        <v>142</v>
      </c>
      <c r="F25" s="4"/>
      <c r="G25" s="11">
        <v>11000</v>
      </c>
      <c r="H25" s="11"/>
      <c r="I25" s="11"/>
      <c r="J25" s="11"/>
      <c r="K25" s="11"/>
      <c r="L25" s="11"/>
      <c r="M25" s="11"/>
      <c r="N25" s="11"/>
      <c r="O25" s="4"/>
      <c r="P25" s="4"/>
    </row>
    <row r="26" spans="1:16" x14ac:dyDescent="0.2">
      <c r="A26" s="59"/>
      <c r="B26" s="59"/>
      <c r="C26" s="59" t="s">
        <v>106</v>
      </c>
      <c r="D26" s="59"/>
      <c r="E26" s="59" t="s">
        <v>350</v>
      </c>
      <c r="F26" s="4" t="s">
        <v>218</v>
      </c>
      <c r="G26" s="11"/>
      <c r="H26" s="56">
        <v>10440</v>
      </c>
      <c r="I26" s="56">
        <v>10440</v>
      </c>
      <c r="J26" s="56">
        <v>10440</v>
      </c>
      <c r="K26" s="56">
        <v>10440</v>
      </c>
      <c r="L26" s="56">
        <v>10440</v>
      </c>
      <c r="M26" s="56">
        <v>10440</v>
      </c>
      <c r="N26" s="56">
        <v>10440</v>
      </c>
      <c r="O26" s="4" t="s">
        <v>149</v>
      </c>
      <c r="P26" s="4"/>
    </row>
    <row r="27" spans="1:16" x14ac:dyDescent="0.2">
      <c r="A27" s="59"/>
      <c r="B27" s="59"/>
      <c r="C27" s="59"/>
      <c r="D27" s="59"/>
      <c r="E27" s="59"/>
      <c r="F27" s="4" t="s">
        <v>219</v>
      </c>
      <c r="G27" s="11"/>
      <c r="H27" s="11">
        <f>'Conversion Factors'!$E$15/Efficiency!H26</f>
        <v>0.3268199233716475</v>
      </c>
      <c r="I27" s="11">
        <f>'Conversion Factors'!$E$15/Efficiency!I26</f>
        <v>0.3268199233716475</v>
      </c>
      <c r="J27" s="11">
        <f>'Conversion Factors'!$E$15/Efficiency!J26</f>
        <v>0.3268199233716475</v>
      </c>
      <c r="K27" s="11">
        <f>'Conversion Factors'!$E$15/Efficiency!K26</f>
        <v>0.3268199233716475</v>
      </c>
      <c r="L27" s="11">
        <f>'Conversion Factors'!$E$15/Efficiency!L26</f>
        <v>0.3268199233716475</v>
      </c>
      <c r="M27" s="11">
        <f>'Conversion Factors'!$E$15/Efficiency!M26</f>
        <v>0.3268199233716475</v>
      </c>
      <c r="N27" s="11">
        <f>'Conversion Factors'!$E$15/Efficiency!N26</f>
        <v>0.3268199233716475</v>
      </c>
      <c r="O27" s="4"/>
      <c r="P27" s="4">
        <v>1</v>
      </c>
    </row>
    <row r="28" spans="1:16" x14ac:dyDescent="0.2">
      <c r="A28" s="59" t="s">
        <v>39</v>
      </c>
      <c r="B28" s="59" t="s">
        <v>138</v>
      </c>
      <c r="C28" s="59" t="s">
        <v>94</v>
      </c>
      <c r="D28" s="59" t="s">
        <v>96</v>
      </c>
      <c r="E28" s="7"/>
      <c r="F28" s="4"/>
      <c r="G28" s="11"/>
      <c r="H28" s="11"/>
      <c r="I28" s="11"/>
      <c r="J28" s="11"/>
      <c r="K28" s="11"/>
      <c r="L28" s="11"/>
      <c r="M28" s="11"/>
      <c r="N28" s="11"/>
      <c r="O28" s="4"/>
      <c r="P28" s="4"/>
    </row>
    <row r="29" spans="1:16" ht="12.6" customHeight="1" x14ac:dyDescent="0.2">
      <c r="A29" s="59"/>
      <c r="B29" s="59"/>
      <c r="C29" s="59"/>
      <c r="D29" s="59"/>
      <c r="E29" s="59" t="s">
        <v>150</v>
      </c>
      <c r="F29" s="4" t="s">
        <v>219</v>
      </c>
      <c r="G29" s="11"/>
      <c r="H29" s="11">
        <v>0.82099999999999995</v>
      </c>
      <c r="I29" s="11">
        <v>0.82099999999999995</v>
      </c>
      <c r="J29" s="11">
        <v>0.83799999999999997</v>
      </c>
      <c r="K29" s="11">
        <v>0.83799999999999997</v>
      </c>
      <c r="L29" s="11">
        <v>0.85599999999999998</v>
      </c>
      <c r="M29" s="11">
        <v>0.85599999999999998</v>
      </c>
      <c r="N29" s="11">
        <v>0.85599999999999998</v>
      </c>
      <c r="O29" s="12"/>
      <c r="P29" s="4">
        <v>1</v>
      </c>
    </row>
    <row r="30" spans="1:16" x14ac:dyDescent="0.2">
      <c r="A30" s="59"/>
      <c r="B30" s="59"/>
      <c r="C30" s="59"/>
      <c r="D30" s="59"/>
      <c r="E30" s="59"/>
      <c r="F30" s="4"/>
      <c r="G30" s="11"/>
      <c r="H30" s="11"/>
      <c r="I30" s="11"/>
      <c r="J30" s="11"/>
      <c r="K30" s="11"/>
      <c r="L30" s="11"/>
      <c r="M30" s="11"/>
      <c r="N30" s="11"/>
      <c r="O30" s="4"/>
      <c r="P30" s="4"/>
    </row>
    <row r="31" spans="1:16" x14ac:dyDescent="0.2">
      <c r="A31" s="59" t="s">
        <v>41</v>
      </c>
      <c r="B31" s="59" t="s">
        <v>138</v>
      </c>
      <c r="C31" s="59" t="s">
        <v>94</v>
      </c>
      <c r="D31" s="59" t="s">
        <v>96</v>
      </c>
      <c r="E31" s="7"/>
      <c r="F31" s="4"/>
      <c r="G31" s="11"/>
      <c r="H31" s="11"/>
      <c r="I31" s="11"/>
      <c r="J31" s="11"/>
      <c r="K31" s="11"/>
      <c r="L31" s="11"/>
      <c r="M31" s="11"/>
      <c r="N31" s="11"/>
      <c r="O31" s="4"/>
      <c r="P31" s="4"/>
    </row>
    <row r="32" spans="1:16" ht="12.6" customHeight="1" x14ac:dyDescent="0.2">
      <c r="A32" s="59"/>
      <c r="B32" s="59"/>
      <c r="C32" s="59"/>
      <c r="D32" s="59"/>
      <c r="E32" s="59" t="s">
        <v>150</v>
      </c>
      <c r="F32" s="4" t="s">
        <v>219</v>
      </c>
      <c r="G32" s="11"/>
      <c r="H32" s="11">
        <v>0.67600000000000005</v>
      </c>
      <c r="I32" s="11">
        <v>0.68899999999999995</v>
      </c>
      <c r="J32" s="11">
        <v>0.70299999999999996</v>
      </c>
      <c r="K32" s="11">
        <v>0.71</v>
      </c>
      <c r="L32" s="11">
        <v>0.71699999999999997</v>
      </c>
      <c r="M32" s="11">
        <v>0.71699999999999997</v>
      </c>
      <c r="N32" s="11">
        <v>0.71699999999999997</v>
      </c>
      <c r="O32" s="12"/>
      <c r="P32" s="4">
        <v>1</v>
      </c>
    </row>
    <row r="33" spans="1:16" x14ac:dyDescent="0.2">
      <c r="A33" s="59"/>
      <c r="B33" s="59"/>
      <c r="C33" s="59"/>
      <c r="D33" s="59"/>
      <c r="E33" s="59"/>
      <c r="F33" s="4"/>
      <c r="G33" s="11"/>
      <c r="H33" s="11"/>
      <c r="I33" s="11"/>
      <c r="J33" s="11"/>
      <c r="K33" s="11"/>
      <c r="L33" s="11"/>
      <c r="M33" s="11"/>
      <c r="N33" s="11"/>
      <c r="O33" s="4"/>
      <c r="P33" s="4"/>
    </row>
    <row r="34" spans="1:16" x14ac:dyDescent="0.2">
      <c r="A34" s="59" t="s">
        <v>43</v>
      </c>
      <c r="B34" s="59" t="s">
        <v>138</v>
      </c>
      <c r="C34" s="59" t="s">
        <v>100</v>
      </c>
      <c r="D34" s="59" t="s">
        <v>335</v>
      </c>
      <c r="E34" s="7"/>
      <c r="F34" s="4"/>
      <c r="G34" s="11"/>
      <c r="H34" s="11"/>
      <c r="I34" s="11"/>
      <c r="J34" s="11"/>
      <c r="K34" s="11"/>
      <c r="L34" s="11"/>
      <c r="M34" s="11"/>
      <c r="N34" s="11"/>
      <c r="O34" s="4"/>
      <c r="P34" s="4"/>
    </row>
    <row r="35" spans="1:16" x14ac:dyDescent="0.2">
      <c r="A35" s="59"/>
      <c r="B35" s="59"/>
      <c r="C35" s="59"/>
      <c r="D35" s="59"/>
      <c r="E35" s="59" t="s">
        <v>143</v>
      </c>
      <c r="F35" s="4" t="s">
        <v>218</v>
      </c>
      <c r="G35" s="11"/>
      <c r="H35" s="4">
        <f t="shared" ref="H35:N35" si="0">H15</f>
        <v>6360</v>
      </c>
      <c r="I35" s="4">
        <f t="shared" si="0"/>
        <v>6360</v>
      </c>
      <c r="J35" s="4">
        <f t="shared" si="0"/>
        <v>6360</v>
      </c>
      <c r="K35" s="4">
        <f t="shared" si="0"/>
        <v>6360</v>
      </c>
      <c r="L35" s="4">
        <f t="shared" si="0"/>
        <v>6360</v>
      </c>
      <c r="M35" s="4">
        <f t="shared" si="0"/>
        <v>6360</v>
      </c>
      <c r="N35" s="4">
        <f t="shared" si="0"/>
        <v>6360</v>
      </c>
      <c r="O35" s="4"/>
      <c r="P35" s="4"/>
    </row>
    <row r="36" spans="1:16" x14ac:dyDescent="0.2">
      <c r="A36" s="59"/>
      <c r="B36" s="59"/>
      <c r="C36" s="59"/>
      <c r="D36" s="59"/>
      <c r="E36" s="59"/>
      <c r="F36" s="4" t="s">
        <v>219</v>
      </c>
      <c r="G36" s="11"/>
      <c r="H36" s="11">
        <f>'Conversion Factors'!$E$15/Efficiency!H35</f>
        <v>0.53647798742138364</v>
      </c>
      <c r="I36" s="11">
        <f>'Conversion Factors'!$E$15/Efficiency!I35</f>
        <v>0.53647798742138364</v>
      </c>
      <c r="J36" s="11">
        <f>'Conversion Factors'!$E$15/Efficiency!J35</f>
        <v>0.53647798742138364</v>
      </c>
      <c r="K36" s="11">
        <f>'Conversion Factors'!$E$15/Efficiency!K35</f>
        <v>0.53647798742138364</v>
      </c>
      <c r="L36" s="11">
        <f>'Conversion Factors'!$E$15/Efficiency!L35</f>
        <v>0.53647798742138364</v>
      </c>
      <c r="M36" s="11">
        <f>'Conversion Factors'!$E$15/Efficiency!M35</f>
        <v>0.53647798742138364</v>
      </c>
      <c r="N36" s="11">
        <f>'Conversion Factors'!$E$15/Efficiency!N35</f>
        <v>0.53647798742138364</v>
      </c>
      <c r="O36" s="4"/>
      <c r="P36" s="4">
        <v>1</v>
      </c>
    </row>
    <row r="37" spans="1:16" x14ac:dyDescent="0.2">
      <c r="A37" s="59" t="s">
        <v>46</v>
      </c>
      <c r="B37" s="59" t="s">
        <v>138</v>
      </c>
      <c r="C37" s="59" t="s">
        <v>98</v>
      </c>
      <c r="D37" s="59" t="s">
        <v>100</v>
      </c>
      <c r="E37" s="7"/>
      <c r="F37" s="4"/>
      <c r="G37" s="11"/>
      <c r="H37" s="11"/>
      <c r="I37" s="11"/>
      <c r="J37" s="11"/>
      <c r="K37" s="11"/>
      <c r="L37" s="11"/>
      <c r="M37" s="11"/>
      <c r="N37" s="11"/>
      <c r="O37" s="4"/>
      <c r="P37" s="4"/>
    </row>
    <row r="38" spans="1:16" x14ac:dyDescent="0.2">
      <c r="A38" s="59"/>
      <c r="B38" s="59"/>
      <c r="C38" s="59"/>
      <c r="D38" s="59"/>
      <c r="E38" s="59" t="s">
        <v>150</v>
      </c>
      <c r="F38" s="4" t="s">
        <v>219</v>
      </c>
      <c r="G38" s="11"/>
      <c r="H38" s="11">
        <v>1</v>
      </c>
      <c r="I38" s="11">
        <v>1</v>
      </c>
      <c r="J38" s="11">
        <v>1</v>
      </c>
      <c r="K38" s="11">
        <v>1</v>
      </c>
      <c r="L38" s="11">
        <v>1</v>
      </c>
      <c r="M38" s="11">
        <v>1</v>
      </c>
      <c r="N38" s="11">
        <v>1</v>
      </c>
      <c r="O38" s="4" t="s">
        <v>220</v>
      </c>
      <c r="P38" s="4">
        <v>1</v>
      </c>
    </row>
    <row r="39" spans="1:16" x14ac:dyDescent="0.2">
      <c r="A39" s="59"/>
      <c r="B39" s="59"/>
      <c r="C39" s="7" t="s">
        <v>92</v>
      </c>
      <c r="D39" s="7" t="s">
        <v>100</v>
      </c>
      <c r="E39" s="59"/>
      <c r="F39" s="55" t="s">
        <v>219</v>
      </c>
      <c r="G39" s="11"/>
      <c r="H39" s="11">
        <v>1E-3</v>
      </c>
      <c r="I39" s="11">
        <v>1E-3</v>
      </c>
      <c r="J39" s="11">
        <v>1E-3</v>
      </c>
      <c r="K39" s="11">
        <v>1E-3</v>
      </c>
      <c r="L39" s="11">
        <v>1E-3</v>
      </c>
      <c r="M39" s="11">
        <v>1E-3</v>
      </c>
      <c r="N39" s="11">
        <v>1E-3</v>
      </c>
      <c r="O39" s="4" t="s">
        <v>221</v>
      </c>
      <c r="P39" s="4">
        <v>1</v>
      </c>
    </row>
    <row r="40" spans="1:16" x14ac:dyDescent="0.2">
      <c r="A40" s="59" t="s">
        <v>48</v>
      </c>
      <c r="B40" s="59" t="s">
        <v>138</v>
      </c>
      <c r="C40" s="59" t="s">
        <v>100</v>
      </c>
      <c r="D40" s="59" t="s">
        <v>100</v>
      </c>
      <c r="E40" s="7"/>
      <c r="F40" s="4"/>
      <c r="G40" s="11"/>
      <c r="H40" s="11"/>
      <c r="I40" s="11"/>
      <c r="J40" s="11"/>
      <c r="K40" s="11"/>
      <c r="L40" s="11"/>
      <c r="M40" s="11"/>
      <c r="N40" s="11"/>
      <c r="O40" s="4"/>
      <c r="P40" s="4"/>
    </row>
    <row r="41" spans="1:16" x14ac:dyDescent="0.2">
      <c r="A41" s="59"/>
      <c r="B41" s="59"/>
      <c r="C41" s="59"/>
      <c r="D41" s="59"/>
      <c r="E41" s="59" t="s">
        <v>150</v>
      </c>
      <c r="F41" s="4" t="s">
        <v>219</v>
      </c>
      <c r="G41" s="11"/>
      <c r="H41" s="11">
        <v>1</v>
      </c>
      <c r="I41" s="11">
        <v>1</v>
      </c>
      <c r="J41" s="11">
        <v>1</v>
      </c>
      <c r="K41" s="11">
        <v>1</v>
      </c>
      <c r="L41" s="11">
        <v>1</v>
      </c>
      <c r="M41" s="11">
        <v>1</v>
      </c>
      <c r="N41" s="11">
        <v>1</v>
      </c>
      <c r="O41" s="4"/>
      <c r="P41" s="4">
        <v>1</v>
      </c>
    </row>
    <row r="42" spans="1:16" x14ac:dyDescent="0.2">
      <c r="A42" s="59"/>
      <c r="B42" s="59"/>
      <c r="C42" s="59"/>
      <c r="D42" s="59"/>
      <c r="E42" s="59"/>
      <c r="F42" s="4"/>
      <c r="G42" s="11"/>
      <c r="H42" s="11"/>
      <c r="I42" s="11"/>
      <c r="J42" s="11"/>
      <c r="K42" s="11"/>
      <c r="L42" s="11"/>
      <c r="M42" s="11"/>
      <c r="N42" s="11"/>
      <c r="O42" s="4"/>
      <c r="P42" s="4"/>
    </row>
    <row r="43" spans="1:16" x14ac:dyDescent="0.2">
      <c r="A43" s="59" t="s">
        <v>51</v>
      </c>
      <c r="B43" s="59" t="s">
        <v>138</v>
      </c>
      <c r="C43" s="59" t="s">
        <v>92</v>
      </c>
      <c r="D43" s="59" t="s">
        <v>94</v>
      </c>
      <c r="E43" s="7"/>
      <c r="F43" s="4"/>
      <c r="G43" s="11"/>
      <c r="H43" s="11"/>
      <c r="I43" s="11"/>
      <c r="J43" s="11"/>
      <c r="K43" s="11"/>
      <c r="L43" s="11"/>
      <c r="M43" s="11"/>
      <c r="N43" s="11"/>
      <c r="O43" s="4"/>
      <c r="P43" s="4"/>
    </row>
    <row r="44" spans="1:16" x14ac:dyDescent="0.2">
      <c r="A44" s="59"/>
      <c r="B44" s="59"/>
      <c r="C44" s="59"/>
      <c r="D44" s="59"/>
      <c r="E44" s="59" t="s">
        <v>150</v>
      </c>
      <c r="F44" s="4" t="s">
        <v>219</v>
      </c>
      <c r="G44" s="11"/>
      <c r="H44" s="11">
        <v>0.99</v>
      </c>
      <c r="I44" s="11">
        <v>0.99</v>
      </c>
      <c r="J44" s="11">
        <v>0.99</v>
      </c>
      <c r="K44" s="11">
        <v>0.99</v>
      </c>
      <c r="L44" s="11">
        <v>0.99</v>
      </c>
      <c r="M44" s="11">
        <v>0.99</v>
      </c>
      <c r="N44" s="11">
        <v>0.99</v>
      </c>
      <c r="O44" s="4"/>
      <c r="P44" s="4">
        <v>1</v>
      </c>
    </row>
    <row r="45" spans="1:16" x14ac:dyDescent="0.2">
      <c r="A45" s="59"/>
      <c r="B45" s="59"/>
      <c r="C45" s="59"/>
      <c r="D45" s="59"/>
      <c r="E45" s="59"/>
      <c r="F45" s="4"/>
      <c r="G45" s="11"/>
      <c r="H45" s="11"/>
      <c r="I45" s="11"/>
      <c r="J45" s="11"/>
      <c r="K45" s="11"/>
      <c r="L45" s="11"/>
      <c r="M45" s="11"/>
      <c r="N45" s="11"/>
      <c r="O45" s="4"/>
      <c r="P45" s="4"/>
    </row>
    <row r="46" spans="1:16" x14ac:dyDescent="0.2">
      <c r="A46" s="59" t="s">
        <v>53</v>
      </c>
      <c r="B46" s="59" t="s">
        <v>138</v>
      </c>
      <c r="C46" s="59" t="s">
        <v>96</v>
      </c>
      <c r="D46" s="59" t="s">
        <v>98</v>
      </c>
      <c r="E46" s="7"/>
      <c r="F46" s="4"/>
      <c r="G46" s="11"/>
      <c r="H46" s="11"/>
      <c r="I46" s="11"/>
      <c r="J46" s="11"/>
      <c r="K46" s="11"/>
      <c r="L46" s="11"/>
      <c r="M46" s="11"/>
      <c r="N46" s="11"/>
      <c r="O46" s="4"/>
      <c r="P46" s="4"/>
    </row>
    <row r="47" spans="1:16" x14ac:dyDescent="0.2">
      <c r="A47" s="59"/>
      <c r="B47" s="59"/>
      <c r="C47" s="59"/>
      <c r="D47" s="59"/>
      <c r="E47" s="59" t="s">
        <v>150</v>
      </c>
      <c r="F47" s="11" t="s">
        <v>219</v>
      </c>
      <c r="G47" s="11"/>
      <c r="H47" s="11">
        <v>1</v>
      </c>
      <c r="I47" s="11">
        <v>1</v>
      </c>
      <c r="J47" s="11">
        <v>1</v>
      </c>
      <c r="K47" s="11">
        <v>1</v>
      </c>
      <c r="L47" s="11">
        <v>1</v>
      </c>
      <c r="M47" s="11">
        <v>1</v>
      </c>
      <c r="N47" s="11">
        <v>1</v>
      </c>
      <c r="O47" s="4"/>
      <c r="P47" s="4">
        <v>1</v>
      </c>
    </row>
    <row r="48" spans="1:16" x14ac:dyDescent="0.2">
      <c r="A48" s="59"/>
      <c r="B48" s="59"/>
      <c r="C48" s="59"/>
      <c r="D48" s="59"/>
      <c r="E48" s="59"/>
      <c r="F48" s="11"/>
      <c r="G48" s="11"/>
      <c r="H48" s="11"/>
      <c r="I48" s="11"/>
      <c r="J48" s="11"/>
      <c r="K48" s="11"/>
      <c r="L48" s="11"/>
      <c r="M48" s="11"/>
      <c r="N48" s="11"/>
      <c r="O48" s="4"/>
      <c r="P48" s="11"/>
    </row>
    <row r="49" spans="1:16" ht="17.850000000000001" customHeight="1" x14ac:dyDescent="0.2">
      <c r="A49" s="7" t="s">
        <v>55</v>
      </c>
      <c r="B49" s="7" t="s">
        <v>153</v>
      </c>
      <c r="C49" s="7" t="s">
        <v>102</v>
      </c>
      <c r="D49" s="7" t="s">
        <v>96</v>
      </c>
      <c r="E49" s="7" t="s">
        <v>222</v>
      </c>
      <c r="F49" s="4" t="s">
        <v>219</v>
      </c>
      <c r="G49" s="4"/>
      <c r="H49" s="4">
        <v>0.69</v>
      </c>
      <c r="I49" s="4">
        <v>0.69</v>
      </c>
      <c r="J49" s="4">
        <v>0.69</v>
      </c>
      <c r="K49" s="4">
        <v>0.69</v>
      </c>
      <c r="L49" s="4">
        <v>0.69</v>
      </c>
      <c r="M49" s="4">
        <v>0.69</v>
      </c>
      <c r="N49" s="4">
        <v>0.69</v>
      </c>
      <c r="O49" s="12"/>
      <c r="P49" s="4">
        <v>1</v>
      </c>
    </row>
    <row r="50" spans="1:16" x14ac:dyDescent="0.2">
      <c r="A50" s="59" t="s">
        <v>4</v>
      </c>
      <c r="B50" s="59" t="s">
        <v>138</v>
      </c>
      <c r="C50" s="59" t="s">
        <v>90</v>
      </c>
      <c r="D50" s="59" t="s">
        <v>336</v>
      </c>
      <c r="E50" s="7"/>
      <c r="F50" s="4"/>
      <c r="G50" s="4"/>
      <c r="H50" s="4"/>
      <c r="I50" s="4"/>
      <c r="J50" s="4"/>
      <c r="K50" s="4"/>
      <c r="L50" s="4"/>
      <c r="M50" s="4"/>
      <c r="N50" s="4"/>
      <c r="O50" s="4"/>
      <c r="P50" s="4"/>
    </row>
    <row r="51" spans="1:16" x14ac:dyDescent="0.2">
      <c r="A51" s="59"/>
      <c r="B51" s="59"/>
      <c r="C51" s="59"/>
      <c r="D51" s="59"/>
      <c r="E51" s="59"/>
      <c r="F51" s="4" t="s">
        <v>219</v>
      </c>
      <c r="G51" s="4"/>
      <c r="H51" s="11">
        <v>1</v>
      </c>
      <c r="I51" s="11">
        <v>1</v>
      </c>
      <c r="J51" s="11">
        <v>1</v>
      </c>
      <c r="K51" s="11">
        <v>1</v>
      </c>
      <c r="L51" s="11">
        <v>1</v>
      </c>
      <c r="M51" s="11">
        <v>1</v>
      </c>
      <c r="N51" s="11">
        <v>1</v>
      </c>
      <c r="O51" s="4" t="s">
        <v>223</v>
      </c>
      <c r="P51" s="4">
        <v>1</v>
      </c>
    </row>
    <row r="52" spans="1:16" x14ac:dyDescent="0.2">
      <c r="A52" s="59"/>
      <c r="B52" s="59"/>
      <c r="C52" s="59"/>
      <c r="D52" s="59"/>
      <c r="E52" s="59"/>
      <c r="F52" s="4"/>
      <c r="G52" s="4"/>
      <c r="H52" s="11"/>
      <c r="I52" s="11"/>
      <c r="J52" s="11"/>
      <c r="K52" s="11"/>
      <c r="L52" s="11"/>
      <c r="M52" s="11"/>
      <c r="N52" s="11"/>
      <c r="O52" s="4"/>
      <c r="P52" s="4"/>
    </row>
    <row r="53" spans="1:16" x14ac:dyDescent="0.2">
      <c r="A53" s="59" t="s">
        <v>7</v>
      </c>
      <c r="B53" s="59" t="s">
        <v>138</v>
      </c>
      <c r="C53" s="59" t="s">
        <v>90</v>
      </c>
      <c r="D53" s="59" t="s">
        <v>336</v>
      </c>
      <c r="E53" s="7"/>
      <c r="F53" s="4"/>
      <c r="G53" s="4"/>
      <c r="H53" s="11"/>
      <c r="I53" s="11"/>
      <c r="J53" s="11"/>
      <c r="K53" s="11"/>
      <c r="L53" s="11"/>
      <c r="M53" s="11"/>
      <c r="N53" s="11"/>
      <c r="O53" s="4"/>
      <c r="P53" s="4"/>
    </row>
    <row r="54" spans="1:16" x14ac:dyDescent="0.2">
      <c r="A54" s="59"/>
      <c r="B54" s="59"/>
      <c r="C54" s="59"/>
      <c r="D54" s="59"/>
      <c r="E54" s="59"/>
      <c r="F54" s="4" t="s">
        <v>219</v>
      </c>
      <c r="G54" s="4"/>
      <c r="H54" s="11">
        <v>1</v>
      </c>
      <c r="I54" s="11">
        <v>1</v>
      </c>
      <c r="J54" s="11">
        <v>1</v>
      </c>
      <c r="K54" s="11">
        <v>1</v>
      </c>
      <c r="L54" s="11">
        <v>1</v>
      </c>
      <c r="M54" s="11">
        <v>1</v>
      </c>
      <c r="N54" s="11">
        <v>1</v>
      </c>
      <c r="O54" s="4" t="s">
        <v>223</v>
      </c>
      <c r="P54" s="4">
        <v>1</v>
      </c>
    </row>
    <row r="55" spans="1:16" x14ac:dyDescent="0.2">
      <c r="A55" s="59"/>
      <c r="B55" s="59"/>
      <c r="C55" s="59"/>
      <c r="D55" s="59"/>
      <c r="E55" s="59"/>
      <c r="F55" s="4"/>
      <c r="G55" s="4"/>
      <c r="H55" s="11"/>
      <c r="I55" s="11"/>
      <c r="J55" s="11"/>
      <c r="K55" s="11"/>
      <c r="L55" s="11"/>
      <c r="M55" s="11"/>
      <c r="N55" s="11"/>
      <c r="O55" s="4"/>
      <c r="P55" s="4"/>
    </row>
    <row r="56" spans="1:16" x14ac:dyDescent="0.2">
      <c r="A56" s="59" t="s">
        <v>9</v>
      </c>
      <c r="B56" s="59" t="s">
        <v>138</v>
      </c>
      <c r="C56" s="59" t="s">
        <v>90</v>
      </c>
      <c r="D56" s="59" t="s">
        <v>336</v>
      </c>
      <c r="E56" s="7"/>
      <c r="F56" s="4"/>
      <c r="G56" s="4"/>
      <c r="H56" s="11"/>
      <c r="I56" s="11"/>
      <c r="J56" s="11"/>
      <c r="K56" s="11"/>
      <c r="L56" s="11"/>
      <c r="M56" s="11"/>
      <c r="N56" s="11"/>
      <c r="O56" s="4"/>
      <c r="P56" s="4"/>
    </row>
    <row r="57" spans="1:16" x14ac:dyDescent="0.2">
      <c r="A57" s="59"/>
      <c r="B57" s="59"/>
      <c r="C57" s="59"/>
      <c r="D57" s="59"/>
      <c r="E57" s="59"/>
      <c r="F57" s="4" t="s">
        <v>219</v>
      </c>
      <c r="G57" s="4"/>
      <c r="H57" s="11">
        <v>1</v>
      </c>
      <c r="I57" s="11">
        <v>1</v>
      </c>
      <c r="J57" s="11">
        <v>1</v>
      </c>
      <c r="K57" s="11">
        <v>1</v>
      </c>
      <c r="L57" s="11">
        <v>1</v>
      </c>
      <c r="M57" s="11">
        <v>1</v>
      </c>
      <c r="N57" s="11">
        <v>1</v>
      </c>
      <c r="O57" s="4" t="s">
        <v>223</v>
      </c>
      <c r="P57" s="4"/>
    </row>
    <row r="58" spans="1:16" x14ac:dyDescent="0.2">
      <c r="A58" s="59"/>
      <c r="B58" s="59"/>
      <c r="C58" s="59"/>
      <c r="D58" s="59"/>
      <c r="E58" s="59"/>
      <c r="F58" s="4"/>
      <c r="G58" s="4"/>
      <c r="H58" s="11"/>
      <c r="I58" s="11"/>
      <c r="J58" s="11"/>
      <c r="K58" s="11"/>
      <c r="L58" s="11"/>
      <c r="M58" s="11"/>
      <c r="N58" s="11"/>
      <c r="O58" s="4"/>
      <c r="P58" s="4"/>
    </row>
    <row r="59" spans="1:16" x14ac:dyDescent="0.2">
      <c r="A59" s="59" t="s">
        <v>12</v>
      </c>
      <c r="B59" s="59" t="s">
        <v>138</v>
      </c>
      <c r="C59" s="59" t="s">
        <v>90</v>
      </c>
      <c r="D59" s="59" t="s">
        <v>336</v>
      </c>
      <c r="E59" s="7"/>
      <c r="F59" s="4"/>
      <c r="G59" s="4"/>
      <c r="H59" s="11"/>
      <c r="I59" s="11"/>
      <c r="J59" s="11"/>
      <c r="K59" s="11"/>
      <c r="L59" s="11"/>
      <c r="M59" s="11"/>
      <c r="N59" s="11"/>
      <c r="O59" s="4"/>
      <c r="P59" s="4"/>
    </row>
    <row r="60" spans="1:16" x14ac:dyDescent="0.2">
      <c r="A60" s="59"/>
      <c r="B60" s="59"/>
      <c r="C60" s="59"/>
      <c r="D60" s="59"/>
      <c r="E60" s="59"/>
      <c r="F60" s="4" t="s">
        <v>219</v>
      </c>
      <c r="G60" s="4"/>
      <c r="H60" s="11">
        <v>1</v>
      </c>
      <c r="I60" s="11">
        <v>1</v>
      </c>
      <c r="J60" s="11">
        <v>1</v>
      </c>
      <c r="K60" s="11">
        <v>1</v>
      </c>
      <c r="L60" s="11">
        <v>1</v>
      </c>
      <c r="M60" s="11">
        <v>1</v>
      </c>
      <c r="N60" s="11">
        <v>1</v>
      </c>
      <c r="O60" s="4" t="s">
        <v>223</v>
      </c>
      <c r="P60" s="4">
        <v>1</v>
      </c>
    </row>
    <row r="61" spans="1:16" x14ac:dyDescent="0.2">
      <c r="A61" s="59"/>
      <c r="B61" s="59"/>
      <c r="C61" s="59"/>
      <c r="D61" s="59"/>
      <c r="E61" s="59"/>
      <c r="F61" s="4"/>
      <c r="G61" s="4"/>
      <c r="H61" s="11"/>
      <c r="I61" s="11"/>
      <c r="J61" s="11"/>
      <c r="K61" s="11"/>
      <c r="L61" s="11"/>
      <c r="M61" s="11"/>
      <c r="N61" s="11"/>
      <c r="O61" s="4"/>
      <c r="P61" s="4"/>
    </row>
    <row r="62" spans="1:16" x14ac:dyDescent="0.2">
      <c r="A62" s="59" t="s">
        <v>15</v>
      </c>
      <c r="B62" s="59" t="s">
        <v>138</v>
      </c>
      <c r="C62" s="59" t="s">
        <v>90</v>
      </c>
      <c r="D62" s="60" t="s">
        <v>92</v>
      </c>
      <c r="E62" s="7"/>
      <c r="F62" s="4"/>
      <c r="G62" s="4"/>
      <c r="H62" s="11"/>
      <c r="I62" s="11"/>
      <c r="J62" s="11"/>
      <c r="K62" s="11"/>
      <c r="L62" s="11"/>
      <c r="M62" s="11"/>
      <c r="N62" s="11"/>
      <c r="O62" s="4"/>
      <c r="P62" s="4"/>
    </row>
    <row r="63" spans="1:16" x14ac:dyDescent="0.2">
      <c r="A63" s="59"/>
      <c r="B63" s="59"/>
      <c r="C63" s="59"/>
      <c r="D63" s="61"/>
      <c r="E63" s="59"/>
      <c r="F63" s="4" t="s">
        <v>219</v>
      </c>
      <c r="G63" s="4"/>
      <c r="H63" s="11">
        <v>1</v>
      </c>
      <c r="I63" s="11">
        <v>1</v>
      </c>
      <c r="J63" s="11">
        <v>1</v>
      </c>
      <c r="K63" s="11">
        <v>1</v>
      </c>
      <c r="L63" s="11">
        <v>1</v>
      </c>
      <c r="M63" s="11">
        <v>1</v>
      </c>
      <c r="N63" s="11">
        <v>1</v>
      </c>
      <c r="O63" s="4" t="s">
        <v>223</v>
      </c>
      <c r="P63" s="4">
        <v>1</v>
      </c>
    </row>
    <row r="64" spans="1:16" x14ac:dyDescent="0.2">
      <c r="A64" s="59"/>
      <c r="B64" s="59"/>
      <c r="C64" s="59"/>
      <c r="D64" s="62"/>
      <c r="E64" s="59"/>
      <c r="F64" s="4"/>
      <c r="G64" s="4"/>
      <c r="H64" s="11"/>
      <c r="I64" s="11"/>
      <c r="J64" s="11"/>
      <c r="K64" s="11"/>
      <c r="L64" s="11"/>
      <c r="M64" s="11"/>
      <c r="N64" s="11"/>
      <c r="O64" s="4"/>
      <c r="P64" s="4"/>
    </row>
    <row r="65" spans="1:16" x14ac:dyDescent="0.2">
      <c r="A65" s="59" t="s">
        <v>33</v>
      </c>
      <c r="B65" s="59" t="s">
        <v>138</v>
      </c>
      <c r="C65" s="59" t="s">
        <v>90</v>
      </c>
      <c r="D65" s="59" t="s">
        <v>336</v>
      </c>
      <c r="E65" s="7"/>
      <c r="F65" s="4"/>
      <c r="G65" s="4"/>
      <c r="H65" s="11"/>
      <c r="I65" s="11"/>
      <c r="J65" s="11"/>
      <c r="K65" s="11"/>
      <c r="L65" s="11"/>
      <c r="M65" s="11"/>
      <c r="N65" s="11"/>
      <c r="O65" s="4"/>
      <c r="P65" s="4"/>
    </row>
    <row r="66" spans="1:16" x14ac:dyDescent="0.2">
      <c r="A66" s="59"/>
      <c r="B66" s="59"/>
      <c r="C66" s="59"/>
      <c r="D66" s="59"/>
      <c r="E66" s="59" t="s">
        <v>143</v>
      </c>
      <c r="F66" s="4" t="s">
        <v>219</v>
      </c>
      <c r="G66" s="4"/>
      <c r="H66" s="11">
        <v>1</v>
      </c>
      <c r="I66" s="11">
        <v>1</v>
      </c>
      <c r="J66" s="11">
        <v>1</v>
      </c>
      <c r="K66" s="11">
        <v>1</v>
      </c>
      <c r="L66" s="11">
        <v>1</v>
      </c>
      <c r="M66" s="11">
        <v>1</v>
      </c>
      <c r="N66" s="11">
        <v>1</v>
      </c>
      <c r="O66" s="4"/>
      <c r="P66" s="4">
        <v>1</v>
      </c>
    </row>
    <row r="67" spans="1:16" x14ac:dyDescent="0.2">
      <c r="A67" s="59"/>
      <c r="B67" s="59"/>
      <c r="C67" s="59"/>
      <c r="D67" s="59"/>
      <c r="E67" s="59"/>
      <c r="F67" s="4"/>
      <c r="G67" s="4"/>
      <c r="H67" s="11"/>
      <c r="I67" s="11"/>
      <c r="J67" s="11"/>
      <c r="K67" s="11"/>
      <c r="L67" s="11"/>
      <c r="M67" s="11"/>
      <c r="N67" s="11"/>
      <c r="O67" s="4"/>
      <c r="P67" s="4"/>
    </row>
    <row r="68" spans="1:16" x14ac:dyDescent="0.2">
      <c r="A68" s="59" t="s">
        <v>35</v>
      </c>
      <c r="B68" s="59" t="s">
        <v>138</v>
      </c>
      <c r="C68" s="59" t="s">
        <v>90</v>
      </c>
      <c r="D68" s="59" t="s">
        <v>336</v>
      </c>
      <c r="E68" s="7"/>
      <c r="F68" s="4"/>
      <c r="G68" s="4"/>
      <c r="H68" s="11"/>
      <c r="I68" s="11"/>
      <c r="J68" s="11"/>
      <c r="K68" s="11"/>
      <c r="L68" s="11"/>
      <c r="M68" s="11"/>
      <c r="N68" s="11"/>
      <c r="O68" s="4"/>
      <c r="P68" s="4"/>
    </row>
    <row r="69" spans="1:16" x14ac:dyDescent="0.2">
      <c r="A69" s="59"/>
      <c r="B69" s="59"/>
      <c r="C69" s="59"/>
      <c r="D69" s="59"/>
      <c r="E69" s="59" t="s">
        <v>143</v>
      </c>
      <c r="F69" s="4" t="s">
        <v>219</v>
      </c>
      <c r="G69" s="4"/>
      <c r="H69" s="11">
        <v>1</v>
      </c>
      <c r="I69" s="11">
        <v>1</v>
      </c>
      <c r="J69" s="11">
        <v>1</v>
      </c>
      <c r="K69" s="11">
        <v>1</v>
      </c>
      <c r="L69" s="11">
        <v>1</v>
      </c>
      <c r="M69" s="11">
        <v>1</v>
      </c>
      <c r="N69" s="11">
        <v>1</v>
      </c>
      <c r="O69" s="4"/>
      <c r="P69" s="4">
        <v>1</v>
      </c>
    </row>
    <row r="70" spans="1:16" x14ac:dyDescent="0.2">
      <c r="A70" s="59"/>
      <c r="B70" s="59"/>
      <c r="C70" s="59"/>
      <c r="D70" s="59"/>
      <c r="E70" s="59"/>
      <c r="F70" s="4"/>
      <c r="G70" s="4"/>
      <c r="H70" s="11"/>
      <c r="I70" s="11"/>
      <c r="J70" s="11"/>
      <c r="K70" s="11"/>
      <c r="L70" s="11"/>
      <c r="M70" s="11"/>
      <c r="N70" s="11"/>
      <c r="O70" s="4"/>
      <c r="P70" s="4"/>
    </row>
    <row r="71" spans="1:16" ht="12.75" customHeight="1" x14ac:dyDescent="0.2">
      <c r="A71" s="59" t="s">
        <v>57</v>
      </c>
      <c r="B71" s="7" t="s">
        <v>184</v>
      </c>
      <c r="C71" s="64" t="s">
        <v>92</v>
      </c>
      <c r="D71" s="65" t="s">
        <v>224</v>
      </c>
      <c r="E71" s="59" t="s">
        <v>225</v>
      </c>
      <c r="F71" s="4" t="s">
        <v>219</v>
      </c>
      <c r="G71" s="19"/>
      <c r="H71" s="12">
        <v>0.97770000000000001</v>
      </c>
      <c r="I71" s="12">
        <v>0.97770000000000001</v>
      </c>
      <c r="J71" s="12">
        <v>0.97770000000000001</v>
      </c>
      <c r="K71" s="12">
        <v>0.97770000000000001</v>
      </c>
      <c r="L71" s="12">
        <v>0.97770000000000001</v>
      </c>
      <c r="M71" s="12">
        <v>0.97770000000000001</v>
      </c>
      <c r="N71" s="12">
        <v>0.97770000000000001</v>
      </c>
      <c r="O71" s="4" t="s">
        <v>169</v>
      </c>
      <c r="P71" s="4">
        <v>1</v>
      </c>
    </row>
    <row r="72" spans="1:16" ht="12.75" customHeight="1" x14ac:dyDescent="0.2">
      <c r="A72" s="59"/>
      <c r="B72" s="7" t="s">
        <v>191</v>
      </c>
      <c r="C72" s="64"/>
      <c r="D72" s="65"/>
      <c r="E72" s="59"/>
      <c r="F72" s="4"/>
      <c r="G72" s="19"/>
      <c r="H72" s="12">
        <v>0.95179999999999998</v>
      </c>
      <c r="I72" s="12">
        <v>0.95179999999999998</v>
      </c>
      <c r="J72" s="12">
        <v>0.95660000000000001</v>
      </c>
      <c r="K72" s="12">
        <v>0.95660000000000001</v>
      </c>
      <c r="L72" s="12">
        <v>0.95660000000000001</v>
      </c>
      <c r="M72" s="12">
        <v>0.95660000000000001</v>
      </c>
      <c r="N72" s="12">
        <v>0.95660000000000001</v>
      </c>
      <c r="O72" s="4" t="s">
        <v>169</v>
      </c>
      <c r="P72" s="4">
        <v>1</v>
      </c>
    </row>
    <row r="73" spans="1:16" ht="12.75" customHeight="1" x14ac:dyDescent="0.2">
      <c r="A73" s="59"/>
      <c r="B73" s="7" t="s">
        <v>226</v>
      </c>
      <c r="C73" s="64"/>
      <c r="D73" s="65"/>
      <c r="E73" s="59"/>
      <c r="F73" s="4"/>
      <c r="G73" s="19"/>
      <c r="H73" s="12">
        <v>0.99409999999999998</v>
      </c>
      <c r="I73" s="12">
        <v>0.99409999999999998</v>
      </c>
      <c r="J73" s="12">
        <v>0.99409999999999998</v>
      </c>
      <c r="K73" s="12">
        <v>0.99409999999999998</v>
      </c>
      <c r="L73" s="12">
        <v>0.99409999999999998</v>
      </c>
      <c r="M73" s="12">
        <v>0.99409999999999998</v>
      </c>
      <c r="N73" s="12">
        <v>0.99409999999999998</v>
      </c>
      <c r="O73" s="4" t="s">
        <v>169</v>
      </c>
      <c r="P73" s="4">
        <v>1</v>
      </c>
    </row>
    <row r="74" spans="1:16" ht="12.75" customHeight="1" x14ac:dyDescent="0.2">
      <c r="A74" s="59"/>
      <c r="B74" s="7" t="s">
        <v>227</v>
      </c>
      <c r="C74" s="64"/>
      <c r="D74" s="65"/>
      <c r="E74" s="59"/>
      <c r="F74" s="4"/>
      <c r="G74" s="19"/>
      <c r="H74" s="12">
        <v>0.86760000000000004</v>
      </c>
      <c r="I74" s="12">
        <v>0.86760000000000004</v>
      </c>
      <c r="J74" s="12">
        <v>0.87190000000000001</v>
      </c>
      <c r="K74" s="12">
        <v>0.87190000000000001</v>
      </c>
      <c r="L74" s="12">
        <v>0.87190000000000001</v>
      </c>
      <c r="M74" s="12">
        <v>0.87190000000000001</v>
      </c>
      <c r="N74" s="12">
        <v>0.87190000000000001</v>
      </c>
      <c r="O74" s="4" t="s">
        <v>169</v>
      </c>
      <c r="P74" s="4">
        <v>1</v>
      </c>
    </row>
    <row r="75" spans="1:16" ht="12.75" customHeight="1" x14ac:dyDescent="0.2">
      <c r="A75" s="59"/>
      <c r="B75" s="7" t="s">
        <v>228</v>
      </c>
      <c r="C75" s="64"/>
      <c r="D75" s="65"/>
      <c r="E75" s="59"/>
      <c r="F75" s="4"/>
      <c r="G75" s="19"/>
      <c r="H75" s="12">
        <v>1</v>
      </c>
      <c r="I75" s="12">
        <v>1</v>
      </c>
      <c r="J75" s="12">
        <v>1</v>
      </c>
      <c r="K75" s="12">
        <v>1</v>
      </c>
      <c r="L75" s="12">
        <v>1</v>
      </c>
      <c r="M75" s="12">
        <v>1</v>
      </c>
      <c r="N75" s="12">
        <v>1</v>
      </c>
      <c r="O75" s="4" t="s">
        <v>229</v>
      </c>
      <c r="P75" s="4">
        <v>1</v>
      </c>
    </row>
    <row r="76" spans="1:16" ht="14.65" customHeight="1" x14ac:dyDescent="0.2">
      <c r="A76" s="59" t="s">
        <v>63</v>
      </c>
      <c r="B76" s="7" t="s">
        <v>165</v>
      </c>
      <c r="C76" s="64" t="s">
        <v>92</v>
      </c>
      <c r="D76" s="64" t="s">
        <v>92</v>
      </c>
      <c r="E76" s="59" t="s">
        <v>230</v>
      </c>
      <c r="F76" s="4" t="s">
        <v>219</v>
      </c>
      <c r="G76" s="19"/>
      <c r="H76" s="12">
        <v>0.95169999999999999</v>
      </c>
      <c r="I76" s="12">
        <v>0.95169999999999999</v>
      </c>
      <c r="J76" s="12">
        <v>0.95169999999999999</v>
      </c>
      <c r="K76" s="12">
        <v>0.95169999999999999</v>
      </c>
      <c r="L76" s="12">
        <v>0.95169999999999999</v>
      </c>
      <c r="M76" s="12">
        <v>0.95169999999999999</v>
      </c>
      <c r="N76" s="12">
        <v>0.95169999999999999</v>
      </c>
      <c r="O76" s="4" t="s">
        <v>231</v>
      </c>
      <c r="P76" s="4">
        <v>1</v>
      </c>
    </row>
    <row r="77" spans="1:16" x14ac:dyDescent="0.2">
      <c r="A77" s="59"/>
      <c r="B77" s="7" t="s">
        <v>168</v>
      </c>
      <c r="C77" s="64"/>
      <c r="D77" s="64"/>
      <c r="E77" s="59"/>
      <c r="F77" s="4"/>
      <c r="G77" s="19"/>
      <c r="H77" s="12">
        <v>0.95169999999999999</v>
      </c>
      <c r="I77" s="12">
        <v>0.95169999999999999</v>
      </c>
      <c r="J77" s="12">
        <v>0.95169999999999999</v>
      </c>
      <c r="K77" s="12">
        <v>0.95169999999999999</v>
      </c>
      <c r="L77" s="12">
        <v>0.95169999999999999</v>
      </c>
      <c r="M77" s="12">
        <v>0.95169999999999999</v>
      </c>
      <c r="N77" s="12">
        <v>0.95169999999999999</v>
      </c>
      <c r="O77" s="4" t="s">
        <v>231</v>
      </c>
      <c r="P77" s="4">
        <v>1</v>
      </c>
    </row>
    <row r="78" spans="1:16" x14ac:dyDescent="0.2">
      <c r="A78" s="59"/>
      <c r="B78" s="7" t="s">
        <v>157</v>
      </c>
      <c r="C78" s="64"/>
      <c r="D78" s="64"/>
      <c r="E78" s="7"/>
      <c r="F78" s="4"/>
      <c r="G78" s="19"/>
      <c r="H78" s="30">
        <v>1</v>
      </c>
      <c r="I78" s="30">
        <v>1</v>
      </c>
      <c r="J78" s="30">
        <v>1</v>
      </c>
      <c r="K78" s="30">
        <v>1</v>
      </c>
      <c r="L78" s="30">
        <v>1</v>
      </c>
      <c r="M78" s="30">
        <v>1</v>
      </c>
      <c r="N78" s="30">
        <v>1</v>
      </c>
      <c r="O78" s="4" t="s">
        <v>232</v>
      </c>
      <c r="P78" s="4">
        <v>1</v>
      </c>
    </row>
    <row r="79" spans="1:16" x14ac:dyDescent="0.2">
      <c r="A79" s="59"/>
      <c r="B79" s="7" t="s">
        <v>160</v>
      </c>
      <c r="C79" s="64"/>
      <c r="D79" s="64"/>
      <c r="E79" s="7"/>
      <c r="F79" s="4"/>
      <c r="G79" s="19"/>
      <c r="H79" s="30">
        <v>1</v>
      </c>
      <c r="I79" s="30">
        <v>1</v>
      </c>
      <c r="J79" s="30">
        <v>1</v>
      </c>
      <c r="K79" s="30">
        <v>1</v>
      </c>
      <c r="L79" s="30">
        <v>1</v>
      </c>
      <c r="M79" s="30">
        <v>1</v>
      </c>
      <c r="N79" s="30">
        <v>1</v>
      </c>
      <c r="O79" s="4" t="s">
        <v>232</v>
      </c>
      <c r="P79" s="4">
        <v>1</v>
      </c>
    </row>
    <row r="80" spans="1:16" x14ac:dyDescent="0.2">
      <c r="A80" s="59"/>
      <c r="B80" s="7" t="s">
        <v>161</v>
      </c>
      <c r="C80" s="64"/>
      <c r="D80" s="64"/>
      <c r="E80" s="7"/>
      <c r="F80" s="4"/>
      <c r="G80" s="19"/>
      <c r="H80" s="30">
        <v>1</v>
      </c>
      <c r="I80" s="30">
        <v>1</v>
      </c>
      <c r="J80" s="30">
        <v>1</v>
      </c>
      <c r="K80" s="30">
        <v>1</v>
      </c>
      <c r="L80" s="30">
        <v>1</v>
      </c>
      <c r="M80" s="30">
        <v>1</v>
      </c>
      <c r="N80" s="30">
        <v>1</v>
      </c>
      <c r="O80" s="4" t="s">
        <v>232</v>
      </c>
      <c r="P80" s="4">
        <v>1</v>
      </c>
    </row>
    <row r="81" spans="1:16" x14ac:dyDescent="0.2">
      <c r="A81" s="59"/>
      <c r="B81" s="7" t="s">
        <v>164</v>
      </c>
      <c r="C81" s="64"/>
      <c r="D81" s="64"/>
      <c r="E81" s="7"/>
      <c r="F81" s="4"/>
      <c r="G81" s="19"/>
      <c r="H81" s="30">
        <v>1</v>
      </c>
      <c r="I81" s="30">
        <v>1</v>
      </c>
      <c r="J81" s="30">
        <v>1</v>
      </c>
      <c r="K81" s="30">
        <v>1</v>
      </c>
      <c r="L81" s="30">
        <v>1</v>
      </c>
      <c r="M81" s="30">
        <v>1</v>
      </c>
      <c r="N81" s="30">
        <v>1</v>
      </c>
      <c r="O81" s="4" t="s">
        <v>232</v>
      </c>
      <c r="P81" s="4">
        <v>1</v>
      </c>
    </row>
    <row r="82" spans="1:16" x14ac:dyDescent="0.2">
      <c r="A82" s="59"/>
      <c r="B82" s="7" t="s">
        <v>233</v>
      </c>
      <c r="C82" s="64"/>
      <c r="D82" s="64"/>
      <c r="E82" s="7"/>
      <c r="F82" s="4"/>
      <c r="G82" s="19"/>
      <c r="H82" s="30">
        <v>1</v>
      </c>
      <c r="I82" s="30">
        <v>1</v>
      </c>
      <c r="J82" s="30">
        <v>1</v>
      </c>
      <c r="K82" s="30">
        <v>1</v>
      </c>
      <c r="L82" s="30">
        <v>1</v>
      </c>
      <c r="M82" s="30">
        <v>1</v>
      </c>
      <c r="N82" s="30">
        <v>1</v>
      </c>
      <c r="O82" s="4" t="s">
        <v>232</v>
      </c>
      <c r="P82" s="4">
        <v>1</v>
      </c>
    </row>
    <row r="83" spans="1:16" x14ac:dyDescent="0.2">
      <c r="A83" s="59"/>
      <c r="B83" s="7" t="s">
        <v>234</v>
      </c>
      <c r="C83" s="64"/>
      <c r="D83" s="64"/>
      <c r="E83" s="7"/>
      <c r="F83" s="4"/>
      <c r="G83" s="19"/>
      <c r="H83" s="30">
        <v>1</v>
      </c>
      <c r="I83" s="30">
        <v>1</v>
      </c>
      <c r="J83" s="30">
        <v>1</v>
      </c>
      <c r="K83" s="30">
        <v>1</v>
      </c>
      <c r="L83" s="30">
        <v>1</v>
      </c>
      <c r="M83" s="30">
        <v>1</v>
      </c>
      <c r="N83" s="30">
        <v>1</v>
      </c>
      <c r="O83" s="4" t="s">
        <v>232</v>
      </c>
      <c r="P83" s="4">
        <v>1</v>
      </c>
    </row>
    <row r="84" spans="1:16" x14ac:dyDescent="0.2">
      <c r="A84" s="59" t="s">
        <v>337</v>
      </c>
      <c r="B84" s="59" t="s">
        <v>138</v>
      </c>
      <c r="C84" s="39" t="s">
        <v>335</v>
      </c>
      <c r="D84" s="39" t="s">
        <v>92</v>
      </c>
      <c r="E84" s="39"/>
      <c r="F84" s="33"/>
      <c r="G84" s="33"/>
      <c r="H84" s="30">
        <v>1</v>
      </c>
      <c r="I84" s="30">
        <v>1</v>
      </c>
      <c r="J84" s="30">
        <v>1</v>
      </c>
      <c r="K84" s="30">
        <v>1</v>
      </c>
      <c r="L84" s="30">
        <v>1</v>
      </c>
      <c r="M84" s="30">
        <v>1</v>
      </c>
      <c r="N84" s="30">
        <v>1</v>
      </c>
      <c r="O84" s="33"/>
      <c r="P84" s="33">
        <v>1</v>
      </c>
    </row>
    <row r="85" spans="1:16" x14ac:dyDescent="0.2">
      <c r="A85" s="59"/>
      <c r="B85" s="59"/>
      <c r="C85" s="39" t="s">
        <v>336</v>
      </c>
      <c r="D85" s="39" t="s">
        <v>92</v>
      </c>
      <c r="E85" s="39"/>
      <c r="F85" s="33"/>
      <c r="G85" s="33"/>
      <c r="H85" s="30">
        <v>1</v>
      </c>
      <c r="I85" s="30">
        <v>1</v>
      </c>
      <c r="J85" s="30">
        <v>1</v>
      </c>
      <c r="K85" s="30">
        <v>1</v>
      </c>
      <c r="L85" s="30">
        <v>1</v>
      </c>
      <c r="M85" s="30">
        <v>1</v>
      </c>
      <c r="N85" s="30">
        <v>1</v>
      </c>
      <c r="O85" s="33"/>
      <c r="P85" s="33">
        <v>1</v>
      </c>
    </row>
    <row r="86" spans="1:16" x14ac:dyDescent="0.2">
      <c r="A86" s="28" t="s">
        <v>68</v>
      </c>
    </row>
  </sheetData>
  <mergeCells count="111">
    <mergeCell ref="B84:B85"/>
    <mergeCell ref="A84:A85"/>
    <mergeCell ref="A2:A5"/>
    <mergeCell ref="B2:B5"/>
    <mergeCell ref="C2:C5"/>
    <mergeCell ref="D2:D5"/>
    <mergeCell ref="E4:E5"/>
    <mergeCell ref="A7:A9"/>
    <mergeCell ref="B7:B9"/>
    <mergeCell ref="C7:C12"/>
    <mergeCell ref="D7:D12"/>
    <mergeCell ref="A10:A12"/>
    <mergeCell ref="B10:B12"/>
    <mergeCell ref="A14:A16"/>
    <mergeCell ref="B14:B16"/>
    <mergeCell ref="C14:C16"/>
    <mergeCell ref="D14:D16"/>
    <mergeCell ref="E15:E16"/>
    <mergeCell ref="A17:A20"/>
    <mergeCell ref="B17:B20"/>
    <mergeCell ref="C17:C20"/>
    <mergeCell ref="D17:D20"/>
    <mergeCell ref="E19:E20"/>
    <mergeCell ref="A21:A24"/>
    <mergeCell ref="B21:B24"/>
    <mergeCell ref="C21:C24"/>
    <mergeCell ref="D21:D24"/>
    <mergeCell ref="E23:E24"/>
    <mergeCell ref="A25:A27"/>
    <mergeCell ref="B25:B27"/>
    <mergeCell ref="C25:C27"/>
    <mergeCell ref="D25:D27"/>
    <mergeCell ref="E26:E27"/>
    <mergeCell ref="A28:A30"/>
    <mergeCell ref="B28:B30"/>
    <mergeCell ref="C28:C30"/>
    <mergeCell ref="D28:D30"/>
    <mergeCell ref="E29:E30"/>
    <mergeCell ref="A31:A33"/>
    <mergeCell ref="B31:B33"/>
    <mergeCell ref="C31:C33"/>
    <mergeCell ref="D31:D33"/>
    <mergeCell ref="E32:E33"/>
    <mergeCell ref="A34:A36"/>
    <mergeCell ref="B34:B36"/>
    <mergeCell ref="C34:C36"/>
    <mergeCell ref="D34:D36"/>
    <mergeCell ref="E35:E36"/>
    <mergeCell ref="A37:A39"/>
    <mergeCell ref="B37:B39"/>
    <mergeCell ref="C37:C38"/>
    <mergeCell ref="D37:D38"/>
    <mergeCell ref="E38:E39"/>
    <mergeCell ref="A40:A42"/>
    <mergeCell ref="B40:B42"/>
    <mergeCell ref="C40:C42"/>
    <mergeCell ref="D40:D42"/>
    <mergeCell ref="E41:E42"/>
    <mergeCell ref="A43:A45"/>
    <mergeCell ref="B43:B45"/>
    <mergeCell ref="C43:C45"/>
    <mergeCell ref="D43:D45"/>
    <mergeCell ref="E44:E45"/>
    <mergeCell ref="A46:A48"/>
    <mergeCell ref="B46:B48"/>
    <mergeCell ref="C46:C48"/>
    <mergeCell ref="D46:D48"/>
    <mergeCell ref="E47:E48"/>
    <mergeCell ref="A50:A52"/>
    <mergeCell ref="B50:B52"/>
    <mergeCell ref="C50:C52"/>
    <mergeCell ref="D50:D52"/>
    <mergeCell ref="E51:E52"/>
    <mergeCell ref="A53:A55"/>
    <mergeCell ref="B53:B55"/>
    <mergeCell ref="C53:C55"/>
    <mergeCell ref="D53:D55"/>
    <mergeCell ref="E54:E55"/>
    <mergeCell ref="A56:A58"/>
    <mergeCell ref="B56:B58"/>
    <mergeCell ref="C56:C58"/>
    <mergeCell ref="D56:D58"/>
    <mergeCell ref="E57:E58"/>
    <mergeCell ref="A59:A61"/>
    <mergeCell ref="B59:B61"/>
    <mergeCell ref="C59:C61"/>
    <mergeCell ref="D59:D61"/>
    <mergeCell ref="E60:E61"/>
    <mergeCell ref="A62:A64"/>
    <mergeCell ref="B62:B64"/>
    <mergeCell ref="C62:C64"/>
    <mergeCell ref="D62:D64"/>
    <mergeCell ref="E63:E64"/>
    <mergeCell ref="A71:A75"/>
    <mergeCell ref="C71:C75"/>
    <mergeCell ref="D71:D75"/>
    <mergeCell ref="E71:E75"/>
    <mergeCell ref="A76:A83"/>
    <mergeCell ref="C76:C83"/>
    <mergeCell ref="D76:D83"/>
    <mergeCell ref="E76:E77"/>
    <mergeCell ref="A65:A67"/>
    <mergeCell ref="B65:B67"/>
    <mergeCell ref="C65:C67"/>
    <mergeCell ref="D65:D67"/>
    <mergeCell ref="E66:E67"/>
    <mergeCell ref="A68:A70"/>
    <mergeCell ref="B68:B70"/>
    <mergeCell ref="C68:C70"/>
    <mergeCell ref="D68:D70"/>
    <mergeCell ref="E69:E70"/>
  </mergeCells>
  <pageMargins left="0.78749999999999998" right="0.78749999999999998" top="1.0249999999999999" bottom="1.0249999999999999" header="0.78749999999999998" footer="0.78749999999999998"/>
  <pageSetup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T43"/>
  <sheetViews>
    <sheetView showGridLines="0" zoomScaleNormal="100" workbookViewId="0">
      <selection activeCell="I15" sqref="I15"/>
    </sheetView>
  </sheetViews>
  <sheetFormatPr defaultColWidth="11.42578125" defaultRowHeight="12.75" x14ac:dyDescent="0.2"/>
  <cols>
    <col min="1" max="1" width="19.140625" style="5" customWidth="1"/>
    <col min="2" max="2" width="11.42578125" style="5"/>
    <col min="3" max="3" width="16.140625" style="5" customWidth="1"/>
    <col min="4" max="4" width="22.85546875" style="5" customWidth="1"/>
    <col min="5" max="254" width="11.42578125" style="5"/>
    <col min="1022" max="1024" width="11.5703125" customWidth="1"/>
  </cols>
  <sheetData>
    <row r="1" spans="1:6" ht="15.75" x14ac:dyDescent="0.25">
      <c r="A1" s="6" t="s">
        <v>1</v>
      </c>
      <c r="B1" s="6" t="s">
        <v>132</v>
      </c>
      <c r="C1" s="6" t="s">
        <v>133</v>
      </c>
      <c r="D1" s="6" t="s">
        <v>235</v>
      </c>
      <c r="E1" s="6" t="s">
        <v>136</v>
      </c>
      <c r="F1" s="6" t="s">
        <v>137</v>
      </c>
    </row>
    <row r="2" spans="1:6" x14ac:dyDescent="0.2">
      <c r="A2" s="59" t="s">
        <v>4</v>
      </c>
      <c r="B2" s="59" t="s">
        <v>138</v>
      </c>
      <c r="C2" s="7" t="s">
        <v>142</v>
      </c>
      <c r="D2" s="4">
        <v>30</v>
      </c>
      <c r="E2" s="11"/>
      <c r="F2" s="11"/>
    </row>
    <row r="3" spans="1:6" x14ac:dyDescent="0.2">
      <c r="A3" s="59"/>
      <c r="B3" s="59"/>
      <c r="C3" s="7" t="s">
        <v>350</v>
      </c>
      <c r="D3" s="4">
        <v>30</v>
      </c>
      <c r="E3" s="19"/>
      <c r="F3" s="4">
        <v>1</v>
      </c>
    </row>
    <row r="4" spans="1:6" x14ac:dyDescent="0.2">
      <c r="A4" s="7" t="s">
        <v>7</v>
      </c>
      <c r="B4" s="7" t="s">
        <v>138</v>
      </c>
      <c r="C4" s="52" t="s">
        <v>350</v>
      </c>
      <c r="D4" s="4">
        <v>30</v>
      </c>
      <c r="E4" s="19"/>
      <c r="F4" s="4">
        <v>1</v>
      </c>
    </row>
    <row r="5" spans="1:6" x14ac:dyDescent="0.2">
      <c r="A5" s="7" t="s">
        <v>9</v>
      </c>
      <c r="B5" s="7" t="s">
        <v>138</v>
      </c>
      <c r="C5" s="52" t="s">
        <v>350</v>
      </c>
      <c r="D5" s="4">
        <v>30</v>
      </c>
      <c r="E5" s="19"/>
      <c r="F5" s="19"/>
    </row>
    <row r="6" spans="1:6" x14ac:dyDescent="0.2">
      <c r="A6" s="59" t="s">
        <v>12</v>
      </c>
      <c r="B6" s="59" t="s">
        <v>138</v>
      </c>
      <c r="C6" s="7" t="s">
        <v>142</v>
      </c>
      <c r="D6" s="4">
        <v>30</v>
      </c>
      <c r="E6" s="11"/>
      <c r="F6" s="11"/>
    </row>
    <row r="7" spans="1:6" x14ac:dyDescent="0.2">
      <c r="A7" s="59"/>
      <c r="B7" s="59"/>
      <c r="C7" s="52" t="s">
        <v>350</v>
      </c>
      <c r="D7" s="4">
        <v>30</v>
      </c>
      <c r="E7" s="11"/>
      <c r="F7" s="4">
        <v>1</v>
      </c>
    </row>
    <row r="8" spans="1:6" x14ac:dyDescent="0.2">
      <c r="A8" s="7" t="s">
        <v>15</v>
      </c>
      <c r="B8" s="7" t="s">
        <v>138</v>
      </c>
      <c r="C8" s="52" t="s">
        <v>350</v>
      </c>
      <c r="D8" s="4">
        <v>30</v>
      </c>
      <c r="E8" s="11"/>
      <c r="F8" s="4">
        <v>1</v>
      </c>
    </row>
    <row r="9" spans="1:6" x14ac:dyDescent="0.2">
      <c r="A9" s="59" t="s">
        <v>18</v>
      </c>
      <c r="B9" s="59" t="s">
        <v>138</v>
      </c>
      <c r="C9" s="7" t="s">
        <v>139</v>
      </c>
      <c r="D9" s="4">
        <v>25</v>
      </c>
      <c r="E9" s="11"/>
      <c r="F9" s="11"/>
    </row>
    <row r="10" spans="1:6" x14ac:dyDescent="0.2">
      <c r="A10" s="59"/>
      <c r="B10" s="59"/>
      <c r="C10" s="52" t="s">
        <v>350</v>
      </c>
      <c r="D10" s="4">
        <v>45</v>
      </c>
      <c r="E10" s="19"/>
      <c r="F10" s="4">
        <v>1</v>
      </c>
    </row>
    <row r="11" spans="1:6" x14ac:dyDescent="0.2">
      <c r="A11" s="7" t="s">
        <v>20</v>
      </c>
      <c r="B11" s="7" t="s">
        <v>138</v>
      </c>
      <c r="C11" s="7" t="s">
        <v>150</v>
      </c>
      <c r="D11" s="4">
        <v>30</v>
      </c>
      <c r="E11" s="11"/>
      <c r="F11" s="4">
        <v>1</v>
      </c>
    </row>
    <row r="12" spans="1:6" x14ac:dyDescent="0.2">
      <c r="A12" s="7" t="s">
        <v>22</v>
      </c>
      <c r="B12" s="7" t="s">
        <v>138</v>
      </c>
      <c r="C12" s="7" t="s">
        <v>143</v>
      </c>
      <c r="D12" s="4">
        <v>15</v>
      </c>
      <c r="E12" s="11"/>
      <c r="F12" s="4">
        <v>1</v>
      </c>
    </row>
    <row r="13" spans="1:6" x14ac:dyDescent="0.2">
      <c r="A13" s="59" t="s">
        <v>24</v>
      </c>
      <c r="B13" s="59" t="s">
        <v>138</v>
      </c>
      <c r="C13" s="7" t="s">
        <v>139</v>
      </c>
      <c r="D13" s="4">
        <v>10</v>
      </c>
      <c r="E13" s="11"/>
      <c r="F13" s="11"/>
    </row>
    <row r="14" spans="1:6" x14ac:dyDescent="0.2">
      <c r="A14" s="59"/>
      <c r="B14" s="59"/>
      <c r="C14" s="7" t="s">
        <v>143</v>
      </c>
      <c r="D14" s="4">
        <v>15</v>
      </c>
      <c r="E14" s="11"/>
      <c r="F14" s="4">
        <v>1</v>
      </c>
    </row>
    <row r="15" spans="1:6" x14ac:dyDescent="0.2">
      <c r="A15" s="53" t="s">
        <v>360</v>
      </c>
      <c r="B15" s="53" t="s">
        <v>361</v>
      </c>
      <c r="C15" s="53"/>
      <c r="D15" s="33">
        <v>55</v>
      </c>
      <c r="E15" s="11" t="s">
        <v>363</v>
      </c>
      <c r="F15" s="33">
        <v>1</v>
      </c>
    </row>
    <row r="16" spans="1:6" x14ac:dyDescent="0.2">
      <c r="A16" s="59" t="s">
        <v>26</v>
      </c>
      <c r="B16" s="59" t="s">
        <v>153</v>
      </c>
      <c r="C16" s="7" t="s">
        <v>142</v>
      </c>
      <c r="D16" s="4">
        <v>25</v>
      </c>
      <c r="E16" s="11"/>
      <c r="F16" s="11"/>
    </row>
    <row r="17" spans="1:6" x14ac:dyDescent="0.2">
      <c r="A17" s="59"/>
      <c r="B17" s="59"/>
      <c r="C17" s="53" t="s">
        <v>175</v>
      </c>
      <c r="D17" s="33">
        <v>55</v>
      </c>
      <c r="E17" s="11" t="s">
        <v>363</v>
      </c>
      <c r="F17" s="4">
        <v>1</v>
      </c>
    </row>
    <row r="18" spans="1:6" x14ac:dyDescent="0.2">
      <c r="A18" s="7" t="s">
        <v>28</v>
      </c>
      <c r="B18" s="7" t="s">
        <v>153</v>
      </c>
      <c r="C18" s="53"/>
      <c r="D18" s="33">
        <v>55</v>
      </c>
      <c r="E18" s="19"/>
      <c r="F18" s="4">
        <v>1</v>
      </c>
    </row>
    <row r="19" spans="1:6" x14ac:dyDescent="0.2">
      <c r="A19" s="59" t="s">
        <v>31</v>
      </c>
      <c r="B19" s="59" t="s">
        <v>153</v>
      </c>
      <c r="C19" s="7" t="s">
        <v>142</v>
      </c>
      <c r="D19" s="4">
        <v>25</v>
      </c>
      <c r="E19" s="11"/>
      <c r="F19" s="11"/>
    </row>
    <row r="20" spans="1:6" x14ac:dyDescent="0.2">
      <c r="A20" s="59"/>
      <c r="B20" s="59"/>
      <c r="C20" s="7" t="s">
        <v>175</v>
      </c>
      <c r="D20" s="4">
        <v>55</v>
      </c>
      <c r="E20" s="19"/>
      <c r="F20" s="4">
        <v>1</v>
      </c>
    </row>
    <row r="21" spans="1:6" x14ac:dyDescent="0.2">
      <c r="A21" s="59" t="s">
        <v>33</v>
      </c>
      <c r="B21" s="59" t="s">
        <v>138</v>
      </c>
      <c r="C21" s="7" t="s">
        <v>142</v>
      </c>
      <c r="D21" s="4">
        <v>30</v>
      </c>
      <c r="E21" s="11"/>
      <c r="F21" s="11"/>
    </row>
    <row r="22" spans="1:6" x14ac:dyDescent="0.2">
      <c r="A22" s="59"/>
      <c r="B22" s="59"/>
      <c r="C22" s="52" t="s">
        <v>350</v>
      </c>
      <c r="D22" s="4">
        <v>30</v>
      </c>
      <c r="E22" s="19"/>
      <c r="F22" s="4">
        <v>1</v>
      </c>
    </row>
    <row r="23" spans="1:6" x14ac:dyDescent="0.2">
      <c r="A23" s="7" t="s">
        <v>35</v>
      </c>
      <c r="B23" s="7" t="s">
        <v>138</v>
      </c>
      <c r="C23" s="52" t="s">
        <v>350</v>
      </c>
      <c r="D23" s="4">
        <v>30</v>
      </c>
      <c r="E23" s="19"/>
      <c r="F23" s="4">
        <v>1</v>
      </c>
    </row>
    <row r="24" spans="1:6" x14ac:dyDescent="0.2">
      <c r="A24" s="59" t="s">
        <v>37</v>
      </c>
      <c r="B24" s="59" t="s">
        <v>138</v>
      </c>
      <c r="C24" s="7" t="s">
        <v>142</v>
      </c>
      <c r="D24" s="4">
        <v>30</v>
      </c>
      <c r="E24" s="11"/>
      <c r="F24" s="11"/>
    </row>
    <row r="25" spans="1:6" x14ac:dyDescent="0.2">
      <c r="A25" s="59"/>
      <c r="B25" s="59"/>
      <c r="C25" s="52" t="s">
        <v>350</v>
      </c>
      <c r="D25" s="4">
        <v>60</v>
      </c>
      <c r="E25" s="19"/>
      <c r="F25" s="4">
        <v>1</v>
      </c>
    </row>
    <row r="26" spans="1:6" x14ac:dyDescent="0.2">
      <c r="A26" s="59" t="s">
        <v>39</v>
      </c>
      <c r="B26" s="59" t="s">
        <v>138</v>
      </c>
      <c r="C26" s="7" t="s">
        <v>155</v>
      </c>
      <c r="D26" s="4">
        <v>25</v>
      </c>
      <c r="E26" s="11"/>
      <c r="F26" s="11"/>
    </row>
    <row r="27" spans="1:6" x14ac:dyDescent="0.2">
      <c r="A27" s="59"/>
      <c r="B27" s="59"/>
      <c r="C27" s="7" t="s">
        <v>150</v>
      </c>
      <c r="D27" s="4">
        <v>25</v>
      </c>
      <c r="E27" s="11"/>
      <c r="F27" s="4">
        <v>1</v>
      </c>
    </row>
    <row r="28" spans="1:6" x14ac:dyDescent="0.2">
      <c r="A28" s="59" t="s">
        <v>41</v>
      </c>
      <c r="B28" s="59" t="s">
        <v>138</v>
      </c>
      <c r="C28" s="7" t="s">
        <v>155</v>
      </c>
      <c r="D28" s="4">
        <v>25</v>
      </c>
      <c r="E28" s="11"/>
      <c r="F28" s="11"/>
    </row>
    <row r="29" spans="1:6" x14ac:dyDescent="0.2">
      <c r="A29" s="59"/>
      <c r="B29" s="59"/>
      <c r="C29" s="7" t="s">
        <v>150</v>
      </c>
      <c r="D29" s="4">
        <v>25</v>
      </c>
      <c r="E29" s="11"/>
      <c r="F29" s="4">
        <v>1</v>
      </c>
    </row>
    <row r="30" spans="1:6" x14ac:dyDescent="0.2">
      <c r="A30" s="7" t="s">
        <v>43</v>
      </c>
      <c r="B30" s="7" t="s">
        <v>138</v>
      </c>
      <c r="C30" s="7" t="s">
        <v>150</v>
      </c>
      <c r="D30" s="4">
        <v>30</v>
      </c>
      <c r="E30" s="11"/>
      <c r="F30" s="4">
        <v>1</v>
      </c>
    </row>
    <row r="31" spans="1:6" x14ac:dyDescent="0.2">
      <c r="A31" s="7" t="s">
        <v>46</v>
      </c>
      <c r="B31" s="7" t="s">
        <v>138</v>
      </c>
      <c r="C31" s="7" t="s">
        <v>150</v>
      </c>
      <c r="D31" s="4">
        <v>15</v>
      </c>
      <c r="E31" s="11"/>
      <c r="F31" s="4">
        <v>1</v>
      </c>
    </row>
    <row r="32" spans="1:6" x14ac:dyDescent="0.2">
      <c r="A32" s="7" t="s">
        <v>236</v>
      </c>
      <c r="B32" s="7" t="s">
        <v>138</v>
      </c>
      <c r="C32" s="7" t="s">
        <v>150</v>
      </c>
      <c r="D32" s="4">
        <v>15</v>
      </c>
      <c r="E32" s="11"/>
      <c r="F32" s="33" t="s">
        <v>169</v>
      </c>
    </row>
    <row r="33" spans="1:6" x14ac:dyDescent="0.2">
      <c r="A33" s="7" t="s">
        <v>48</v>
      </c>
      <c r="B33" s="7" t="s">
        <v>138</v>
      </c>
      <c r="C33" s="7" t="s">
        <v>150</v>
      </c>
      <c r="D33" s="4">
        <v>30</v>
      </c>
      <c r="E33" s="11"/>
      <c r="F33" s="4">
        <v>1</v>
      </c>
    </row>
    <row r="34" spans="1:6" x14ac:dyDescent="0.2">
      <c r="A34" s="7" t="s">
        <v>51</v>
      </c>
      <c r="B34" s="7" t="s">
        <v>138</v>
      </c>
      <c r="C34" s="7" t="s">
        <v>150</v>
      </c>
      <c r="D34" s="4">
        <v>25</v>
      </c>
      <c r="E34" s="11"/>
      <c r="F34" s="4">
        <v>1</v>
      </c>
    </row>
    <row r="35" spans="1:6" x14ac:dyDescent="0.2">
      <c r="A35" s="7" t="s">
        <v>53</v>
      </c>
      <c r="B35" s="7" t="s">
        <v>138</v>
      </c>
      <c r="C35" s="7" t="s">
        <v>150</v>
      </c>
      <c r="D35" s="4">
        <v>50</v>
      </c>
      <c r="E35" s="11" t="s">
        <v>237</v>
      </c>
      <c r="F35" s="4">
        <v>1</v>
      </c>
    </row>
    <row r="36" spans="1:6" x14ac:dyDescent="0.2">
      <c r="A36" s="59" t="s">
        <v>55</v>
      </c>
      <c r="B36" s="59" t="s">
        <v>153</v>
      </c>
      <c r="C36" s="7" t="s">
        <v>155</v>
      </c>
      <c r="D36" s="4">
        <v>25</v>
      </c>
      <c r="E36" s="4"/>
      <c r="F36" s="4">
        <v>1</v>
      </c>
    </row>
    <row r="37" spans="1:6" x14ac:dyDescent="0.2">
      <c r="A37" s="59"/>
      <c r="B37" s="59"/>
      <c r="C37" s="13" t="s">
        <v>222</v>
      </c>
      <c r="D37" s="4">
        <v>25</v>
      </c>
      <c r="E37" s="4"/>
      <c r="F37" s="4"/>
    </row>
    <row r="38" spans="1:6" ht="12.75" customHeight="1" x14ac:dyDescent="0.2">
      <c r="A38" s="7" t="s">
        <v>57</v>
      </c>
      <c r="B38" s="7" t="s">
        <v>138</v>
      </c>
      <c r="C38" s="7" t="s">
        <v>150</v>
      </c>
      <c r="D38" s="4">
        <v>200</v>
      </c>
      <c r="E38" s="4" t="s">
        <v>238</v>
      </c>
      <c r="F38" s="4">
        <v>1</v>
      </c>
    </row>
    <row r="39" spans="1:6" x14ac:dyDescent="0.2">
      <c r="A39" s="4" t="s">
        <v>85</v>
      </c>
      <c r="B39" s="4"/>
      <c r="C39" s="13"/>
      <c r="D39" s="4">
        <v>200</v>
      </c>
      <c r="E39" s="4" t="s">
        <v>238</v>
      </c>
      <c r="F39" s="4">
        <v>1</v>
      </c>
    </row>
    <row r="40" spans="1:6" x14ac:dyDescent="0.2">
      <c r="A40" s="4" t="s">
        <v>87</v>
      </c>
      <c r="B40" s="4"/>
      <c r="C40" s="13"/>
      <c r="D40" s="4">
        <v>200</v>
      </c>
      <c r="E40" s="4" t="s">
        <v>238</v>
      </c>
      <c r="F40" s="4">
        <v>1</v>
      </c>
    </row>
    <row r="41" spans="1:6" x14ac:dyDescent="0.2">
      <c r="A41" s="4" t="s">
        <v>61</v>
      </c>
      <c r="B41" s="4"/>
      <c r="C41" s="13"/>
      <c r="D41" s="4">
        <v>200</v>
      </c>
      <c r="E41" s="4" t="s">
        <v>238</v>
      </c>
      <c r="F41" s="4">
        <v>1</v>
      </c>
    </row>
    <row r="42" spans="1:6" x14ac:dyDescent="0.2">
      <c r="A42" s="4" t="s">
        <v>63</v>
      </c>
      <c r="B42" s="4" t="s">
        <v>239</v>
      </c>
      <c r="C42" s="13" t="s">
        <v>150</v>
      </c>
      <c r="D42" s="4">
        <v>60</v>
      </c>
      <c r="E42" s="4"/>
      <c r="F42" s="4">
        <v>1</v>
      </c>
    </row>
    <row r="43" spans="1:6" x14ac:dyDescent="0.2">
      <c r="A43" s="4" t="s">
        <v>66</v>
      </c>
      <c r="B43" s="4"/>
      <c r="C43" s="7" t="s">
        <v>185</v>
      </c>
      <c r="D43" s="4">
        <v>50</v>
      </c>
      <c r="E43" s="4"/>
      <c r="F43" s="4">
        <v>1</v>
      </c>
    </row>
  </sheetData>
  <mergeCells count="22">
    <mergeCell ref="A2:A3"/>
    <mergeCell ref="B2:B3"/>
    <mergeCell ref="A6:A7"/>
    <mergeCell ref="B6:B7"/>
    <mergeCell ref="A9:A10"/>
    <mergeCell ref="B9:B10"/>
    <mergeCell ref="A13:A14"/>
    <mergeCell ref="B13:B14"/>
    <mergeCell ref="A16:A17"/>
    <mergeCell ref="B16:B17"/>
    <mergeCell ref="A19:A20"/>
    <mergeCell ref="B19:B20"/>
    <mergeCell ref="A28:A29"/>
    <mergeCell ref="B28:B29"/>
    <mergeCell ref="A36:A37"/>
    <mergeCell ref="B36:B37"/>
    <mergeCell ref="A21:A22"/>
    <mergeCell ref="B21:B22"/>
    <mergeCell ref="A24:A25"/>
    <mergeCell ref="B24:B25"/>
    <mergeCell ref="A26:A27"/>
    <mergeCell ref="B26:B27"/>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T37"/>
  <sheetViews>
    <sheetView showGridLines="0" zoomScaleNormal="100" workbookViewId="0">
      <selection activeCell="B22" sqref="B22:B23"/>
    </sheetView>
  </sheetViews>
  <sheetFormatPr defaultColWidth="11.42578125" defaultRowHeight="12.75" x14ac:dyDescent="0.2"/>
  <cols>
    <col min="1" max="1" width="19.140625" style="5" customWidth="1"/>
    <col min="2" max="2" width="58" style="5" customWidth="1"/>
    <col min="3" max="3" width="16" style="5" customWidth="1"/>
    <col min="4" max="4" width="23.140625" style="5" customWidth="1"/>
    <col min="5" max="254" width="11.42578125" style="5"/>
    <col min="1022" max="1024" width="11.5703125" customWidth="1"/>
  </cols>
  <sheetData>
    <row r="1" spans="1:12" ht="15.75" x14ac:dyDescent="0.25">
      <c r="A1" s="6" t="s">
        <v>1</v>
      </c>
      <c r="B1" s="6" t="s">
        <v>132</v>
      </c>
      <c r="C1" s="6" t="s">
        <v>133</v>
      </c>
      <c r="D1" s="6" t="s">
        <v>240</v>
      </c>
      <c r="E1" s="6" t="s">
        <v>136</v>
      </c>
      <c r="F1" s="6" t="s">
        <v>137</v>
      </c>
    </row>
    <row r="2" spans="1:12" x14ac:dyDescent="0.2">
      <c r="A2" s="59" t="s">
        <v>4</v>
      </c>
      <c r="B2" s="59" t="s">
        <v>138</v>
      </c>
      <c r="C2" s="7" t="s">
        <v>139</v>
      </c>
      <c r="D2" s="4">
        <v>25</v>
      </c>
      <c r="E2" s="11"/>
      <c r="F2" s="4" t="s">
        <v>169</v>
      </c>
    </row>
    <row r="3" spans="1:12" x14ac:dyDescent="0.2">
      <c r="A3" s="59"/>
      <c r="B3" s="59"/>
      <c r="C3" s="7" t="s">
        <v>350</v>
      </c>
      <c r="D3" s="4">
        <v>30</v>
      </c>
      <c r="E3" s="19"/>
      <c r="F3" s="4">
        <v>1</v>
      </c>
    </row>
    <row r="4" spans="1:12" x14ac:dyDescent="0.2">
      <c r="A4" s="7" t="s">
        <v>7</v>
      </c>
      <c r="B4" s="7" t="s">
        <v>138</v>
      </c>
      <c r="C4" s="52" t="s">
        <v>350</v>
      </c>
      <c r="D4" s="4">
        <v>30</v>
      </c>
      <c r="E4" s="11"/>
      <c r="F4" s="4">
        <v>1</v>
      </c>
    </row>
    <row r="5" spans="1:12" x14ac:dyDescent="0.2">
      <c r="A5" s="7" t="s">
        <v>9</v>
      </c>
      <c r="B5" s="7" t="s">
        <v>138</v>
      </c>
      <c r="C5" s="52" t="s">
        <v>350</v>
      </c>
      <c r="D5" s="4">
        <v>30</v>
      </c>
      <c r="E5" s="11"/>
      <c r="F5" s="33" t="s">
        <v>169</v>
      </c>
    </row>
    <row r="6" spans="1:12" x14ac:dyDescent="0.2">
      <c r="A6" s="59" t="s">
        <v>12</v>
      </c>
      <c r="B6" s="59" t="s">
        <v>138</v>
      </c>
      <c r="C6" s="7" t="s">
        <v>139</v>
      </c>
      <c r="D6" s="4">
        <v>25</v>
      </c>
      <c r="E6" s="11"/>
      <c r="F6" s="33" t="s">
        <v>169</v>
      </c>
    </row>
    <row r="7" spans="1:12" x14ac:dyDescent="0.2">
      <c r="A7" s="59"/>
      <c r="B7" s="59"/>
      <c r="C7" s="52" t="s">
        <v>350</v>
      </c>
      <c r="D7" s="4">
        <v>30</v>
      </c>
      <c r="E7" s="11"/>
      <c r="F7" s="4">
        <v>1</v>
      </c>
    </row>
    <row r="8" spans="1:12" x14ac:dyDescent="0.2">
      <c r="A8" s="59" t="s">
        <v>15</v>
      </c>
      <c r="B8" s="59" t="s">
        <v>138</v>
      </c>
      <c r="C8" s="7" t="s">
        <v>139</v>
      </c>
      <c r="D8" s="4">
        <v>25</v>
      </c>
      <c r="E8" s="11"/>
      <c r="F8" s="33" t="s">
        <v>169</v>
      </c>
    </row>
    <row r="9" spans="1:12" x14ac:dyDescent="0.2">
      <c r="A9" s="59"/>
      <c r="B9" s="59"/>
      <c r="C9" s="52" t="s">
        <v>350</v>
      </c>
      <c r="D9" s="4">
        <v>30</v>
      </c>
      <c r="E9" s="11"/>
      <c r="F9" s="4">
        <v>1</v>
      </c>
    </row>
    <row r="10" spans="1:12" x14ac:dyDescent="0.2">
      <c r="A10" s="59" t="s">
        <v>18</v>
      </c>
      <c r="B10" s="59" t="s">
        <v>138</v>
      </c>
      <c r="C10" s="7" t="s">
        <v>139</v>
      </c>
      <c r="D10" s="4">
        <v>35</v>
      </c>
      <c r="E10" s="11"/>
      <c r="F10" s="33" t="s">
        <v>169</v>
      </c>
    </row>
    <row r="11" spans="1:12" x14ac:dyDescent="0.2">
      <c r="A11" s="59"/>
      <c r="B11" s="59"/>
      <c r="C11" s="52" t="s">
        <v>350</v>
      </c>
      <c r="D11" s="4">
        <v>30</v>
      </c>
      <c r="E11" s="19"/>
      <c r="F11" s="4">
        <v>1</v>
      </c>
      <c r="L11" s="5">
        <v>3</v>
      </c>
    </row>
    <row r="12" spans="1:12" x14ac:dyDescent="0.2">
      <c r="A12" s="7" t="s">
        <v>20</v>
      </c>
      <c r="B12" s="7" t="s">
        <v>138</v>
      </c>
      <c r="C12" s="7" t="s">
        <v>150</v>
      </c>
      <c r="D12" s="4">
        <v>30</v>
      </c>
      <c r="E12" s="31"/>
      <c r="F12" s="4">
        <v>1</v>
      </c>
    </row>
    <row r="13" spans="1:12" x14ac:dyDescent="0.2">
      <c r="A13" s="59" t="s">
        <v>22</v>
      </c>
      <c r="B13" s="59" t="s">
        <v>138</v>
      </c>
      <c r="C13" s="7" t="s">
        <v>139</v>
      </c>
      <c r="D13" s="4">
        <v>20</v>
      </c>
      <c r="E13" s="11"/>
      <c r="F13" s="33" t="s">
        <v>169</v>
      </c>
    </row>
    <row r="14" spans="1:12" x14ac:dyDescent="0.2">
      <c r="A14" s="59"/>
      <c r="B14" s="59"/>
      <c r="C14" s="52" t="s">
        <v>350</v>
      </c>
      <c r="D14" s="4">
        <v>15</v>
      </c>
      <c r="E14" s="11"/>
      <c r="F14" s="4">
        <v>1</v>
      </c>
    </row>
    <row r="15" spans="1:12" x14ac:dyDescent="0.2">
      <c r="A15" s="59" t="s">
        <v>24</v>
      </c>
      <c r="B15" s="59" t="s">
        <v>138</v>
      </c>
      <c r="C15" s="7" t="s">
        <v>139</v>
      </c>
      <c r="D15" s="4">
        <v>20</v>
      </c>
      <c r="E15" s="11"/>
      <c r="F15" s="33" t="s">
        <v>169</v>
      </c>
    </row>
    <row r="16" spans="1:12" x14ac:dyDescent="0.2">
      <c r="A16" s="59"/>
      <c r="B16" s="59"/>
      <c r="C16" s="52" t="s">
        <v>350</v>
      </c>
      <c r="D16" s="4">
        <v>15</v>
      </c>
      <c r="E16" s="11"/>
      <c r="F16" s="4">
        <v>1</v>
      </c>
    </row>
    <row r="17" spans="1:6" x14ac:dyDescent="0.2">
      <c r="A17" s="53" t="s">
        <v>360</v>
      </c>
      <c r="B17" s="53" t="s">
        <v>361</v>
      </c>
      <c r="C17" s="53" t="s">
        <v>169</v>
      </c>
      <c r="D17" s="33">
        <v>30</v>
      </c>
      <c r="E17" s="11" t="s">
        <v>364</v>
      </c>
      <c r="F17" s="33">
        <v>1</v>
      </c>
    </row>
    <row r="18" spans="1:6" x14ac:dyDescent="0.2">
      <c r="A18" s="59" t="s">
        <v>26</v>
      </c>
      <c r="B18" s="59" t="s">
        <v>138</v>
      </c>
      <c r="C18" s="7" t="s">
        <v>139</v>
      </c>
      <c r="D18" s="4">
        <v>20</v>
      </c>
      <c r="E18" s="11"/>
      <c r="F18" s="33" t="s">
        <v>169</v>
      </c>
    </row>
    <row r="19" spans="1:6" x14ac:dyDescent="0.2">
      <c r="A19" s="59"/>
      <c r="B19" s="59"/>
      <c r="C19" s="52" t="s">
        <v>350</v>
      </c>
      <c r="D19" s="4">
        <v>30</v>
      </c>
      <c r="E19" s="19"/>
      <c r="F19" s="4">
        <v>1</v>
      </c>
    </row>
    <row r="20" spans="1:6" x14ac:dyDescent="0.2">
      <c r="A20" s="59" t="s">
        <v>28</v>
      </c>
      <c r="B20" s="59" t="s">
        <v>138</v>
      </c>
      <c r="C20" s="7" t="s">
        <v>139</v>
      </c>
      <c r="D20" s="4">
        <v>20</v>
      </c>
      <c r="E20" s="11"/>
      <c r="F20" s="33" t="s">
        <v>169</v>
      </c>
    </row>
    <row r="21" spans="1:6" x14ac:dyDescent="0.2">
      <c r="A21" s="59"/>
      <c r="B21" s="59"/>
      <c r="C21" s="52" t="s">
        <v>350</v>
      </c>
      <c r="D21" s="4">
        <v>30</v>
      </c>
      <c r="E21" s="19"/>
      <c r="F21" s="4">
        <v>1</v>
      </c>
    </row>
    <row r="22" spans="1:6" x14ac:dyDescent="0.2">
      <c r="A22" s="59" t="s">
        <v>31</v>
      </c>
      <c r="B22" s="59" t="s">
        <v>138</v>
      </c>
      <c r="C22" s="7" t="s">
        <v>139</v>
      </c>
      <c r="D22" s="4">
        <v>20</v>
      </c>
      <c r="E22" s="11"/>
      <c r="F22" s="33" t="s">
        <v>169</v>
      </c>
    </row>
    <row r="23" spans="1:6" x14ac:dyDescent="0.2">
      <c r="A23" s="59"/>
      <c r="B23" s="59"/>
      <c r="C23" s="52" t="s">
        <v>350</v>
      </c>
      <c r="D23" s="4">
        <v>30</v>
      </c>
      <c r="E23" s="19"/>
      <c r="F23" s="4">
        <v>1</v>
      </c>
    </row>
    <row r="24" spans="1:6" x14ac:dyDescent="0.2">
      <c r="A24" s="7" t="s">
        <v>33</v>
      </c>
      <c r="B24" s="7" t="s">
        <v>138</v>
      </c>
      <c r="C24" s="52" t="s">
        <v>350</v>
      </c>
      <c r="D24" s="4">
        <v>30</v>
      </c>
      <c r="E24" s="11"/>
      <c r="F24" s="4">
        <v>1</v>
      </c>
    </row>
    <row r="25" spans="1:6" x14ac:dyDescent="0.2">
      <c r="A25" s="7" t="s">
        <v>35</v>
      </c>
      <c r="B25" s="7" t="s">
        <v>138</v>
      </c>
      <c r="C25" s="52" t="s">
        <v>350</v>
      </c>
      <c r="D25" s="4">
        <v>30</v>
      </c>
      <c r="E25" s="11"/>
      <c r="F25" s="4">
        <v>1</v>
      </c>
    </row>
    <row r="26" spans="1:6" x14ac:dyDescent="0.2">
      <c r="A26" s="7" t="s">
        <v>37</v>
      </c>
      <c r="B26" s="7" t="s">
        <v>138</v>
      </c>
      <c r="C26" s="52" t="s">
        <v>350</v>
      </c>
      <c r="D26" s="4">
        <v>30</v>
      </c>
      <c r="E26" s="11"/>
      <c r="F26" s="4">
        <v>1</v>
      </c>
    </row>
    <row r="27" spans="1:6" x14ac:dyDescent="0.2">
      <c r="A27" s="7" t="s">
        <v>39</v>
      </c>
      <c r="B27" s="7" t="s">
        <v>138</v>
      </c>
      <c r="C27" s="7" t="s">
        <v>150</v>
      </c>
      <c r="D27" s="4">
        <v>10</v>
      </c>
      <c r="E27" s="11"/>
      <c r="F27" s="4">
        <v>1</v>
      </c>
    </row>
    <row r="28" spans="1:6" x14ac:dyDescent="0.2">
      <c r="A28" s="7" t="s">
        <v>41</v>
      </c>
      <c r="B28" s="7" t="s">
        <v>138</v>
      </c>
      <c r="C28" s="7" t="s">
        <v>150</v>
      </c>
      <c r="D28" s="4">
        <v>10</v>
      </c>
      <c r="E28" s="11"/>
      <c r="F28" s="4">
        <v>1</v>
      </c>
    </row>
    <row r="29" spans="1:6" x14ac:dyDescent="0.2">
      <c r="A29" s="7" t="s">
        <v>43</v>
      </c>
      <c r="B29" s="7" t="s">
        <v>138</v>
      </c>
      <c r="C29" s="7" t="s">
        <v>150</v>
      </c>
      <c r="D29" s="4">
        <v>15</v>
      </c>
      <c r="E29" s="11"/>
      <c r="F29" s="4">
        <v>1</v>
      </c>
    </row>
    <row r="30" spans="1:6" x14ac:dyDescent="0.2">
      <c r="A30" s="7" t="s">
        <v>46</v>
      </c>
      <c r="B30" s="7" t="s">
        <v>138</v>
      </c>
      <c r="C30" s="7" t="s">
        <v>150</v>
      </c>
      <c r="D30" s="4">
        <v>10</v>
      </c>
      <c r="E30" s="11"/>
      <c r="F30" s="4">
        <v>1</v>
      </c>
    </row>
    <row r="31" spans="1:6" x14ac:dyDescent="0.2">
      <c r="A31" s="7" t="s">
        <v>236</v>
      </c>
      <c r="B31" s="7" t="s">
        <v>138</v>
      </c>
      <c r="C31" s="7" t="s">
        <v>150</v>
      </c>
      <c r="D31" s="4">
        <v>10</v>
      </c>
      <c r="E31" s="11"/>
      <c r="F31" s="4" t="s">
        <v>169</v>
      </c>
    </row>
    <row r="32" spans="1:6" x14ac:dyDescent="0.2">
      <c r="A32" s="7" t="s">
        <v>48</v>
      </c>
      <c r="B32" s="7" t="s">
        <v>138</v>
      </c>
      <c r="C32" s="7" t="s">
        <v>150</v>
      </c>
      <c r="D32" s="4">
        <v>10</v>
      </c>
      <c r="E32" s="11"/>
      <c r="F32" s="4">
        <v>1</v>
      </c>
    </row>
    <row r="33" spans="1:6" x14ac:dyDescent="0.2">
      <c r="A33" s="7" t="s">
        <v>51</v>
      </c>
      <c r="B33" s="7" t="s">
        <v>138</v>
      </c>
      <c r="C33" s="7" t="s">
        <v>150</v>
      </c>
      <c r="D33" s="4">
        <v>10</v>
      </c>
      <c r="E33" s="11"/>
      <c r="F33" s="4">
        <v>1</v>
      </c>
    </row>
    <row r="34" spans="1:6" x14ac:dyDescent="0.2">
      <c r="A34" s="7" t="s">
        <v>53</v>
      </c>
      <c r="B34" s="7" t="s">
        <v>138</v>
      </c>
      <c r="C34" s="7" t="s">
        <v>150</v>
      </c>
      <c r="D34" s="4">
        <v>10</v>
      </c>
      <c r="E34" s="11"/>
      <c r="F34" s="4">
        <v>1</v>
      </c>
    </row>
    <row r="35" spans="1:6" x14ac:dyDescent="0.2">
      <c r="A35" s="59" t="s">
        <v>55</v>
      </c>
      <c r="B35" s="59" t="s">
        <v>138</v>
      </c>
      <c r="C35" s="13" t="s">
        <v>155</v>
      </c>
      <c r="D35" s="4">
        <v>25</v>
      </c>
      <c r="E35" s="32"/>
      <c r="F35" s="33" t="s">
        <v>169</v>
      </c>
    </row>
    <row r="36" spans="1:6" x14ac:dyDescent="0.2">
      <c r="A36" s="59"/>
      <c r="B36" s="59"/>
      <c r="C36" s="13" t="s">
        <v>222</v>
      </c>
      <c r="D36" s="4">
        <v>25</v>
      </c>
      <c r="E36" s="4"/>
      <c r="F36" s="4">
        <v>1</v>
      </c>
    </row>
    <row r="37" spans="1:6" x14ac:dyDescent="0.2">
      <c r="A37" s="4" t="s">
        <v>63</v>
      </c>
      <c r="B37" s="4" t="s">
        <v>239</v>
      </c>
      <c r="C37" s="13" t="s">
        <v>241</v>
      </c>
      <c r="D37" s="4">
        <v>25</v>
      </c>
      <c r="E37" s="4"/>
      <c r="F37" s="4">
        <v>1</v>
      </c>
    </row>
  </sheetData>
  <mergeCells count="20">
    <mergeCell ref="A2:A3"/>
    <mergeCell ref="B2:B3"/>
    <mergeCell ref="A6:A7"/>
    <mergeCell ref="B6:B7"/>
    <mergeCell ref="A8:A9"/>
    <mergeCell ref="B8:B9"/>
    <mergeCell ref="A10:A11"/>
    <mergeCell ref="B10:B11"/>
    <mergeCell ref="A13:A14"/>
    <mergeCell ref="B13:B14"/>
    <mergeCell ref="A15:A16"/>
    <mergeCell ref="B15:B16"/>
    <mergeCell ref="A35:A36"/>
    <mergeCell ref="B35:B36"/>
    <mergeCell ref="A18:A19"/>
    <mergeCell ref="B18:B19"/>
    <mergeCell ref="A20:A21"/>
    <mergeCell ref="B20:B21"/>
    <mergeCell ref="A22:A23"/>
    <mergeCell ref="B22:B23"/>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4"/>
  <sheetViews>
    <sheetView showGridLines="0" zoomScaleNormal="100" workbookViewId="0">
      <selection activeCell="E18" sqref="E18"/>
    </sheetView>
  </sheetViews>
  <sheetFormatPr defaultColWidth="11.5703125" defaultRowHeight="12.75" x14ac:dyDescent="0.2"/>
  <cols>
    <col min="1" max="1" width="18.28515625" customWidth="1"/>
    <col min="4" max="4" width="26.42578125" bestFit="1" customWidth="1"/>
  </cols>
  <sheetData>
    <row r="1" spans="1:9" ht="15.75" x14ac:dyDescent="0.25">
      <c r="A1" s="6" t="s">
        <v>1</v>
      </c>
      <c r="B1" s="6" t="s">
        <v>132</v>
      </c>
      <c r="C1" s="6" t="s">
        <v>133</v>
      </c>
      <c r="D1" s="6" t="s">
        <v>346</v>
      </c>
      <c r="E1" s="6" t="s">
        <v>136</v>
      </c>
      <c r="F1" s="6" t="s">
        <v>137</v>
      </c>
      <c r="G1" s="5"/>
      <c r="H1" s="5"/>
      <c r="I1" s="5"/>
    </row>
    <row r="2" spans="1:9" x14ac:dyDescent="0.2">
      <c r="A2" s="4" t="s">
        <v>4</v>
      </c>
      <c r="B2" s="4" t="s">
        <v>138</v>
      </c>
      <c r="C2" s="4" t="s">
        <v>139</v>
      </c>
      <c r="D2" s="4">
        <v>6.84</v>
      </c>
      <c r="E2" s="4"/>
      <c r="F2" s="4"/>
      <c r="G2" s="5"/>
      <c r="H2" s="5"/>
      <c r="I2" s="5"/>
    </row>
    <row r="3" spans="1:9" x14ac:dyDescent="0.2">
      <c r="A3" s="33"/>
      <c r="B3" s="4" t="s">
        <v>138</v>
      </c>
      <c r="C3" s="4" t="s">
        <v>350</v>
      </c>
      <c r="D3" s="4">
        <v>7.1222518716689817E-2</v>
      </c>
      <c r="E3" s="4"/>
      <c r="F3" s="4">
        <v>1</v>
      </c>
      <c r="G3" s="5"/>
      <c r="H3" s="5"/>
      <c r="I3" s="5"/>
    </row>
    <row r="4" spans="1:9" x14ac:dyDescent="0.2">
      <c r="A4" s="4" t="s">
        <v>7</v>
      </c>
      <c r="B4" s="4" t="s">
        <v>138</v>
      </c>
      <c r="C4" s="4" t="s">
        <v>139</v>
      </c>
      <c r="D4" s="4">
        <v>6.84</v>
      </c>
      <c r="E4" s="4"/>
      <c r="F4" s="4"/>
      <c r="G4" s="5"/>
      <c r="H4" s="5"/>
      <c r="I4" s="5"/>
    </row>
    <row r="5" spans="1:9" x14ac:dyDescent="0.2">
      <c r="A5" s="33"/>
      <c r="B5" s="4" t="s">
        <v>138</v>
      </c>
      <c r="C5" s="33" t="s">
        <v>350</v>
      </c>
      <c r="D5" s="33">
        <v>6.6257919999999998E-2</v>
      </c>
      <c r="E5" s="4"/>
      <c r="F5" s="4">
        <v>1</v>
      </c>
      <c r="G5" s="5"/>
      <c r="H5" s="5"/>
      <c r="I5" s="5"/>
    </row>
    <row r="6" spans="1:9" x14ac:dyDescent="0.2">
      <c r="A6" s="4" t="s">
        <v>9</v>
      </c>
      <c r="B6" s="4" t="s">
        <v>138</v>
      </c>
      <c r="C6" s="4"/>
      <c r="D6" s="4"/>
      <c r="E6" s="4"/>
      <c r="F6" s="4"/>
      <c r="G6" s="5"/>
      <c r="H6" s="5"/>
      <c r="I6" s="5"/>
    </row>
    <row r="7" spans="1:9" x14ac:dyDescent="0.2">
      <c r="A7" s="33"/>
      <c r="B7" s="33"/>
      <c r="C7" s="33" t="s">
        <v>350</v>
      </c>
      <c r="D7" s="33">
        <v>6.6257919999999998E-2</v>
      </c>
      <c r="E7" s="33"/>
      <c r="F7" s="33" t="s">
        <v>169</v>
      </c>
      <c r="G7" s="5"/>
      <c r="H7" s="5"/>
      <c r="I7" s="5"/>
    </row>
    <row r="8" spans="1:9" x14ac:dyDescent="0.2">
      <c r="A8" s="4" t="s">
        <v>12</v>
      </c>
      <c r="B8" s="4" t="s">
        <v>138</v>
      </c>
      <c r="C8" s="4" t="s">
        <v>139</v>
      </c>
      <c r="D8" s="4">
        <v>6.84</v>
      </c>
      <c r="E8" s="4"/>
      <c r="F8" s="4"/>
      <c r="G8" s="5"/>
      <c r="H8" s="5"/>
      <c r="I8" s="5"/>
    </row>
    <row r="9" spans="1:9" x14ac:dyDescent="0.2">
      <c r="A9" s="33"/>
      <c r="B9" s="4" t="s">
        <v>138</v>
      </c>
      <c r="C9" s="33" t="s">
        <v>350</v>
      </c>
      <c r="D9" s="4">
        <v>5.2714068831298061E-2</v>
      </c>
      <c r="E9" s="4"/>
      <c r="F9" s="4">
        <v>1</v>
      </c>
      <c r="G9" s="5"/>
      <c r="H9" s="5"/>
      <c r="I9" s="5"/>
    </row>
    <row r="10" spans="1:9" x14ac:dyDescent="0.2">
      <c r="A10" s="4" t="s">
        <v>15</v>
      </c>
      <c r="B10" s="4" t="s">
        <v>138</v>
      </c>
      <c r="C10" s="33" t="s">
        <v>350</v>
      </c>
      <c r="D10" s="33">
        <v>5.6698294578795688E-2</v>
      </c>
      <c r="E10" s="4"/>
      <c r="F10" s="4">
        <v>1</v>
      </c>
      <c r="G10" s="5"/>
      <c r="H10" s="5"/>
      <c r="I10" s="5"/>
    </row>
    <row r="11" spans="1:9" x14ac:dyDescent="0.2">
      <c r="A11" s="4" t="s">
        <v>18</v>
      </c>
      <c r="B11" s="4" t="s">
        <v>138</v>
      </c>
      <c r="C11" s="4" t="s">
        <v>139</v>
      </c>
      <c r="D11" s="4">
        <v>6.84</v>
      </c>
      <c r="E11" s="4"/>
      <c r="F11" s="4"/>
      <c r="G11" s="5"/>
      <c r="H11" s="5"/>
      <c r="I11" s="5"/>
    </row>
    <row r="12" spans="1:9" x14ac:dyDescent="0.2">
      <c r="A12" s="33"/>
      <c r="B12" s="4" t="s">
        <v>138</v>
      </c>
      <c r="C12" s="33" t="s">
        <v>350</v>
      </c>
      <c r="D12" s="4">
        <v>5.7877100000000001E-2</v>
      </c>
      <c r="E12" s="4"/>
      <c r="F12" s="4">
        <v>1</v>
      </c>
      <c r="G12" s="5"/>
      <c r="H12" s="5"/>
      <c r="I12" s="5"/>
    </row>
    <row r="13" spans="1:9" x14ac:dyDescent="0.2">
      <c r="A13" s="4" t="s">
        <v>20</v>
      </c>
      <c r="B13" s="4" t="s">
        <v>138</v>
      </c>
      <c r="C13" s="4" t="s">
        <v>150</v>
      </c>
      <c r="D13" s="4">
        <v>6</v>
      </c>
      <c r="E13" s="4"/>
      <c r="F13" s="4">
        <v>1</v>
      </c>
      <c r="G13" s="5"/>
      <c r="H13" s="5"/>
      <c r="I13" s="5"/>
    </row>
    <row r="14" spans="1:9" x14ac:dyDescent="0.2">
      <c r="A14" s="4" t="s">
        <v>22</v>
      </c>
      <c r="B14" s="4" t="s">
        <v>138</v>
      </c>
      <c r="C14" s="4" t="s">
        <v>139</v>
      </c>
      <c r="D14" s="4">
        <v>6.84</v>
      </c>
      <c r="E14" s="4"/>
      <c r="F14" s="4"/>
      <c r="G14" s="5"/>
      <c r="H14" s="5"/>
      <c r="I14" s="5"/>
    </row>
    <row r="15" spans="1:9" x14ac:dyDescent="0.2">
      <c r="A15" s="33"/>
      <c r="B15" s="4" t="s">
        <v>138</v>
      </c>
      <c r="C15" s="4" t="s">
        <v>175</v>
      </c>
      <c r="D15" s="4">
        <v>5</v>
      </c>
      <c r="E15" s="4"/>
      <c r="F15" s="4">
        <v>1</v>
      </c>
      <c r="G15" s="5"/>
      <c r="H15" s="5"/>
      <c r="I15" s="5"/>
    </row>
    <row r="16" spans="1:9" x14ac:dyDescent="0.2">
      <c r="A16" s="4" t="s">
        <v>24</v>
      </c>
      <c r="B16" s="4" t="s">
        <v>138</v>
      </c>
      <c r="C16" s="4" t="s">
        <v>139</v>
      </c>
      <c r="D16" s="4">
        <v>6.84</v>
      </c>
      <c r="E16" s="4"/>
      <c r="F16" s="4"/>
      <c r="G16" s="5"/>
      <c r="H16" s="5"/>
      <c r="I16" s="5"/>
    </row>
    <row r="17" spans="1:9" x14ac:dyDescent="0.2">
      <c r="A17" s="33"/>
      <c r="B17" s="4" t="s">
        <v>138</v>
      </c>
      <c r="C17" s="4" t="s">
        <v>175</v>
      </c>
      <c r="D17" s="4">
        <v>5</v>
      </c>
      <c r="E17" s="4"/>
      <c r="F17" s="4">
        <v>1</v>
      </c>
      <c r="G17" s="5"/>
      <c r="H17" s="5"/>
      <c r="I17" s="5"/>
    </row>
    <row r="18" spans="1:9" x14ac:dyDescent="0.2">
      <c r="A18" s="33" t="s">
        <v>360</v>
      </c>
      <c r="B18" s="33" t="s">
        <v>361</v>
      </c>
      <c r="C18" s="33"/>
      <c r="D18" s="33">
        <v>6.5421499999999994E-2</v>
      </c>
      <c r="E18" s="33" t="s">
        <v>363</v>
      </c>
      <c r="F18" s="33">
        <v>1</v>
      </c>
      <c r="G18" s="5"/>
      <c r="H18" s="5"/>
      <c r="I18" s="5"/>
    </row>
    <row r="19" spans="1:9" x14ac:dyDescent="0.2">
      <c r="A19" s="4" t="s">
        <v>26</v>
      </c>
      <c r="B19" s="4" t="s">
        <v>242</v>
      </c>
      <c r="C19" s="4" t="s">
        <v>139</v>
      </c>
      <c r="D19" s="4">
        <v>6.84</v>
      </c>
      <c r="E19" s="4"/>
      <c r="F19" s="4"/>
      <c r="G19" s="5"/>
      <c r="H19" s="5"/>
      <c r="I19" s="5"/>
    </row>
    <row r="20" spans="1:9" x14ac:dyDescent="0.2">
      <c r="A20" s="33"/>
      <c r="B20" s="4" t="s">
        <v>242</v>
      </c>
      <c r="C20" s="33" t="s">
        <v>350</v>
      </c>
      <c r="D20" s="4">
        <v>6.5421499999999994E-2</v>
      </c>
      <c r="E20" s="4"/>
      <c r="F20" s="4">
        <v>1</v>
      </c>
      <c r="G20" s="5"/>
      <c r="H20" s="5"/>
      <c r="I20" s="5"/>
    </row>
    <row r="21" spans="1:9" x14ac:dyDescent="0.2">
      <c r="A21" s="4" t="s">
        <v>28</v>
      </c>
      <c r="B21" s="4" t="s">
        <v>242</v>
      </c>
      <c r="C21" s="4" t="s">
        <v>139</v>
      </c>
      <c r="D21" s="4">
        <v>6.84</v>
      </c>
      <c r="E21" s="4"/>
      <c r="F21" s="4"/>
      <c r="G21" s="5"/>
      <c r="H21" s="5"/>
      <c r="I21" s="5"/>
    </row>
    <row r="22" spans="1:9" x14ac:dyDescent="0.2">
      <c r="A22" s="33"/>
      <c r="B22" s="4" t="s">
        <v>242</v>
      </c>
      <c r="C22" s="33" t="s">
        <v>350</v>
      </c>
      <c r="D22" s="33">
        <v>6.5421499999999994E-2</v>
      </c>
      <c r="E22" s="4"/>
      <c r="F22" s="4">
        <v>1</v>
      </c>
      <c r="G22" s="5"/>
      <c r="H22" s="5"/>
      <c r="I22" s="5"/>
    </row>
    <row r="23" spans="1:9" x14ac:dyDescent="0.2">
      <c r="A23" s="4" t="s">
        <v>31</v>
      </c>
      <c r="B23" s="4" t="s">
        <v>242</v>
      </c>
      <c r="C23" s="4" t="s">
        <v>139</v>
      </c>
      <c r="D23" s="4">
        <v>6.84</v>
      </c>
      <c r="E23" s="4"/>
      <c r="F23" s="4"/>
      <c r="G23" s="5"/>
      <c r="H23" s="5"/>
      <c r="I23" s="5"/>
    </row>
    <row r="24" spans="1:9" x14ac:dyDescent="0.2">
      <c r="A24" s="33"/>
      <c r="B24" s="4" t="s">
        <v>242</v>
      </c>
      <c r="C24" s="33" t="s">
        <v>350</v>
      </c>
      <c r="D24" s="33">
        <v>6.5421499999999994E-2</v>
      </c>
      <c r="E24" s="4"/>
      <c r="F24" s="4">
        <v>1</v>
      </c>
      <c r="G24" s="5"/>
      <c r="H24" s="5"/>
      <c r="I24" s="5"/>
    </row>
    <row r="25" spans="1:9" x14ac:dyDescent="0.2">
      <c r="A25" s="4" t="s">
        <v>33</v>
      </c>
      <c r="B25" s="4" t="s">
        <v>138</v>
      </c>
      <c r="C25" s="4" t="s">
        <v>350</v>
      </c>
      <c r="D25" s="4">
        <v>5.9630467201118975E-2</v>
      </c>
      <c r="E25" s="4"/>
      <c r="F25" s="4">
        <v>1</v>
      </c>
      <c r="G25" s="5"/>
      <c r="H25" s="5"/>
      <c r="I25" s="5"/>
    </row>
    <row r="26" spans="1:9" x14ac:dyDescent="0.2">
      <c r="A26" s="4" t="s">
        <v>35</v>
      </c>
      <c r="B26" s="4" t="s">
        <v>138</v>
      </c>
      <c r="C26" s="33" t="s">
        <v>350</v>
      </c>
      <c r="D26" s="33">
        <v>5.9630467201118975E-2</v>
      </c>
      <c r="E26" s="4"/>
      <c r="F26" s="4">
        <v>1</v>
      </c>
      <c r="G26" s="5"/>
      <c r="H26" s="5"/>
      <c r="I26" s="5"/>
    </row>
    <row r="27" spans="1:9" x14ac:dyDescent="0.2">
      <c r="A27" s="4" t="s">
        <v>37</v>
      </c>
      <c r="B27" s="4" t="s">
        <v>138</v>
      </c>
      <c r="C27" s="33" t="s">
        <v>350</v>
      </c>
      <c r="D27" s="4">
        <v>5.7877100000000001E-2</v>
      </c>
      <c r="E27" s="4"/>
      <c r="F27" s="4">
        <v>1</v>
      </c>
      <c r="G27" s="5"/>
      <c r="H27" s="5"/>
      <c r="I27" s="5"/>
    </row>
    <row r="28" spans="1:9" x14ac:dyDescent="0.2">
      <c r="A28" s="4" t="s">
        <v>39</v>
      </c>
      <c r="B28" s="4" t="s">
        <v>138</v>
      </c>
      <c r="C28" s="4" t="s">
        <v>150</v>
      </c>
      <c r="D28" s="4">
        <v>6</v>
      </c>
      <c r="E28" s="4"/>
      <c r="F28" s="4">
        <v>1</v>
      </c>
      <c r="G28" s="5"/>
      <c r="H28" s="5"/>
      <c r="I28" s="5"/>
    </row>
    <row r="29" spans="1:9" x14ac:dyDescent="0.2">
      <c r="A29" s="4" t="s">
        <v>41</v>
      </c>
      <c r="B29" s="4" t="s">
        <v>138</v>
      </c>
      <c r="C29" s="4" t="s">
        <v>150</v>
      </c>
      <c r="D29" s="4">
        <v>6</v>
      </c>
      <c r="E29" s="4"/>
      <c r="F29" s="4">
        <v>1</v>
      </c>
      <c r="G29" s="5"/>
      <c r="H29" s="5"/>
      <c r="I29" s="5"/>
    </row>
    <row r="30" spans="1:9" x14ac:dyDescent="0.2">
      <c r="A30" s="4" t="s">
        <v>43</v>
      </c>
      <c r="B30" s="4" t="s">
        <v>138</v>
      </c>
      <c r="C30" s="4" t="s">
        <v>143</v>
      </c>
      <c r="D30" s="4">
        <v>6.5</v>
      </c>
      <c r="E30" s="4"/>
      <c r="F30" s="4">
        <v>1</v>
      </c>
      <c r="G30" s="5"/>
      <c r="H30" s="5"/>
      <c r="I30" s="5"/>
    </row>
    <row r="31" spans="1:9" x14ac:dyDescent="0.2">
      <c r="A31" s="4" t="s">
        <v>46</v>
      </c>
      <c r="B31" s="4" t="s">
        <v>138</v>
      </c>
      <c r="C31" s="4" t="s">
        <v>150</v>
      </c>
      <c r="D31" s="4">
        <v>6</v>
      </c>
      <c r="E31" s="4"/>
      <c r="F31" s="4">
        <v>1</v>
      </c>
      <c r="G31" s="5"/>
      <c r="H31" s="5"/>
      <c r="I31" s="5"/>
    </row>
    <row r="32" spans="1:9" x14ac:dyDescent="0.2">
      <c r="A32" s="4" t="s">
        <v>48</v>
      </c>
      <c r="B32" s="4" t="s">
        <v>138</v>
      </c>
      <c r="C32" s="4" t="s">
        <v>150</v>
      </c>
      <c r="D32" s="4">
        <v>6</v>
      </c>
      <c r="E32" s="4"/>
      <c r="F32" s="4">
        <v>1</v>
      </c>
      <c r="G32" s="5"/>
      <c r="H32" s="5"/>
      <c r="I32" s="5"/>
    </row>
    <row r="33" spans="1:9" x14ac:dyDescent="0.2">
      <c r="A33" s="4" t="s">
        <v>51</v>
      </c>
      <c r="B33" s="4" t="s">
        <v>138</v>
      </c>
      <c r="C33" s="4" t="s">
        <v>150</v>
      </c>
      <c r="D33" s="4">
        <v>6</v>
      </c>
      <c r="E33" s="4"/>
      <c r="F33" s="4">
        <v>1</v>
      </c>
      <c r="G33" s="5"/>
      <c r="H33" s="5"/>
      <c r="I33" s="5"/>
    </row>
    <row r="34" spans="1:9" x14ac:dyDescent="0.2">
      <c r="A34" s="4" t="s">
        <v>55</v>
      </c>
      <c r="B34" s="4" t="s">
        <v>242</v>
      </c>
      <c r="C34" s="4" t="s">
        <v>155</v>
      </c>
      <c r="D34" s="4">
        <v>8</v>
      </c>
      <c r="E34" s="4"/>
      <c r="F34" s="4">
        <v>1</v>
      </c>
      <c r="G34" s="5"/>
      <c r="H34" s="5"/>
      <c r="I34" s="5"/>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34638</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Technologies and Commodities</vt:lpstr>
      <vt:lpstr>CostInvest</vt:lpstr>
      <vt:lpstr>CostVariable</vt:lpstr>
      <vt:lpstr>CostFixed</vt:lpstr>
      <vt:lpstr>CostEmissions</vt:lpstr>
      <vt:lpstr>Efficiency</vt:lpstr>
      <vt:lpstr>LifetimeTech</vt:lpstr>
      <vt:lpstr>LifetimeLoanTech</vt:lpstr>
      <vt:lpstr>DiscountRate</vt:lpstr>
      <vt:lpstr>CapacityCredit</vt:lpstr>
      <vt:lpstr>PlanningReserveMargin</vt:lpstr>
      <vt:lpstr>CapacityToActivity</vt:lpstr>
      <vt:lpstr>EmissionActivity</vt:lpstr>
      <vt:lpstr>Constraints</vt:lpstr>
      <vt:lpstr>Conversion Factors</vt:lpstr>
      <vt:lpstr>Data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dc:description/>
  <cp:lastModifiedBy>Cameron Wade</cp:lastModifiedBy>
  <cp:revision>735</cp:revision>
  <cp:lastPrinted>2021-09-16T10:45:03Z</cp:lastPrinted>
  <dcterms:created xsi:type="dcterms:W3CDTF">2021-03-22T13:46:12Z</dcterms:created>
  <dcterms:modified xsi:type="dcterms:W3CDTF">2022-06-29T18:24:05Z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YYYY-03-DDT13:12:29.950</vt:lpwstr>
  </property>
</Properties>
</file>