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hmi Mohotti\Desktop\Level 6\Operational Research\revision\"/>
    </mc:Choice>
  </mc:AlternateContent>
  <xr:revisionPtr revIDLastSave="0" documentId="13_ncr:1_{823DE77F-513F-4855-949C-5F3CF44BCE14}" xr6:coauthVersionLast="47" xr6:coauthVersionMax="47" xr10:uidLastSave="{00000000-0000-0000-0000-000000000000}"/>
  <bookViews>
    <workbookView xWindow="11424" yWindow="0" windowWidth="11712" windowHeight="12336" xr2:uid="{222F753F-D7F2-46B4-A327-86CF9DA78BD9}"/>
  </bookViews>
  <sheets>
    <sheet name="1a" sheetId="1" r:id="rId1"/>
    <sheet name="1b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solver_adj" localSheetId="0" hidden="1">'1a'!$B$2:$C$2</definedName>
    <definedName name="solver_adj" localSheetId="1" hidden="1">'1b'!$B$2:$C$2</definedName>
    <definedName name="solver_adj" localSheetId="2" hidden="1">Sheet3!$B$2:$C$2</definedName>
    <definedName name="solver_adj" localSheetId="5" hidden="1">Sheet6!$F$2:$F$7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lhs1" localSheetId="0" hidden="1">'1a'!$D$10:$D$11</definedName>
    <definedName name="solver_lhs1" localSheetId="1" hidden="1">'1b'!$D$10:$D$11</definedName>
    <definedName name="solver_lhs1" localSheetId="2" hidden="1">Sheet3!$D$10:$D$11</definedName>
    <definedName name="solver_lhs1" localSheetId="5" hidden="1">Sheet6!$J$2</definedName>
    <definedName name="solver_lhs2" localSheetId="5" hidden="1">Sheet6!$J$3:$J$4</definedName>
    <definedName name="solver_lhs3" localSheetId="5" hidden="1">Sheet6!$J$5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opt" localSheetId="0" hidden="1">'1a'!$B$6</definedName>
    <definedName name="solver_opt" localSheetId="1" hidden="1">'1b'!$B$6</definedName>
    <definedName name="solver_opt" localSheetId="2" hidden="1">Sheet3!$B$6</definedName>
    <definedName name="solver_opt" localSheetId="5" hidden="1">Sheet6!$G$10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5" hidden="1">1</definedName>
    <definedName name="solver_rel2" localSheetId="5" hidden="1">2</definedName>
    <definedName name="solver_rel3" localSheetId="5" hidden="1">2</definedName>
    <definedName name="solver_rhs1" localSheetId="0" hidden="1">'1a'!$F$10:$F$11</definedName>
    <definedName name="solver_rhs1" localSheetId="1" hidden="1">'1b'!$F$10:$F$11</definedName>
    <definedName name="solver_rhs1" localSheetId="2" hidden="1">Sheet3!$F$10:$F$11</definedName>
    <definedName name="solver_rhs1" localSheetId="5" hidden="1">Sheet6!$L$2</definedName>
    <definedName name="solver_rhs2" localSheetId="5" hidden="1">Sheet6!$L$3:$L$4</definedName>
    <definedName name="solver_rhs3" localSheetId="5" hidden="1">Sheet6!$L$5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D11" i="3"/>
  <c r="D10" i="3"/>
  <c r="G10" i="6"/>
  <c r="J5" i="6"/>
  <c r="J4" i="6"/>
  <c r="J3" i="6"/>
  <c r="J2" i="6"/>
  <c r="C34" i="4"/>
  <c r="B33" i="4"/>
  <c r="D11" i="2"/>
  <c r="D10" i="2"/>
  <c r="B6" i="2"/>
  <c r="D11" i="1"/>
  <c r="D10" i="1"/>
  <c r="B6" i="1"/>
</calcChain>
</file>

<file path=xl/sharedStrings.xml><?xml version="1.0" encoding="utf-8"?>
<sst xmlns="http://schemas.openxmlformats.org/spreadsheetml/2006/main" count="114" uniqueCount="47">
  <si>
    <t>x1</t>
  </si>
  <si>
    <t>x2</t>
  </si>
  <si>
    <t>Decision Varible</t>
  </si>
  <si>
    <t xml:space="preserve">Max Z = </t>
  </si>
  <si>
    <t>Constrains:</t>
  </si>
  <si>
    <t>2x1 - x2 &lt;= -1</t>
  </si>
  <si>
    <t>2x2-x1 &lt;= -1</t>
  </si>
  <si>
    <t>&lt;=</t>
  </si>
  <si>
    <t>*No feasible silution</t>
  </si>
  <si>
    <t>3x2 - x1 &lt;= 30</t>
  </si>
  <si>
    <t>x2-3x1 &lt;= 30</t>
  </si>
  <si>
    <t>*unbound solution</t>
  </si>
  <si>
    <t>1x1+2x2&lt;= 40</t>
  </si>
  <si>
    <t>4x2 + 3x2 &lt;= 120</t>
  </si>
  <si>
    <t>X</t>
  </si>
  <si>
    <t>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</si>
  <si>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</si>
  <si>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</si>
  <si>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</si>
  <si>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</si>
  <si>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</si>
  <si>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</si>
  <si>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</si>
  <si>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</si>
  <si>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</si>
  <si>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</si>
  <si>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</si>
  <si>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</si>
  <si>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</si>
  <si>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</si>
  <si>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Covariance</t>
  </si>
  <si>
    <t>Covariance coefficient</t>
  </si>
  <si>
    <t>To</t>
  </si>
  <si>
    <t>From</t>
  </si>
  <si>
    <t>Capacity</t>
  </si>
  <si>
    <t>A</t>
  </si>
  <si>
    <t>C</t>
  </si>
  <si>
    <t>D</t>
  </si>
  <si>
    <t>cost</t>
  </si>
  <si>
    <t>B</t>
  </si>
  <si>
    <t>Cost</t>
  </si>
  <si>
    <t>Flow</t>
  </si>
  <si>
    <t>Node</t>
  </si>
  <si>
    <t>Net flow</t>
  </si>
  <si>
    <t>bi</t>
  </si>
  <si>
    <t xml:space="preserve"> = 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</si>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</sst>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115</c:v>
                </c:pt>
                <c:pt idx="2">
                  <c:v>45</c:v>
                </c:pt>
                <c:pt idx="3">
                  <c:v>145</c:v>
                </c:pt>
                <c:pt idx="4">
                  <c:v>70</c:v>
                </c:pt>
                <c:pt idx="5">
                  <c:v>55</c:v>
                </c:pt>
                <c:pt idx="6">
                  <c:v>55</c:v>
                </c:pt>
                <c:pt idx="7">
                  <c:v>100</c:v>
                </c:pt>
                <c:pt idx="8">
                  <c:v>85</c:v>
                </c:pt>
                <c:pt idx="9">
                  <c:v>85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450</c:v>
                </c:pt>
                <c:pt idx="1">
                  <c:v>525</c:v>
                </c:pt>
                <c:pt idx="2">
                  <c:v>315</c:v>
                </c:pt>
                <c:pt idx="3">
                  <c:v>495</c:v>
                </c:pt>
                <c:pt idx="4">
                  <c:v>495</c:v>
                </c:pt>
                <c:pt idx="5">
                  <c:v>390</c:v>
                </c:pt>
                <c:pt idx="6">
                  <c:v>330</c:v>
                </c:pt>
                <c:pt idx="7">
                  <c:v>465</c:v>
                </c:pt>
                <c:pt idx="8">
                  <c:v>495</c:v>
                </c:pt>
                <c:pt idx="9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6BA-A7C0-B2AC18AC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01039"/>
        <c:axId val="933355743"/>
      </c:scatterChart>
      <c:valAx>
        <c:axId val="9247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55743"/>
        <c:crosses val="autoZero"/>
        <c:crossBetween val="midCat"/>
      </c:valAx>
      <c:valAx>
        <c:axId val="933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7620</xdr:rowOff>
    </xdr:from>
    <xdr:to>
      <xdr:col>10</xdr:col>
      <xdr:colOff>480060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94CC2-D2D9-DEFD-25C5-6700799F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D246-ACAD-4477-9CE5-ECCDE566EB8E}">
  <dimension ref="A1:F14"/>
  <sheetViews>
    <sheetView tabSelected="1" workbookViewId="0">
      <selection activeCell="E20" sqref="E20"/>
    </sheetView>
  </sheetViews>
  <sheetFormatPr defaultRowHeight="14.4" x14ac:dyDescent="0.3"/>
  <cols>
    <col min="1" max="1" width="14.88671875" customWidth="1"/>
  </cols>
  <sheetData>
    <row r="1" spans="1:6" x14ac:dyDescent="0.3">
      <c r="B1" t="s">
        <v>0</v>
      </c>
      <c r="C1" t="s">
        <v>1</v>
      </c>
    </row>
    <row r="2" spans="1:6" x14ac:dyDescent="0.3">
      <c r="A2" t="s">
        <v>2</v>
      </c>
      <c r="B2">
        <v>0</v>
      </c>
      <c r="C2">
        <v>0</v>
      </c>
    </row>
    <row r="3" spans="1:6" x14ac:dyDescent="0.3">
      <c r="B3">
        <v>5</v>
      </c>
      <c r="C3">
        <v>7</v>
      </c>
    </row>
    <row r="6" spans="1:6" x14ac:dyDescent="0.3">
      <c r="A6" t="s">
        <v>3</v>
      </c>
      <c r="B6">
        <f>B3*B2+C3*C2</f>
        <v>0</v>
      </c>
    </row>
    <row r="9" spans="1:6" x14ac:dyDescent="0.3">
      <c r="A9" t="s">
        <v>4</v>
      </c>
    </row>
    <row r="10" spans="1:6" x14ac:dyDescent="0.3">
      <c r="B10" t="s">
        <v>5</v>
      </c>
      <c r="D10">
        <f>2*B2-C2</f>
        <v>0</v>
      </c>
      <c r="E10" t="s">
        <v>7</v>
      </c>
      <c r="F10">
        <v>-1</v>
      </c>
    </row>
    <row r="11" spans="1:6" x14ac:dyDescent="0.3">
      <c r="B11" t="s">
        <v>6</v>
      </c>
      <c r="D11">
        <f>2*C2-B2</f>
        <v>0</v>
      </c>
      <c r="E11" t="s">
        <v>7</v>
      </c>
      <c r="F11">
        <v>-1</v>
      </c>
    </row>
    <row r="14" spans="1:6" x14ac:dyDescent="0.3">
      <c r="A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B6AB-CAB0-46C1-9E46-1F6D8881AA8A}">
  <dimension ref="A1:F16"/>
  <sheetViews>
    <sheetView workbookViewId="0">
      <selection activeCell="E19" sqref="E19"/>
    </sheetView>
  </sheetViews>
  <sheetFormatPr defaultRowHeight="14.4" x14ac:dyDescent="0.3"/>
  <cols>
    <col min="1" max="1" width="17.21875" customWidth="1"/>
  </cols>
  <sheetData>
    <row r="1" spans="1:6" x14ac:dyDescent="0.3">
      <c r="B1" t="s">
        <v>0</v>
      </c>
      <c r="C1" t="s">
        <v>1</v>
      </c>
    </row>
    <row r="2" spans="1:6" x14ac:dyDescent="0.3">
      <c r="A2" t="s">
        <v>2</v>
      </c>
      <c r="B2">
        <v>0</v>
      </c>
      <c r="C2">
        <v>0</v>
      </c>
    </row>
    <row r="3" spans="1:6" x14ac:dyDescent="0.3">
      <c r="B3">
        <v>1</v>
      </c>
      <c r="C3">
        <v>1</v>
      </c>
    </row>
    <row r="6" spans="1:6" x14ac:dyDescent="0.3">
      <c r="A6" t="s">
        <v>3</v>
      </c>
      <c r="B6">
        <f>B3*B2-C3*C2</f>
        <v>0</v>
      </c>
    </row>
    <row r="9" spans="1:6" x14ac:dyDescent="0.3">
      <c r="A9" t="s">
        <v>4</v>
      </c>
    </row>
    <row r="10" spans="1:6" x14ac:dyDescent="0.3">
      <c r="B10" t="s">
        <v>9</v>
      </c>
      <c r="D10">
        <f>3*C2-B2</f>
        <v>0</v>
      </c>
      <c r="E10" t="s">
        <v>7</v>
      </c>
      <c r="F10">
        <v>30</v>
      </c>
    </row>
    <row r="11" spans="1:6" x14ac:dyDescent="0.3">
      <c r="B11" t="s">
        <v>10</v>
      </c>
      <c r="D11">
        <f>C2-3*B2</f>
        <v>0</v>
      </c>
      <c r="E11" t="s">
        <v>7</v>
      </c>
      <c r="F11">
        <v>30</v>
      </c>
    </row>
    <row r="16" spans="1:6" x14ac:dyDescent="0.3">
      <c r="A1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7929-BC52-443F-B51E-9878848C7980}">
  <dimension ref="A1:F11"/>
  <sheetViews>
    <sheetView workbookViewId="0">
      <selection activeCell="B7" sqref="B7"/>
    </sheetView>
  </sheetViews>
  <sheetFormatPr defaultRowHeight="14.4" x14ac:dyDescent="0.3"/>
  <cols>
    <col min="1" max="1" width="15.21875" customWidth="1"/>
  </cols>
  <sheetData>
    <row r="1" spans="1:6" x14ac:dyDescent="0.3">
      <c r="B1" t="s">
        <v>0</v>
      </c>
      <c r="C1" t="s">
        <v>1</v>
      </c>
    </row>
    <row r="2" spans="1:6" x14ac:dyDescent="0.3">
      <c r="A2" t="s">
        <v>2</v>
      </c>
      <c r="B2">
        <v>40</v>
      </c>
      <c r="C2">
        <v>0</v>
      </c>
    </row>
    <row r="3" spans="1:6" x14ac:dyDescent="0.3">
      <c r="B3">
        <v>40</v>
      </c>
      <c r="C3">
        <v>30</v>
      </c>
    </row>
    <row r="6" spans="1:6" x14ac:dyDescent="0.3">
      <c r="A6" t="s">
        <v>3</v>
      </c>
      <c r="B6">
        <f>B3*B2+C3*C2</f>
        <v>1600</v>
      </c>
    </row>
    <row r="9" spans="1:6" x14ac:dyDescent="0.3">
      <c r="A9" t="s">
        <v>4</v>
      </c>
    </row>
    <row r="10" spans="1:6" x14ac:dyDescent="0.3">
      <c r="B10" t="s">
        <v>12</v>
      </c>
      <c r="D10">
        <f>B2+2*C2</f>
        <v>40</v>
      </c>
      <c r="E10" t="s">
        <v>7</v>
      </c>
      <c r="F10">
        <v>40</v>
      </c>
    </row>
    <row r="11" spans="1:6" x14ac:dyDescent="0.3">
      <c r="B11" t="s">
        <v>13</v>
      </c>
      <c r="D11">
        <f>4*C2+2*B2</f>
        <v>80</v>
      </c>
      <c r="E11" t="s">
        <v>7</v>
      </c>
      <c r="F1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AAF9-0C50-4DAE-A38C-D9582F420CDD}">
  <dimension ref="A1:D34"/>
  <sheetViews>
    <sheetView workbookViewId="0">
      <selection activeCell="D41" sqref="D41"/>
    </sheetView>
  </sheetViews>
  <sheetFormatPr defaultRowHeight="14.4" x14ac:dyDescent="0.3"/>
  <cols>
    <col min="1" max="1" width="12.44140625" customWidth="1"/>
    <col min="3" max="3" width="12.109375" customWidth="1"/>
    <col min="4" max="4" width="12.5546875" customWidth="1"/>
  </cols>
  <sheetData>
    <row r="1" spans="1:2" s="1" customFormat="1" x14ac:dyDescent="0.3">
      <c r="A1" s="1" t="s">
        <v>14</v>
      </c>
      <c r="B1" s="1" t="s">
        <v>15</v>
      </c>
    </row>
    <row r="2" spans="1:2" x14ac:dyDescent="0.3">
      <c r="A2">
        <v>100</v>
      </c>
      <c r="B2">
        <v>450</v>
      </c>
    </row>
    <row r="3" spans="1:2" x14ac:dyDescent="0.3">
      <c r="A3">
        <v>115</v>
      </c>
      <c r="B3">
        <v>525</v>
      </c>
    </row>
    <row r="4" spans="1:2" x14ac:dyDescent="0.3">
      <c r="A4">
        <v>45</v>
      </c>
      <c r="B4">
        <v>315</v>
      </c>
    </row>
    <row r="5" spans="1:2" x14ac:dyDescent="0.3">
      <c r="A5">
        <v>145</v>
      </c>
      <c r="B5">
        <v>495</v>
      </c>
    </row>
    <row r="6" spans="1:2" x14ac:dyDescent="0.3">
      <c r="A6">
        <v>70</v>
      </c>
      <c r="B6">
        <v>495</v>
      </c>
    </row>
    <row r="7" spans="1:2" x14ac:dyDescent="0.3">
      <c r="A7">
        <v>55</v>
      </c>
      <c r="B7">
        <v>390</v>
      </c>
    </row>
    <row r="8" spans="1:2" x14ac:dyDescent="0.3">
      <c r="A8">
        <v>55</v>
      </c>
      <c r="B8">
        <v>330</v>
      </c>
    </row>
    <row r="9" spans="1:2" x14ac:dyDescent="0.3">
      <c r="A9">
        <v>100</v>
      </c>
      <c r="B9">
        <v>465</v>
      </c>
    </row>
    <row r="10" spans="1:2" x14ac:dyDescent="0.3">
      <c r="A10">
        <v>85</v>
      </c>
      <c r="B10">
        <v>495</v>
      </c>
    </row>
    <row r="11" spans="1:2" x14ac:dyDescent="0.3">
      <c r="A11">
        <v>85</v>
      </c>
      <c r="B11">
        <v>540</v>
      </c>
    </row>
    <row r="16" spans="1:2" ht="15" thickBot="1" x14ac:dyDescent="0.35"/>
    <row r="17" spans="1:4" x14ac:dyDescent="0.3">
      <c r="A17" s="3" t="s">
        <v>14</v>
      </c>
      <c r="B17" s="3"/>
      <c r="C17" s="3" t="s">
        <v>15</v>
      </c>
      <c r="D17" s="3"/>
    </row>
    <row r="19" spans="1:4" x14ac:dyDescent="0.3">
      <c r="A19" t="s">
        <v>16</v>
      </c>
      <c r="B19">
        <v>85.5</v>
      </c>
      <c r="C19" t="s">
        <v>16</v>
      </c>
      <c r="D19">
        <v>450</v>
      </c>
    </row>
    <row r="20" spans="1:4" x14ac:dyDescent="0.3">
      <c r="A20" t="s">
        <v>17</v>
      </c>
      <c r="B20">
        <v>9.7596106479715665</v>
      </c>
      <c r="C20" t="s">
        <v>17</v>
      </c>
      <c r="D20">
        <v>25</v>
      </c>
    </row>
    <row r="21" spans="1:4" x14ac:dyDescent="0.3">
      <c r="A21" t="s">
        <v>18</v>
      </c>
      <c r="B21">
        <v>85</v>
      </c>
      <c r="C21" t="s">
        <v>18</v>
      </c>
      <c r="D21">
        <v>480</v>
      </c>
    </row>
    <row r="22" spans="1:4" x14ac:dyDescent="0.3">
      <c r="A22" t="s">
        <v>19</v>
      </c>
      <c r="B22">
        <v>100</v>
      </c>
      <c r="C22" t="s">
        <v>19</v>
      </c>
      <c r="D22">
        <v>495</v>
      </c>
    </row>
    <row r="23" spans="1:4" x14ac:dyDescent="0.3">
      <c r="A23" t="s">
        <v>20</v>
      </c>
      <c r="B23">
        <v>30.862598724021929</v>
      </c>
      <c r="C23" t="s">
        <v>20</v>
      </c>
      <c r="D23">
        <v>79.05694150420949</v>
      </c>
    </row>
    <row r="24" spans="1:4" x14ac:dyDescent="0.3">
      <c r="A24" t="s">
        <v>21</v>
      </c>
      <c r="B24">
        <v>952.5</v>
      </c>
      <c r="C24" t="s">
        <v>21</v>
      </c>
      <c r="D24">
        <v>6250</v>
      </c>
    </row>
    <row r="25" spans="1:4" x14ac:dyDescent="0.3">
      <c r="A25" t="s">
        <v>22</v>
      </c>
      <c r="B25">
        <v>-4.3281991325887503E-2</v>
      </c>
      <c r="C25" t="s">
        <v>22</v>
      </c>
      <c r="D25">
        <v>-0.6400800000000002</v>
      </c>
    </row>
    <row r="26" spans="1:4" x14ac:dyDescent="0.3">
      <c r="A26" t="s">
        <v>23</v>
      </c>
      <c r="B26">
        <v>0.54576842901718969</v>
      </c>
      <c r="C26" t="s">
        <v>23</v>
      </c>
      <c r="D26">
        <v>-0.83673866888055304</v>
      </c>
    </row>
    <row r="27" spans="1:4" x14ac:dyDescent="0.3">
      <c r="A27" t="s">
        <v>24</v>
      </c>
      <c r="B27">
        <v>100</v>
      </c>
      <c r="C27" t="s">
        <v>24</v>
      </c>
      <c r="D27">
        <v>225</v>
      </c>
    </row>
    <row r="28" spans="1:4" x14ac:dyDescent="0.3">
      <c r="A28" t="s">
        <v>25</v>
      </c>
      <c r="B28">
        <v>45</v>
      </c>
      <c r="C28" t="s">
        <v>25</v>
      </c>
      <c r="D28">
        <v>315</v>
      </c>
    </row>
    <row r="29" spans="1:4" x14ac:dyDescent="0.3">
      <c r="A29" t="s">
        <v>26</v>
      </c>
      <c r="B29">
        <v>145</v>
      </c>
      <c r="C29" t="s">
        <v>26</v>
      </c>
      <c r="D29">
        <v>540</v>
      </c>
    </row>
    <row r="30" spans="1:4" x14ac:dyDescent="0.3">
      <c r="A30" t="s">
        <v>27</v>
      </c>
      <c r="B30">
        <v>855</v>
      </c>
      <c r="C30" t="s">
        <v>27</v>
      </c>
      <c r="D30">
        <v>4500</v>
      </c>
    </row>
    <row r="31" spans="1:4" x14ac:dyDescent="0.3">
      <c r="A31" t="s">
        <v>28</v>
      </c>
      <c r="B31">
        <v>10</v>
      </c>
      <c r="C31" t="s">
        <v>28</v>
      </c>
      <c r="D31">
        <v>10</v>
      </c>
    </row>
    <row r="32" spans="1:4" ht="15" thickBot="1" x14ac:dyDescent="0.35">
      <c r="A32" s="2" t="s">
        <v>29</v>
      </c>
      <c r="B32" s="2">
        <v>31.717129555878959</v>
      </c>
      <c r="C32" s="2" t="s">
        <v>29</v>
      </c>
      <c r="D32" s="2">
        <v>81.245888539803161</v>
      </c>
    </row>
    <row r="33" spans="1:3" x14ac:dyDescent="0.3">
      <c r="A33" t="s">
        <v>30</v>
      </c>
      <c r="B33">
        <f>_xlfn.COVARIANCE.S(A2:A11,B2:B11)</f>
        <v>1700</v>
      </c>
    </row>
    <row r="34" spans="1:3" x14ac:dyDescent="0.3">
      <c r="A34" t="s">
        <v>31</v>
      </c>
      <c r="C34">
        <f>CORREL(A2:A11,B2:B11)</f>
        <v>0.69674910662684164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D718-1A94-4130-9909-C89A40C9A719}">
  <dimension ref="A1:E12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38</v>
      </c>
      <c r="B1" t="s">
        <v>35</v>
      </c>
      <c r="C1" t="s">
        <v>39</v>
      </c>
      <c r="D1" t="s">
        <v>36</v>
      </c>
      <c r="E1" t="s">
        <v>37</v>
      </c>
    </row>
    <row r="2" spans="1:5" x14ac:dyDescent="0.3">
      <c r="A2" t="s">
        <v>35</v>
      </c>
      <c r="D2">
        <v>20</v>
      </c>
      <c r="E2">
        <v>25</v>
      </c>
    </row>
    <row r="3" spans="1:5" x14ac:dyDescent="0.3">
      <c r="A3" t="s">
        <v>39</v>
      </c>
      <c r="D3">
        <v>20</v>
      </c>
      <c r="E3">
        <v>40</v>
      </c>
    </row>
    <row r="4" spans="1:5" x14ac:dyDescent="0.3">
      <c r="A4" t="s">
        <v>36</v>
      </c>
      <c r="C4">
        <v>20</v>
      </c>
      <c r="E4">
        <v>10</v>
      </c>
    </row>
    <row r="5" spans="1:5" x14ac:dyDescent="0.3">
      <c r="A5" t="s">
        <v>37</v>
      </c>
      <c r="C5">
        <v>40</v>
      </c>
      <c r="D5">
        <v>15</v>
      </c>
    </row>
    <row r="8" spans="1:5" x14ac:dyDescent="0.3">
      <c r="A8" t="s">
        <v>38</v>
      </c>
      <c r="B8" t="s">
        <v>35</v>
      </c>
      <c r="C8" t="s">
        <v>39</v>
      </c>
      <c r="D8" t="s">
        <v>36</v>
      </c>
      <c r="E8" t="s">
        <v>37</v>
      </c>
    </row>
    <row r="9" spans="1:5" x14ac:dyDescent="0.3">
      <c r="A9" t="s">
        <v>35</v>
      </c>
      <c r="D9">
        <v>500</v>
      </c>
      <c r="E9">
        <v>25</v>
      </c>
    </row>
    <row r="10" spans="1:5" x14ac:dyDescent="0.3">
      <c r="A10" t="s">
        <v>39</v>
      </c>
      <c r="D10">
        <v>20</v>
      </c>
      <c r="E10">
        <v>40</v>
      </c>
    </row>
    <row r="11" spans="1:5" x14ac:dyDescent="0.3">
      <c r="A11" t="s">
        <v>36</v>
      </c>
      <c r="C11">
        <v>20</v>
      </c>
      <c r="E11">
        <v>10</v>
      </c>
    </row>
    <row r="12" spans="1:5" x14ac:dyDescent="0.3">
      <c r="A12" t="s">
        <v>37</v>
      </c>
      <c r="C12">
        <v>40</v>
      </c>
      <c r="D1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9BB3-FEAF-4A0B-9DD9-F8A20776BDCD}">
  <dimension ref="A1:L10"/>
  <sheetViews>
    <sheetView workbookViewId="0">
      <selection activeCell="D18" sqref="D18"/>
    </sheetView>
  </sheetViews>
  <sheetFormatPr defaultRowHeight="14.4" x14ac:dyDescent="0.3"/>
  <sheetData>
    <row r="1" spans="1:12" s="1" customFormat="1" x14ac:dyDescent="0.3">
      <c r="A1" s="1" t="s">
        <v>32</v>
      </c>
      <c r="B1" s="1" t="s">
        <v>33</v>
      </c>
      <c r="C1" s="1" t="s">
        <v>40</v>
      </c>
      <c r="D1" s="1" t="s">
        <v>34</v>
      </c>
      <c r="F1" s="1" t="s">
        <v>41</v>
      </c>
      <c r="I1" s="1" t="s">
        <v>42</v>
      </c>
      <c r="J1" s="1" t="s">
        <v>43</v>
      </c>
      <c r="L1" s="1" t="s">
        <v>44</v>
      </c>
    </row>
    <row r="2" spans="1:12" x14ac:dyDescent="0.3">
      <c r="A2" t="s">
        <v>35</v>
      </c>
      <c r="B2" t="s">
        <v>36</v>
      </c>
      <c r="C2">
        <v>20</v>
      </c>
      <c r="D2">
        <v>500</v>
      </c>
      <c r="E2" t="s">
        <v>7</v>
      </c>
      <c r="F2" s="4">
        <v>1200</v>
      </c>
      <c r="I2" t="s">
        <v>35</v>
      </c>
      <c r="J2">
        <f>F2+F3</f>
        <v>1200</v>
      </c>
      <c r="K2" t="s">
        <v>7</v>
      </c>
      <c r="L2">
        <v>1200</v>
      </c>
    </row>
    <row r="3" spans="1:12" x14ac:dyDescent="0.3">
      <c r="B3" t="s">
        <v>37</v>
      </c>
      <c r="C3">
        <v>25</v>
      </c>
      <c r="D3">
        <v>900</v>
      </c>
      <c r="E3" t="s">
        <v>7</v>
      </c>
      <c r="F3" s="4">
        <v>0</v>
      </c>
      <c r="I3" t="s">
        <v>36</v>
      </c>
      <c r="J3">
        <f>F4+F5-F2-F7</f>
        <v>0</v>
      </c>
      <c r="K3" t="s">
        <v>45</v>
      </c>
      <c r="L3">
        <v>0</v>
      </c>
    </row>
    <row r="4" spans="1:12" x14ac:dyDescent="0.3">
      <c r="A4" t="s">
        <v>36</v>
      </c>
      <c r="B4" t="s">
        <v>39</v>
      </c>
      <c r="C4">
        <v>20</v>
      </c>
      <c r="D4">
        <v>600</v>
      </c>
      <c r="E4" t="s">
        <v>7</v>
      </c>
      <c r="F4" s="4">
        <v>1200</v>
      </c>
      <c r="I4" t="s">
        <v>37</v>
      </c>
      <c r="J4">
        <f>F6+F7-F3-F5</f>
        <v>0</v>
      </c>
      <c r="K4" t="s">
        <v>45</v>
      </c>
      <c r="L4">
        <v>0</v>
      </c>
    </row>
    <row r="5" spans="1:12" x14ac:dyDescent="0.3">
      <c r="B5" t="s">
        <v>37</v>
      </c>
      <c r="C5">
        <v>10</v>
      </c>
      <c r="D5">
        <v>700</v>
      </c>
      <c r="E5" t="s">
        <v>7</v>
      </c>
      <c r="F5" s="4">
        <v>0</v>
      </c>
      <c r="I5" t="s">
        <v>39</v>
      </c>
      <c r="J5">
        <f>-F4-F6</f>
        <v>-1200</v>
      </c>
      <c r="K5" t="s">
        <v>7</v>
      </c>
      <c r="L5">
        <v>-1200</v>
      </c>
    </row>
    <row r="6" spans="1:12" x14ac:dyDescent="0.3">
      <c r="A6" t="s">
        <v>37</v>
      </c>
      <c r="B6" t="s">
        <v>39</v>
      </c>
      <c r="C6">
        <v>40</v>
      </c>
      <c r="D6">
        <v>1000</v>
      </c>
      <c r="E6" t="s">
        <v>7</v>
      </c>
      <c r="F6" s="4">
        <v>0</v>
      </c>
    </row>
    <row r="7" spans="1:12" x14ac:dyDescent="0.3">
      <c r="B7" t="s">
        <v>36</v>
      </c>
      <c r="C7">
        <v>15</v>
      </c>
      <c r="D7">
        <v>400</v>
      </c>
      <c r="E7" t="s">
        <v>7</v>
      </c>
      <c r="F7" s="4">
        <v>0</v>
      </c>
    </row>
    <row r="10" spans="1:12" x14ac:dyDescent="0.3">
      <c r="E10" t="s">
        <v>25</v>
      </c>
      <c r="F10" t="s">
        <v>46</v>
      </c>
      <c r="G10" s="5">
        <f>SUMPRODUCT(C2:C7,F2:F7)</f>
        <v>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1a</vt:lpstr>
      <vt:lpstr>1b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Nethmi M</dc:creator>
  <cp:lastModifiedBy>Nethmi M</cp:lastModifiedBy>
  <dcterms:created xsi:type="dcterms:W3CDTF">2023-12-02T17:27:48Z</dcterms:created>
  <dcterms:modified xsi:type="dcterms:W3CDTF">2023-12-04T06:56:44Z</dcterms:modified>
</cp:coreProperties>
</file>