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4.xml" ContentType="application/vnd.openxmlformats-officedocument.drawing+xml"/>
  <Override PartName="/xl/charts/chart15.xml" ContentType="application/vnd.openxmlformats-officedocument.drawingml.chart+xml"/>
  <Override PartName="/xl/drawings/drawing5.xml" ContentType="application/vnd.openxmlformats-officedocument.drawing+xml"/>
  <Override PartName="/xl/charts/chart16.xml" ContentType="application/vnd.openxmlformats-officedocument.drawingml.chart+xml"/>
  <Override PartName="/xl/drawings/drawing6.xml" ContentType="application/vnd.openxmlformats-officedocument.drawing+xml"/>
  <Override PartName="/xl/charts/chart17.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mc:AlternateContent xmlns:mc="http://schemas.openxmlformats.org/markup-compatibility/2006">
    <mc:Choice Requires="x15">
      <x15ac:absPath xmlns:x15ac="http://schemas.microsoft.com/office/spreadsheetml/2010/11/ac" url="C:\Users\DELL\Desktop\iit\"/>
    </mc:Choice>
  </mc:AlternateContent>
  <xr:revisionPtr revIDLastSave="0" documentId="13_ncr:1_{E0D977A0-A79C-4A7F-9072-A0B6F4924497}" xr6:coauthVersionLast="40" xr6:coauthVersionMax="47" xr10:uidLastSave="{00000000-0000-0000-0000-000000000000}"/>
  <bookViews>
    <workbookView xWindow="0" yWindow="0" windowWidth="23040" windowHeight="9696" firstSheet="1" activeTab="1" xr2:uid="{00000000-000D-0000-FFFF-FFFF00000000}"/>
  </bookViews>
  <sheets>
    <sheet name="Guidelines" sheetId="9" r:id="rId1"/>
    <sheet name="Summary Report" sheetId="6" r:id="rId2"/>
    <sheet name="Test Execution Status" sheetId="4" r:id="rId3"/>
    <sheet name="Defect Status Distributions" sheetId="1" r:id="rId4"/>
    <sheet name="Defect Serverity Index" sheetId="3" r:id="rId5"/>
    <sheet name="Defect Density" sheetId="5" r:id="rId6"/>
    <sheet name="Defect to Remark Ratio" sheetId="7" r:id="rId7"/>
  </sheets>
  <externalReferences>
    <externalReference r:id="rId8"/>
    <externalReference r:id="rId9"/>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2" i="6" l="1"/>
  <c r="F12" i="6"/>
  <c r="E12" i="6"/>
  <c r="D12" i="6"/>
  <c r="C18" i="7"/>
  <c r="C12" i="6" l="1"/>
  <c r="E13" i="6" s="1"/>
  <c r="C14" i="6"/>
  <c r="F14" i="6" s="1"/>
  <c r="G13" i="6" l="1"/>
  <c r="D13" i="6"/>
  <c r="F13" i="6"/>
  <c r="D14" i="6"/>
  <c r="E14" i="6"/>
  <c r="C25" i="3" l="1"/>
  <c r="C27" i="3" s="1"/>
  <c r="C29" i="3" s="1"/>
  <c r="B19" i="5"/>
  <c r="G10" i="4"/>
  <c r="F10" i="4"/>
  <c r="E10" i="4"/>
  <c r="D10" i="4"/>
  <c r="C9" i="4"/>
  <c r="C8" i="4"/>
  <c r="C7" i="4"/>
  <c r="C6" i="4"/>
  <c r="C5" i="4"/>
  <c r="M9" i="1"/>
  <c r="L9" i="1"/>
  <c r="K9" i="1"/>
  <c r="J9" i="1"/>
  <c r="H9" i="1"/>
  <c r="G9" i="1"/>
  <c r="F9" i="1"/>
  <c r="E9" i="1"/>
  <c r="D9" i="1"/>
  <c r="C9" i="1"/>
  <c r="E12" i="4" l="1"/>
  <c r="C12" i="4"/>
  <c r="F12" i="4" s="1"/>
  <c r="D12" i="4"/>
  <c r="C10" i="4"/>
  <c r="F11" i="4" s="1"/>
  <c r="D11" i="4" l="1"/>
  <c r="E11" i="4"/>
  <c r="G11" i="4"/>
</calcChain>
</file>

<file path=xl/sharedStrings.xml><?xml version="1.0" encoding="utf-8"?>
<sst xmlns="http://schemas.openxmlformats.org/spreadsheetml/2006/main" count="163" uniqueCount="120">
  <si>
    <t>Defect Status</t>
  </si>
  <si>
    <t># of Closed Defects</t>
  </si>
  <si>
    <t>Severity</t>
  </si>
  <si>
    <t>Critical (1)</t>
  </si>
  <si>
    <t>High (2)</t>
  </si>
  <si>
    <t>Severity Index</t>
  </si>
  <si>
    <t>Defect Type</t>
  </si>
  <si>
    <t>Funtionality</t>
  </si>
  <si>
    <t>Control</t>
  </si>
  <si>
    <t>Total</t>
  </si>
  <si>
    <t>Medium (3)</t>
  </si>
  <si>
    <t>UX</t>
  </si>
  <si>
    <t>Low (4)</t>
  </si>
  <si>
    <t>Security/Performance</t>
  </si>
  <si>
    <t>QA Review</t>
  </si>
  <si>
    <t>QA Review #1</t>
  </si>
  <si>
    <t>QA Review #2</t>
  </si>
  <si>
    <t>QA Review #3</t>
  </si>
  <si>
    <t>Serverity</t>
  </si>
  <si>
    <t>Weight</t>
  </si>
  <si>
    <t>Severity Index Calculation</t>
  </si>
  <si>
    <t xml:space="preserve">QA Review </t>
  </si>
  <si>
    <t xml:space="preserve">Equation </t>
  </si>
  <si>
    <t>[ (No.of L1 Defects x L1 Weight) + (No. of L2 Defects x L2 Weight) + (No. of L3 Defects x L3 Weight) +  (No. of L4 Defects x L4 Weight) ]</t>
  </si>
  <si>
    <t>Total Open Defects</t>
  </si>
  <si>
    <t>Standards :</t>
  </si>
  <si>
    <t>Minimum No. of Build Cycles Expected</t>
  </si>
  <si>
    <t>(Note : This means 1- 2 builds can be expected for closed more than 80% of defects.)</t>
  </si>
  <si>
    <t>c) The Defect Severity index is sloping down consistenly. This indicates an increasinglyfavorable trend. As the test cycle progresses (from cycle 1 to cycle n). the Severity index is sloping which suggests increasing quality of the application.</t>
  </si>
  <si>
    <t xml:space="preserve">Hydro One : </t>
  </si>
  <si>
    <t xml:space="preserve">d) According to best scenario, Dev team can be reduce only 1.0 within eachbuild iteration from previous DSI figure  </t>
  </si>
  <si>
    <t>Application Defect Serverity Index (DSI) Calculation</t>
  </si>
  <si>
    <t>Defect Severity Index (DSI)</t>
  </si>
  <si>
    <t>b) Need to reach 1.0 Defect Serverity Index ratio to decide UAT release with known issues. (Conditional GO)</t>
  </si>
  <si>
    <t>a) Need minimum 0.5 Defect Serverity Index ratio to UAT release with 0 known issue (Best Case)</t>
  </si>
  <si>
    <t>E.g.</t>
  </si>
  <si>
    <t>Module</t>
  </si>
  <si>
    <t>TC</t>
  </si>
  <si>
    <t>Passed</t>
  </si>
  <si>
    <t>Failed</t>
  </si>
  <si>
    <t>Blocked</t>
  </si>
  <si>
    <t>Not Executed</t>
  </si>
  <si>
    <t>Test Execution Status (Full) (%)</t>
  </si>
  <si>
    <t>Test Execution Status(Executed) (%)</t>
  </si>
  <si>
    <t>Defect Density</t>
  </si>
  <si>
    <t>Measure / Metric Name ==&gt;</t>
  </si>
  <si>
    <t>Definition</t>
  </si>
  <si>
    <t>Number of defects (including the review comments and test defects, both internal and client reported) per KLOC of the code developed</t>
  </si>
  <si>
    <t>Metric Category</t>
  </si>
  <si>
    <t>Quality</t>
  </si>
  <si>
    <t>Unit of Measure</t>
  </si>
  <si>
    <t>Defects / KLOC</t>
  </si>
  <si>
    <t>Frequency of Data Analysis / Reporting</t>
  </si>
  <si>
    <t>Weekly during Construction phase</t>
  </si>
  <si>
    <t>Data 1</t>
  </si>
  <si>
    <t>Number of defects</t>
  </si>
  <si>
    <t>Data 2</t>
  </si>
  <si>
    <t>Size in LOC</t>
  </si>
  <si>
    <t>Computation Formula</t>
  </si>
  <si>
    <t>Number of defects / KLOC</t>
  </si>
  <si>
    <t>Purpose</t>
  </si>
  <si>
    <t>To understand the Quality of the code and to estmate the number of defects that could be expected in remaining period of coding</t>
  </si>
  <si>
    <t>How to use</t>
  </si>
  <si>
    <t>This information is useful to estimate the possible number of defects based on the size of the projects and focused attempts can be made to uncover as many defects, preventing them from being delivered to the client</t>
  </si>
  <si>
    <t>Application Size in KLOC</t>
  </si>
  <si>
    <t>Number of Open Defects</t>
  </si>
  <si>
    <t xml:space="preserve">Defect Density </t>
  </si>
  <si>
    <t>Build Quality Indicators</t>
  </si>
  <si>
    <t>Build Version:</t>
  </si>
  <si>
    <t>1. Test Execution Results</t>
  </si>
  <si>
    <t>Executed Test Passed Ratio</t>
  </si>
  <si>
    <t>Total Test Passed Ratio</t>
  </si>
  <si>
    <t>Defects to Remarks Ratio</t>
  </si>
  <si>
    <t>Ratio of number of Defects (Remarks accepted as Defects by the development team) to the total number of Remarks raised by the Test Team, computed after each round of testing</t>
  </si>
  <si>
    <t>Efficiency</t>
  </si>
  <si>
    <t>%</t>
  </si>
  <si>
    <t>After each round of testing</t>
  </si>
  <si>
    <t>Number of remarks accepted as defects</t>
  </si>
  <si>
    <t>Number of Remarks logged</t>
  </si>
  <si>
    <t>(Number of remarks accepted as defects * 100 ) / Number of Remarks logged</t>
  </si>
  <si>
    <t>To understand, analyze and exercise better control over the defects reported by the testers</t>
  </si>
  <si>
    <t>Lesser value of this metric indicates greater need for training the test team on domain and project specific information. Detailed analysis can provide other inputs for making necessary decisions in enhancing this value thus saving effort and time for the test and development teams</t>
  </si>
  <si>
    <t>Total Number of Remarks</t>
  </si>
  <si>
    <t>Total Number of Remarks accepted as defects</t>
  </si>
  <si>
    <t>Defect to Remark Ratio</t>
  </si>
  <si>
    <t>Go</t>
  </si>
  <si>
    <t>No Go</t>
  </si>
  <si>
    <t>Partial Go</t>
  </si>
  <si>
    <t>A</t>
  </si>
  <si>
    <t>B</t>
  </si>
  <si>
    <t>C</t>
  </si>
  <si>
    <t>D</t>
  </si>
  <si>
    <t>E</t>
  </si>
  <si>
    <t>2. Defect Status - Summary View</t>
  </si>
  <si>
    <t>QA Review Cycle</t>
  </si>
  <si>
    <t>Open Defects</t>
  </si>
  <si>
    <t>Blocker (L1)</t>
  </si>
  <si>
    <t>Major (L2)</t>
  </si>
  <si>
    <t>Minor (L3)</t>
  </si>
  <si>
    <t>Cosmetic + Trivial (L4)</t>
  </si>
  <si>
    <t>No. of Blocker</t>
  </si>
  <si>
    <t xml:space="preserve">No. of Major </t>
  </si>
  <si>
    <t>No. of Minor</t>
  </si>
  <si>
    <t>No. of Trivial + Cosmetic</t>
  </si>
  <si>
    <t>** To be considered for the particular release</t>
  </si>
  <si>
    <t>** For the whole application</t>
  </si>
  <si>
    <t>All the fields highlighted in yellow</t>
  </si>
  <si>
    <t xml:space="preserve"> needs to completed manually</t>
  </si>
  <si>
    <t>Each sheet contains and indication on the top whether the data needs to be filled as per release or per the whole application</t>
  </si>
  <si>
    <t>Copy the charts from the each of the corresponding sheets. (The summary page is a Sample only)</t>
  </si>
  <si>
    <t>Guidelines to completing the sheet</t>
  </si>
  <si>
    <t>Alter the chart sizes to fit the email. Please use the sample email for reference.</t>
  </si>
  <si>
    <t>Project: Auto Stream Application</t>
  </si>
  <si>
    <t>Admin Portal</t>
  </si>
  <si>
    <t>Seller Portal</t>
  </si>
  <si>
    <t>Buyer Portal</t>
  </si>
  <si>
    <t>3. Reccomendation</t>
  </si>
  <si>
    <t>4.QA Lead's Comment</t>
  </si>
  <si>
    <t>3.Defect Severity Index</t>
  </si>
  <si>
    <r>
      <rPr>
        <sz val="11"/>
        <rFont val="Cambria"/>
        <family val="1"/>
        <scheme val="major"/>
      </rPr>
      <t>This application is better to release after fixing the defects that mentioned in the Defect Tracking Sheet.</t>
    </r>
    <r>
      <rPr>
        <sz val="12"/>
        <rFont val="Cambria"/>
        <family val="1"/>
        <scheme val="maj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</si>
</sst>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0"/>
      <name val="Arial"/>
    </font>
    <font>
      <b/>
      <sz val="10"/>
      <name val="Arial"/>
      <family val="2"/>
    </font>
    <font>
      <sz val="10"/>
      <name val="Arial"/>
      <family val="2"/>
    </font>
    <font>
      <b/>
      <sz val="10"/>
      <name val="Book Antiqua"/>
      <family val="1"/>
    </font>
    <font>
      <b/>
      <sz val="12"/>
      <name val="Book Antiqua"/>
      <family val="1"/>
    </font>
    <font>
      <b/>
      <sz val="12"/>
      <name val="Arial"/>
      <family val="2"/>
    </font>
    <font>
      <b/>
      <i/>
      <sz val="10"/>
      <name val="Arial"/>
      <family val="2"/>
    </font>
    <font>
      <sz val="11"/>
      <color theme="1"/>
      <name val="Calibri"/>
      <family val="2"/>
      <scheme val="minor"/>
    </font>
    <font>
      <sz val="11"/>
      <color theme="0"/>
      <name val="Calibri"/>
      <family val="2"/>
      <scheme val="minor"/>
    </font>
    <font>
      <b/>
      <sz val="11"/>
      <color theme="3"/>
      <name val="Calibri"/>
      <family val="2"/>
      <scheme val="minor"/>
    </font>
    <font>
      <b/>
      <sz val="10"/>
      <name val="Calibri"/>
      <family val="2"/>
    </font>
    <font>
      <sz val="10"/>
      <name val="Calibri"/>
      <family val="2"/>
    </font>
    <font>
      <b/>
      <sz val="11"/>
      <name val="Calibri"/>
      <family val="2"/>
      <scheme val="minor"/>
    </font>
    <font>
      <sz val="11"/>
      <name val="Calibri"/>
      <family val="2"/>
      <scheme val="minor"/>
    </font>
    <font>
      <b/>
      <sz val="11"/>
      <color theme="1"/>
      <name val="Cambria"/>
      <family val="1"/>
      <scheme val="major"/>
    </font>
    <font>
      <sz val="11"/>
      <name val="Cambria"/>
      <family val="1"/>
      <scheme val="major"/>
    </font>
    <font>
      <b/>
      <sz val="12"/>
      <color theme="1"/>
      <name val="Cambria"/>
      <family val="1"/>
      <scheme val="major"/>
    </font>
    <font>
      <sz val="12"/>
      <name val="Cambria"/>
      <family val="1"/>
      <scheme val="major"/>
    </font>
    <font>
      <b/>
      <sz val="16"/>
      <color theme="1"/>
      <name val="Cambria"/>
      <family val="1"/>
      <scheme val="major"/>
    </font>
    <font>
      <b/>
      <sz val="11"/>
      <name val="Cambria"/>
      <family val="1"/>
      <scheme val="major"/>
    </font>
    <font>
      <b/>
      <sz val="12"/>
      <name val="Cambria"/>
      <family val="1"/>
      <scheme val="major"/>
    </font>
    <font>
      <i/>
      <sz val="11"/>
      <name val="Calibri"/>
      <family val="2"/>
    </font>
    <font>
      <b/>
      <sz val="10"/>
      <color rgb="FFFF0000"/>
      <name val="Arial"/>
      <family val="2"/>
    </font>
    <font>
      <i/>
      <sz val="11"/>
      <name val="Calibri"/>
      <family val="2"/>
      <scheme val="minor"/>
    </font>
    <font>
      <b/>
      <i/>
      <sz val="11"/>
      <name val="Calibri"/>
      <family val="2"/>
      <scheme val="minor"/>
    </font>
    <font>
      <sz val="12"/>
      <name val="Calibri"/>
      <family val="2"/>
      <scheme val="minor"/>
    </font>
  </fonts>
  <fills count="7">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indexed="9"/>
        <bgColor indexed="64"/>
      </patternFill>
    </fill>
    <fill>
      <patternFill patternType="solid">
        <fgColor rgb="FFFFFF00"/>
        <bgColor indexed="64"/>
      </patternFill>
    </fill>
  </fills>
  <borders count="21">
    <border>
      <left/>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bottom style="medium">
        <color theme="4" tint="0.3999755851924192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 fillId="0" borderId="15" applyNumberFormat="0" applyFill="0" applyAlignment="0" applyProtection="0"/>
  </cellStyleXfs>
  <cellXfs count="94">
    <xf numFmtId="0" fontId="0" fillId="0" borderId="0" xfId="0"/>
    <xf numFmtId="0" fontId="0" fillId="0" borderId="1" xfId="0" applyBorder="1"/>
    <xf numFmtId="0" fontId="0" fillId="0" borderId="2" xfId="0" applyBorder="1"/>
    <xf numFmtId="0" fontId="1" fillId="0" borderId="3" xfId="0" applyFont="1" applyBorder="1"/>
    <xf numFmtId="0" fontId="3" fillId="3" borderId="10" xfId="0" applyFont="1" applyFill="1" applyBorder="1" applyAlignment="1">
      <alignment textRotation="90" wrapText="1"/>
    </xf>
    <xf numFmtId="0" fontId="1" fillId="0" borderId="0" xfId="0" applyFont="1" applyAlignment="1">
      <alignment wrapText="1"/>
    </xf>
    <xf numFmtId="0" fontId="2" fillId="0" borderId="0" xfId="0" applyFont="1"/>
    <xf numFmtId="0" fontId="2" fillId="0" borderId="11" xfId="0" applyFont="1" applyBorder="1"/>
    <xf numFmtId="0" fontId="2" fillId="0" borderId="12" xfId="0" applyFont="1" applyBorder="1"/>
    <xf numFmtId="0" fontId="0" fillId="0" borderId="10" xfId="0" applyBorder="1"/>
    <xf numFmtId="0" fontId="0" fillId="0" borderId="13" xfId="0" applyBorder="1"/>
    <xf numFmtId="0" fontId="1" fillId="4" borderId="10" xfId="0" applyFont="1" applyFill="1" applyBorder="1"/>
    <xf numFmtId="0" fontId="0" fillId="0" borderId="4" xfId="0" applyBorder="1"/>
    <xf numFmtId="0" fontId="1" fillId="0" borderId="4" xfId="0" applyFont="1" applyBorder="1"/>
    <xf numFmtId="0" fontId="0" fillId="0" borderId="0" xfId="0" applyAlignment="1">
      <alignment horizontal="center" vertical="center"/>
    </xf>
    <xf numFmtId="0" fontId="0" fillId="0" borderId="4" xfId="0" applyBorder="1" applyAlignment="1">
      <alignment horizontal="center" vertical="center"/>
    </xf>
    <xf numFmtId="0" fontId="1" fillId="0" borderId="0" xfId="0" applyFont="1"/>
    <xf numFmtId="0" fontId="5" fillId="0" borderId="0" xfId="0" applyFont="1"/>
    <xf numFmtId="0" fontId="1" fillId="0" borderId="4" xfId="0" applyFont="1" applyBorder="1" applyAlignment="1">
      <alignment wrapText="1"/>
    </xf>
    <xf numFmtId="2" fontId="1" fillId="0" borderId="0" xfId="0" applyNumberFormat="1" applyFont="1"/>
    <xf numFmtId="0" fontId="6" fillId="0" borderId="0" xfId="0" applyFont="1"/>
    <xf numFmtId="2" fontId="0" fillId="0" borderId="0" xfId="0" applyNumberFormat="1"/>
    <xf numFmtId="16" fontId="2" fillId="0" borderId="6" xfId="0" applyNumberFormat="1" applyFont="1" applyBorder="1" applyAlignment="1">
      <alignment horizontal="center"/>
    </xf>
    <xf numFmtId="0" fontId="10" fillId="2" borderId="4" xfId="0" applyFont="1" applyFill="1" applyBorder="1" applyAlignment="1">
      <alignment vertical="top" wrapText="1"/>
    </xf>
    <xf numFmtId="0" fontId="10" fillId="0" borderId="16" xfId="0" applyFont="1" applyBorder="1" applyAlignment="1">
      <alignment vertical="top" wrapText="1"/>
    </xf>
    <xf numFmtId="0" fontId="10" fillId="0" borderId="17" xfId="0" applyFont="1" applyBorder="1" applyAlignment="1">
      <alignment vertical="top" wrapText="1"/>
    </xf>
    <xf numFmtId="0" fontId="1" fillId="0" borderId="4" xfId="0" applyFont="1" applyBorder="1" applyAlignment="1">
      <alignment horizontal="center"/>
    </xf>
    <xf numFmtId="0" fontId="8" fillId="0" borderId="0" xfId="0" applyFont="1"/>
    <xf numFmtId="0" fontId="12" fillId="0" borderId="15" xfId="1" applyFont="1" applyFill="1"/>
    <xf numFmtId="0" fontId="12" fillId="0" borderId="15" xfId="1" applyFont="1" applyFill="1" applyAlignment="1">
      <alignment horizontal="center"/>
    </xf>
    <xf numFmtId="0" fontId="13" fillId="0" borderId="15" xfId="1" applyFont="1" applyFill="1"/>
    <xf numFmtId="0" fontId="13" fillId="0" borderId="15" xfId="1" applyFont="1" applyFill="1" applyAlignment="1">
      <alignment horizontal="right"/>
    </xf>
    <xf numFmtId="0" fontId="13" fillId="0" borderId="0" xfId="1" applyFont="1" applyFill="1" applyBorder="1"/>
    <xf numFmtId="0" fontId="13" fillId="0" borderId="0" xfId="1" applyFont="1" applyFill="1" applyBorder="1" applyAlignment="1">
      <alignment horizontal="right"/>
    </xf>
    <xf numFmtId="0" fontId="13" fillId="0" borderId="0" xfId="0" applyFont="1"/>
    <xf numFmtId="0" fontId="7" fillId="0" borderId="0" xfId="0" applyFont="1"/>
    <xf numFmtId="0" fontId="7" fillId="0" borderId="0" xfId="0" applyFont="1" applyAlignment="1">
      <alignment horizontal="right"/>
    </xf>
    <xf numFmtId="2" fontId="13" fillId="0" borderId="0" xfId="0" applyNumberFormat="1" applyFont="1"/>
    <xf numFmtId="0" fontId="13" fillId="0" borderId="4" xfId="0" applyFont="1" applyBorder="1"/>
    <xf numFmtId="2" fontId="13" fillId="0" borderId="15" xfId="1" applyNumberFormat="1" applyFont="1" applyFill="1" applyAlignment="1">
      <alignment horizontal="right"/>
    </xf>
    <xf numFmtId="2" fontId="13" fillId="0" borderId="0" xfId="1" applyNumberFormat="1" applyFont="1" applyFill="1" applyBorder="1" applyAlignment="1">
      <alignment horizontal="right"/>
    </xf>
    <xf numFmtId="0" fontId="15" fillId="0" borderId="0" xfId="0" applyFont="1"/>
    <xf numFmtId="0" fontId="16" fillId="0" borderId="0" xfId="0" applyFont="1" applyAlignment="1">
      <alignment horizontal="left"/>
    </xf>
    <xf numFmtId="0" fontId="17" fillId="0" borderId="0" xfId="0" applyFont="1"/>
    <xf numFmtId="0" fontId="16" fillId="0" borderId="0" xfId="0" applyFont="1"/>
    <xf numFmtId="0" fontId="19" fillId="0" borderId="0" xfId="0" applyFont="1"/>
    <xf numFmtId="0" fontId="20" fillId="0" borderId="0" xfId="0" applyFont="1"/>
    <xf numFmtId="0" fontId="21" fillId="0" borderId="0" xfId="0" applyFont="1"/>
    <xf numFmtId="10" fontId="14" fillId="0" borderId="0" xfId="0" applyNumberFormat="1" applyFont="1"/>
    <xf numFmtId="9" fontId="14" fillId="0" borderId="0" xfId="0" applyNumberFormat="1" applyFont="1"/>
    <xf numFmtId="0" fontId="22" fillId="0" borderId="0" xfId="0" applyFont="1"/>
    <xf numFmtId="0" fontId="2" fillId="0" borderId="4" xfId="0" applyFont="1" applyBorder="1" applyAlignment="1">
      <alignment wrapText="1"/>
    </xf>
    <xf numFmtId="0" fontId="2" fillId="0" borderId="4" xfId="0" applyFont="1" applyBorder="1"/>
    <xf numFmtId="164" fontId="23" fillId="0" borderId="15" xfId="1" applyNumberFormat="1" applyFont="1" applyFill="1" applyAlignment="1">
      <alignment horizontal="right"/>
    </xf>
    <xf numFmtId="164" fontId="23" fillId="0" borderId="0" xfId="1" applyNumberFormat="1" applyFont="1" applyFill="1" applyBorder="1" applyAlignment="1">
      <alignment horizontal="right"/>
    </xf>
    <xf numFmtId="2" fontId="23" fillId="0" borderId="0" xfId="1" applyNumberFormat="1" applyFont="1" applyFill="1" applyBorder="1" applyAlignment="1">
      <alignment horizontal="right"/>
    </xf>
    <xf numFmtId="0" fontId="23" fillId="6" borderId="15" xfId="1" applyFont="1" applyFill="1" applyAlignment="1">
      <alignment horizontal="right"/>
    </xf>
    <xf numFmtId="0" fontId="24" fillId="6" borderId="15" xfId="1" applyFont="1" applyFill="1"/>
    <xf numFmtId="0" fontId="0" fillId="6" borderId="7" xfId="0" applyFill="1" applyBorder="1" applyAlignment="1">
      <alignment horizontal="center"/>
    </xf>
    <xf numFmtId="0" fontId="0" fillId="6" borderId="8"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0" fillId="6" borderId="4" xfId="0" applyFill="1" applyBorder="1" applyAlignment="1">
      <alignment horizontal="center" vertical="center"/>
    </xf>
    <xf numFmtId="0" fontId="0" fillId="6" borderId="4" xfId="0" applyFill="1" applyBorder="1"/>
    <xf numFmtId="10" fontId="0" fillId="6" borderId="4" xfId="0" applyNumberFormat="1" applyFill="1" applyBorder="1"/>
    <xf numFmtId="0" fontId="0" fillId="6" borderId="0" xfId="0" applyFill="1"/>
    <xf numFmtId="0" fontId="3" fillId="3" borderId="10" xfId="0" applyFont="1" applyFill="1" applyBorder="1" applyAlignment="1">
      <alignment textRotation="90" wrapText="1"/>
    </xf>
    <xf numFmtId="0" fontId="13" fillId="0" borderId="0" xfId="0" applyFont="1"/>
    <xf numFmtId="0" fontId="12" fillId="0" borderId="0" xfId="0" applyFont="1"/>
    <xf numFmtId="0" fontId="4" fillId="3" borderId="10" xfId="0" applyFont="1" applyFill="1" applyBorder="1" applyAlignment="1">
      <alignment horizontal="center" wrapText="1"/>
    </xf>
    <xf numFmtId="0" fontId="25" fillId="0" borderId="0" xfId="0" applyFont="1" applyAlignment="1">
      <alignment wrapText="1"/>
    </xf>
    <xf numFmtId="0" fontId="13" fillId="0" borderId="0" xfId="0" applyFont="1"/>
    <xf numFmtId="0" fontId="18" fillId="0" borderId="0" xfId="0" applyFont="1" applyAlignment="1">
      <alignment horizontal="center"/>
    </xf>
    <xf numFmtId="0" fontId="16" fillId="0" borderId="0" xfId="0" applyFont="1" applyAlignment="1">
      <alignment horizontal="left"/>
    </xf>
    <xf numFmtId="0" fontId="1" fillId="0" borderId="0" xfId="0" applyFont="1" applyAlignment="1">
      <alignment wrapText="1"/>
    </xf>
    <xf numFmtId="0" fontId="3" fillId="3" borderId="10" xfId="0" applyFont="1" applyFill="1" applyBorder="1" applyAlignment="1">
      <alignment textRotation="90" wrapText="1"/>
    </xf>
    <xf numFmtId="0" fontId="3" fillId="3" borderId="10" xfId="0" applyFont="1" applyFill="1" applyBorder="1" applyAlignment="1">
      <alignment textRotation="90"/>
    </xf>
    <xf numFmtId="0" fontId="4" fillId="3" borderId="10" xfId="0" applyFont="1" applyFill="1" applyBorder="1" applyAlignment="1">
      <alignment horizontal="center"/>
    </xf>
    <xf numFmtId="0" fontId="1" fillId="0" borderId="0" xfId="0" applyFont="1" applyAlignment="1">
      <alignment vertical="center"/>
    </xf>
    <xf numFmtId="0" fontId="2" fillId="0" borderId="9" xfId="0" applyFont="1" applyBorder="1" applyAlignment="1">
      <alignment horizontal="center" wrapText="1"/>
    </xf>
    <xf numFmtId="0" fontId="0" fillId="0" borderId="9" xfId="0" applyBorder="1" applyAlignment="1">
      <alignment horizontal="center" wrapText="1"/>
    </xf>
    <xf numFmtId="0" fontId="2" fillId="0" borderId="14" xfId="0" applyFont="1" applyBorder="1" applyAlignment="1">
      <alignment horizontal="center"/>
    </xf>
    <xf numFmtId="0" fontId="0" fillId="0" borderId="14" xfId="0" applyBorder="1" applyAlignment="1">
      <alignment horizontal="center"/>
    </xf>
    <xf numFmtId="0" fontId="1" fillId="0" borderId="4" xfId="0" applyFont="1" applyBorder="1" applyAlignment="1">
      <alignment horizontal="center" vertical="center"/>
    </xf>
    <xf numFmtId="0" fontId="11" fillId="5" borderId="4" xfId="0" applyFont="1" applyFill="1" applyBorder="1" applyAlignment="1">
      <alignment horizontal="left" vertical="top" wrapText="1"/>
    </xf>
    <xf numFmtId="0" fontId="11" fillId="5" borderId="18" xfId="0" applyFont="1" applyFill="1" applyBorder="1" applyAlignment="1">
      <alignment horizontal="left" vertical="top" wrapText="1"/>
    </xf>
    <xf numFmtId="0" fontId="11" fillId="5" borderId="19" xfId="0" applyFont="1" applyFill="1" applyBorder="1" applyAlignment="1">
      <alignment horizontal="left" vertical="top" wrapText="1"/>
    </xf>
    <xf numFmtId="0" fontId="11" fillId="5" borderId="20" xfId="0" applyFont="1" applyFill="1" applyBorder="1" applyAlignment="1">
      <alignment horizontal="left" vertical="top" wrapText="1"/>
    </xf>
    <xf numFmtId="0" fontId="10" fillId="2" borderId="4" xfId="0" applyFont="1" applyFill="1" applyBorder="1" applyAlignment="1">
      <alignment horizontal="left" vertical="top" wrapText="1"/>
    </xf>
    <xf numFmtId="0" fontId="10" fillId="2" borderId="18" xfId="0" applyFont="1" applyFill="1" applyBorder="1" applyAlignment="1">
      <alignment horizontal="left" vertical="top" wrapText="1"/>
    </xf>
    <xf numFmtId="0" fontId="10" fillId="2" borderId="19" xfId="0" applyFont="1" applyFill="1" applyBorder="1" applyAlignment="1">
      <alignment horizontal="left" vertical="top" wrapText="1"/>
    </xf>
    <xf numFmtId="0" fontId="10" fillId="2" borderId="20" xfId="0" applyFont="1" applyFill="1" applyBorder="1" applyAlignment="1">
      <alignment horizontal="left" vertical="top" wrapText="1"/>
    </xf>
    <xf numFmtId="0" fontId="17" fillId="0" borderId="0" xfId="0" applyFont="1" applyAlignment="1">
      <alignment wrapText="1"/>
    </xf>
    <xf numFmtId="0" fontId="15" fillId="0" borderId="0" xfId="0" applyFont="1"/>
  </cellXfs>
  <cellStyles count="2">
    <cellStyle name="Heading 3" xfId="1" builtinId="18"/>
    <cellStyle name="Normal" xfId="0" builtinId="0"/>
  </cellStyles>
  <dxfs count="22">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font>
        <b val="0"/>
        <i val="0"/>
        <strike val="0"/>
        <condense val="0"/>
        <extend val="0"/>
        <outline val="0"/>
        <shadow val="0"/>
        <u val="none"/>
        <vertAlign val="baseline"/>
        <sz val="11"/>
        <color auto="1"/>
        <name val="Calibri"/>
        <scheme val="minor"/>
      </font>
      <fill>
        <patternFill patternType="none">
          <fgColor indexed="64"/>
          <bgColor auto="1"/>
        </patternFill>
      </fill>
    </dxf>
    <dxf>
      <border diagonalUp="0" diagonalDown="0">
        <left/>
        <right/>
        <top/>
        <bottom style="medium">
          <color theme="4" tint="0.39997558519241921"/>
        </bottom>
      </border>
    </dxf>
    <dxf>
      <font>
        <strike val="0"/>
        <outline val="0"/>
        <shadow val="0"/>
        <u val="none"/>
        <vertAlign val="baseline"/>
        <sz val="11"/>
        <color auto="1"/>
        <name val="Calibri"/>
        <scheme val="minor"/>
      </font>
      <fill>
        <patternFill patternType="none">
          <fgColor indexed="64"/>
          <bgColor auto="1"/>
        </patternFill>
      </fill>
    </dxf>
    <dxf>
      <border outline="0">
        <bottom style="medium">
          <color theme="4" tint="0.39997558519241921"/>
        </bottom>
      </border>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i val="0"/>
        <strike val="0"/>
        <outline val="0"/>
        <shadow val="0"/>
        <u val="none"/>
        <vertAlign val="baseline"/>
        <sz val="11"/>
        <color auto="1"/>
        <name val="Calibri"/>
        <scheme val="minor"/>
      </font>
    </dxf>
    <dxf>
      <font>
        <i val="0"/>
        <strike val="0"/>
        <outline val="0"/>
        <shadow val="0"/>
        <u val="none"/>
        <vertAlign val="baseline"/>
        <sz val="11"/>
        <color auto="1"/>
        <name val="Calibri"/>
        <scheme val="minor"/>
      </font>
    </dxf>
    <dxf>
      <font>
        <i val="0"/>
        <strike val="0"/>
        <outline val="0"/>
        <shadow val="0"/>
        <u val="none"/>
        <vertAlign val="baseline"/>
        <sz val="11"/>
        <color auto="1"/>
        <name val="Calibri"/>
        <scheme val="minor"/>
      </font>
    </dxf>
    <dxf>
      <font>
        <i val="0"/>
        <strike val="0"/>
        <outline val="0"/>
        <shadow val="0"/>
        <u val="none"/>
        <vertAlign val="baseline"/>
        <sz val="11"/>
        <color auto="1"/>
        <name val="Calibri"/>
        <scheme val="minor"/>
      </font>
    </dxf>
    <dxf>
      <font>
        <i val="0"/>
        <strike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strike val="0"/>
        <outline val="0"/>
        <shadow val="0"/>
        <u val="none"/>
        <vertAlign val="baseline"/>
        <sz val="11"/>
        <color auto="1"/>
        <name val="Calibri"/>
        <scheme val="minor"/>
      </font>
    </dxf>
    <dxf>
      <border outline="0">
        <bottom style="medium">
          <color theme="4" tint="0.39997558519241921"/>
        </bottom>
      </border>
    </dxf>
    <dxf>
      <font>
        <b/>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ill>
        <patternFill>
          <bgColor rgb="FF92D050"/>
        </patternFill>
      </fill>
    </dxf>
    <dxf>
      <fill>
        <patternFill>
          <bgColor rgb="FFFF0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Defect Severity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[1]Sheet1!$C$16</c:f>
              <c:strCache>
                <c:ptCount val="1"/>
                <c:pt idx="0">
                  <c:v>Number of Defects </c:v>
                </c:pt>
              </c:strCache>
            </c:strRef>
          </c:tx>
          <c:spPr>
            <a:solidFill>
              <a:schemeClr val="accent2"/>
            </a:solidFill>
            <a:ln>
              <a:noFill/>
            </a:ln>
            <a:effectLst/>
          </c:spPr>
          <c:invertIfNegative val="0"/>
          <c:cat>
            <c:strRef>
              <c:f>[1]Sheet1!$B$17:$B$20</c:f>
              <c:strCache>
                <c:ptCount val="4"/>
                <c:pt idx="0">
                  <c:v>Critical</c:v>
                </c:pt>
                <c:pt idx="1">
                  <c:v>High</c:v>
                </c:pt>
                <c:pt idx="2">
                  <c:v>Medium</c:v>
                </c:pt>
                <c:pt idx="3">
                  <c:v>Low</c:v>
                </c:pt>
              </c:strCache>
            </c:strRef>
          </c:cat>
          <c:val>
            <c:numRef>
              <c:f>[1]Sheet1!$C$17:$C$20</c:f>
              <c:numCache>
                <c:formatCode>General</c:formatCode>
                <c:ptCount val="4"/>
                <c:pt idx="0">
                  <c:v>2</c:v>
                </c:pt>
                <c:pt idx="1">
                  <c:v>7</c:v>
                </c:pt>
                <c:pt idx="2">
                  <c:v>0</c:v>
                </c:pt>
                <c:pt idx="3">
                  <c:v>5</c:v>
                </c:pt>
              </c:numCache>
            </c:numRef>
          </c:val>
          <c:extLst>
            <c:ext xmlns:c16="http://schemas.microsoft.com/office/drawing/2014/chart" uri="{C3380CC4-5D6E-409C-BE32-E72D297353CC}">
              <c16:uniqueId val="{00000000-B8F0-4097-A553-C76DB354AF22}"/>
            </c:ext>
          </c:extLst>
        </c:ser>
        <c:dLbls>
          <c:showLegendKey val="0"/>
          <c:showVal val="0"/>
          <c:showCatName val="0"/>
          <c:showSerName val="0"/>
          <c:showPercent val="0"/>
          <c:showBubbleSize val="0"/>
        </c:dLbls>
        <c:gapWidth val="219"/>
        <c:overlap val="-27"/>
        <c:axId val="1917823407"/>
        <c:axId val="1958895055"/>
      </c:barChart>
      <c:catAx>
        <c:axId val="191782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solidFill>
                      <a:sysClr val="windowText" lastClr="000000"/>
                    </a:solidFill>
                  </a:rPr>
                  <a:t>Distribution</a:t>
                </a:r>
              </a:p>
            </c:rich>
          </c:tx>
          <c:layout>
            <c:manualLayout>
              <c:xMode val="edge"/>
              <c:yMode val="edge"/>
              <c:x val="0.47057889439328965"/>
              <c:y val="0.892719966211013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895055"/>
        <c:crosses val="autoZero"/>
        <c:auto val="1"/>
        <c:lblAlgn val="ctr"/>
        <c:lblOffset val="100"/>
        <c:noMultiLvlLbl val="0"/>
      </c:catAx>
      <c:valAx>
        <c:axId val="1958895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Number of Defects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8234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n-US"/>
              <a:t>Defect Severity Index</a:t>
            </a:r>
          </a:p>
        </c:rich>
      </c:tx>
      <c:layout>
        <c:manualLayout>
          <c:xMode val="edge"/>
          <c:yMode val="edge"/>
          <c:x val="0.38344805126833298"/>
          <c:y val="1.5625E-2"/>
        </c:manualLayout>
      </c:layout>
      <c:overlay val="0"/>
    </c:title>
    <c:autoTitleDeleted val="0"/>
    <c:plotArea>
      <c:layout/>
      <c:barChart>
        <c:barDir val="col"/>
        <c:grouping val="stacked"/>
        <c:varyColors val="0"/>
        <c:ser>
          <c:idx val="0"/>
          <c:order val="0"/>
          <c:tx>
            <c:strRef>
              <c:f>'Defect Status Distributions'!$I$5</c:f>
              <c:strCache>
                <c:ptCount val="1"/>
                <c:pt idx="0">
                  <c:v>Severity Index</c:v>
                </c:pt>
              </c:strCache>
            </c:strRef>
          </c:tx>
          <c:invertIfNegative val="0"/>
          <c:cat>
            <c:strRef>
              <c:f>'Defect Status Distributions'!$B$6:$B$8</c:f>
              <c:strCache>
                <c:ptCount val="3"/>
                <c:pt idx="0">
                  <c:v>QA Review #1</c:v>
                </c:pt>
                <c:pt idx="1">
                  <c:v>QA Review #2</c:v>
                </c:pt>
                <c:pt idx="2">
                  <c:v>QA Review #3</c:v>
                </c:pt>
              </c:strCache>
            </c:strRef>
          </c:cat>
          <c:val>
            <c:numRef>
              <c:f>'Defect Status Distributions'!$I$6:$I$8</c:f>
              <c:numCache>
                <c:formatCode>General</c:formatCode>
                <c:ptCount val="3"/>
                <c:pt idx="0">
                  <c:v>2.67</c:v>
                </c:pt>
                <c:pt idx="1">
                  <c:v>2.64</c:v>
                </c:pt>
                <c:pt idx="2">
                  <c:v>2.58</c:v>
                </c:pt>
              </c:numCache>
            </c:numRef>
          </c:val>
          <c:extLst>
            <c:ext xmlns:c16="http://schemas.microsoft.com/office/drawing/2014/chart" uri="{C3380CC4-5D6E-409C-BE32-E72D297353CC}">
              <c16:uniqueId val="{00000000-DC68-4720-BBBE-E5BAAF7F8B56}"/>
            </c:ext>
          </c:extLst>
        </c:ser>
        <c:dLbls>
          <c:showLegendKey val="0"/>
          <c:showVal val="0"/>
          <c:showCatName val="0"/>
          <c:showSerName val="0"/>
          <c:showPercent val="0"/>
          <c:showBubbleSize val="0"/>
        </c:dLbls>
        <c:gapWidth val="95"/>
        <c:overlap val="100"/>
        <c:axId val="137848320"/>
        <c:axId val="137427136"/>
      </c:barChart>
      <c:catAx>
        <c:axId val="137848320"/>
        <c:scaling>
          <c:orientation val="minMax"/>
        </c:scaling>
        <c:delete val="0"/>
        <c:axPos val="b"/>
        <c:numFmt formatCode="d\-mmm" sourceLinked="0"/>
        <c:majorTickMark val="none"/>
        <c:minorTickMark val="none"/>
        <c:tickLblPos val="nextTo"/>
        <c:txPr>
          <a:bodyPr rot="0" vert="horz"/>
          <a:lstStyle/>
          <a:p>
            <a:pPr>
              <a:defRPr/>
            </a:pPr>
            <a:endParaRPr lang="en-US"/>
          </a:p>
        </c:txPr>
        <c:crossAx val="137427136"/>
        <c:crosses val="autoZero"/>
        <c:auto val="0"/>
        <c:lblAlgn val="ctr"/>
        <c:lblOffset val="100"/>
        <c:tickLblSkip val="1"/>
        <c:tickMarkSkip val="1"/>
        <c:noMultiLvlLbl val="0"/>
      </c:catAx>
      <c:valAx>
        <c:axId val="137427136"/>
        <c:scaling>
          <c:orientation val="minMax"/>
        </c:scaling>
        <c:delete val="0"/>
        <c:axPos val="l"/>
        <c:majorGridlines/>
        <c:numFmt formatCode="General" sourceLinked="1"/>
        <c:majorTickMark val="none"/>
        <c:minorTickMark val="none"/>
        <c:tickLblPos val="nextTo"/>
        <c:txPr>
          <a:bodyPr rot="0" vert="horz"/>
          <a:lstStyle/>
          <a:p>
            <a:pPr>
              <a:defRPr/>
            </a:pPr>
            <a:endParaRPr lang="en-US"/>
          </a:p>
        </c:txPr>
        <c:crossAx val="137848320"/>
        <c:crosses val="autoZero"/>
        <c:crossBetween val="between"/>
        <c:majorUnit val="0.05"/>
      </c:valAx>
      <c:dTable>
        <c:showHorzBorder val="1"/>
        <c:showVertBorder val="1"/>
        <c:showOutline val="1"/>
        <c:showKeys val="1"/>
      </c:dTable>
    </c:plotArea>
    <c:plotVisOnly val="1"/>
    <c:dispBlanksAs val="gap"/>
    <c:showDLblsOverMax val="0"/>
  </c:chart>
  <c:printSettings>
    <c:headerFooter alignWithMargins="0"/>
    <c:pageMargins b="1" l="0.75" r="0.75" t="1" header="0.5" footer="0.5"/>
    <c:pageSetup paperSize="9" orientation="landscape" horizontalDpi="0" verticalDpi="0"/>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Defect Severity Distribution</a:t>
            </a:r>
          </a:p>
        </c:rich>
      </c:tx>
      <c:layout>
        <c:manualLayout>
          <c:xMode val="edge"/>
          <c:yMode val="edge"/>
          <c:x val="0.22681195412920571"/>
          <c:y val="6.3559322033898302E-2"/>
        </c:manualLayout>
      </c:layout>
      <c:overlay val="0"/>
    </c:title>
    <c:autoTitleDeleted val="0"/>
    <c:plotArea>
      <c:layout>
        <c:manualLayout>
          <c:layoutTarget val="inner"/>
          <c:xMode val="edge"/>
          <c:yMode val="edge"/>
          <c:x val="0.18611987381703471"/>
          <c:y val="0.24152542372881355"/>
          <c:w val="0.7697160883280757"/>
          <c:h val="0.42796610169491528"/>
        </c:manualLayout>
      </c:layout>
      <c:barChart>
        <c:barDir val="col"/>
        <c:grouping val="stacked"/>
        <c:varyColors val="0"/>
        <c:ser>
          <c:idx val="0"/>
          <c:order val="0"/>
          <c:invertIfNegative val="0"/>
          <c:cat>
            <c:strRef>
              <c:f>'Defect Status Distributions'!$E$5:$H$5</c:f>
              <c:strCache>
                <c:ptCount val="4"/>
                <c:pt idx="0">
                  <c:v>Critical (1)</c:v>
                </c:pt>
                <c:pt idx="1">
                  <c:v>High (2)</c:v>
                </c:pt>
                <c:pt idx="2">
                  <c:v>Medium (3)</c:v>
                </c:pt>
                <c:pt idx="3">
                  <c:v>Low (4)</c:v>
                </c:pt>
              </c:strCache>
            </c:strRef>
          </c:cat>
          <c:val>
            <c:numRef>
              <c:f>'Defect Status Distributions'!$E$8:$H$8</c:f>
              <c:numCache>
                <c:formatCode>General</c:formatCode>
                <c:ptCount val="4"/>
                <c:pt idx="0">
                  <c:v>0</c:v>
                </c:pt>
                <c:pt idx="1">
                  <c:v>1</c:v>
                </c:pt>
                <c:pt idx="2">
                  <c:v>42</c:v>
                </c:pt>
                <c:pt idx="3">
                  <c:v>12</c:v>
                </c:pt>
              </c:numCache>
            </c:numRef>
          </c:val>
          <c:extLst>
            <c:ext xmlns:c16="http://schemas.microsoft.com/office/drawing/2014/chart" uri="{C3380CC4-5D6E-409C-BE32-E72D297353CC}">
              <c16:uniqueId val="{00000000-8E02-4EAD-A47B-59525A6F3575}"/>
            </c:ext>
          </c:extLst>
        </c:ser>
        <c:dLbls>
          <c:showLegendKey val="0"/>
          <c:showVal val="0"/>
          <c:showCatName val="0"/>
          <c:showSerName val="0"/>
          <c:showPercent val="0"/>
          <c:showBubbleSize val="0"/>
        </c:dLbls>
        <c:gapWidth val="150"/>
        <c:overlap val="100"/>
        <c:axId val="137850368"/>
        <c:axId val="139976704"/>
      </c:barChart>
      <c:catAx>
        <c:axId val="137850368"/>
        <c:scaling>
          <c:orientation val="minMax"/>
        </c:scaling>
        <c:delete val="0"/>
        <c:axPos val="b"/>
        <c:title>
          <c:tx>
            <c:rich>
              <a:bodyPr/>
              <a:lstStyle/>
              <a:p>
                <a:pPr>
                  <a:defRPr/>
                </a:pPr>
                <a:r>
                  <a:rPr lang="en-US"/>
                  <a:t>Distribution</a:t>
                </a:r>
              </a:p>
            </c:rich>
          </c:tx>
          <c:layout>
            <c:manualLayout>
              <c:xMode val="edge"/>
              <c:yMode val="edge"/>
              <c:x val="0.42059590961887705"/>
              <c:y val="0.84745762711864403"/>
            </c:manualLayout>
          </c:layout>
          <c:overlay val="0"/>
        </c:title>
        <c:numFmt formatCode="General" sourceLinked="1"/>
        <c:majorTickMark val="out"/>
        <c:minorTickMark val="none"/>
        <c:tickLblPos val="nextTo"/>
        <c:txPr>
          <a:bodyPr rot="0" vert="horz"/>
          <a:lstStyle/>
          <a:p>
            <a:pPr>
              <a:defRPr/>
            </a:pPr>
            <a:endParaRPr lang="en-US"/>
          </a:p>
        </c:txPr>
        <c:crossAx val="139976704"/>
        <c:crosses val="autoZero"/>
        <c:auto val="1"/>
        <c:lblAlgn val="ctr"/>
        <c:lblOffset val="100"/>
        <c:tickLblSkip val="1"/>
        <c:tickMarkSkip val="1"/>
        <c:noMultiLvlLbl val="0"/>
      </c:catAx>
      <c:valAx>
        <c:axId val="139976704"/>
        <c:scaling>
          <c:orientation val="minMax"/>
        </c:scaling>
        <c:delete val="0"/>
        <c:axPos val="l"/>
        <c:majorGridlines/>
        <c:title>
          <c:tx>
            <c:rich>
              <a:bodyPr/>
              <a:lstStyle/>
              <a:p>
                <a:pPr>
                  <a:defRPr/>
                </a:pPr>
                <a:r>
                  <a:rPr lang="en-US"/>
                  <a:t>Number of Defects</a:t>
                </a:r>
              </a:p>
            </c:rich>
          </c:tx>
          <c:layout>
            <c:manualLayout>
              <c:xMode val="edge"/>
              <c:yMode val="edge"/>
              <c:x val="5.0473275192679155E-2"/>
              <c:y val="0.2288135593220339"/>
            </c:manualLayout>
          </c:layout>
          <c:overlay val="0"/>
        </c:title>
        <c:numFmt formatCode="General" sourceLinked="1"/>
        <c:majorTickMark val="out"/>
        <c:minorTickMark val="none"/>
        <c:tickLblPos val="nextTo"/>
        <c:txPr>
          <a:bodyPr rot="0" vert="horz"/>
          <a:lstStyle/>
          <a:p>
            <a:pPr>
              <a:defRPr/>
            </a:pPr>
            <a:endParaRPr lang="en-US"/>
          </a:p>
        </c:txPr>
        <c:crossAx val="137850368"/>
        <c:crosses val="autoZero"/>
        <c:crossBetween val="between"/>
        <c:majorUnit val="10"/>
      </c:valAx>
    </c:plotArea>
    <c:plotVisOnly val="1"/>
    <c:dispBlanksAs val="gap"/>
    <c:showDLblsOverMax val="0"/>
  </c:chart>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Defect Type Distribution </a:t>
            </a:r>
          </a:p>
        </c:rich>
      </c:tx>
      <c:layout>
        <c:manualLayout>
          <c:xMode val="edge"/>
          <c:yMode val="edge"/>
          <c:x val="0.32579233025736032"/>
          <c:y val="4.1841004184100417E-2"/>
        </c:manualLayout>
      </c:layout>
      <c:overlay val="0"/>
    </c:title>
    <c:autoTitleDeleted val="0"/>
    <c:plotArea>
      <c:layout>
        <c:manualLayout>
          <c:layoutTarget val="inner"/>
          <c:xMode val="edge"/>
          <c:yMode val="edge"/>
          <c:x val="0.15384632380152782"/>
          <c:y val="0.24686192468619247"/>
          <c:w val="0.81448053777279428"/>
          <c:h val="0.45606694560669458"/>
        </c:manualLayout>
      </c:layout>
      <c:barChart>
        <c:barDir val="col"/>
        <c:grouping val="stacked"/>
        <c:varyColors val="0"/>
        <c:ser>
          <c:idx val="0"/>
          <c:order val="0"/>
          <c:invertIfNegative val="0"/>
          <c:cat>
            <c:strRef>
              <c:f>'Defect Status Distributions'!$J$5:$M$5</c:f>
              <c:strCache>
                <c:ptCount val="4"/>
                <c:pt idx="0">
                  <c:v>Funtionality</c:v>
                </c:pt>
                <c:pt idx="1">
                  <c:v>UX</c:v>
                </c:pt>
                <c:pt idx="2">
                  <c:v>Security/Performance</c:v>
                </c:pt>
                <c:pt idx="3">
                  <c:v>Control</c:v>
                </c:pt>
              </c:strCache>
            </c:strRef>
          </c:cat>
          <c:val>
            <c:numRef>
              <c:f>'Defect Status Distributions'!$J$8:$M$8</c:f>
              <c:numCache>
                <c:formatCode>General</c:formatCode>
                <c:ptCount val="4"/>
                <c:pt idx="0">
                  <c:v>15</c:v>
                </c:pt>
                <c:pt idx="1">
                  <c:v>3</c:v>
                </c:pt>
                <c:pt idx="2">
                  <c:v>28</c:v>
                </c:pt>
                <c:pt idx="3">
                  <c:v>9</c:v>
                </c:pt>
              </c:numCache>
            </c:numRef>
          </c:val>
          <c:extLst>
            <c:ext xmlns:c16="http://schemas.microsoft.com/office/drawing/2014/chart" uri="{C3380CC4-5D6E-409C-BE32-E72D297353CC}">
              <c16:uniqueId val="{00000000-F618-45E8-8F77-E23D68207C2D}"/>
            </c:ext>
          </c:extLst>
        </c:ser>
        <c:dLbls>
          <c:showLegendKey val="0"/>
          <c:showVal val="0"/>
          <c:showCatName val="0"/>
          <c:showSerName val="0"/>
          <c:showPercent val="0"/>
          <c:showBubbleSize val="0"/>
        </c:dLbls>
        <c:gapWidth val="150"/>
        <c:overlap val="100"/>
        <c:axId val="140746752"/>
        <c:axId val="139978432"/>
      </c:barChart>
      <c:catAx>
        <c:axId val="140746752"/>
        <c:scaling>
          <c:orientation val="minMax"/>
        </c:scaling>
        <c:delete val="0"/>
        <c:axPos val="b"/>
        <c:title>
          <c:tx>
            <c:rich>
              <a:bodyPr/>
              <a:lstStyle/>
              <a:p>
                <a:pPr>
                  <a:defRPr/>
                </a:pPr>
                <a:r>
                  <a:rPr lang="en-US"/>
                  <a:t>Defect Type Distribution</a:t>
                </a:r>
              </a:p>
            </c:rich>
          </c:tx>
          <c:layout>
            <c:manualLayout>
              <c:xMode val="edge"/>
              <c:yMode val="edge"/>
              <c:x val="0.39366563342478117"/>
              <c:y val="0.85355648535564854"/>
            </c:manualLayout>
          </c:layout>
          <c:overlay val="0"/>
        </c:title>
        <c:numFmt formatCode="General" sourceLinked="1"/>
        <c:majorTickMark val="out"/>
        <c:minorTickMark val="none"/>
        <c:tickLblPos val="nextTo"/>
        <c:txPr>
          <a:bodyPr rot="0" vert="horz"/>
          <a:lstStyle/>
          <a:p>
            <a:pPr>
              <a:defRPr/>
            </a:pPr>
            <a:endParaRPr lang="en-US"/>
          </a:p>
        </c:txPr>
        <c:crossAx val="139978432"/>
        <c:crosses val="autoZero"/>
        <c:auto val="1"/>
        <c:lblAlgn val="ctr"/>
        <c:lblOffset val="100"/>
        <c:tickLblSkip val="1"/>
        <c:tickMarkSkip val="1"/>
        <c:noMultiLvlLbl val="0"/>
      </c:catAx>
      <c:valAx>
        <c:axId val="139978432"/>
        <c:scaling>
          <c:orientation val="minMax"/>
        </c:scaling>
        <c:delete val="0"/>
        <c:axPos val="l"/>
        <c:majorGridlines/>
        <c:title>
          <c:tx>
            <c:rich>
              <a:bodyPr/>
              <a:lstStyle/>
              <a:p>
                <a:pPr>
                  <a:defRPr/>
                </a:pPr>
                <a:r>
                  <a:rPr lang="en-US"/>
                  <a:t>Number of Defects</a:t>
                </a:r>
              </a:p>
            </c:rich>
          </c:tx>
          <c:layout>
            <c:manualLayout>
              <c:xMode val="edge"/>
              <c:yMode val="edge"/>
              <c:x val="2.7149321266968326E-2"/>
              <c:y val="0.27615062761506276"/>
            </c:manualLayout>
          </c:layout>
          <c:overlay val="0"/>
        </c:title>
        <c:numFmt formatCode="General" sourceLinked="1"/>
        <c:majorTickMark val="out"/>
        <c:minorTickMark val="none"/>
        <c:tickLblPos val="nextTo"/>
        <c:txPr>
          <a:bodyPr rot="0" vert="horz"/>
          <a:lstStyle/>
          <a:p>
            <a:pPr>
              <a:defRPr/>
            </a:pPr>
            <a:endParaRPr lang="en-US"/>
          </a:p>
        </c:txPr>
        <c:crossAx val="140746752"/>
        <c:crosses val="autoZero"/>
        <c:crossBetween val="between"/>
        <c:majorUnit val="10"/>
      </c:valAx>
    </c:plotArea>
    <c:plotVisOnly val="1"/>
    <c:dispBlanksAs val="gap"/>
    <c:showDLblsOverMax val="0"/>
  </c:chart>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Defect Severity Distribution</a:t>
            </a:r>
          </a:p>
        </c:rich>
      </c:tx>
      <c:layout>
        <c:manualLayout>
          <c:xMode val="edge"/>
          <c:yMode val="edge"/>
          <c:x val="0.11916087694920488"/>
          <c:y val="5.3092793780524269E-2"/>
        </c:manualLayout>
      </c:layout>
      <c:overlay val="0"/>
    </c:title>
    <c:autoTitleDeleted val="0"/>
    <c:view3D>
      <c:rotX val="15"/>
      <c:rotY val="50"/>
      <c:rAngAx val="0"/>
      <c:perspective val="0"/>
    </c:view3D>
    <c:floor>
      <c:thickness val="0"/>
    </c:floor>
    <c:sideWall>
      <c:thickness val="0"/>
    </c:sideWall>
    <c:backWall>
      <c:thickness val="0"/>
    </c:backWall>
    <c:plotArea>
      <c:layout>
        <c:manualLayout>
          <c:layoutTarget val="inner"/>
          <c:xMode val="edge"/>
          <c:yMode val="edge"/>
          <c:x val="3.6173382738922344E-2"/>
          <c:y val="0.31007674673577196"/>
          <c:w val="0.64255365138181253"/>
          <c:h val="0.47681672702304617"/>
        </c:manualLayout>
      </c:layout>
      <c:pie3DChart>
        <c:varyColors val="1"/>
        <c:ser>
          <c:idx val="0"/>
          <c:order val="0"/>
          <c:dLbls>
            <c:numFmt formatCode="0%" sourceLinked="0"/>
            <c:spPr>
              <a:noFill/>
              <a:ln>
                <a:noFill/>
              </a:ln>
              <a:effectLst/>
            </c:spPr>
            <c:showLegendKey val="0"/>
            <c:showVal val="0"/>
            <c:showCatName val="0"/>
            <c:showSerName val="0"/>
            <c:showPercent val="1"/>
            <c:showBubbleSize val="0"/>
            <c:showLeaderLines val="0"/>
            <c:extLst>
              <c:ext xmlns:c15="http://schemas.microsoft.com/office/drawing/2012/chart" uri="{CE6537A1-D6FC-4f65-9D91-7224C49458BB}"/>
            </c:extLst>
          </c:dLbls>
          <c:cat>
            <c:strRef>
              <c:f>'Defect Status Distributions'!$E$5:$H$5</c:f>
              <c:strCache>
                <c:ptCount val="4"/>
                <c:pt idx="0">
                  <c:v>Critical (1)</c:v>
                </c:pt>
                <c:pt idx="1">
                  <c:v>High (2)</c:v>
                </c:pt>
                <c:pt idx="2">
                  <c:v>Medium (3)</c:v>
                </c:pt>
                <c:pt idx="3">
                  <c:v>Low (4)</c:v>
                </c:pt>
              </c:strCache>
            </c:strRef>
          </c:cat>
          <c:val>
            <c:numRef>
              <c:f>'Defect Status Distributions'!$E$9:$H$9</c:f>
              <c:numCache>
                <c:formatCode>General</c:formatCode>
                <c:ptCount val="4"/>
                <c:pt idx="0">
                  <c:v>1</c:v>
                </c:pt>
                <c:pt idx="1">
                  <c:v>20</c:v>
                </c:pt>
                <c:pt idx="2">
                  <c:v>140</c:v>
                </c:pt>
                <c:pt idx="3">
                  <c:v>48</c:v>
                </c:pt>
              </c:numCache>
            </c:numRef>
          </c:val>
          <c:extLst>
            <c:ext xmlns:c16="http://schemas.microsoft.com/office/drawing/2014/chart" uri="{C3380CC4-5D6E-409C-BE32-E72D297353CC}">
              <c16:uniqueId val="{00000000-01AE-46CA-9F4C-01E897F5DAB4}"/>
            </c:ext>
          </c:extLst>
        </c:ser>
        <c:dLbls>
          <c:showLegendKey val="0"/>
          <c:showVal val="0"/>
          <c:showCatName val="0"/>
          <c:showSerName val="0"/>
          <c:showPercent val="0"/>
          <c:showBubbleSize val="0"/>
          <c:showLeaderLines val="0"/>
        </c:dLbls>
      </c:pie3DChart>
    </c:plotArea>
    <c:legend>
      <c:legendPos val="r"/>
      <c:layout>
        <c:manualLayout>
          <c:xMode val="edge"/>
          <c:yMode val="edge"/>
          <c:x val="0.75501107536095979"/>
          <c:y val="0.40167381516334844"/>
          <c:w val="0.22717155222127006"/>
          <c:h val="0.37238503723619909"/>
        </c:manualLayout>
      </c:layout>
      <c:overlay val="0"/>
    </c:legend>
    <c:plotVisOnly val="1"/>
    <c:dispBlanksAs val="zero"/>
    <c:showDLblsOverMax val="0"/>
  </c:chart>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Defect Type Distribution</a:t>
            </a:r>
          </a:p>
        </c:rich>
      </c:tx>
      <c:layout>
        <c:manualLayout>
          <c:xMode val="edge"/>
          <c:yMode val="edge"/>
          <c:x val="0.30379813282833318"/>
          <c:y val="4.065040650406504E-2"/>
        </c:manualLayout>
      </c:layout>
      <c:overlay val="0"/>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10495227599936012"/>
          <c:y val="0.2714845454444777"/>
          <c:w val="0.59445655071897063"/>
          <c:h val="0.45492585578701389"/>
        </c:manualLayout>
      </c:layout>
      <c:pie3DChart>
        <c:varyColors val="1"/>
        <c:ser>
          <c:idx val="0"/>
          <c:order val="0"/>
          <c:dLbls>
            <c:numFmt formatCode="0%" sourceLinked="0"/>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'Defect Status Distributions'!$J$5:$M$5</c:f>
              <c:strCache>
                <c:ptCount val="4"/>
                <c:pt idx="0">
                  <c:v>Funtionality</c:v>
                </c:pt>
                <c:pt idx="1">
                  <c:v>UX</c:v>
                </c:pt>
                <c:pt idx="2">
                  <c:v>Security/Performance</c:v>
                </c:pt>
                <c:pt idx="3">
                  <c:v>Control</c:v>
                </c:pt>
              </c:strCache>
            </c:strRef>
          </c:cat>
          <c:val>
            <c:numRef>
              <c:f>'Defect Status Distributions'!$J$9:$M$9</c:f>
              <c:numCache>
                <c:formatCode>General</c:formatCode>
                <c:ptCount val="4"/>
                <c:pt idx="0">
                  <c:v>89</c:v>
                </c:pt>
                <c:pt idx="1">
                  <c:v>24</c:v>
                </c:pt>
                <c:pt idx="2">
                  <c:v>60</c:v>
                </c:pt>
                <c:pt idx="3">
                  <c:v>35</c:v>
                </c:pt>
              </c:numCache>
            </c:numRef>
          </c:val>
          <c:extLst>
            <c:ext xmlns:c16="http://schemas.microsoft.com/office/drawing/2014/chart" uri="{C3380CC4-5D6E-409C-BE32-E72D297353CC}">
              <c16:uniqueId val="{00000000-FFFF-477F-A626-09CA01C20030}"/>
            </c:ext>
          </c:extLst>
        </c:ser>
        <c:dLbls>
          <c:showLegendKey val="0"/>
          <c:showVal val="0"/>
          <c:showCatName val="0"/>
          <c:showSerName val="0"/>
          <c:showPercent val="1"/>
          <c:showBubbleSize val="0"/>
          <c:showLeaderLines val="1"/>
        </c:dLbls>
      </c:pie3DChart>
    </c:plotArea>
    <c:legend>
      <c:legendPos val="r"/>
      <c:layout>
        <c:manualLayout>
          <c:xMode val="edge"/>
          <c:yMode val="edge"/>
          <c:x val="0.7658243352492331"/>
          <c:y val="0.1964786718733329"/>
          <c:w val="0.21730002104167356"/>
          <c:h val="0.56775195783453902"/>
        </c:manualLayout>
      </c:layout>
      <c:overlay val="0"/>
    </c:legend>
    <c:plotVisOnly val="1"/>
    <c:dispBlanksAs val="zero"/>
    <c:showDLblsOverMax val="0"/>
  </c:chart>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n-US"/>
              <a:t>Defect Severity Index</a:t>
            </a:r>
          </a:p>
        </c:rich>
      </c:tx>
      <c:layout>
        <c:manualLayout>
          <c:xMode val="edge"/>
          <c:yMode val="edge"/>
          <c:x val="0.38344805126833298"/>
          <c:y val="1.5625E-2"/>
        </c:manualLayout>
      </c:layout>
      <c:overlay val="0"/>
    </c:title>
    <c:autoTitleDeleted val="0"/>
    <c:plotArea>
      <c:layout/>
      <c:barChart>
        <c:barDir val="col"/>
        <c:grouping val="stacked"/>
        <c:varyColors val="0"/>
        <c:ser>
          <c:idx val="0"/>
          <c:order val="0"/>
          <c:tx>
            <c:strRef>
              <c:f>'Defect Status Distributions'!$I$5</c:f>
              <c:strCache>
                <c:ptCount val="1"/>
                <c:pt idx="0">
                  <c:v>Severity Index</c:v>
                </c:pt>
              </c:strCache>
            </c:strRef>
          </c:tx>
          <c:invertIfNegative val="0"/>
          <c:cat>
            <c:strRef>
              <c:f>'Defect Status Distributions'!$B$6:$B$8</c:f>
              <c:strCache>
                <c:ptCount val="3"/>
                <c:pt idx="0">
                  <c:v>QA Review #1</c:v>
                </c:pt>
                <c:pt idx="1">
                  <c:v>QA Review #2</c:v>
                </c:pt>
                <c:pt idx="2">
                  <c:v>QA Review #3</c:v>
                </c:pt>
              </c:strCache>
            </c:strRef>
          </c:cat>
          <c:val>
            <c:numRef>
              <c:f>'Defect Status Distributions'!$I$6:$I$8</c:f>
              <c:numCache>
                <c:formatCode>General</c:formatCode>
                <c:ptCount val="3"/>
                <c:pt idx="0">
                  <c:v>2.67</c:v>
                </c:pt>
                <c:pt idx="1">
                  <c:v>2.64</c:v>
                </c:pt>
                <c:pt idx="2">
                  <c:v>2.58</c:v>
                </c:pt>
              </c:numCache>
            </c:numRef>
          </c:val>
          <c:extLst>
            <c:ext xmlns:c16="http://schemas.microsoft.com/office/drawing/2014/chart" uri="{C3380CC4-5D6E-409C-BE32-E72D297353CC}">
              <c16:uniqueId val="{00000000-6A6F-459D-A8F2-8281AE431A1C}"/>
            </c:ext>
          </c:extLst>
        </c:ser>
        <c:dLbls>
          <c:showLegendKey val="0"/>
          <c:showVal val="0"/>
          <c:showCatName val="0"/>
          <c:showSerName val="0"/>
          <c:showPercent val="0"/>
          <c:showBubbleSize val="0"/>
        </c:dLbls>
        <c:gapWidth val="95"/>
        <c:overlap val="100"/>
        <c:axId val="140537856"/>
        <c:axId val="139982464"/>
      </c:barChart>
      <c:catAx>
        <c:axId val="140537856"/>
        <c:scaling>
          <c:orientation val="minMax"/>
        </c:scaling>
        <c:delete val="0"/>
        <c:axPos val="b"/>
        <c:numFmt formatCode="d\-mmm" sourceLinked="0"/>
        <c:majorTickMark val="none"/>
        <c:minorTickMark val="none"/>
        <c:tickLblPos val="nextTo"/>
        <c:txPr>
          <a:bodyPr rot="0" vert="horz"/>
          <a:lstStyle/>
          <a:p>
            <a:pPr>
              <a:defRPr/>
            </a:pPr>
            <a:endParaRPr lang="en-US"/>
          </a:p>
        </c:txPr>
        <c:crossAx val="139982464"/>
        <c:crosses val="autoZero"/>
        <c:auto val="0"/>
        <c:lblAlgn val="ctr"/>
        <c:lblOffset val="100"/>
        <c:tickLblSkip val="1"/>
        <c:tickMarkSkip val="1"/>
        <c:noMultiLvlLbl val="0"/>
      </c:catAx>
      <c:valAx>
        <c:axId val="139982464"/>
        <c:scaling>
          <c:orientation val="minMax"/>
        </c:scaling>
        <c:delete val="0"/>
        <c:axPos val="l"/>
        <c:majorGridlines/>
        <c:numFmt formatCode="General" sourceLinked="1"/>
        <c:majorTickMark val="none"/>
        <c:minorTickMark val="none"/>
        <c:tickLblPos val="nextTo"/>
        <c:txPr>
          <a:bodyPr rot="0" vert="horz"/>
          <a:lstStyle/>
          <a:p>
            <a:pPr>
              <a:defRPr/>
            </a:pPr>
            <a:endParaRPr lang="en-US"/>
          </a:p>
        </c:txPr>
        <c:crossAx val="140537856"/>
        <c:crosses val="autoZero"/>
        <c:crossBetween val="between"/>
        <c:majorUnit val="0.05"/>
      </c:valAx>
      <c:dTable>
        <c:showHorzBorder val="1"/>
        <c:showVertBorder val="1"/>
        <c:showOutline val="1"/>
        <c:showKeys val="1"/>
      </c:dTable>
    </c:plotArea>
    <c:plotVisOnly val="1"/>
    <c:dispBlanksAs val="gap"/>
    <c:showDLblsOverMax val="0"/>
  </c:chart>
  <c:printSettings>
    <c:headerFooter alignWithMargins="0"/>
    <c:pageMargins b="1" l="0.75000000000000022" r="0.75000000000000022" t="1" header="0.5" footer="0.5"/>
    <c:pageSetup paperSize="9" orientation="landscape" horizontalDpi="0" verticalDpi="0"/>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'Defect Density'!$B$23</c:f>
              <c:strCache>
                <c:ptCount val="1"/>
                <c:pt idx="0">
                  <c:v>Defect Density</c:v>
                </c:pt>
              </c:strCache>
            </c:strRef>
          </c:tx>
          <c:cat>
            <c:numRef>
              <c:f>'Defect Density'!$A$24:$A$29</c:f>
              <c:numCache>
                <c:formatCode>General</c:formatCode>
                <c:ptCount val="6"/>
                <c:pt idx="0">
                  <c:v>1</c:v>
                </c:pt>
                <c:pt idx="1">
                  <c:v>2</c:v>
                </c:pt>
                <c:pt idx="2">
                  <c:v>3</c:v>
                </c:pt>
                <c:pt idx="3">
                  <c:v>4</c:v>
                </c:pt>
                <c:pt idx="4">
                  <c:v>5</c:v>
                </c:pt>
                <c:pt idx="5">
                  <c:v>6</c:v>
                </c:pt>
              </c:numCache>
            </c:numRef>
          </c:cat>
          <c:val>
            <c:numRef>
              <c:f>'Defect Density'!$B$24:$B$29</c:f>
              <c:numCache>
                <c:formatCode>General</c:formatCode>
                <c:ptCount val="6"/>
                <c:pt idx="0">
                  <c:v>1</c:v>
                </c:pt>
                <c:pt idx="1">
                  <c:v>2</c:v>
                </c:pt>
                <c:pt idx="2">
                  <c:v>3</c:v>
                </c:pt>
                <c:pt idx="3">
                  <c:v>4</c:v>
                </c:pt>
                <c:pt idx="4">
                  <c:v>4</c:v>
                </c:pt>
                <c:pt idx="5">
                  <c:v>6</c:v>
                </c:pt>
              </c:numCache>
            </c:numRef>
          </c:val>
          <c:smooth val="0"/>
          <c:extLst>
            <c:ext xmlns:c16="http://schemas.microsoft.com/office/drawing/2014/chart" uri="{C3380CC4-5D6E-409C-BE32-E72D297353CC}">
              <c16:uniqueId val="{00000000-B23C-46E6-A80A-140EE21108FA}"/>
            </c:ext>
          </c:extLst>
        </c:ser>
        <c:dLbls>
          <c:showLegendKey val="0"/>
          <c:showVal val="0"/>
          <c:showCatName val="0"/>
          <c:showSerName val="0"/>
          <c:showPercent val="0"/>
          <c:showBubbleSize val="0"/>
        </c:dLbls>
        <c:marker val="1"/>
        <c:smooth val="0"/>
        <c:axId val="140541440"/>
        <c:axId val="139984192"/>
      </c:lineChart>
      <c:catAx>
        <c:axId val="140541440"/>
        <c:scaling>
          <c:orientation val="minMax"/>
        </c:scaling>
        <c:delete val="0"/>
        <c:axPos val="b"/>
        <c:numFmt formatCode="General" sourceLinked="1"/>
        <c:majorTickMark val="none"/>
        <c:minorTickMark val="none"/>
        <c:tickLblPos val="nextTo"/>
        <c:crossAx val="139984192"/>
        <c:crosses val="autoZero"/>
        <c:auto val="1"/>
        <c:lblAlgn val="ctr"/>
        <c:lblOffset val="100"/>
        <c:noMultiLvlLbl val="0"/>
      </c:catAx>
      <c:valAx>
        <c:axId val="139984192"/>
        <c:scaling>
          <c:orientation val="minMax"/>
        </c:scaling>
        <c:delete val="0"/>
        <c:axPos val="l"/>
        <c:majorGridlines/>
        <c:numFmt formatCode="General" sourceLinked="1"/>
        <c:majorTickMark val="none"/>
        <c:minorTickMark val="none"/>
        <c:tickLblPos val="nextTo"/>
        <c:crossAx val="14054144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'Defect to Remark Ratio'!$B$23</c:f>
              <c:strCache>
                <c:ptCount val="1"/>
                <c:pt idx="0">
                  <c:v>Defect to Remark Ratio</c:v>
                </c:pt>
              </c:strCache>
            </c:strRef>
          </c:tx>
          <c:cat>
            <c:numRef>
              <c:f>'Defect to Remark Ratio'!$A$24:$A$29</c:f>
              <c:numCache>
                <c:formatCode>General</c:formatCode>
                <c:ptCount val="6"/>
                <c:pt idx="0">
                  <c:v>1</c:v>
                </c:pt>
                <c:pt idx="1">
                  <c:v>2</c:v>
                </c:pt>
                <c:pt idx="2">
                  <c:v>3</c:v>
                </c:pt>
                <c:pt idx="3">
                  <c:v>4</c:v>
                </c:pt>
                <c:pt idx="4">
                  <c:v>5</c:v>
                </c:pt>
                <c:pt idx="5">
                  <c:v>5</c:v>
                </c:pt>
              </c:numCache>
            </c:numRef>
          </c:cat>
          <c:val>
            <c:numRef>
              <c:f>'Defect to Remark Ratio'!$B$24:$B$29</c:f>
              <c:numCache>
                <c:formatCode>General</c:formatCode>
                <c:ptCount val="6"/>
                <c:pt idx="0">
                  <c:v>1</c:v>
                </c:pt>
                <c:pt idx="1">
                  <c:v>0.5</c:v>
                </c:pt>
                <c:pt idx="2">
                  <c:v>0.3</c:v>
                </c:pt>
                <c:pt idx="3">
                  <c:v>1</c:v>
                </c:pt>
                <c:pt idx="4">
                  <c:v>1</c:v>
                </c:pt>
                <c:pt idx="5">
                  <c:v>1</c:v>
                </c:pt>
              </c:numCache>
            </c:numRef>
          </c:val>
          <c:smooth val="0"/>
          <c:extLst>
            <c:ext xmlns:c16="http://schemas.microsoft.com/office/drawing/2014/chart" uri="{C3380CC4-5D6E-409C-BE32-E72D297353CC}">
              <c16:uniqueId val="{00000000-78E0-4C41-84FE-F10487F105CA}"/>
            </c:ext>
          </c:extLst>
        </c:ser>
        <c:dLbls>
          <c:showLegendKey val="0"/>
          <c:showVal val="0"/>
          <c:showCatName val="0"/>
          <c:showSerName val="0"/>
          <c:showPercent val="0"/>
          <c:showBubbleSize val="0"/>
        </c:dLbls>
        <c:marker val="1"/>
        <c:smooth val="0"/>
        <c:axId val="140750336"/>
        <c:axId val="141190272"/>
      </c:lineChart>
      <c:catAx>
        <c:axId val="140750336"/>
        <c:scaling>
          <c:orientation val="minMax"/>
        </c:scaling>
        <c:delete val="0"/>
        <c:axPos val="b"/>
        <c:numFmt formatCode="General" sourceLinked="1"/>
        <c:majorTickMark val="none"/>
        <c:minorTickMark val="none"/>
        <c:tickLblPos val="nextTo"/>
        <c:crossAx val="141190272"/>
        <c:crosses val="autoZero"/>
        <c:auto val="1"/>
        <c:lblAlgn val="ctr"/>
        <c:lblOffset val="100"/>
        <c:noMultiLvlLbl val="0"/>
      </c:catAx>
      <c:valAx>
        <c:axId val="141190272"/>
        <c:scaling>
          <c:orientation val="minMax"/>
        </c:scaling>
        <c:delete val="0"/>
        <c:axPos val="l"/>
        <c:majorGridlines/>
        <c:numFmt formatCode="General" sourceLinked="1"/>
        <c:majorTickMark val="none"/>
        <c:minorTickMark val="none"/>
        <c:tickLblPos val="nextTo"/>
        <c:crossAx val="14075033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Defect Severity Index  (DSI)</a:t>
            </a:r>
          </a:p>
        </c:rich>
      </c:tx>
      <c:layout>
        <c:manualLayout>
          <c:xMode val="edge"/>
          <c:yMode val="edge"/>
          <c:x val="0.32366210802597045"/>
          <c:y val="4.96277915632754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221324308145693"/>
          <c:y val="0.15903981295142075"/>
          <c:w val="0.74710940087291344"/>
          <c:h val="0.74278326595314204"/>
        </c:manualLayout>
      </c:layout>
      <c:barChart>
        <c:barDir val="col"/>
        <c:grouping val="clustered"/>
        <c:varyColors val="0"/>
        <c:ser>
          <c:idx val="0"/>
          <c:order val="0"/>
          <c:tx>
            <c:strRef>
              <c:f>[1]Sheet1!$A$2</c:f>
              <c:strCache>
                <c:ptCount val="1"/>
                <c:pt idx="0">
                  <c:v>QA Review #1</c:v>
                </c:pt>
              </c:strCache>
            </c:strRef>
          </c:tx>
          <c:spPr>
            <a:solidFill>
              <a:schemeClr val="accent5"/>
            </a:solidFill>
            <a:ln>
              <a:noFill/>
            </a:ln>
            <a:effectLst/>
          </c:spPr>
          <c:invertIfNegative val="0"/>
          <c:cat>
            <c:strRef>
              <c:f>[1]Sheet1!$B$1</c:f>
              <c:strCache>
                <c:ptCount val="1"/>
                <c:pt idx="0">
                  <c:v>Severity Index</c:v>
                </c:pt>
              </c:strCache>
            </c:strRef>
          </c:cat>
          <c:val>
            <c:numRef>
              <c:f>[1]Sheet1!$B$2</c:f>
              <c:numCache>
                <c:formatCode>General</c:formatCode>
                <c:ptCount val="1"/>
                <c:pt idx="0">
                  <c:v>2.4300000000000002</c:v>
                </c:pt>
              </c:numCache>
            </c:numRef>
          </c:val>
          <c:extLst>
            <c:ext xmlns:c16="http://schemas.microsoft.com/office/drawing/2014/chart" uri="{C3380CC4-5D6E-409C-BE32-E72D297353CC}">
              <c16:uniqueId val="{00000000-F09D-49F7-9EE3-1BA0F854DE09}"/>
            </c:ext>
          </c:extLst>
        </c:ser>
        <c:dLbls>
          <c:showLegendKey val="0"/>
          <c:showVal val="0"/>
          <c:showCatName val="0"/>
          <c:showSerName val="0"/>
          <c:showPercent val="0"/>
          <c:showBubbleSize val="0"/>
        </c:dLbls>
        <c:gapWidth val="219"/>
        <c:overlap val="-27"/>
        <c:axId val="1908696863"/>
        <c:axId val="1628734895"/>
      </c:barChart>
      <c:catAx>
        <c:axId val="1908696863"/>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i="0" baseline="0">
                    <a:solidFill>
                      <a:sysClr val="windowText" lastClr="000000"/>
                    </a:solidFill>
                    <a:effectLst/>
                  </a:rPr>
                  <a:t>QA Review #</a:t>
                </a:r>
                <a:r>
                  <a:rPr lang="en-US" sz="1100" b="0" i="0" baseline="0">
                    <a:effectLst/>
                  </a:rPr>
                  <a:t>1</a:t>
                </a:r>
                <a:endParaRPr lang="en-US" sz="600">
                  <a:effectLst/>
                </a:endParaRPr>
              </a:p>
            </c:rich>
          </c:tx>
          <c:layout>
            <c:manualLayout>
              <c:xMode val="edge"/>
              <c:yMode val="edge"/>
              <c:x val="0.46798934038935425"/>
              <c:y val="0.920324391675937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628734895"/>
        <c:crosses val="autoZero"/>
        <c:auto val="1"/>
        <c:lblAlgn val="ctr"/>
        <c:lblOffset val="100"/>
        <c:noMultiLvlLbl val="0"/>
      </c:catAx>
      <c:valAx>
        <c:axId val="1628734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Severity</a:t>
                </a:r>
                <a:r>
                  <a:rPr lang="en-US" b="1" baseline="0">
                    <a:solidFill>
                      <a:sysClr val="windowText" lastClr="000000"/>
                    </a:solidFill>
                  </a:rPr>
                  <a:t> Index</a:t>
                </a:r>
                <a:endParaRPr lang="en-US" b="1">
                  <a:solidFill>
                    <a:sysClr val="windowText" lastClr="000000"/>
                  </a:solidFill>
                </a:endParaRPr>
              </a:p>
            </c:rich>
          </c:tx>
          <c:layout>
            <c:manualLayout>
              <c:xMode val="edge"/>
              <c:yMode val="edge"/>
              <c:x val="6.8107473407929275E-2"/>
              <c:y val="0.4055968035012992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69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Defect</a:t>
            </a:r>
            <a:r>
              <a:rPr lang="en-US" b="1" baseline="0">
                <a:solidFill>
                  <a:sysClr val="windowText" lastClr="000000"/>
                </a:solidFill>
              </a:rPr>
              <a:t> Severity Distribution</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[1]Sheet1!$C$16</c:f>
              <c:strCache>
                <c:ptCount val="1"/>
                <c:pt idx="0">
                  <c:v>Number of Defects </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3A3-478D-99F8-DB0A64403CD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3A3-478D-99F8-DB0A64403CD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3A3-478D-99F8-DB0A64403CD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3A3-478D-99F8-DB0A64403CD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[1]Sheet1!$B$17:$B$20</c:f>
              <c:strCache>
                <c:ptCount val="4"/>
                <c:pt idx="0">
                  <c:v>Critical</c:v>
                </c:pt>
                <c:pt idx="1">
                  <c:v>High</c:v>
                </c:pt>
                <c:pt idx="2">
                  <c:v>Medium</c:v>
                </c:pt>
                <c:pt idx="3">
                  <c:v>Low</c:v>
                </c:pt>
              </c:strCache>
            </c:strRef>
          </c:cat>
          <c:val>
            <c:numRef>
              <c:f>[1]Sheet1!$C$17:$C$20</c:f>
              <c:numCache>
                <c:formatCode>General</c:formatCode>
                <c:ptCount val="4"/>
                <c:pt idx="0">
                  <c:v>2</c:v>
                </c:pt>
                <c:pt idx="1">
                  <c:v>7</c:v>
                </c:pt>
                <c:pt idx="2">
                  <c:v>0</c:v>
                </c:pt>
                <c:pt idx="3">
                  <c:v>5</c:v>
                </c:pt>
              </c:numCache>
            </c:numRef>
          </c:val>
          <c:extLst>
            <c:ext xmlns:c16="http://schemas.microsoft.com/office/drawing/2014/chart" uri="{C3380CC4-5D6E-409C-BE32-E72D297353CC}">
              <c16:uniqueId val="{00000008-43A3-478D-99F8-DB0A64403CD5}"/>
            </c:ext>
          </c:extLst>
        </c:ser>
        <c:dLbls>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Defect Type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[1]Sheet1!$B$47</c:f>
              <c:strCache>
                <c:ptCount val="1"/>
                <c:pt idx="0">
                  <c:v>Number of Defects</c:v>
                </c:pt>
              </c:strCache>
            </c:strRef>
          </c:tx>
          <c:spPr>
            <a:solidFill>
              <a:schemeClr val="accent3"/>
            </a:solidFill>
            <a:ln>
              <a:noFill/>
            </a:ln>
            <a:effectLst/>
          </c:spPr>
          <c:invertIfNegative val="0"/>
          <c:cat>
            <c:strRef>
              <c:f>[1]Sheet1!$A$48:$A$51</c:f>
              <c:strCache>
                <c:ptCount val="4"/>
                <c:pt idx="0">
                  <c:v>Functionality</c:v>
                </c:pt>
                <c:pt idx="1">
                  <c:v>UX</c:v>
                </c:pt>
                <c:pt idx="2">
                  <c:v>Security/Performance</c:v>
                </c:pt>
                <c:pt idx="3">
                  <c:v>Control</c:v>
                </c:pt>
              </c:strCache>
            </c:strRef>
          </c:cat>
          <c:val>
            <c:numRef>
              <c:f>[1]Sheet1!$B$48:$B$51</c:f>
              <c:numCache>
                <c:formatCode>General</c:formatCode>
                <c:ptCount val="4"/>
                <c:pt idx="0">
                  <c:v>5</c:v>
                </c:pt>
                <c:pt idx="1">
                  <c:v>0</c:v>
                </c:pt>
                <c:pt idx="2">
                  <c:v>2</c:v>
                </c:pt>
                <c:pt idx="3">
                  <c:v>7</c:v>
                </c:pt>
              </c:numCache>
            </c:numRef>
          </c:val>
          <c:extLst>
            <c:ext xmlns:c16="http://schemas.microsoft.com/office/drawing/2014/chart" uri="{C3380CC4-5D6E-409C-BE32-E72D297353CC}">
              <c16:uniqueId val="{00000000-F8DD-479E-B8BB-30F8A1705E73}"/>
            </c:ext>
          </c:extLst>
        </c:ser>
        <c:dLbls>
          <c:showLegendKey val="0"/>
          <c:showVal val="0"/>
          <c:showCatName val="0"/>
          <c:showSerName val="0"/>
          <c:showPercent val="0"/>
          <c:showBubbleSize val="0"/>
        </c:dLbls>
        <c:gapWidth val="219"/>
        <c:overlap val="-27"/>
        <c:axId val="2035623759"/>
        <c:axId val="1629595215"/>
      </c:barChart>
      <c:catAx>
        <c:axId val="2035623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Defect Type Distribution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595215"/>
        <c:crosses val="autoZero"/>
        <c:auto val="1"/>
        <c:lblAlgn val="ctr"/>
        <c:lblOffset val="100"/>
        <c:noMultiLvlLbl val="0"/>
      </c:catAx>
      <c:valAx>
        <c:axId val="1629595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Number of Defects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6237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Defect Type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[1]Sheet1!$B$47</c:f>
              <c:strCache>
                <c:ptCount val="1"/>
                <c:pt idx="0">
                  <c:v>Number of Defects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4C4-4945-BBA9-7869718A628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4C4-4945-BBA9-7869718A628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4C4-4945-BBA9-7869718A628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4C4-4945-BBA9-7869718A6285}"/>
              </c:ext>
            </c:extLst>
          </c:dPt>
          <c:dLbls>
            <c:dLbl>
              <c:idx val="1"/>
              <c:layout>
                <c:manualLayout>
                  <c:x val="5.7096247960848188E-2"/>
                  <c:y val="-6.468305304010357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4C4-4945-BBA9-7869718A6285}"/>
                </c:ext>
              </c:extLst>
            </c:dLbl>
            <c:dLbl>
              <c:idx val="2"/>
              <c:layout>
                <c:manualLayout>
                  <c:x val="2.7188689505165853E-3"/>
                  <c:y val="-5.174644243208279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4C4-4945-BBA9-7869718A628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[1]Sheet1!$A$48:$A$51</c:f>
              <c:strCache>
                <c:ptCount val="4"/>
                <c:pt idx="0">
                  <c:v>Functionality</c:v>
                </c:pt>
                <c:pt idx="1">
                  <c:v>UX</c:v>
                </c:pt>
                <c:pt idx="2">
                  <c:v>Security/Performance</c:v>
                </c:pt>
                <c:pt idx="3">
                  <c:v>Control</c:v>
                </c:pt>
              </c:strCache>
            </c:strRef>
          </c:cat>
          <c:val>
            <c:numRef>
              <c:f>[1]Sheet1!$B$48:$B$51</c:f>
              <c:numCache>
                <c:formatCode>General</c:formatCode>
                <c:ptCount val="4"/>
                <c:pt idx="0">
                  <c:v>5</c:v>
                </c:pt>
                <c:pt idx="1">
                  <c:v>0</c:v>
                </c:pt>
                <c:pt idx="2">
                  <c:v>2</c:v>
                </c:pt>
                <c:pt idx="3">
                  <c:v>7</c:v>
                </c:pt>
              </c:numCache>
            </c:numRef>
          </c:val>
          <c:extLst>
            <c:ext xmlns:c16="http://schemas.microsoft.com/office/drawing/2014/chart" uri="{C3380CC4-5D6E-409C-BE32-E72D297353CC}">
              <c16:uniqueId val="{00000008-C4C4-4945-BBA9-7869718A6285}"/>
            </c:ext>
          </c:extLst>
        </c:ser>
        <c:dLbls>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Test Execution Status(Executed)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w="9525" cap="flat" cmpd="sng" algn="ctr">
          <a:noFill/>
          <a:prstDash val="solid"/>
          <a:round/>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736718505452642"/>
          <c:y val="0.24703616220103303"/>
          <c:w val="0.81388888888888888"/>
          <c:h val="0.57479476523767858"/>
        </c:manualLayout>
      </c:layout>
      <c:pie3DChart>
        <c:varyColors val="1"/>
        <c:ser>
          <c:idx val="1"/>
          <c:order val="0"/>
          <c:tx>
            <c:strRef>
              <c:f>[2]Sheet1!$B$84</c:f>
              <c:strCache>
                <c:ptCount val="1"/>
                <c:pt idx="0">
                  <c:v>Test Execution Status(Full)</c:v>
                </c:pt>
              </c:strCache>
            </c:strRef>
          </c:tx>
          <c:dPt>
            <c:idx val="0"/>
            <c:bubble3D val="0"/>
            <c:spPr>
              <a:solidFill>
                <a:schemeClr val="accent2"/>
              </a:solidFill>
              <a:ln>
                <a:noFill/>
              </a:ln>
              <a:effectLst/>
              <a:sp3d/>
            </c:spPr>
            <c:extLst>
              <c:ext xmlns:c16="http://schemas.microsoft.com/office/drawing/2014/chart" uri="{C3380CC4-5D6E-409C-BE32-E72D297353CC}">
                <c16:uniqueId val="{00000014-73BC-4D3B-9C25-05016D8817CB}"/>
              </c:ext>
            </c:extLst>
          </c:dPt>
          <c:dPt>
            <c:idx val="1"/>
            <c:bubble3D val="0"/>
            <c:spPr>
              <a:solidFill>
                <a:schemeClr val="accent4"/>
              </a:solidFill>
              <a:ln>
                <a:noFill/>
              </a:ln>
              <a:effectLst/>
              <a:sp3d/>
            </c:spPr>
            <c:extLst>
              <c:ext xmlns:c16="http://schemas.microsoft.com/office/drawing/2014/chart" uri="{C3380CC4-5D6E-409C-BE32-E72D297353CC}">
                <c16:uniqueId val="{00000015-73BC-4D3B-9C25-05016D8817CB}"/>
              </c:ext>
            </c:extLst>
          </c:dPt>
          <c:dPt>
            <c:idx val="2"/>
            <c:bubble3D val="0"/>
            <c:spPr>
              <a:solidFill>
                <a:schemeClr val="accent6"/>
              </a:solidFill>
              <a:ln>
                <a:noFill/>
              </a:ln>
              <a:effectLst/>
              <a:sp3d/>
            </c:spPr>
            <c:extLst>
              <c:ext xmlns:c16="http://schemas.microsoft.com/office/drawing/2014/chart" uri="{C3380CC4-5D6E-409C-BE32-E72D297353CC}">
                <c16:uniqueId val="{00000016-73BC-4D3B-9C25-05016D8817CB}"/>
              </c:ext>
            </c:extLst>
          </c:dPt>
          <c:dPt>
            <c:idx val="3"/>
            <c:bubble3D val="0"/>
            <c:spPr>
              <a:solidFill>
                <a:schemeClr val="accent2">
                  <a:lumMod val="60000"/>
                </a:schemeClr>
              </a:solidFill>
              <a:ln>
                <a:noFill/>
              </a:ln>
              <a:effectLst/>
              <a:sp3d/>
            </c:spPr>
            <c:extLst>
              <c:ext xmlns:c16="http://schemas.microsoft.com/office/drawing/2014/chart" uri="{C3380CC4-5D6E-409C-BE32-E72D297353CC}">
                <c16:uniqueId val="{00000017-73BC-4D3B-9C25-05016D8817CB}"/>
              </c:ext>
            </c:extLst>
          </c:dPt>
          <c:dLbls>
            <c:dLbl>
              <c:idx val="0"/>
              <c:layout>
                <c:manualLayout>
                  <c:x val="0.17427534243120602"/>
                  <c:y val="-2.452831281903706E-2"/>
                </c:manualLayout>
              </c:layout>
              <c:tx>
                <c:rich>
                  <a:bodyPr/>
                  <a:lstStyle/>
                  <a:p>
                    <a:fld id="{7314F1C9-4818-4758-987B-9F9795372F61}" type="CATEGORYNAME">
                      <a:rPr lang="en-US"/>
                      <a:pPr/>
                      <a:t>[CATEGORY NAME]</a:t>
                    </a:fld>
                    <a:r>
                      <a:rPr lang="en-US" baseline="0"/>
                      <a:t>
96.35%</a:t>
                    </a: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4-73BC-4D3B-9C25-05016D8817CB}"/>
                </c:ext>
              </c:extLst>
            </c:dLbl>
            <c:dLbl>
              <c:idx val="1"/>
              <c:layout>
                <c:manualLayout>
                  <c:x val="-0.14365940389599413"/>
                  <c:y val="1.6352208546024708E-2"/>
                </c:manualLayout>
              </c:layout>
              <c:tx>
                <c:rich>
                  <a:bodyPr/>
                  <a:lstStyle/>
                  <a:p>
                    <a:fld id="{453C41CC-7217-4123-8856-3A0D7432062B}" type="CATEGORYNAME">
                      <a:rPr lang="en-US"/>
                      <a:pPr/>
                      <a:t>[CATEGORY NAME]</a:t>
                    </a:fld>
                    <a:r>
                      <a:rPr lang="en-US" baseline="0"/>
                      <a:t>
2.92%</a:t>
                    </a: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73BC-4D3B-9C25-05016D8817CB}"/>
                </c:ext>
              </c:extLst>
            </c:dLbl>
            <c:dLbl>
              <c:idx val="2"/>
              <c:layout>
                <c:manualLayout>
                  <c:x val="0.14365940389599399"/>
                  <c:y val="0"/>
                </c:manualLayout>
              </c:layout>
              <c:tx>
                <c:rich>
                  <a:bodyPr/>
                  <a:lstStyle/>
                  <a:p>
                    <a:fld id="{451B7C35-24FD-443F-B858-475FC22BD35F}" type="CATEGORYNAME">
                      <a:rPr lang="en-US"/>
                      <a:pPr/>
                      <a:t>[CATEGORY NAME]</a:t>
                    </a:fld>
                    <a:r>
                      <a:rPr lang="en-US" baseline="0"/>
                      <a:t>
0.73%</a:t>
                    </a: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6-73BC-4D3B-9C25-05016D8817CB}"/>
                </c:ext>
              </c:extLst>
            </c:dLbl>
            <c:dLbl>
              <c:idx val="3"/>
              <c:delete val="1"/>
              <c:extLst>
                <c:ext xmlns:c15="http://schemas.microsoft.com/office/drawing/2012/chart" uri="{CE6537A1-D6FC-4f65-9D91-7224C49458BB}"/>
                <c:ext xmlns:c16="http://schemas.microsoft.com/office/drawing/2014/chart" uri="{C3380CC4-5D6E-409C-BE32-E72D297353CC}">
                  <c16:uniqueId val="{00000017-73BC-4D3B-9C25-05016D8817CB}"/>
                </c:ext>
              </c:extLst>
            </c:dLbl>
            <c:spPr>
              <a:solidFill>
                <a:sysClr val="window" lastClr="FFFFFF"/>
              </a:solidFill>
              <a:ln>
                <a:solidFill>
                  <a:sysClr val="windowText" lastClr="000000">
                    <a:lumMod val="65000"/>
                    <a:lumOff val="35000"/>
                  </a:sysClr>
                </a:solid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[2]Sheet1!$A$85:$A$88</c:f>
              <c:strCache>
                <c:ptCount val="4"/>
                <c:pt idx="0">
                  <c:v>Passed</c:v>
                </c:pt>
                <c:pt idx="1">
                  <c:v>Failed</c:v>
                </c:pt>
                <c:pt idx="2">
                  <c:v>Blocked</c:v>
                </c:pt>
                <c:pt idx="3">
                  <c:v>Not Executed</c:v>
                </c:pt>
              </c:strCache>
            </c:strRef>
          </c:cat>
          <c:val>
            <c:numRef>
              <c:f>[2]Sheet1!$B$85:$B$88</c:f>
              <c:numCache>
                <c:formatCode>General</c:formatCode>
                <c:ptCount val="4"/>
                <c:pt idx="0">
                  <c:v>97.06</c:v>
                </c:pt>
                <c:pt idx="1">
                  <c:v>2.94</c:v>
                </c:pt>
                <c:pt idx="2">
                  <c:v>0.74</c:v>
                </c:pt>
                <c:pt idx="3">
                  <c:v>0.74</c:v>
                </c:pt>
              </c:numCache>
            </c:numRef>
          </c:val>
          <c:extLst>
            <c:ext xmlns:c16="http://schemas.microsoft.com/office/drawing/2014/chart" uri="{C3380CC4-5D6E-409C-BE32-E72D297353CC}">
              <c16:uniqueId val="{00000013-73BC-4D3B-9C25-05016D8817CB}"/>
            </c:ext>
          </c:extLst>
        </c:ser>
        <c:ser>
          <c:idx val="0"/>
          <c:order val="1"/>
          <c:tx>
            <c:strRef>
              <c:f>[2]Sheet1!$B$84</c:f>
              <c:strCache>
                <c:ptCount val="1"/>
                <c:pt idx="0">
                  <c:v>Test Execution Status(Full)</c:v>
                </c:pt>
              </c:strCache>
            </c:strRef>
          </c:tx>
          <c:dPt>
            <c:idx val="0"/>
            <c:bubble3D val="0"/>
            <c:spPr>
              <a:solidFill>
                <a:schemeClr val="accent2"/>
              </a:solidFill>
              <a:ln>
                <a:noFill/>
              </a:ln>
              <a:effectLst/>
              <a:sp3d>
                <a:contourClr>
                  <a:schemeClr val="lt1"/>
                </a:contourClr>
              </a:sp3d>
            </c:spPr>
            <c:extLst>
              <c:ext xmlns:c16="http://schemas.microsoft.com/office/drawing/2014/chart" uri="{C3380CC4-5D6E-409C-BE32-E72D297353CC}">
                <c16:uniqueId val="{0000000B-73BC-4D3B-9C25-05016D8817CB}"/>
              </c:ext>
            </c:extLst>
          </c:dPt>
          <c:dPt>
            <c:idx val="1"/>
            <c:bubble3D val="0"/>
            <c:spPr>
              <a:solidFill>
                <a:schemeClr val="accent4"/>
              </a:solidFill>
              <a:ln>
                <a:noFill/>
              </a:ln>
              <a:effectLst/>
              <a:sp3d>
                <a:contourClr>
                  <a:schemeClr val="lt1"/>
                </a:contourClr>
              </a:sp3d>
            </c:spPr>
            <c:extLst>
              <c:ext xmlns:c16="http://schemas.microsoft.com/office/drawing/2014/chart" uri="{C3380CC4-5D6E-409C-BE32-E72D297353CC}">
                <c16:uniqueId val="{0000000D-73BC-4D3B-9C25-05016D8817CB}"/>
              </c:ext>
            </c:extLst>
          </c:dPt>
          <c:dPt>
            <c:idx val="2"/>
            <c:bubble3D val="0"/>
            <c:spPr>
              <a:solidFill>
                <a:schemeClr val="accent6"/>
              </a:solidFill>
              <a:ln>
                <a:noFill/>
              </a:ln>
              <a:effectLst/>
              <a:sp3d>
                <a:contourClr>
                  <a:schemeClr val="lt1"/>
                </a:contourClr>
              </a:sp3d>
            </c:spPr>
            <c:extLst>
              <c:ext xmlns:c16="http://schemas.microsoft.com/office/drawing/2014/chart" uri="{C3380CC4-5D6E-409C-BE32-E72D297353CC}">
                <c16:uniqueId val="{0000000F-73BC-4D3B-9C25-05016D8817CB}"/>
              </c:ext>
            </c:extLst>
          </c:dPt>
          <c:dPt>
            <c:idx val="3"/>
            <c:bubble3D val="0"/>
            <c:spPr>
              <a:solidFill>
                <a:schemeClr val="accent2">
                  <a:lumMod val="60000"/>
                </a:schemeClr>
              </a:solidFill>
              <a:ln>
                <a:noFill/>
              </a:ln>
              <a:effectLst/>
              <a:sp3d>
                <a:contourClr>
                  <a:schemeClr val="lt1"/>
                </a:contourClr>
              </a:sp3d>
            </c:spPr>
            <c:extLst>
              <c:ext xmlns:c16="http://schemas.microsoft.com/office/drawing/2014/chart" uri="{C3380CC4-5D6E-409C-BE32-E72D297353CC}">
                <c16:uniqueId val="{00000011-73BC-4D3B-9C25-05016D8817CB}"/>
              </c:ext>
            </c:extLst>
          </c:dPt>
          <c:dLbls>
            <c:spPr>
              <a:solidFill>
                <a:sysClr val="window" lastClr="FFFFFF"/>
              </a:solidFill>
              <a:ln>
                <a:solidFill>
                  <a:sysClr val="windowText" lastClr="000000">
                    <a:lumMod val="65000"/>
                    <a:lumOff val="35000"/>
                  </a:sysClr>
                </a:solid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[2]Sheet1!$A$85:$A$88</c:f>
              <c:strCache>
                <c:ptCount val="4"/>
                <c:pt idx="0">
                  <c:v>Passed</c:v>
                </c:pt>
                <c:pt idx="1">
                  <c:v>Failed</c:v>
                </c:pt>
                <c:pt idx="2">
                  <c:v>Blocked</c:v>
                </c:pt>
                <c:pt idx="3">
                  <c:v>Not Executed</c:v>
                </c:pt>
              </c:strCache>
            </c:strRef>
          </c:cat>
          <c:val>
            <c:numRef>
              <c:f>[2]Sheet1!$B$85:$B$88</c:f>
              <c:numCache>
                <c:formatCode>General</c:formatCode>
                <c:ptCount val="4"/>
                <c:pt idx="0">
                  <c:v>97.06</c:v>
                </c:pt>
                <c:pt idx="1">
                  <c:v>2.94</c:v>
                </c:pt>
                <c:pt idx="2">
                  <c:v>0.74</c:v>
                </c:pt>
                <c:pt idx="3">
                  <c:v>0.74</c:v>
                </c:pt>
              </c:numCache>
            </c:numRef>
          </c:val>
          <c:extLst>
            <c:ext xmlns:c16="http://schemas.microsoft.com/office/drawing/2014/chart" uri="{C3380CC4-5D6E-409C-BE32-E72D297353CC}">
              <c16:uniqueId val="{00000012-73BC-4D3B-9C25-05016D8817CB}"/>
            </c:ext>
          </c:extLst>
        </c:ser>
        <c:dLbls>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Test Execution Status(Full)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9847324068904597E-2"/>
          <c:y val="0.22789678955428741"/>
          <c:w val="0.93545380632996789"/>
          <c:h val="0.66091468545739751"/>
        </c:manualLayout>
      </c:layout>
      <c:pie3DChart>
        <c:varyColors val="1"/>
        <c:ser>
          <c:idx val="0"/>
          <c:order val="0"/>
          <c:tx>
            <c:strRef>
              <c:f>[2]Sheet1!$B$84</c:f>
              <c:strCache>
                <c:ptCount val="1"/>
                <c:pt idx="0">
                  <c:v>Test Execution Status(Full)</c:v>
                </c:pt>
              </c:strCache>
            </c:strRef>
          </c:tx>
          <c:dPt>
            <c:idx val="0"/>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1-1793-4560-9437-A775228061D5}"/>
              </c:ext>
            </c:extLst>
          </c:dPt>
          <c:dPt>
            <c:idx val="1"/>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1793-4560-9437-A775228061D5}"/>
              </c:ext>
            </c:extLst>
          </c:dPt>
          <c:dPt>
            <c:idx val="2"/>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1793-4560-9437-A775228061D5}"/>
              </c:ext>
            </c:extLst>
          </c:dPt>
          <c:dPt>
            <c:idx val="3"/>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1793-4560-9437-A775228061D5}"/>
              </c:ext>
            </c:extLst>
          </c:dPt>
          <c:dLbls>
            <c:dLbl>
              <c:idx val="0"/>
              <c:layout>
                <c:manualLayout>
                  <c:x val="0.23320605780962908"/>
                  <c:y val="-9.3134337114522237E-2"/>
                </c:manualLayout>
              </c:layout>
              <c:tx>
                <c:rich>
                  <a:bodyPr/>
                  <a:lstStyle/>
                  <a:p>
                    <a:fld id="{664D46F2-4A15-429A-BE95-43F5813292CC}" type="CATEGORYNAME">
                      <a:rPr lang="en-US"/>
                      <a:pPr/>
                      <a:t>[CATEGORY NAME]</a:t>
                    </a:fld>
                    <a:r>
                      <a:rPr lang="en-US" baseline="0"/>
                      <a:t>
97.06%</a:t>
                    </a: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793-4560-9437-A775228061D5}"/>
                </c:ext>
              </c:extLst>
            </c:dLbl>
            <c:dLbl>
              <c:idx val="1"/>
              <c:layout>
                <c:manualLayout>
                  <c:x val="-0.26545795942159894"/>
                  <c:y val="6.5238854569893992E-2"/>
                </c:manualLayout>
              </c:layout>
              <c:tx>
                <c:rich>
                  <a:bodyPr/>
                  <a:lstStyle/>
                  <a:p>
                    <a:fld id="{879878F1-4C18-4D13-AA76-1108318B3616}" type="CATEGORYNAME">
                      <a:rPr lang="en-US"/>
                      <a:pPr/>
                      <a:t>[CATEGORY NAME]</a:t>
                    </a:fld>
                    <a:r>
                      <a:rPr lang="en-US" baseline="0"/>
                      <a:t>
2.94%</a:t>
                    </a: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793-4560-9437-A775228061D5}"/>
                </c:ext>
              </c:extLst>
            </c:dLbl>
            <c:dLbl>
              <c:idx val="2"/>
              <c:layout>
                <c:manualLayout>
                  <c:x val="-3.7213732629196118E-2"/>
                  <c:y val="-2.3283584278630559E-2"/>
                </c:manualLayout>
              </c:layout>
              <c:tx>
                <c:rich>
                  <a:bodyPr/>
                  <a:lstStyle/>
                  <a:p>
                    <a:fld id="{E6EF5B46-A334-460B-B1D1-5D3F47B9DA2E}" type="CATEGORYNAME">
                      <a:rPr lang="en-US"/>
                      <a:pPr/>
                      <a:t>[CATEGORY NAME]</a:t>
                    </a:fld>
                    <a:r>
                      <a:rPr lang="en-US" baseline="0"/>
                      <a:t>
0.74%</a:t>
                    </a: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793-4560-9437-A775228061D5}"/>
                </c:ext>
              </c:extLst>
            </c:dLbl>
            <c:dLbl>
              <c:idx val="3"/>
              <c:layout>
                <c:manualLayout>
                  <c:x val="0.35477091773166963"/>
                  <c:y val="6.5615145215486989E-2"/>
                </c:manualLayout>
              </c:layout>
              <c:tx>
                <c:rich>
                  <a:bodyPr/>
                  <a:lstStyle/>
                  <a:p>
                    <a:fld id="{9503DC0A-9E29-4152-8BFD-1DCBC2317D82}" type="CATEGORYNAME">
                      <a:rPr lang="en-US"/>
                      <a:pPr/>
                      <a:t>[CATEGORY NAME]</a:t>
                    </a:fld>
                    <a:r>
                      <a:rPr lang="en-US" baseline="0"/>
                      <a:t>
0.74%</a:t>
                    </a: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1793-4560-9437-A775228061D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[2]Sheet1!$A$85:$A$88</c:f>
              <c:strCache>
                <c:ptCount val="4"/>
                <c:pt idx="0">
                  <c:v>Passed</c:v>
                </c:pt>
                <c:pt idx="1">
                  <c:v>Failed</c:v>
                </c:pt>
                <c:pt idx="2">
                  <c:v>Blocked</c:v>
                </c:pt>
                <c:pt idx="3">
                  <c:v>Not Executed</c:v>
                </c:pt>
              </c:strCache>
            </c:strRef>
          </c:cat>
          <c:val>
            <c:numRef>
              <c:f>[2]Sheet1!$B$85:$B$88</c:f>
              <c:numCache>
                <c:formatCode>General</c:formatCode>
                <c:ptCount val="4"/>
                <c:pt idx="0">
                  <c:v>97.06</c:v>
                </c:pt>
                <c:pt idx="1">
                  <c:v>2.94</c:v>
                </c:pt>
                <c:pt idx="2">
                  <c:v>0.74</c:v>
                </c:pt>
                <c:pt idx="3">
                  <c:v>0.74</c:v>
                </c:pt>
              </c:numCache>
            </c:numRef>
          </c:val>
          <c:extLst>
            <c:ext xmlns:c16="http://schemas.microsoft.com/office/drawing/2014/chart" uri="{C3380CC4-5D6E-409C-BE32-E72D297353CC}">
              <c16:uniqueId val="{00000008-1793-4560-9437-A775228061D5}"/>
            </c:ext>
          </c:extLst>
        </c:ser>
        <c:dLbls>
          <c:showLegendKey val="0"/>
          <c:showVal val="0"/>
          <c:showCatName val="0"/>
          <c:showSerName val="0"/>
          <c:showPercent val="0"/>
          <c:showBubbleSize val="0"/>
          <c:showLeaderLines val="0"/>
        </c:dLbls>
      </c:pie3DChart>
      <c:spPr>
        <a:noFill/>
        <a:ln>
          <a:noFill/>
        </a:ln>
        <a:effectLst/>
      </c:spPr>
    </c:plotArea>
    <c:legend>
      <c:legendPos val="b"/>
      <c:layout>
        <c:manualLayout>
          <c:xMode val="edge"/>
          <c:yMode val="edge"/>
          <c:x val="0.15342860569813552"/>
          <c:y val="0.90346968183990428"/>
          <c:w val="0.6857000420778897"/>
          <c:h val="7.32467338814651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Test Execution Status (Full)</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92D050"/>
              </a:solidFill>
            </c:spPr>
            <c:extLst>
              <c:ext xmlns:c16="http://schemas.microsoft.com/office/drawing/2014/chart" uri="{C3380CC4-5D6E-409C-BE32-E72D297353CC}">
                <c16:uniqueId val="{00000001-FB18-461A-BDA5-E519B3119407}"/>
              </c:ext>
            </c:extLst>
          </c:dPt>
          <c:dPt>
            <c:idx val="2"/>
            <c:bubble3D val="0"/>
            <c:spPr>
              <a:solidFill>
                <a:srgbClr val="FFC000"/>
              </a:solidFill>
            </c:spPr>
            <c:extLst>
              <c:ext xmlns:c16="http://schemas.microsoft.com/office/drawing/2014/chart" uri="{C3380CC4-5D6E-409C-BE32-E72D297353CC}">
                <c16:uniqueId val="{00000003-FB18-461A-BDA5-E519B3119407}"/>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Execution Status'!$D$4:$G$4</c:f>
              <c:strCache>
                <c:ptCount val="4"/>
                <c:pt idx="0">
                  <c:v>Passed</c:v>
                </c:pt>
                <c:pt idx="1">
                  <c:v>Failed</c:v>
                </c:pt>
                <c:pt idx="2">
                  <c:v>Blocked</c:v>
                </c:pt>
                <c:pt idx="3">
                  <c:v>Not Executed</c:v>
                </c:pt>
              </c:strCache>
            </c:strRef>
          </c:cat>
          <c:val>
            <c:numRef>
              <c:f>'Test Execution Status'!$D$11:$G$11</c:f>
              <c:numCache>
                <c:formatCode>0.0%</c:formatCode>
                <c:ptCount val="4"/>
                <c:pt idx="0">
                  <c:v>0.58895705521472397</c:v>
                </c:pt>
                <c:pt idx="1">
                  <c:v>0.33128834355828218</c:v>
                </c:pt>
                <c:pt idx="2">
                  <c:v>3.6809815950920248E-2</c:v>
                </c:pt>
                <c:pt idx="3">
                  <c:v>4.2944785276073622E-2</c:v>
                </c:pt>
              </c:numCache>
            </c:numRef>
          </c:val>
          <c:extLst>
            <c:ext xmlns:c16="http://schemas.microsoft.com/office/drawing/2014/chart" uri="{C3380CC4-5D6E-409C-BE32-E72D297353CC}">
              <c16:uniqueId val="{00000004-FB18-461A-BDA5-E519B3119407}"/>
            </c:ext>
          </c:extLst>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Test Execution Status(Executed)</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92D050"/>
              </a:solidFill>
            </c:spPr>
            <c:extLst>
              <c:ext xmlns:c16="http://schemas.microsoft.com/office/drawing/2014/chart" uri="{C3380CC4-5D6E-409C-BE32-E72D297353CC}">
                <c16:uniqueId val="{00000001-A764-48DF-853F-B66A11B933E6}"/>
              </c:ext>
            </c:extLst>
          </c:dPt>
          <c:dPt>
            <c:idx val="2"/>
            <c:bubble3D val="0"/>
            <c:spPr>
              <a:solidFill>
                <a:srgbClr val="FFC000"/>
              </a:solidFill>
            </c:spPr>
            <c:extLst>
              <c:ext xmlns:c16="http://schemas.microsoft.com/office/drawing/2014/chart" uri="{C3380CC4-5D6E-409C-BE32-E72D297353CC}">
                <c16:uniqueId val="{00000003-A764-48DF-853F-B66A11B933E6}"/>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Execution Status'!$D$4:$F$4</c:f>
              <c:strCache>
                <c:ptCount val="3"/>
                <c:pt idx="0">
                  <c:v>Passed</c:v>
                </c:pt>
                <c:pt idx="1">
                  <c:v>Failed</c:v>
                </c:pt>
                <c:pt idx="2">
                  <c:v>Blocked</c:v>
                </c:pt>
              </c:strCache>
            </c:strRef>
          </c:cat>
          <c:val>
            <c:numRef>
              <c:f>'Test Execution Status'!$D$12:$F$12</c:f>
              <c:numCache>
                <c:formatCode>0.0%</c:formatCode>
                <c:ptCount val="3"/>
                <c:pt idx="0">
                  <c:v>0.61538461538461542</c:v>
                </c:pt>
                <c:pt idx="1">
                  <c:v>0.34615384615384615</c:v>
                </c:pt>
                <c:pt idx="2">
                  <c:v>3.8461538461538464E-2</c:v>
                </c:pt>
              </c:numCache>
            </c:numRef>
          </c:val>
          <c:extLst>
            <c:ext xmlns:c16="http://schemas.microsoft.com/office/drawing/2014/chart" uri="{C3380CC4-5D6E-409C-BE32-E72D297353CC}">
              <c16:uniqueId val="{00000004-A764-48DF-853F-B66A11B933E6}"/>
            </c:ext>
          </c:extLst>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3">
  <a:schemeClr val="accent3"/>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1</xdr:col>
      <xdr:colOff>1807307</xdr:colOff>
      <xdr:row>72</xdr:row>
      <xdr:rowOff>1</xdr:rowOff>
    </xdr:from>
    <xdr:to>
      <xdr:col>7</xdr:col>
      <xdr:colOff>156307</xdr:colOff>
      <xdr:row>88</xdr:row>
      <xdr:rowOff>127000</xdr:rowOff>
    </xdr:to>
    <xdr:graphicFrame macro="">
      <xdr:nvGraphicFramePr>
        <xdr:cNvPr id="10" name="Chart 9">
          <a:extLst>
            <a:ext uri="{FF2B5EF4-FFF2-40B4-BE49-F238E27FC236}">
              <a16:creationId xmlns:a16="http://schemas.microsoft.com/office/drawing/2014/main" id="{D0B8FB75-6CDC-4396-ADD9-0E67D10F2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898768</xdr:colOff>
      <xdr:row>50</xdr:row>
      <xdr:rowOff>19539</xdr:rowOff>
    </xdr:from>
    <xdr:to>
      <xdr:col>8</xdr:col>
      <xdr:colOff>1445845</xdr:colOff>
      <xdr:row>69</xdr:row>
      <xdr:rowOff>117231</xdr:rowOff>
    </xdr:to>
    <xdr:graphicFrame macro="">
      <xdr:nvGraphicFramePr>
        <xdr:cNvPr id="11" name="Chart 10">
          <a:extLst>
            <a:ext uri="{FF2B5EF4-FFF2-40B4-BE49-F238E27FC236}">
              <a16:creationId xmlns:a16="http://schemas.microsoft.com/office/drawing/2014/main" id="{3F25C8FD-6FBC-435D-8AB8-FDBA687E3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478692</xdr:colOff>
      <xdr:row>71</xdr:row>
      <xdr:rowOff>185614</xdr:rowOff>
    </xdr:from>
    <xdr:to>
      <xdr:col>13</xdr:col>
      <xdr:colOff>615462</xdr:colOff>
      <xdr:row>88</xdr:row>
      <xdr:rowOff>107462</xdr:rowOff>
    </xdr:to>
    <xdr:graphicFrame macro="">
      <xdr:nvGraphicFramePr>
        <xdr:cNvPr id="12" name="Chart 11">
          <a:extLst>
            <a:ext uri="{FF2B5EF4-FFF2-40B4-BE49-F238E27FC236}">
              <a16:creationId xmlns:a16="http://schemas.microsoft.com/office/drawing/2014/main" id="{2A71E7F9-210C-4230-980A-FE95AF6D5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1817077</xdr:colOff>
      <xdr:row>90</xdr:row>
      <xdr:rowOff>48846</xdr:rowOff>
    </xdr:from>
    <xdr:to>
      <xdr:col>7</xdr:col>
      <xdr:colOff>146539</xdr:colOff>
      <xdr:row>108</xdr:row>
      <xdr:rowOff>136769</xdr:rowOff>
    </xdr:to>
    <xdr:graphicFrame macro="">
      <xdr:nvGraphicFramePr>
        <xdr:cNvPr id="13" name="Chart 12">
          <a:extLst>
            <a:ext uri="{FF2B5EF4-FFF2-40B4-BE49-F238E27FC236}">
              <a16:creationId xmlns:a16="http://schemas.microsoft.com/office/drawing/2014/main" id="{45E30059-88C9-4593-B3B5-EDDC34D5D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459153</xdr:colOff>
      <xdr:row>90</xdr:row>
      <xdr:rowOff>68383</xdr:rowOff>
    </xdr:from>
    <xdr:to>
      <xdr:col>14</xdr:col>
      <xdr:colOff>29307</xdr:colOff>
      <xdr:row>108</xdr:row>
      <xdr:rowOff>97692</xdr:rowOff>
    </xdr:to>
    <xdr:graphicFrame macro="">
      <xdr:nvGraphicFramePr>
        <xdr:cNvPr id="14" name="Chart 13">
          <a:extLst>
            <a:ext uri="{FF2B5EF4-FFF2-40B4-BE49-F238E27FC236}">
              <a16:creationId xmlns:a16="http://schemas.microsoft.com/office/drawing/2014/main" id="{B661DC0B-4B14-42A1-B3C2-96B808D3D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166077</xdr:colOff>
      <xdr:row>18</xdr:row>
      <xdr:rowOff>136768</xdr:rowOff>
    </xdr:from>
    <xdr:to>
      <xdr:col>6</xdr:col>
      <xdr:colOff>205153</xdr:colOff>
      <xdr:row>36</xdr:row>
      <xdr:rowOff>78152</xdr:rowOff>
    </xdr:to>
    <xdr:graphicFrame macro="">
      <xdr:nvGraphicFramePr>
        <xdr:cNvPr id="9" name="Chart 8">
          <a:extLst>
            <a:ext uri="{FF2B5EF4-FFF2-40B4-BE49-F238E27FC236}">
              <a16:creationId xmlns:a16="http://schemas.microsoft.com/office/drawing/2014/main" id="{65A24445-E93B-4E00-B70E-C9181BCF5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761999</xdr:colOff>
      <xdr:row>18</xdr:row>
      <xdr:rowOff>117231</xdr:rowOff>
    </xdr:from>
    <xdr:to>
      <xdr:col>12</xdr:col>
      <xdr:colOff>468924</xdr:colOff>
      <xdr:row>36</xdr:row>
      <xdr:rowOff>48846</xdr:rowOff>
    </xdr:to>
    <xdr:graphicFrame macro="">
      <xdr:nvGraphicFramePr>
        <xdr:cNvPr id="15" name="Chart 14">
          <a:extLst>
            <a:ext uri="{FF2B5EF4-FFF2-40B4-BE49-F238E27FC236}">
              <a16:creationId xmlns:a16="http://schemas.microsoft.com/office/drawing/2014/main" id="{CD8453E3-AF40-40AB-8949-D7DA60F6B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17</xdr:row>
      <xdr:rowOff>80962</xdr:rowOff>
    </xdr:from>
    <xdr:to>
      <xdr:col>5</xdr:col>
      <xdr:colOff>619125</xdr:colOff>
      <xdr:row>34</xdr:row>
      <xdr:rowOff>71437</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600075</xdr:colOff>
      <xdr:row>37</xdr:row>
      <xdr:rowOff>100012</xdr:rowOff>
    </xdr:from>
    <xdr:to>
      <xdr:col>5</xdr:col>
      <xdr:colOff>590550</xdr:colOff>
      <xdr:row>54</xdr:row>
      <xdr:rowOff>90487</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10</xdr:row>
      <xdr:rowOff>9525</xdr:rowOff>
    </xdr:from>
    <xdr:to>
      <xdr:col>11</xdr:col>
      <xdr:colOff>0</xdr:colOff>
      <xdr:row>25</xdr:row>
      <xdr:rowOff>19050</xdr:rowOff>
    </xdr:to>
    <xdr:graphicFrame macro="">
      <xdr:nvGraphicFramePr>
        <xdr:cNvPr id="1206" name="Chart 4">
          <a:extLst>
            <a:ext uri="{FF2B5EF4-FFF2-40B4-BE49-F238E27FC236}">
              <a16:creationId xmlns:a16="http://schemas.microsoft.com/office/drawing/2014/main" id="{00000000-0008-0000-0300-0000B6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838200</xdr:colOff>
      <xdr:row>26</xdr:row>
      <xdr:rowOff>47624</xdr:rowOff>
    </xdr:from>
    <xdr:to>
      <xdr:col>8</xdr:col>
      <xdr:colOff>104775</xdr:colOff>
      <xdr:row>40</xdr:row>
      <xdr:rowOff>19049</xdr:rowOff>
    </xdr:to>
    <xdr:graphicFrame macro="">
      <xdr:nvGraphicFramePr>
        <xdr:cNvPr id="1207" name="Chart 7">
          <a:extLst>
            <a:ext uri="{FF2B5EF4-FFF2-40B4-BE49-F238E27FC236}">
              <a16:creationId xmlns:a16="http://schemas.microsoft.com/office/drawing/2014/main" id="{00000000-0008-0000-0300-0000B7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104775</xdr:colOff>
      <xdr:row>26</xdr:row>
      <xdr:rowOff>47625</xdr:rowOff>
    </xdr:from>
    <xdr:to>
      <xdr:col>15</xdr:col>
      <xdr:colOff>47625</xdr:colOff>
      <xdr:row>40</xdr:row>
      <xdr:rowOff>28575</xdr:rowOff>
    </xdr:to>
    <xdr:graphicFrame macro="">
      <xdr:nvGraphicFramePr>
        <xdr:cNvPr id="1208" name="Chart 9">
          <a:extLst>
            <a:ext uri="{FF2B5EF4-FFF2-40B4-BE49-F238E27FC236}">
              <a16:creationId xmlns:a16="http://schemas.microsoft.com/office/drawing/2014/main" id="{00000000-0008-0000-0300-0000B8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838200</xdr:colOff>
      <xdr:row>40</xdr:row>
      <xdr:rowOff>28575</xdr:rowOff>
    </xdr:from>
    <xdr:to>
      <xdr:col>8</xdr:col>
      <xdr:colOff>95250</xdr:colOff>
      <xdr:row>54</xdr:row>
      <xdr:rowOff>19050</xdr:rowOff>
    </xdr:to>
    <xdr:graphicFrame macro="">
      <xdr:nvGraphicFramePr>
        <xdr:cNvPr id="1209" name="Chart 10">
          <a:extLst>
            <a:ext uri="{FF2B5EF4-FFF2-40B4-BE49-F238E27FC236}">
              <a16:creationId xmlns:a16="http://schemas.microsoft.com/office/drawing/2014/main" id="{00000000-0008-0000-0300-0000B9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95250</xdr:colOff>
      <xdr:row>40</xdr:row>
      <xdr:rowOff>28575</xdr:rowOff>
    </xdr:from>
    <xdr:to>
      <xdr:col>15</xdr:col>
      <xdr:colOff>47625</xdr:colOff>
      <xdr:row>54</xdr:row>
      <xdr:rowOff>19050</xdr:rowOff>
    </xdr:to>
    <xdr:graphicFrame macro="">
      <xdr:nvGraphicFramePr>
        <xdr:cNvPr id="1210" name="Chart 11">
          <a:extLst>
            <a:ext uri="{FF2B5EF4-FFF2-40B4-BE49-F238E27FC236}">
              <a16:creationId xmlns:a16="http://schemas.microsoft.com/office/drawing/2014/main" id="{00000000-0008-0000-0300-0000BA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42</xdr:row>
      <xdr:rowOff>0</xdr:rowOff>
    </xdr:from>
    <xdr:to>
      <xdr:col>11</xdr:col>
      <xdr:colOff>0</xdr:colOff>
      <xdr:row>57</xdr:row>
      <xdr:rowOff>9525</xdr:rowOff>
    </xdr:to>
    <xdr:graphicFrame macro="">
      <xdr:nvGraphicFramePr>
        <xdr:cNvPr id="107541" name="Chart 4">
          <a:extLst>
            <a:ext uri="{FF2B5EF4-FFF2-40B4-BE49-F238E27FC236}">
              <a16:creationId xmlns:a16="http://schemas.microsoft.com/office/drawing/2014/main" id="{00000000-0008-0000-0400-000015A4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1219200</xdr:colOff>
      <xdr:row>32</xdr:row>
      <xdr:rowOff>14287</xdr:rowOff>
    </xdr:from>
    <xdr:to>
      <xdr:col>13</xdr:col>
      <xdr:colOff>266700</xdr:colOff>
      <xdr:row>49</xdr:row>
      <xdr:rowOff>76200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228599</xdr:colOff>
      <xdr:row>34</xdr:row>
      <xdr:rowOff>119062</xdr:rowOff>
    </xdr:from>
    <xdr:to>
      <xdr:col>13</xdr:col>
      <xdr:colOff>133349</xdr:colOff>
      <xdr:row>51</xdr:row>
      <xdr:rowOff>109537</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ELL/Desktop/sampk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Severity Index</v>
          </cell>
        </row>
        <row r="2">
          <cell r="A2" t="str">
            <v>QA Review #1</v>
          </cell>
          <cell r="B2">
            <v>2.4300000000000002</v>
          </cell>
        </row>
        <row r="16">
          <cell r="C16" t="str">
            <v xml:space="preserve">Number of Defects </v>
          </cell>
        </row>
        <row r="17">
          <cell r="B17" t="str">
            <v>Critical</v>
          </cell>
          <cell r="C17">
            <v>2</v>
          </cell>
        </row>
        <row r="18">
          <cell r="B18" t="str">
            <v>High</v>
          </cell>
          <cell r="C18">
            <v>7</v>
          </cell>
        </row>
        <row r="19">
          <cell r="B19" t="str">
            <v>Medium</v>
          </cell>
          <cell r="C19">
            <v>0</v>
          </cell>
        </row>
        <row r="20">
          <cell r="B20" t="str">
            <v>Low</v>
          </cell>
          <cell r="C20">
            <v>5</v>
          </cell>
        </row>
        <row r="47">
          <cell r="B47" t="str">
            <v>Number of Defects</v>
          </cell>
        </row>
        <row r="48">
          <cell r="A48" t="str">
            <v>Functionality</v>
          </cell>
          <cell r="B48">
            <v>5</v>
          </cell>
        </row>
        <row r="49">
          <cell r="A49" t="str">
            <v>UX</v>
          </cell>
          <cell r="B49">
            <v>0</v>
          </cell>
        </row>
        <row r="50">
          <cell r="A50" t="str">
            <v>Security/Performance</v>
          </cell>
          <cell r="B50">
            <v>2</v>
          </cell>
        </row>
        <row r="51">
          <cell r="A51" t="str">
            <v>Control</v>
          </cell>
          <cell r="B51">
            <v>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84">
          <cell r="B84" t="str">
            <v>Test Execution Status(Full)</v>
          </cell>
        </row>
        <row r="85">
          <cell r="A85" t="str">
            <v>Passed</v>
          </cell>
          <cell r="B85">
            <v>97.06</v>
          </cell>
        </row>
        <row r="86">
          <cell r="A86" t="str">
            <v>Failed</v>
          </cell>
          <cell r="B86">
            <v>2.94</v>
          </cell>
        </row>
        <row r="87">
          <cell r="A87" t="str">
            <v>Blocked</v>
          </cell>
          <cell r="B87">
            <v>0.74</v>
          </cell>
        </row>
        <row r="88">
          <cell r="A88" t="str">
            <v>Not Executed</v>
          </cell>
          <cell r="B88">
            <v>0.74</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Table14" displayName="Table14" ref="B8:G14" totalsRowShown="0" headerRowDxfId="18" dataDxfId="16" headerRowBorderDxfId="17" headerRowCellStyle="Heading 3">
  <autoFilter ref="B8:G14" xr:uid="{00000000-0009-0000-0100-00000E000000}"/>
  <tableColumns count="6">
    <tableColumn id="1" xr3:uid="{00000000-0010-0000-0000-000001000000}" name="Module" dataDxfId="15" dataCellStyle="Heading 3"/>
    <tableColumn id="2" xr3:uid="{00000000-0010-0000-0000-000002000000}" name="TC" dataDxfId="14"/>
    <tableColumn id="3" xr3:uid="{00000000-0010-0000-0000-000003000000}" name="Passed" dataDxfId="13"/>
    <tableColumn id="4" xr3:uid="{00000000-0010-0000-0000-000004000000}" name="Failed" dataDxfId="12"/>
    <tableColumn id="5" xr3:uid="{00000000-0010-0000-0000-000005000000}" name="Blocked" dataDxfId="11"/>
    <tableColumn id="6" xr3:uid="{00000000-0010-0000-0000-000006000000}" name="Not Executed" dataDxfId="1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B4:G12" totalsRowShown="0" headerRowDxfId="9" dataDxfId="7" headerRowBorderDxfId="8" tableBorderDxfId="6" headerRowCellStyle="Heading 3">
  <autoFilter ref="B4:G12" xr:uid="{00000000-0009-0000-0100-000001000000}"/>
  <tableColumns count="6">
    <tableColumn id="1" xr3:uid="{00000000-0010-0000-0200-000001000000}" name="Module" dataDxfId="5" dataCellStyle="Heading 3"/>
    <tableColumn id="2" xr3:uid="{00000000-0010-0000-0200-000002000000}" name="TC" dataDxfId="4"/>
    <tableColumn id="3" xr3:uid="{00000000-0010-0000-0200-000003000000}" name="Passed" dataDxfId="3"/>
    <tableColumn id="4" xr3:uid="{00000000-0010-0000-0200-000004000000}" name="Failed" dataDxfId="2"/>
    <tableColumn id="5" xr3:uid="{00000000-0010-0000-0200-000005000000}" name="Blocked" dataDxfId="1"/>
    <tableColumn id="6" xr3:uid="{00000000-0010-0000-0200-000006000000}" name="Not Executed" dataDxfId="0"/>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7"/>
  <sheetViews>
    <sheetView showGridLines="0" workbookViewId="0">
      <selection activeCell="O16" sqref="O16"/>
    </sheetView>
  </sheetViews>
  <sheetFormatPr defaultRowHeight="13.2" x14ac:dyDescent="0.25"/>
  <cols>
    <col min="1" max="1" width="4.6640625" customWidth="1"/>
    <col min="4" max="4" width="10" customWidth="1"/>
    <col min="5" max="5" width="6.109375" customWidth="1"/>
  </cols>
  <sheetData>
    <row r="2" spans="1:6" x14ac:dyDescent="0.25">
      <c r="B2" s="16" t="s">
        <v>110</v>
      </c>
    </row>
    <row r="4" spans="1:6" x14ac:dyDescent="0.25">
      <c r="A4">
        <v>1</v>
      </c>
      <c r="B4" s="6" t="s">
        <v>106</v>
      </c>
      <c r="E4" s="65"/>
      <c r="F4" s="6" t="s">
        <v>107</v>
      </c>
    </row>
    <row r="5" spans="1:6" x14ac:dyDescent="0.25">
      <c r="A5">
        <v>2</v>
      </c>
      <c r="B5" s="6" t="s">
        <v>108</v>
      </c>
    </row>
    <row r="6" spans="1:6" x14ac:dyDescent="0.25">
      <c r="A6">
        <v>3</v>
      </c>
      <c r="B6" s="6" t="s">
        <v>109</v>
      </c>
    </row>
    <row r="7" spans="1:6" x14ac:dyDescent="0.25">
      <c r="A7">
        <v>4</v>
      </c>
      <c r="B7" s="6" t="s">
        <v>111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28"/>
  <sheetViews>
    <sheetView showGridLines="0" tabSelected="1" zoomScale="73" zoomScaleNormal="73" workbookViewId="0">
      <selection activeCell="C119" sqref="C119"/>
    </sheetView>
  </sheetViews>
  <sheetFormatPr defaultColWidth="9.109375" defaultRowHeight="14.4" x14ac:dyDescent="0.3"/>
  <cols>
    <col min="1" max="1" width="9.109375" style="34"/>
    <col min="2" max="2" width="32.44140625" style="34" customWidth="1"/>
    <col min="3" max="3" width="14.6640625" style="34" customWidth="1"/>
    <col min="4" max="4" width="12.5546875" style="34" customWidth="1"/>
    <col min="5" max="5" width="9.109375" style="34"/>
    <col min="6" max="6" width="10.109375" style="34" customWidth="1"/>
    <col min="7" max="7" width="15.88671875" style="34" customWidth="1"/>
    <col min="8" max="8" width="9.109375" style="34"/>
    <col min="9" max="9" width="22.6640625" style="34" customWidth="1"/>
    <col min="10" max="10" width="13" style="34" customWidth="1"/>
    <col min="11" max="16384" width="9.109375" style="34"/>
  </cols>
  <sheetData>
    <row r="1" spans="2:15" ht="20.399999999999999" x14ac:dyDescent="0.35">
      <c r="B1" s="72" t="s">
        <v>67</v>
      </c>
      <c r="C1" s="72"/>
      <c r="D1" s="72"/>
      <c r="E1" s="72"/>
      <c r="F1" s="72"/>
      <c r="G1" s="72"/>
      <c r="H1" s="72"/>
      <c r="I1" s="72"/>
      <c r="J1" s="35"/>
      <c r="K1" s="35"/>
      <c r="L1" s="35"/>
      <c r="M1" s="35"/>
      <c r="N1" s="35"/>
      <c r="O1" s="35"/>
    </row>
    <row r="2" spans="2:15" x14ac:dyDescent="0.3">
      <c r="B2" s="36"/>
      <c r="C2" s="36"/>
      <c r="D2" s="36"/>
      <c r="E2" s="36"/>
      <c r="F2" s="36"/>
      <c r="G2" s="36"/>
      <c r="H2" s="36"/>
      <c r="I2" s="36"/>
      <c r="J2" s="35"/>
      <c r="K2" s="35"/>
      <c r="L2" s="35"/>
      <c r="M2" s="35"/>
      <c r="N2" s="35"/>
      <c r="O2" s="35"/>
    </row>
    <row r="3" spans="2:15" ht="27.75" customHeight="1" x14ac:dyDescent="0.3">
      <c r="B3" s="73" t="s">
        <v>112</v>
      </c>
      <c r="C3" s="73"/>
      <c r="D3" s="73"/>
      <c r="E3" s="73"/>
      <c r="F3" s="36"/>
      <c r="G3" s="36"/>
      <c r="H3" s="36"/>
      <c r="I3" s="36"/>
      <c r="J3" s="35"/>
      <c r="K3" s="35"/>
      <c r="L3" s="35"/>
      <c r="M3" s="35"/>
      <c r="N3" s="35"/>
      <c r="O3" s="35"/>
    </row>
    <row r="4" spans="2:15" ht="27.75" customHeight="1" x14ac:dyDescent="0.3">
      <c r="B4" s="73" t="s">
        <v>68</v>
      </c>
      <c r="C4" s="73"/>
      <c r="D4" s="73"/>
      <c r="E4" s="42"/>
      <c r="F4" s="36"/>
      <c r="G4" s="36"/>
      <c r="H4" s="36"/>
      <c r="I4" s="36"/>
      <c r="J4" s="35"/>
      <c r="K4" s="35"/>
      <c r="L4" s="35"/>
      <c r="M4" s="35"/>
      <c r="N4" s="35"/>
      <c r="O4" s="35"/>
    </row>
    <row r="5" spans="2:15" ht="15.6" x14ac:dyDescent="0.3">
      <c r="B5" s="43"/>
      <c r="C5" s="43"/>
      <c r="D5" s="43"/>
      <c r="E5" s="43"/>
    </row>
    <row r="6" spans="2:15" ht="15.6" x14ac:dyDescent="0.3">
      <c r="B6" s="44" t="s">
        <v>69</v>
      </c>
      <c r="C6" s="43"/>
      <c r="D6" s="43"/>
      <c r="E6" s="43"/>
    </row>
    <row r="8" spans="2:15" ht="15" thickBot="1" x14ac:dyDescent="0.35">
      <c r="B8" s="28" t="s">
        <v>36</v>
      </c>
      <c r="C8" s="29" t="s">
        <v>37</v>
      </c>
      <c r="D8" s="29" t="s">
        <v>38</v>
      </c>
      <c r="E8" s="29" t="s">
        <v>39</v>
      </c>
      <c r="F8" s="29" t="s">
        <v>40</v>
      </c>
      <c r="G8" s="29" t="s">
        <v>41</v>
      </c>
    </row>
    <row r="9" spans="2:15" ht="15" thickBot="1" x14ac:dyDescent="0.35">
      <c r="B9" s="30" t="s">
        <v>113</v>
      </c>
      <c r="C9" s="31">
        <v>73</v>
      </c>
      <c r="D9" s="31">
        <v>72</v>
      </c>
      <c r="E9" s="31">
        <v>1</v>
      </c>
      <c r="F9" s="31">
        <v>0</v>
      </c>
      <c r="G9" s="31">
        <v>0</v>
      </c>
    </row>
    <row r="10" spans="2:15" ht="15" thickBot="1" x14ac:dyDescent="0.35">
      <c r="B10" s="30" t="s">
        <v>114</v>
      </c>
      <c r="C10" s="31">
        <v>42</v>
      </c>
      <c r="D10" s="31">
        <v>41</v>
      </c>
      <c r="E10" s="31">
        <v>1</v>
      </c>
      <c r="F10" s="31">
        <v>0</v>
      </c>
      <c r="G10" s="31">
        <v>0</v>
      </c>
    </row>
    <row r="11" spans="2:15" ht="15" thickBot="1" x14ac:dyDescent="0.35">
      <c r="B11" s="30" t="s">
        <v>115</v>
      </c>
      <c r="C11" s="31">
        <v>21</v>
      </c>
      <c r="D11" s="31">
        <v>19</v>
      </c>
      <c r="E11" s="31">
        <v>2</v>
      </c>
      <c r="F11" s="31">
        <v>1</v>
      </c>
      <c r="G11" s="31">
        <v>1</v>
      </c>
    </row>
    <row r="12" spans="2:15" ht="15" thickBot="1" x14ac:dyDescent="0.35">
      <c r="B12" s="28" t="s">
        <v>9</v>
      </c>
      <c r="C12" s="28">
        <f>SUM(C9:C11)</f>
        <v>136</v>
      </c>
      <c r="D12" s="28">
        <f>SUM(D9:D11)</f>
        <v>132</v>
      </c>
      <c r="E12" s="28">
        <f>SUM(E9:E11)</f>
        <v>4</v>
      </c>
      <c r="F12" s="28">
        <f>SUM(F9:F11)</f>
        <v>1</v>
      </c>
      <c r="G12" s="28">
        <f>SUM(G9:G11)</f>
        <v>1</v>
      </c>
    </row>
    <row r="13" spans="2:15" ht="15" thickBot="1" x14ac:dyDescent="0.35">
      <c r="B13" s="30" t="s">
        <v>42</v>
      </c>
      <c r="C13" s="31"/>
      <c r="D13" s="39">
        <f>D12/C12*100</f>
        <v>97.058823529411768</v>
      </c>
      <c r="E13" s="39">
        <f>E12/C12*100</f>
        <v>2.9411764705882351</v>
      </c>
      <c r="F13" s="39">
        <f>F12/C12*100</f>
        <v>0.73529411764705876</v>
      </c>
      <c r="G13" s="39">
        <f>G12/C12*100</f>
        <v>0.73529411764705876</v>
      </c>
      <c r="H13" s="37"/>
    </row>
    <row r="14" spans="2:15" x14ac:dyDescent="0.3">
      <c r="B14" s="32" t="s">
        <v>43</v>
      </c>
      <c r="C14" s="33">
        <f>SUM(D12:F12)</f>
        <v>137</v>
      </c>
      <c r="D14" s="40">
        <f>D12/C14*100</f>
        <v>96.350364963503651</v>
      </c>
      <c r="E14" s="40">
        <f>E12/C14*100</f>
        <v>2.9197080291970803</v>
      </c>
      <c r="F14" s="40">
        <f>F12/C14*100</f>
        <v>0.72992700729927007</v>
      </c>
      <c r="G14" s="40"/>
      <c r="H14" s="37"/>
    </row>
    <row r="18" spans="2:11" ht="15.6" x14ac:dyDescent="0.3">
      <c r="B18" s="44" t="s">
        <v>70</v>
      </c>
      <c r="C18" s="48">
        <v>0.96350000000000002</v>
      </c>
      <c r="D18" s="41"/>
      <c r="E18" s="41"/>
      <c r="F18" s="41"/>
      <c r="G18" s="41"/>
      <c r="H18" s="44" t="s">
        <v>71</v>
      </c>
      <c r="J18" s="49">
        <v>0.97060000000000002</v>
      </c>
      <c r="K18" s="41"/>
    </row>
    <row r="37" spans="1:13" ht="73.8" customHeight="1" x14ac:dyDescent="0.3">
      <c r="B37" s="44" t="s">
        <v>93</v>
      </c>
    </row>
    <row r="38" spans="1:13" ht="47.4" customHeight="1" thickBot="1" x14ac:dyDescent="0.35">
      <c r="A38"/>
      <c r="B38" s="74" t="s">
        <v>0</v>
      </c>
      <c r="C38" s="74"/>
      <c r="D38" s="74"/>
      <c r="E38"/>
      <c r="F38"/>
      <c r="G38"/>
      <c r="H38"/>
      <c r="I38"/>
      <c r="J38"/>
      <c r="K38"/>
      <c r="L38"/>
      <c r="M38"/>
    </row>
    <row r="39" spans="1:13" ht="16.2" thickBot="1" x14ac:dyDescent="0.35">
      <c r="A39"/>
      <c r="B39" s="75" t="s">
        <v>14</v>
      </c>
      <c r="C39" s="75" t="s">
        <v>95</v>
      </c>
      <c r="D39" s="75" t="s">
        <v>1</v>
      </c>
      <c r="E39" s="77" t="s">
        <v>2</v>
      </c>
      <c r="F39" s="77"/>
      <c r="G39" s="77"/>
      <c r="H39" s="77"/>
      <c r="I39" s="77"/>
      <c r="J39" s="69" t="s">
        <v>6</v>
      </c>
      <c r="K39" s="69"/>
      <c r="L39" s="69"/>
      <c r="M39" s="69"/>
    </row>
    <row r="40" spans="1:13" ht="42" thickBot="1" x14ac:dyDescent="0.35">
      <c r="A40"/>
      <c r="B40" s="75"/>
      <c r="C40" s="76"/>
      <c r="D40" s="75"/>
      <c r="E40" s="66" t="s">
        <v>3</v>
      </c>
      <c r="F40" s="66" t="s">
        <v>4</v>
      </c>
      <c r="G40" s="66" t="s">
        <v>10</v>
      </c>
      <c r="H40" s="66" t="s">
        <v>12</v>
      </c>
      <c r="I40" s="66" t="s">
        <v>5</v>
      </c>
      <c r="J40" s="66" t="s">
        <v>7</v>
      </c>
      <c r="K40" s="66" t="s">
        <v>11</v>
      </c>
      <c r="L40" s="66" t="s">
        <v>13</v>
      </c>
      <c r="M40" s="66" t="s">
        <v>8</v>
      </c>
    </row>
    <row r="41" spans="1:13" x14ac:dyDescent="0.3">
      <c r="A41"/>
      <c r="B41" s="22" t="s">
        <v>15</v>
      </c>
      <c r="C41" s="58">
        <v>14</v>
      </c>
      <c r="D41" s="58">
        <v>0</v>
      </c>
      <c r="E41" s="58">
        <v>2</v>
      </c>
      <c r="F41" s="58">
        <v>7</v>
      </c>
      <c r="G41" s="58">
        <v>0</v>
      </c>
      <c r="H41" s="58">
        <v>5</v>
      </c>
      <c r="I41" s="58">
        <v>2.4300000000000002</v>
      </c>
      <c r="J41" s="58">
        <v>5</v>
      </c>
      <c r="K41" s="58">
        <v>0</v>
      </c>
      <c r="L41" s="58">
        <v>2</v>
      </c>
      <c r="M41" s="59">
        <v>7</v>
      </c>
    </row>
    <row r="48" spans="1:13" ht="15.6" x14ac:dyDescent="0.3">
      <c r="B48" s="46" t="s">
        <v>118</v>
      </c>
    </row>
    <row r="55" spans="2:2" x14ac:dyDescent="0.3">
      <c r="B55" s="47"/>
    </row>
    <row r="81" spans="2:10" ht="15.6" x14ac:dyDescent="0.3">
      <c r="B81" s="46"/>
    </row>
    <row r="87" spans="2:10" x14ac:dyDescent="0.3">
      <c r="B87" s="47"/>
    </row>
    <row r="88" spans="2:10" ht="19.8" customHeight="1" x14ac:dyDescent="0.3"/>
    <row r="89" spans="2:10" x14ac:dyDescent="0.3">
      <c r="G89" s="27"/>
    </row>
    <row r="91" spans="2:10" ht="15.6" x14ac:dyDescent="0.3">
      <c r="B91" s="45"/>
      <c r="C91" s="70"/>
      <c r="D91" s="71"/>
      <c r="E91" s="71"/>
      <c r="F91" s="71"/>
      <c r="G91" s="71"/>
      <c r="H91" s="71"/>
      <c r="I91" s="71"/>
      <c r="J91" s="71"/>
    </row>
    <row r="107" spans="5:5" x14ac:dyDescent="0.3">
      <c r="E107" s="68"/>
    </row>
    <row r="119" spans="2:10" s="67" customFormat="1" ht="15.6" x14ac:dyDescent="0.3">
      <c r="B119" s="46" t="s">
        <v>116</v>
      </c>
      <c r="C119" s="38" t="s">
        <v>87</v>
      </c>
      <c r="G119" s="27" t="s">
        <v>85</v>
      </c>
    </row>
    <row r="120" spans="2:10" s="67" customFormat="1" x14ac:dyDescent="0.3">
      <c r="G120" s="27" t="s">
        <v>86</v>
      </c>
    </row>
    <row r="121" spans="2:10" s="67" customFormat="1" x14ac:dyDescent="0.3"/>
    <row r="122" spans="2:10" s="67" customFormat="1" ht="15.6" x14ac:dyDescent="0.3">
      <c r="B122" s="46" t="s">
        <v>117</v>
      </c>
      <c r="C122" s="92" t="s">
        <v>119</v>
      </c>
      <c r="D122" s="93"/>
      <c r="E122" s="93"/>
      <c r="F122" s="93"/>
      <c r="G122" s="93"/>
      <c r="H122" s="93"/>
      <c r="I122" s="93"/>
      <c r="J122" s="93"/>
    </row>
    <row r="123" spans="2:10" s="67" customFormat="1" x14ac:dyDescent="0.3"/>
    <row r="124" spans="2:10" s="67" customFormat="1" x14ac:dyDescent="0.3"/>
    <row r="125" spans="2:10" s="67" customFormat="1" ht="6.6" customHeight="1" x14ac:dyDescent="0.3"/>
    <row r="126" spans="2:10" s="67" customFormat="1" ht="6.6" customHeight="1" x14ac:dyDescent="0.3">
      <c r="B126" s="45"/>
      <c r="C126" s="70"/>
      <c r="D126" s="71"/>
      <c r="E126" s="71"/>
      <c r="F126" s="71"/>
      <c r="G126" s="71"/>
      <c r="H126" s="71"/>
      <c r="I126" s="71"/>
      <c r="J126" s="71"/>
    </row>
    <row r="127" spans="2:10" s="67" customFormat="1" ht="6.6" customHeight="1" x14ac:dyDescent="0.3"/>
    <row r="128" spans="2:10" s="67" customFormat="1" x14ac:dyDescent="0.3"/>
  </sheetData>
  <mergeCells count="12">
    <mergeCell ref="J39:M39"/>
    <mergeCell ref="C91:J91"/>
    <mergeCell ref="C122:J122"/>
    <mergeCell ref="C126:J126"/>
    <mergeCell ref="B1:I1"/>
    <mergeCell ref="B3:E3"/>
    <mergeCell ref="B4:D4"/>
    <mergeCell ref="B38:D38"/>
    <mergeCell ref="B39:B40"/>
    <mergeCell ref="C39:C40"/>
    <mergeCell ref="D39:D40"/>
    <mergeCell ref="E39:I39"/>
  </mergeCells>
  <dataValidations count="1">
    <dataValidation type="list" allowBlank="1" showInputMessage="1" showErrorMessage="1" sqref="C119" xr:uid="{00000000-0002-0000-0100-000000000000}">
      <formula1>$G$89:$G$89</formula1>
    </dataValidation>
  </dataValidations>
  <pageMargins left="0.7" right="0.7" top="0.75" bottom="0.75" header="0.3" footer="0.3"/>
  <pageSetup orientation="portrait" horizontalDpi="4294967293" verticalDpi="0"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containsText" priority="1" stopIfTrue="1" operator="containsText" id="{E3CA773A-57B1-4DB4-A8A9-2D8B4E7336B7}">
            <xm:f>NOT(ISERROR(SEARCH(#REF!,C119)))</xm:f>
            <xm:f>#REF!</xm:f>
            <x14:dxf>
              <fill>
                <patternFill>
                  <bgColor rgb="FFFFC000"/>
                </patternFill>
              </fill>
            </x14:dxf>
          </x14:cfRule>
          <x14:cfRule type="containsText" priority="2" stopIfTrue="1" operator="containsText" id="{6D24ABEC-AB31-4A0B-8449-0CB73104BBDA}">
            <xm:f>NOT(ISERROR(SEARCH($G$89,C119)))</xm:f>
            <xm:f>$G$89</xm:f>
            <x14:dxf>
              <fill>
                <patternFill>
                  <bgColor rgb="FFFF0000"/>
                </patternFill>
              </fill>
            </x14:dxf>
          </x14:cfRule>
          <x14:cfRule type="containsText" priority="3" stopIfTrue="1" operator="containsText" id="{35586512-AB13-43F3-83D2-9A76EA77823F}">
            <xm:f>NOT(ISERROR(SEARCH(#REF!,C119)))</xm:f>
            <xm:f>#REF!</xm:f>
            <x14:dxf>
              <fill>
                <patternFill>
                  <bgColor rgb="FF92D050"/>
                </patternFill>
              </fill>
            </x14:dxf>
          </x14:cfRule>
          <xm:sqref>C119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12"/>
  <sheetViews>
    <sheetView showGridLines="0" workbookViewId="0">
      <selection activeCell="M15" sqref="M15"/>
    </sheetView>
  </sheetViews>
  <sheetFormatPr defaultRowHeight="13.2" x14ac:dyDescent="0.25"/>
  <cols>
    <col min="1" max="1" width="9.109375" customWidth="1"/>
    <col min="2" max="2" width="32.109375" customWidth="1"/>
    <col min="4" max="4" width="9.33203125" customWidth="1"/>
    <col min="6" max="6" width="10.33203125" customWidth="1"/>
    <col min="7" max="7" width="15" customWidth="1"/>
  </cols>
  <sheetData>
    <row r="1" spans="2:8" x14ac:dyDescent="0.25">
      <c r="B1" s="50" t="s">
        <v>104</v>
      </c>
    </row>
    <row r="4" spans="2:8" ht="15" thickBot="1" x14ac:dyDescent="0.35">
      <c r="B4" s="28" t="s">
        <v>36</v>
      </c>
      <c r="C4" s="29" t="s">
        <v>37</v>
      </c>
      <c r="D4" s="29" t="s">
        <v>38</v>
      </c>
      <c r="E4" s="29" t="s">
        <v>39</v>
      </c>
      <c r="F4" s="29" t="s">
        <v>40</v>
      </c>
      <c r="G4" s="29" t="s">
        <v>41</v>
      </c>
    </row>
    <row r="5" spans="2:8" ht="15" thickBot="1" x14ac:dyDescent="0.35">
      <c r="B5" s="30" t="s">
        <v>88</v>
      </c>
      <c r="C5" s="56">
        <f>SUM(D5:G5)</f>
        <v>8</v>
      </c>
      <c r="D5" s="56">
        <v>1</v>
      </c>
      <c r="E5" s="56">
        <v>6</v>
      </c>
      <c r="F5" s="56">
        <v>1</v>
      </c>
      <c r="G5" s="56">
        <v>0</v>
      </c>
    </row>
    <row r="6" spans="2:8" ht="15" thickBot="1" x14ac:dyDescent="0.35">
      <c r="B6" s="30" t="s">
        <v>89</v>
      </c>
      <c r="C6" s="56">
        <f>SUM(D6:G6)</f>
        <v>4</v>
      </c>
      <c r="D6" s="56">
        <v>1</v>
      </c>
      <c r="E6" s="56">
        <v>1</v>
      </c>
      <c r="F6" s="56">
        <v>2</v>
      </c>
      <c r="G6" s="56">
        <v>0</v>
      </c>
    </row>
    <row r="7" spans="2:8" ht="15" thickBot="1" x14ac:dyDescent="0.35">
      <c r="B7" s="30" t="s">
        <v>90</v>
      </c>
      <c r="C7" s="56">
        <f>SUM(D7:G7)</f>
        <v>37</v>
      </c>
      <c r="D7" s="56">
        <v>31</v>
      </c>
      <c r="E7" s="56">
        <v>3</v>
      </c>
      <c r="F7" s="56">
        <v>3</v>
      </c>
      <c r="G7" s="56">
        <v>0</v>
      </c>
    </row>
    <row r="8" spans="2:8" ht="15" thickBot="1" x14ac:dyDescent="0.35">
      <c r="B8" s="30" t="s">
        <v>91</v>
      </c>
      <c r="C8" s="56">
        <f>SUM(D8:G8)</f>
        <v>44</v>
      </c>
      <c r="D8" s="56">
        <v>4</v>
      </c>
      <c r="E8" s="56">
        <v>33</v>
      </c>
      <c r="F8" s="56">
        <v>0</v>
      </c>
      <c r="G8" s="56">
        <v>7</v>
      </c>
    </row>
    <row r="9" spans="2:8" ht="15" thickBot="1" x14ac:dyDescent="0.35">
      <c r="B9" s="30" t="s">
        <v>92</v>
      </c>
      <c r="C9" s="56">
        <f>SUM(D9:G9)</f>
        <v>70</v>
      </c>
      <c r="D9" s="56">
        <v>59</v>
      </c>
      <c r="E9" s="56">
        <v>11</v>
      </c>
      <c r="F9" s="56">
        <v>0</v>
      </c>
      <c r="G9" s="56">
        <v>0</v>
      </c>
    </row>
    <row r="10" spans="2:8" ht="15" thickBot="1" x14ac:dyDescent="0.35">
      <c r="B10" s="28" t="s">
        <v>9</v>
      </c>
      <c r="C10" s="57">
        <f>SUM(C5:C9)</f>
        <v>163</v>
      </c>
      <c r="D10" s="57">
        <f>SUM(D5:D9)</f>
        <v>96</v>
      </c>
      <c r="E10" s="57">
        <f>SUM(E5:E9)</f>
        <v>54</v>
      </c>
      <c r="F10" s="57">
        <f>SUM(F5:F9)</f>
        <v>6</v>
      </c>
      <c r="G10" s="57">
        <f>SUM(G5:G9)</f>
        <v>7</v>
      </c>
    </row>
    <row r="11" spans="2:8" ht="15" thickBot="1" x14ac:dyDescent="0.35">
      <c r="B11" s="30" t="s">
        <v>42</v>
      </c>
      <c r="C11" s="31"/>
      <c r="D11" s="53">
        <f>D10/C10</f>
        <v>0.58895705521472397</v>
      </c>
      <c r="E11" s="53">
        <f>E10/C10</f>
        <v>0.33128834355828218</v>
      </c>
      <c r="F11" s="53">
        <f>F10/C10</f>
        <v>3.6809815950920248E-2</v>
      </c>
      <c r="G11" s="53">
        <f>G10/C10</f>
        <v>4.2944785276073622E-2</v>
      </c>
      <c r="H11" s="21"/>
    </row>
    <row r="12" spans="2:8" ht="14.4" x14ac:dyDescent="0.3">
      <c r="B12" s="32" t="s">
        <v>43</v>
      </c>
      <c r="C12" s="33">
        <f>SUM(D10:F10)</f>
        <v>156</v>
      </c>
      <c r="D12" s="54">
        <f>D10/C12</f>
        <v>0.61538461538461542</v>
      </c>
      <c r="E12" s="54">
        <f>E10/C12</f>
        <v>0.34615384615384615</v>
      </c>
      <c r="F12" s="54">
        <f>F10/C12</f>
        <v>3.8461538461538464E-2</v>
      </c>
      <c r="G12" s="55"/>
      <c r="H12" s="21"/>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9"/>
  <sheetViews>
    <sheetView showGridLines="0" workbookViewId="0">
      <selection activeCell="A3" sqref="A3:M9"/>
    </sheetView>
  </sheetViews>
  <sheetFormatPr defaultRowHeight="13.2" x14ac:dyDescent="0.25"/>
  <cols>
    <col min="2" max="2" width="14.5546875" customWidth="1"/>
  </cols>
  <sheetData>
    <row r="1" spans="1:13" x14ac:dyDescent="0.25">
      <c r="A1" s="50" t="s">
        <v>105</v>
      </c>
    </row>
    <row r="3" spans="1:13" ht="13.8" thickBot="1" x14ac:dyDescent="0.3">
      <c r="B3" s="74" t="s">
        <v>0</v>
      </c>
      <c r="C3" s="74"/>
      <c r="D3" s="74"/>
    </row>
    <row r="4" spans="1:13" ht="16.2" thickBot="1" x14ac:dyDescent="0.35">
      <c r="B4" s="75" t="s">
        <v>14</v>
      </c>
      <c r="C4" s="75" t="s">
        <v>95</v>
      </c>
      <c r="D4" s="75" t="s">
        <v>1</v>
      </c>
      <c r="E4" s="77" t="s">
        <v>2</v>
      </c>
      <c r="F4" s="77"/>
      <c r="G4" s="77"/>
      <c r="H4" s="77"/>
      <c r="I4" s="77"/>
      <c r="J4" s="69" t="s">
        <v>6</v>
      </c>
      <c r="K4" s="69"/>
      <c r="L4" s="69"/>
      <c r="M4" s="69"/>
    </row>
    <row r="5" spans="1:13" ht="61.5" customHeight="1" thickBot="1" x14ac:dyDescent="0.3">
      <c r="B5" s="75"/>
      <c r="C5" s="76"/>
      <c r="D5" s="75"/>
      <c r="E5" s="4" t="s">
        <v>3</v>
      </c>
      <c r="F5" s="4" t="s">
        <v>4</v>
      </c>
      <c r="G5" s="4" t="s">
        <v>10</v>
      </c>
      <c r="H5" s="4" t="s">
        <v>12</v>
      </c>
      <c r="I5" s="4" t="s">
        <v>5</v>
      </c>
      <c r="J5" s="4" t="s">
        <v>7</v>
      </c>
      <c r="K5" s="4" t="s">
        <v>11</v>
      </c>
      <c r="L5" s="4" t="s">
        <v>13</v>
      </c>
      <c r="M5" s="4" t="s">
        <v>8</v>
      </c>
    </row>
    <row r="6" spans="1:13" ht="13.8" thickBot="1" x14ac:dyDescent="0.3">
      <c r="B6" s="22" t="s">
        <v>15</v>
      </c>
      <c r="C6" s="58">
        <v>64</v>
      </c>
      <c r="D6" s="58">
        <v>0</v>
      </c>
      <c r="E6" s="58">
        <v>1</v>
      </c>
      <c r="F6" s="58">
        <v>11</v>
      </c>
      <c r="G6" s="58">
        <v>37</v>
      </c>
      <c r="H6" s="58">
        <v>16</v>
      </c>
      <c r="I6" s="58">
        <v>2.67</v>
      </c>
      <c r="J6" s="58">
        <v>39</v>
      </c>
      <c r="K6" s="58">
        <v>9</v>
      </c>
      <c r="L6" s="58">
        <v>4</v>
      </c>
      <c r="M6" s="59">
        <v>12</v>
      </c>
    </row>
    <row r="7" spans="1:13" ht="13.8" thickBot="1" x14ac:dyDescent="0.3">
      <c r="B7" s="22" t="s">
        <v>16</v>
      </c>
      <c r="C7" s="60">
        <v>61</v>
      </c>
      <c r="D7" s="60">
        <v>36</v>
      </c>
      <c r="E7" s="60">
        <v>0</v>
      </c>
      <c r="F7" s="60">
        <v>8</v>
      </c>
      <c r="G7" s="60">
        <v>61</v>
      </c>
      <c r="H7" s="60">
        <v>20</v>
      </c>
      <c r="I7" s="60">
        <v>2.64</v>
      </c>
      <c r="J7" s="60">
        <v>35</v>
      </c>
      <c r="K7" s="60">
        <v>12</v>
      </c>
      <c r="L7" s="60">
        <v>28</v>
      </c>
      <c r="M7" s="61">
        <v>14</v>
      </c>
    </row>
    <row r="8" spans="1:13" ht="13.8" thickBot="1" x14ac:dyDescent="0.3">
      <c r="B8" s="22" t="s">
        <v>17</v>
      </c>
      <c r="C8" s="60">
        <v>18</v>
      </c>
      <c r="D8" s="60">
        <v>52</v>
      </c>
      <c r="E8" s="60">
        <v>0</v>
      </c>
      <c r="F8" s="60">
        <v>1</v>
      </c>
      <c r="G8" s="60">
        <v>42</v>
      </c>
      <c r="H8" s="60">
        <v>12</v>
      </c>
      <c r="I8" s="60">
        <v>2.58</v>
      </c>
      <c r="J8" s="60">
        <v>15</v>
      </c>
      <c r="K8" s="60">
        <v>3</v>
      </c>
      <c r="L8" s="60">
        <v>28</v>
      </c>
      <c r="M8" s="61">
        <v>9</v>
      </c>
    </row>
    <row r="9" spans="1:13" ht="13.8" thickBot="1" x14ac:dyDescent="0.3">
      <c r="B9" s="3" t="s">
        <v>9</v>
      </c>
      <c r="C9" s="1">
        <f t="shared" ref="C9:M9" si="0">SUM(C6:C8)</f>
        <v>143</v>
      </c>
      <c r="D9" s="1">
        <f t="shared" si="0"/>
        <v>88</v>
      </c>
      <c r="E9" s="1">
        <f t="shared" si="0"/>
        <v>1</v>
      </c>
      <c r="F9" s="1">
        <f t="shared" si="0"/>
        <v>20</v>
      </c>
      <c r="G9" s="1">
        <f t="shared" si="0"/>
        <v>140</v>
      </c>
      <c r="H9" s="1">
        <f t="shared" si="0"/>
        <v>48</v>
      </c>
      <c r="I9" s="1"/>
      <c r="J9" s="1">
        <f t="shared" si="0"/>
        <v>89</v>
      </c>
      <c r="K9" s="1">
        <f t="shared" si="0"/>
        <v>24</v>
      </c>
      <c r="L9" s="1">
        <f t="shared" si="0"/>
        <v>60</v>
      </c>
      <c r="M9" s="2">
        <f t="shared" si="0"/>
        <v>35</v>
      </c>
    </row>
  </sheetData>
  <mergeCells count="6">
    <mergeCell ref="J4:M4"/>
    <mergeCell ref="B3:D3"/>
    <mergeCell ref="B4:B5"/>
    <mergeCell ref="C4:C5"/>
    <mergeCell ref="D4:D5"/>
    <mergeCell ref="E4:I4"/>
  </mergeCells>
  <phoneticPr fontId="0" type="noConversion"/>
  <pageMargins left="0.75" right="0.75" top="1" bottom="1" header="0.5" footer="0.5"/>
  <pageSetup paperSize="9" scale="65"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60"/>
  <sheetViews>
    <sheetView showGridLines="0" topLeftCell="A13" workbookViewId="0">
      <selection activeCell="H7" sqref="H7"/>
    </sheetView>
  </sheetViews>
  <sheetFormatPr defaultRowHeight="13.2" x14ac:dyDescent="0.25"/>
  <cols>
    <col min="1" max="1" width="3.44140625" customWidth="1"/>
    <col min="2" max="2" width="24.44140625" customWidth="1"/>
  </cols>
  <sheetData>
    <row r="1" spans="2:6" x14ac:dyDescent="0.25">
      <c r="B1" s="50" t="s">
        <v>105</v>
      </c>
    </row>
    <row r="3" spans="2:6" x14ac:dyDescent="0.25">
      <c r="B3" s="78" t="s">
        <v>20</v>
      </c>
      <c r="C3" s="78"/>
      <c r="D3" s="78"/>
      <c r="E3" s="78"/>
      <c r="F3" s="78"/>
    </row>
    <row r="4" spans="2:6" x14ac:dyDescent="0.25">
      <c r="B4" s="78"/>
      <c r="C4" s="78"/>
      <c r="D4" s="78"/>
      <c r="E4" s="78"/>
      <c r="F4" s="78"/>
    </row>
    <row r="5" spans="2:6" ht="13.8" thickBot="1" x14ac:dyDescent="0.3"/>
    <row r="6" spans="2:6" ht="13.8" thickBot="1" x14ac:dyDescent="0.3">
      <c r="B6" s="11" t="s">
        <v>18</v>
      </c>
      <c r="C6" s="11" t="s">
        <v>19</v>
      </c>
    </row>
    <row r="7" spans="2:6" ht="13.8" thickBot="1" x14ac:dyDescent="0.3">
      <c r="B7" s="8" t="s">
        <v>96</v>
      </c>
      <c r="C7" s="9">
        <v>4</v>
      </c>
    </row>
    <row r="8" spans="2:6" ht="13.8" thickBot="1" x14ac:dyDescent="0.3">
      <c r="B8" s="8" t="s">
        <v>97</v>
      </c>
      <c r="C8" s="9">
        <v>3</v>
      </c>
    </row>
    <row r="9" spans="2:6" ht="13.8" thickBot="1" x14ac:dyDescent="0.3">
      <c r="B9" s="8" t="s">
        <v>98</v>
      </c>
      <c r="C9" s="9">
        <v>2</v>
      </c>
    </row>
    <row r="10" spans="2:6" ht="13.8" thickBot="1" x14ac:dyDescent="0.3">
      <c r="B10" s="7" t="s">
        <v>99</v>
      </c>
      <c r="C10" s="10">
        <v>1</v>
      </c>
    </row>
    <row r="13" spans="2:6" ht="15.6" x14ac:dyDescent="0.3">
      <c r="B13" s="17" t="s">
        <v>31</v>
      </c>
    </row>
    <row r="15" spans="2:6" x14ac:dyDescent="0.25">
      <c r="B15" s="13" t="s">
        <v>21</v>
      </c>
      <c r="C15" s="12">
        <v>1</v>
      </c>
    </row>
    <row r="16" spans="2:6" x14ac:dyDescent="0.25">
      <c r="B16" s="6"/>
    </row>
    <row r="17" spans="2:15" ht="13.8" thickBot="1" x14ac:dyDescent="0.3">
      <c r="B17" s="83" t="s">
        <v>22</v>
      </c>
      <c r="C17" s="79" t="s">
        <v>23</v>
      </c>
      <c r="D17" s="80"/>
      <c r="E17" s="80"/>
      <c r="F17" s="80"/>
      <c r="G17" s="80"/>
      <c r="H17" s="80"/>
      <c r="I17" s="80"/>
      <c r="J17" s="80"/>
      <c r="K17" s="80"/>
      <c r="L17" s="80"/>
      <c r="M17" s="80"/>
      <c r="N17" s="80"/>
      <c r="O17" s="80"/>
    </row>
    <row r="18" spans="2:15" x14ac:dyDescent="0.25">
      <c r="B18" s="83"/>
      <c r="C18" s="81" t="s">
        <v>24</v>
      </c>
      <c r="D18" s="82"/>
      <c r="E18" s="82"/>
      <c r="F18" s="82"/>
      <c r="G18" s="82"/>
      <c r="H18" s="82"/>
      <c r="I18" s="82"/>
      <c r="J18" s="82"/>
      <c r="K18" s="82"/>
      <c r="L18" s="82"/>
      <c r="M18" s="82"/>
      <c r="N18" s="82"/>
      <c r="O18" s="82"/>
    </row>
    <row r="20" spans="2:15" x14ac:dyDescent="0.25">
      <c r="B20" s="13" t="s">
        <v>100</v>
      </c>
      <c r="C20" s="62">
        <v>1</v>
      </c>
    </row>
    <row r="21" spans="2:15" x14ac:dyDescent="0.25">
      <c r="B21" s="13" t="s">
        <v>101</v>
      </c>
      <c r="C21" s="62">
        <v>1</v>
      </c>
    </row>
    <row r="22" spans="2:15" x14ac:dyDescent="0.25">
      <c r="B22" s="13" t="s">
        <v>102</v>
      </c>
      <c r="C22" s="62">
        <v>1</v>
      </c>
    </row>
    <row r="23" spans="2:15" x14ac:dyDescent="0.25">
      <c r="B23" s="13" t="s">
        <v>103</v>
      </c>
      <c r="C23" s="62">
        <v>1</v>
      </c>
    </row>
    <row r="24" spans="2:15" x14ac:dyDescent="0.25">
      <c r="B24" s="16"/>
      <c r="C24" s="14"/>
    </row>
    <row r="25" spans="2:15" x14ac:dyDescent="0.25">
      <c r="B25" s="18" t="s">
        <v>24</v>
      </c>
      <c r="C25" s="15">
        <f>SUM(C20:C23)</f>
        <v>4</v>
      </c>
    </row>
    <row r="26" spans="2:15" x14ac:dyDescent="0.25">
      <c r="B26" s="16"/>
    </row>
    <row r="27" spans="2:15" ht="26.4" x14ac:dyDescent="0.25">
      <c r="B27" s="5" t="s">
        <v>32</v>
      </c>
      <c r="C27" s="16">
        <f>(C20*C7+C21*C8+C22*C9+C23*C10)/C25</f>
        <v>2.5</v>
      </c>
    </row>
    <row r="28" spans="2:15" x14ac:dyDescent="0.25">
      <c r="B28" s="5"/>
    </row>
    <row r="29" spans="2:15" ht="26.4" x14ac:dyDescent="0.25">
      <c r="B29" s="5" t="s">
        <v>26</v>
      </c>
      <c r="C29" s="19">
        <f>C27/1</f>
        <v>2.5</v>
      </c>
    </row>
    <row r="30" spans="2:15" x14ac:dyDescent="0.25">
      <c r="B30" s="6" t="s">
        <v>27</v>
      </c>
    </row>
    <row r="32" spans="2:15" x14ac:dyDescent="0.25">
      <c r="B32" s="20" t="s">
        <v>25</v>
      </c>
    </row>
    <row r="34" spans="2:2" x14ac:dyDescent="0.25">
      <c r="B34" s="6" t="s">
        <v>34</v>
      </c>
    </row>
    <row r="35" spans="2:2" x14ac:dyDescent="0.25">
      <c r="B35" s="6" t="s">
        <v>33</v>
      </c>
    </row>
    <row r="36" spans="2:2" x14ac:dyDescent="0.25">
      <c r="B36" s="6" t="s">
        <v>28</v>
      </c>
    </row>
    <row r="37" spans="2:2" x14ac:dyDescent="0.25">
      <c r="B37" s="6" t="s">
        <v>30</v>
      </c>
    </row>
    <row r="38" spans="2:2" x14ac:dyDescent="0.25">
      <c r="B38" s="6"/>
    </row>
    <row r="39" spans="2:2" x14ac:dyDescent="0.25">
      <c r="B39" s="6" t="s">
        <v>35</v>
      </c>
    </row>
    <row r="40" spans="2:2" x14ac:dyDescent="0.25">
      <c r="B40" s="6"/>
    </row>
    <row r="41" spans="2:2" x14ac:dyDescent="0.25">
      <c r="B41" s="16" t="s">
        <v>29</v>
      </c>
    </row>
    <row r="60" spans="2:2" x14ac:dyDescent="0.25">
      <c r="B60" s="16"/>
    </row>
  </sheetData>
  <mergeCells count="4">
    <mergeCell ref="B3:F4"/>
    <mergeCell ref="C17:O17"/>
    <mergeCell ref="C18:O18"/>
    <mergeCell ref="B17:B18"/>
  </mergeCells>
  <phoneticPr fontId="0" type="noConversion"/>
  <pageMargins left="0.75" right="0.75" top="1" bottom="1" header="0.5" footer="0.5"/>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9"/>
  <sheetViews>
    <sheetView workbookViewId="0"/>
  </sheetViews>
  <sheetFormatPr defaultRowHeight="13.2" x14ac:dyDescent="0.25"/>
  <cols>
    <col min="1" max="1" width="26.109375" customWidth="1"/>
    <col min="2" max="2" width="18.109375" customWidth="1"/>
  </cols>
  <sheetData>
    <row r="1" spans="1:10" x14ac:dyDescent="0.25">
      <c r="A1" s="50" t="s">
        <v>105</v>
      </c>
    </row>
    <row r="3" spans="1:10" ht="13.8" x14ac:dyDescent="0.25">
      <c r="A3" s="23" t="s">
        <v>45</v>
      </c>
      <c r="B3" s="88" t="s">
        <v>66</v>
      </c>
      <c r="C3" s="88"/>
      <c r="D3" s="88"/>
      <c r="E3" s="88"/>
      <c r="F3" s="88"/>
      <c r="G3" s="88"/>
      <c r="H3" s="88"/>
      <c r="I3" s="88"/>
      <c r="J3" s="88"/>
    </row>
    <row r="4" spans="1:10" ht="13.8" x14ac:dyDescent="0.25">
      <c r="A4" s="24" t="s">
        <v>46</v>
      </c>
      <c r="B4" s="84" t="s">
        <v>47</v>
      </c>
      <c r="C4" s="84"/>
      <c r="D4" s="84"/>
      <c r="E4" s="84"/>
      <c r="F4" s="84"/>
      <c r="G4" s="84"/>
      <c r="H4" s="84"/>
      <c r="I4" s="84"/>
      <c r="J4" s="84"/>
    </row>
    <row r="5" spans="1:10" ht="13.8" x14ac:dyDescent="0.25">
      <c r="A5" s="25" t="s">
        <v>48</v>
      </c>
      <c r="B5" s="84" t="s">
        <v>49</v>
      </c>
      <c r="C5" s="84"/>
      <c r="D5" s="84"/>
      <c r="E5" s="84"/>
      <c r="F5" s="84"/>
      <c r="G5" s="84"/>
      <c r="H5" s="84"/>
      <c r="I5" s="84"/>
      <c r="J5" s="84"/>
    </row>
    <row r="6" spans="1:10" ht="13.8" x14ac:dyDescent="0.25">
      <c r="A6" s="25" t="s">
        <v>50</v>
      </c>
      <c r="B6" s="84" t="s">
        <v>51</v>
      </c>
      <c r="C6" s="84"/>
      <c r="D6" s="84"/>
      <c r="E6" s="84"/>
      <c r="F6" s="84"/>
      <c r="G6" s="84"/>
      <c r="H6" s="84"/>
      <c r="I6" s="84"/>
      <c r="J6" s="84"/>
    </row>
    <row r="7" spans="1:10" ht="27.6" x14ac:dyDescent="0.25">
      <c r="A7" s="25" t="s">
        <v>52</v>
      </c>
      <c r="B7" s="84" t="s">
        <v>53</v>
      </c>
      <c r="C7" s="84"/>
      <c r="D7" s="84"/>
      <c r="E7" s="84"/>
      <c r="F7" s="84"/>
      <c r="G7" s="84"/>
      <c r="H7" s="84"/>
      <c r="I7" s="84"/>
      <c r="J7" s="84"/>
    </row>
    <row r="8" spans="1:10" ht="13.8" x14ac:dyDescent="0.25">
      <c r="A8" s="25" t="s">
        <v>54</v>
      </c>
      <c r="B8" s="84" t="s">
        <v>55</v>
      </c>
      <c r="C8" s="84"/>
      <c r="D8" s="84"/>
      <c r="E8" s="84"/>
      <c r="F8" s="84"/>
      <c r="G8" s="84"/>
      <c r="H8" s="84"/>
      <c r="I8" s="84"/>
      <c r="J8" s="84"/>
    </row>
    <row r="9" spans="1:10" ht="13.8" x14ac:dyDescent="0.25">
      <c r="A9" s="25" t="s">
        <v>56</v>
      </c>
      <c r="B9" s="84" t="s">
        <v>57</v>
      </c>
      <c r="C9" s="84"/>
      <c r="D9" s="84"/>
      <c r="E9" s="84"/>
      <c r="F9" s="84"/>
      <c r="G9" s="84"/>
      <c r="H9" s="84"/>
      <c r="I9" s="84"/>
      <c r="J9" s="84"/>
    </row>
    <row r="10" spans="1:10" ht="13.8" x14ac:dyDescent="0.25">
      <c r="A10" s="25" t="s">
        <v>58</v>
      </c>
      <c r="B10" s="84" t="s">
        <v>59</v>
      </c>
      <c r="C10" s="84"/>
      <c r="D10" s="84"/>
      <c r="E10" s="84"/>
      <c r="F10" s="84"/>
      <c r="G10" s="84"/>
      <c r="H10" s="84"/>
      <c r="I10" s="84"/>
      <c r="J10" s="84"/>
    </row>
    <row r="11" spans="1:10" ht="13.8" x14ac:dyDescent="0.25">
      <c r="A11" s="25" t="s">
        <v>60</v>
      </c>
      <c r="B11" s="85" t="s">
        <v>61</v>
      </c>
      <c r="C11" s="86"/>
      <c r="D11" s="86"/>
      <c r="E11" s="86"/>
      <c r="F11" s="86"/>
      <c r="G11" s="86"/>
      <c r="H11" s="86"/>
      <c r="I11" s="86"/>
      <c r="J11" s="87"/>
    </row>
    <row r="12" spans="1:10" ht="13.8" x14ac:dyDescent="0.25">
      <c r="A12" s="25" t="s">
        <v>62</v>
      </c>
      <c r="B12" s="84" t="s">
        <v>63</v>
      </c>
      <c r="C12" s="84"/>
      <c r="D12" s="84"/>
      <c r="E12" s="84"/>
      <c r="F12" s="84"/>
      <c r="G12" s="84"/>
      <c r="H12" s="84"/>
      <c r="I12" s="84"/>
      <c r="J12" s="84"/>
    </row>
    <row r="17" spans="1:2" x14ac:dyDescent="0.25">
      <c r="A17" s="13" t="s">
        <v>64</v>
      </c>
      <c r="B17" s="63">
        <v>1</v>
      </c>
    </row>
    <row r="18" spans="1:2" x14ac:dyDescent="0.25">
      <c r="A18" s="13" t="s">
        <v>65</v>
      </c>
      <c r="B18" s="63">
        <v>2</v>
      </c>
    </row>
    <row r="19" spans="1:2" x14ac:dyDescent="0.25">
      <c r="A19" s="13" t="s">
        <v>44</v>
      </c>
      <c r="B19" s="63">
        <f>B18/B17</f>
        <v>2</v>
      </c>
    </row>
    <row r="23" spans="1:2" x14ac:dyDescent="0.25">
      <c r="A23" s="12" t="s">
        <v>94</v>
      </c>
      <c r="B23" s="26" t="s">
        <v>44</v>
      </c>
    </row>
    <row r="24" spans="1:2" x14ac:dyDescent="0.25">
      <c r="A24" s="12">
        <v>1</v>
      </c>
      <c r="B24" s="12">
        <v>1</v>
      </c>
    </row>
    <row r="25" spans="1:2" x14ac:dyDescent="0.25">
      <c r="A25" s="12">
        <v>2</v>
      </c>
      <c r="B25" s="12">
        <v>2</v>
      </c>
    </row>
    <row r="26" spans="1:2" x14ac:dyDescent="0.25">
      <c r="A26" s="12">
        <v>3</v>
      </c>
      <c r="B26" s="12">
        <v>3</v>
      </c>
    </row>
    <row r="27" spans="1:2" x14ac:dyDescent="0.25">
      <c r="A27" s="12">
        <v>4</v>
      </c>
      <c r="B27" s="12">
        <v>4</v>
      </c>
    </row>
    <row r="28" spans="1:2" x14ac:dyDescent="0.25">
      <c r="A28" s="12">
        <v>5</v>
      </c>
      <c r="B28" s="12">
        <v>4</v>
      </c>
    </row>
    <row r="29" spans="1:2" x14ac:dyDescent="0.25">
      <c r="A29" s="12">
        <v>6</v>
      </c>
      <c r="B29" s="12">
        <v>6</v>
      </c>
    </row>
  </sheetData>
  <mergeCells count="10">
    <mergeCell ref="B10:J10"/>
    <mergeCell ref="B11:J11"/>
    <mergeCell ref="B12:J12"/>
    <mergeCell ref="B3:J3"/>
    <mergeCell ref="B4:J4"/>
    <mergeCell ref="B5:J5"/>
    <mergeCell ref="B6:J6"/>
    <mergeCell ref="B7:J7"/>
    <mergeCell ref="B8:J8"/>
    <mergeCell ref="B9:J9"/>
  </mergeCells>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9"/>
  <sheetViews>
    <sheetView workbookViewId="0"/>
  </sheetViews>
  <sheetFormatPr defaultRowHeight="13.2" x14ac:dyDescent="0.25"/>
  <cols>
    <col min="1" max="1" width="33.109375" customWidth="1"/>
    <col min="2" max="2" width="21.33203125" customWidth="1"/>
  </cols>
  <sheetData>
    <row r="1" spans="1:10" x14ac:dyDescent="0.25">
      <c r="A1" s="50" t="s">
        <v>104</v>
      </c>
    </row>
    <row r="3" spans="1:10" ht="13.8" x14ac:dyDescent="0.25">
      <c r="A3" s="23" t="s">
        <v>45</v>
      </c>
      <c r="B3" s="89" t="s">
        <v>72</v>
      </c>
      <c r="C3" s="90"/>
      <c r="D3" s="90"/>
      <c r="E3" s="90"/>
      <c r="F3" s="90"/>
      <c r="G3" s="90"/>
      <c r="H3" s="90"/>
      <c r="I3" s="90"/>
      <c r="J3" s="91"/>
    </row>
    <row r="4" spans="1:10" ht="13.8" x14ac:dyDescent="0.25">
      <c r="A4" s="24" t="s">
        <v>46</v>
      </c>
      <c r="B4" s="85" t="s">
        <v>73</v>
      </c>
      <c r="C4" s="86"/>
      <c r="D4" s="86"/>
      <c r="E4" s="86"/>
      <c r="F4" s="86"/>
      <c r="G4" s="86"/>
      <c r="H4" s="86"/>
      <c r="I4" s="86"/>
      <c r="J4" s="87"/>
    </row>
    <row r="5" spans="1:10" ht="13.8" x14ac:dyDescent="0.25">
      <c r="A5" s="25" t="s">
        <v>48</v>
      </c>
      <c r="B5" s="84" t="s">
        <v>74</v>
      </c>
      <c r="C5" s="84"/>
      <c r="D5" s="84"/>
      <c r="E5" s="84"/>
      <c r="F5" s="84"/>
      <c r="G5" s="84"/>
      <c r="H5" s="84"/>
      <c r="I5" s="84"/>
      <c r="J5" s="84"/>
    </row>
    <row r="6" spans="1:10" ht="13.8" x14ac:dyDescent="0.25">
      <c r="A6" s="25" t="s">
        <v>50</v>
      </c>
      <c r="B6" s="84" t="s">
        <v>75</v>
      </c>
      <c r="C6" s="84"/>
      <c r="D6" s="84"/>
      <c r="E6" s="84"/>
      <c r="F6" s="84"/>
      <c r="G6" s="84"/>
      <c r="H6" s="84"/>
      <c r="I6" s="84"/>
      <c r="J6" s="84"/>
    </row>
    <row r="7" spans="1:10" ht="13.8" x14ac:dyDescent="0.25">
      <c r="A7" s="25" t="s">
        <v>52</v>
      </c>
      <c r="B7" s="84" t="s">
        <v>76</v>
      </c>
      <c r="C7" s="84"/>
      <c r="D7" s="84"/>
      <c r="E7" s="84"/>
      <c r="F7" s="84"/>
      <c r="G7" s="84"/>
      <c r="H7" s="84"/>
      <c r="I7" s="84"/>
      <c r="J7" s="84"/>
    </row>
    <row r="8" spans="1:10" ht="13.8" x14ac:dyDescent="0.25">
      <c r="A8" s="25" t="s">
        <v>54</v>
      </c>
      <c r="B8" s="84" t="s">
        <v>77</v>
      </c>
      <c r="C8" s="84"/>
      <c r="D8" s="84"/>
      <c r="E8" s="84"/>
      <c r="F8" s="84"/>
      <c r="G8" s="84"/>
      <c r="H8" s="84"/>
      <c r="I8" s="84"/>
      <c r="J8" s="84"/>
    </row>
    <row r="9" spans="1:10" ht="13.8" x14ac:dyDescent="0.25">
      <c r="A9" s="25" t="s">
        <v>56</v>
      </c>
      <c r="B9" s="84" t="s">
        <v>78</v>
      </c>
      <c r="C9" s="84"/>
      <c r="D9" s="84"/>
      <c r="E9" s="84"/>
      <c r="F9" s="84"/>
      <c r="G9" s="84"/>
      <c r="H9" s="84"/>
      <c r="I9" s="84"/>
      <c r="J9" s="84"/>
    </row>
    <row r="10" spans="1:10" ht="13.8" x14ac:dyDescent="0.25">
      <c r="A10" s="25" t="s">
        <v>58</v>
      </c>
      <c r="B10" s="84" t="s">
        <v>79</v>
      </c>
      <c r="C10" s="84"/>
      <c r="D10" s="84"/>
      <c r="E10" s="84"/>
      <c r="F10" s="84"/>
      <c r="G10" s="84"/>
      <c r="H10" s="84"/>
      <c r="I10" s="84"/>
      <c r="J10" s="84"/>
    </row>
    <row r="11" spans="1:10" ht="13.8" x14ac:dyDescent="0.25">
      <c r="A11" s="25" t="s">
        <v>60</v>
      </c>
      <c r="B11" s="84" t="s">
        <v>80</v>
      </c>
      <c r="C11" s="84"/>
      <c r="D11" s="84"/>
      <c r="E11" s="84"/>
      <c r="F11" s="84"/>
      <c r="G11" s="84"/>
      <c r="H11" s="84"/>
      <c r="I11" s="84"/>
      <c r="J11" s="84"/>
    </row>
    <row r="12" spans="1:10" ht="13.8" x14ac:dyDescent="0.25">
      <c r="A12" s="25" t="s">
        <v>62</v>
      </c>
      <c r="B12" s="84" t="s">
        <v>81</v>
      </c>
      <c r="C12" s="84"/>
      <c r="D12" s="84"/>
      <c r="E12" s="84"/>
      <c r="F12" s="84"/>
      <c r="G12" s="84"/>
      <c r="H12" s="84"/>
      <c r="I12" s="84"/>
      <c r="J12" s="84"/>
    </row>
    <row r="16" spans="1:10" ht="26.4" x14ac:dyDescent="0.25">
      <c r="B16" s="51" t="s">
        <v>82</v>
      </c>
      <c r="C16" s="63">
        <v>1</v>
      </c>
    </row>
    <row r="17" spans="1:3" ht="39.6" x14ac:dyDescent="0.25">
      <c r="B17" s="51" t="s">
        <v>83</v>
      </c>
      <c r="C17" s="63">
        <v>1</v>
      </c>
    </row>
    <row r="18" spans="1:3" x14ac:dyDescent="0.25">
      <c r="B18" s="52" t="s">
        <v>84</v>
      </c>
      <c r="C18" s="64">
        <f>C17/C16</f>
        <v>1</v>
      </c>
    </row>
    <row r="23" spans="1:3" x14ac:dyDescent="0.25">
      <c r="A23" s="12" t="s">
        <v>94</v>
      </c>
      <c r="B23" s="26" t="s">
        <v>84</v>
      </c>
    </row>
    <row r="24" spans="1:3" x14ac:dyDescent="0.25">
      <c r="A24" s="12">
        <v>1</v>
      </c>
      <c r="B24" s="12">
        <v>1</v>
      </c>
    </row>
    <row r="25" spans="1:3" x14ac:dyDescent="0.25">
      <c r="A25" s="12">
        <v>2</v>
      </c>
      <c r="B25" s="12">
        <v>0.5</v>
      </c>
    </row>
    <row r="26" spans="1:3" x14ac:dyDescent="0.25">
      <c r="A26" s="12">
        <v>3</v>
      </c>
      <c r="B26" s="12">
        <v>0.3</v>
      </c>
    </row>
    <row r="27" spans="1:3" x14ac:dyDescent="0.25">
      <c r="A27" s="12">
        <v>4</v>
      </c>
      <c r="B27" s="12">
        <v>1</v>
      </c>
    </row>
    <row r="28" spans="1:3" x14ac:dyDescent="0.25">
      <c r="A28" s="12">
        <v>5</v>
      </c>
      <c r="B28" s="12">
        <v>1</v>
      </c>
    </row>
    <row r="29" spans="1:3" x14ac:dyDescent="0.25">
      <c r="A29" s="12">
        <v>5</v>
      </c>
      <c r="B29" s="12">
        <v>1</v>
      </c>
    </row>
  </sheetData>
  <mergeCells count="10">
    <mergeCell ref="B10:J10"/>
    <mergeCell ref="B11:J11"/>
    <mergeCell ref="B12:J12"/>
    <mergeCell ref="B4:J4"/>
    <mergeCell ref="B3:J3"/>
    <mergeCell ref="B5:J5"/>
    <mergeCell ref="B6:J6"/>
    <mergeCell ref="B7:J7"/>
    <mergeCell ref="B8:J8"/>
    <mergeCell ref="B9:J9"/>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57750D8E1155469E830D71A2FDB4EE" ma:contentTypeVersion="3" ma:contentTypeDescription="Create a new document." ma:contentTypeScope="" ma:versionID="bbf52aa8b5412eea4664e985df88f033">
  <xsd:schema xmlns:xsd="http://www.w3.org/2001/XMLSchema" xmlns:xs="http://www.w3.org/2001/XMLSchema" xmlns:p="http://schemas.microsoft.com/office/2006/metadata/properties" xmlns:ns2="efe19ac8-966d-4820-a285-a8c10d4d5f3a" targetNamespace="http://schemas.microsoft.com/office/2006/metadata/properties" ma:root="true" ma:fieldsID="280e4b3dc3eec4cdc6e8f9e64f7931de" ns2:_="">
    <xsd:import namespace="efe19ac8-966d-4820-a285-a8c10d4d5f3a"/>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e19ac8-966d-4820-a285-a8c10d4d5f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50964C9-D6DB-49AF-9734-3075C1F8F9CA}">
  <ds:schemaRefs>
    <ds:schemaRef ds:uri="http://schemas.microsoft.com/office/2006/metadata/longProperties"/>
  </ds:schemaRefs>
</ds:datastoreItem>
</file>

<file path=customXml/itemProps2.xml><?xml version="1.0" encoding="utf-8"?>
<ds:datastoreItem xmlns:ds="http://schemas.openxmlformats.org/officeDocument/2006/customXml" ds:itemID="{41367FB2-4C3F-49E2-8186-BB9F8992A615}">
  <ds:schemaRefs>
    <ds:schemaRef ds:uri="http://schemas.microsoft.com/sharepoint/v3/contenttype/forms"/>
  </ds:schemaRefs>
</ds:datastoreItem>
</file>

<file path=customXml/itemProps3.xml><?xml version="1.0" encoding="utf-8"?>
<ds:datastoreItem xmlns:ds="http://schemas.openxmlformats.org/officeDocument/2006/customXml" ds:itemID="{D688D735-B4E0-46ED-841B-5427A62D21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e19ac8-966d-4820-a285-a8c10d4d5f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0573CE8-0ED7-4D3A-9CF4-E32D6598BA2E}">
  <ds:schemaRefs>
    <ds:schemaRef ds:uri="33e4bbe0-0e25-4413-8ae6-9e8088e41469"/>
    <ds:schemaRef ds:uri="http://schemas.openxmlformats.org/package/2006/metadata/core-properties"/>
    <ds:schemaRef ds:uri="12f3ce14-4412-4208-a7cd-da7b2110ced6"/>
    <ds:schemaRef ds:uri="http://purl.org/dc/dcmitype/"/>
    <ds:schemaRef ds:uri="http://purl.org/dc/terms/"/>
    <ds:schemaRef ds:uri="http://schemas.microsoft.com/office/2006/documentManagement/types"/>
    <ds:schemaRef ds:uri="http://purl.org/dc/elements/1.1/"/>
    <ds:schemaRef ds:uri="http://schemas.microsoft.com/office/infopath/2007/PartnerControl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Guidelines</vt:lpstr>
      <vt:lpstr>Summary Report</vt:lpstr>
      <vt:lpstr>Test Execution Status</vt:lpstr>
      <vt:lpstr>Defect Status Distributions</vt:lpstr>
      <vt:lpstr>Defect Serverity Index</vt:lpstr>
      <vt:lpstr>Defect Density</vt:lpstr>
      <vt:lpstr>Defect to Remark Ratio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DELL</cp:lastModifiedBy>
  <cp:lastPrinted>2006-02-02T06:39:03Z</cp:lastPrinted>
  <dcterms:created xsi:type="dcterms:W3CDTF">1996-10-14T23:33:28Z</dcterms:created>
  <dcterms:modified xsi:type="dcterms:W3CDTF">2023-11-24T18:13:26Z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Signature">
    <vt:lpwstr/>
  </property>
  <property fmtid="{D5CDD505-2E9C-101B-9397-08002B2CF9AE}" pid="3" name="TemplateUrl">
    <vt:lpwstr/>
  </property>
  <property fmtid="{D5CDD505-2E9C-101B-9397-08002B2CF9AE}" pid="4" name="xd_ProgID">
    <vt:lpwstr/>
  </property>
  <property fmtid="{D5CDD505-2E9C-101B-9397-08002B2CF9AE}" pid="5" name="Order">
    <vt:lpwstr>19200.0000000000</vt:lpwstr>
  </property>
  <property fmtid="{D5CDD505-2E9C-101B-9397-08002B2CF9AE}" pid="6" name="_SourceUrl">
    <vt:lpwstr/>
  </property>
  <property fmtid="{D5CDD505-2E9C-101B-9397-08002B2CF9AE}" pid="7" name="_SharedFileIndex">
    <vt:lpwstr/>
  </property>
  <property fmtid="{D5CDD505-2E9C-101B-9397-08002B2CF9AE}" pid="8" name="Taxonomy">
    <vt:lpwstr>42;#Quality Assurance|6fdc5729-41d6-447d-9924-e5dd057d8f2f;#47;# Quality Assuarance Artifact|2f93c365-106c-40ff-a027-25a7b4331800</vt:lpwstr>
  </property>
  <property fmtid="{D5CDD505-2E9C-101B-9397-08002B2CF9AE}" pid="9" name="ContentTypeId">
    <vt:lpwstr>0x0101009A57750D8E1155469E830D71A2FDB4EE</vt:lpwstr>
  </property>
</Properties>
</file>