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codeName="ThisWorkbook"/>
  <xr:revisionPtr revIDLastSave="0" documentId="13_ncr:1_{3E3B57B7-4B60-46FD-B6E7-98BB682F05DD}" xr6:coauthVersionLast="47" xr6:coauthVersionMax="47" xr10:uidLastSave="{00000000-0000-0000-0000-000000000000}"/>
  <bookViews>
    <workbookView xWindow="-120" yWindow="-120" windowWidth="20730" windowHeight="11310" tabRatio="711" xr2:uid="{00000000-000D-0000-FFFF-FFFF00000000}"/>
  </bookViews>
  <sheets>
    <sheet name="Ashish Tembhre" sheetId="1" r:id="rId1"/>
    <sheet name="Munna Harde" sheetId="10" r:id="rId2"/>
    <sheet name="Sukchand" sheetId="11" r:id="rId3"/>
    <sheet name="Bhuvan" sheetId="12" r:id="rId4"/>
    <sheet name="Harihar Mankar" sheetId="15" r:id="rId5"/>
    <sheet name="Subhash Motghare" sheetId="17" r:id="rId6"/>
  </sheets>
  <definedNames>
    <definedName name="_xlnm._FilterDatabase" localSheetId="1" hidden="1">'Munna Harde'!$B$2:$L$56</definedName>
    <definedName name="_xlnm.Criteria" localSheetId="1">'Munna Harde'!$N$8</definedName>
  </definedNames>
  <calcPr calcId="191029"/>
</workbook>
</file>

<file path=xl/calcChain.xml><?xml version="1.0" encoding="utf-8"?>
<calcChain xmlns="http://schemas.openxmlformats.org/spreadsheetml/2006/main">
  <c r="G140" i="17" l="1"/>
  <c r="D140" i="17"/>
  <c r="I60" i="17"/>
  <c r="J60" i="17"/>
  <c r="F60" i="17"/>
  <c r="I56" i="17"/>
  <c r="J56" i="17" s="1"/>
  <c r="F41" i="17"/>
  <c r="I41" i="17"/>
  <c r="K140" i="17"/>
  <c r="F126" i="17"/>
  <c r="I126" i="17"/>
  <c r="F127" i="17"/>
  <c r="I127" i="17"/>
  <c r="F128" i="17"/>
  <c r="I128" i="17"/>
  <c r="F129" i="17"/>
  <c r="I129" i="17"/>
  <c r="F130" i="17"/>
  <c r="I130" i="17"/>
  <c r="F131" i="17"/>
  <c r="I131" i="17"/>
  <c r="F132" i="17"/>
  <c r="I132" i="17"/>
  <c r="F133" i="17"/>
  <c r="I133" i="17"/>
  <c r="F134" i="17"/>
  <c r="I134" i="17"/>
  <c r="F135" i="17"/>
  <c r="I135" i="17"/>
  <c r="F136" i="17"/>
  <c r="I136" i="17"/>
  <c r="F137" i="17"/>
  <c r="I137" i="17"/>
  <c r="F138" i="17"/>
  <c r="I138" i="17"/>
  <c r="F139" i="17"/>
  <c r="I139" i="17"/>
  <c r="F83" i="17"/>
  <c r="I85" i="17"/>
  <c r="F85" i="17"/>
  <c r="I84" i="17"/>
  <c r="F84" i="17"/>
  <c r="I83" i="17"/>
  <c r="I82" i="17"/>
  <c r="F82" i="17"/>
  <c r="I81" i="17"/>
  <c r="F81" i="17"/>
  <c r="I80" i="17"/>
  <c r="F80" i="17"/>
  <c r="I79" i="17"/>
  <c r="F79" i="17"/>
  <c r="I78" i="17"/>
  <c r="F78" i="17"/>
  <c r="I77" i="17"/>
  <c r="F77" i="17"/>
  <c r="I76" i="17"/>
  <c r="F76" i="17"/>
  <c r="I75" i="17"/>
  <c r="F75" i="17"/>
  <c r="I74" i="17"/>
  <c r="F74" i="17"/>
  <c r="I73" i="17"/>
  <c r="F73" i="17"/>
  <c r="I72" i="17"/>
  <c r="F72" i="17"/>
  <c r="I71" i="17"/>
  <c r="F71" i="17"/>
  <c r="I70" i="17"/>
  <c r="F70" i="17"/>
  <c r="I69" i="17"/>
  <c r="F69" i="17"/>
  <c r="I125" i="17"/>
  <c r="F125" i="17"/>
  <c r="I124" i="17"/>
  <c r="F124" i="17"/>
  <c r="I123" i="17"/>
  <c r="F123" i="17"/>
  <c r="I122" i="17"/>
  <c r="F122" i="17"/>
  <c r="I121" i="17"/>
  <c r="F121" i="17"/>
  <c r="I120" i="17"/>
  <c r="F120" i="17"/>
  <c r="I119" i="17"/>
  <c r="F119" i="17"/>
  <c r="I118" i="17"/>
  <c r="F118" i="17"/>
  <c r="I117" i="17"/>
  <c r="F117" i="17"/>
  <c r="I116" i="17"/>
  <c r="F116" i="17"/>
  <c r="I115" i="17"/>
  <c r="F115" i="17"/>
  <c r="I114" i="17"/>
  <c r="F114" i="17"/>
  <c r="I113" i="17"/>
  <c r="F113" i="17"/>
  <c r="I112" i="17"/>
  <c r="F112" i="17"/>
  <c r="I111" i="17"/>
  <c r="F111" i="17"/>
  <c r="I110" i="17"/>
  <c r="F110" i="17"/>
  <c r="I109" i="17"/>
  <c r="F109" i="17"/>
  <c r="I108" i="17"/>
  <c r="F108" i="17"/>
  <c r="I107" i="17"/>
  <c r="F107" i="17"/>
  <c r="I105" i="17"/>
  <c r="F105" i="17"/>
  <c r="I106" i="17"/>
  <c r="F106" i="17"/>
  <c r="I104" i="17"/>
  <c r="F104" i="17"/>
  <c r="I103" i="17"/>
  <c r="F103" i="17"/>
  <c r="I102" i="17"/>
  <c r="F102" i="17"/>
  <c r="I101" i="17"/>
  <c r="F101" i="17"/>
  <c r="I100" i="17"/>
  <c r="F100" i="17"/>
  <c r="I99" i="17"/>
  <c r="F99" i="17"/>
  <c r="I98" i="17"/>
  <c r="F98" i="17"/>
  <c r="I97" i="17"/>
  <c r="F97" i="17"/>
  <c r="I96" i="17"/>
  <c r="F96" i="17"/>
  <c r="I95" i="17"/>
  <c r="F95" i="17"/>
  <c r="I94" i="17"/>
  <c r="F94" i="17"/>
  <c r="I93" i="17"/>
  <c r="F93" i="17"/>
  <c r="I92" i="17"/>
  <c r="F92" i="17"/>
  <c r="I91" i="17"/>
  <c r="F91" i="17"/>
  <c r="I90" i="17"/>
  <c r="F90" i="17"/>
  <c r="I89" i="17"/>
  <c r="F89" i="17"/>
  <c r="I88" i="17"/>
  <c r="F88" i="17"/>
  <c r="I87" i="17"/>
  <c r="F87" i="17"/>
  <c r="I86" i="17"/>
  <c r="F86" i="17"/>
  <c r="F34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7" i="17"/>
  <c r="I58" i="17"/>
  <c r="I59" i="17"/>
  <c r="I61" i="17"/>
  <c r="I62" i="17"/>
  <c r="I63" i="17"/>
  <c r="I64" i="17"/>
  <c r="I65" i="17"/>
  <c r="I66" i="17"/>
  <c r="I67" i="17"/>
  <c r="I68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5" i="17"/>
  <c r="F36" i="17"/>
  <c r="F37" i="17"/>
  <c r="F38" i="17"/>
  <c r="F39" i="17"/>
  <c r="F40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7" i="17"/>
  <c r="F58" i="17"/>
  <c r="F59" i="17"/>
  <c r="F61" i="17"/>
  <c r="F62" i="17"/>
  <c r="F63" i="17"/>
  <c r="F64" i="17"/>
  <c r="F65" i="17"/>
  <c r="F66" i="17"/>
  <c r="F67" i="17"/>
  <c r="F68" i="17"/>
  <c r="I3" i="17"/>
  <c r="F3" i="17"/>
  <c r="J16" i="12"/>
  <c r="M50" i="1"/>
  <c r="J48" i="12"/>
  <c r="H29" i="15"/>
  <c r="E29" i="15"/>
  <c r="J41" i="17" l="1"/>
  <c r="L41" i="17" s="1"/>
  <c r="J67" i="17"/>
  <c r="L67" i="17" s="1"/>
  <c r="J34" i="17"/>
  <c r="L34" i="17" s="1"/>
  <c r="J85" i="17"/>
  <c r="L85" i="17" s="1"/>
  <c r="J133" i="17"/>
  <c r="L133" i="17" s="1"/>
  <c r="J129" i="17"/>
  <c r="L129" i="17" s="1"/>
  <c r="J63" i="17"/>
  <c r="L63" i="17" s="1"/>
  <c r="J53" i="17"/>
  <c r="L53" i="17" s="1"/>
  <c r="J94" i="17"/>
  <c r="L94" i="17" s="1"/>
  <c r="J96" i="17"/>
  <c r="L96" i="17" s="1"/>
  <c r="J102" i="17"/>
  <c r="L102" i="17" s="1"/>
  <c r="J116" i="17"/>
  <c r="L116" i="17" s="1"/>
  <c r="J118" i="17"/>
  <c r="L118" i="17" s="1"/>
  <c r="J127" i="17"/>
  <c r="L127" i="17" s="1"/>
  <c r="J138" i="17"/>
  <c r="L138" i="17" s="1"/>
  <c r="J136" i="17"/>
  <c r="L136" i="17" s="1"/>
  <c r="J29" i="17"/>
  <c r="L29" i="17" s="1"/>
  <c r="J21" i="17"/>
  <c r="L21" i="17" s="1"/>
  <c r="J99" i="17"/>
  <c r="L99" i="17" s="1"/>
  <c r="J103" i="17"/>
  <c r="L103" i="17" s="1"/>
  <c r="J111" i="17"/>
  <c r="L111" i="17" s="1"/>
  <c r="J117" i="17"/>
  <c r="L117" i="17" s="1"/>
  <c r="J123" i="17"/>
  <c r="L123" i="17" s="1"/>
  <c r="J74" i="17"/>
  <c r="L74" i="17" s="1"/>
  <c r="J131" i="17"/>
  <c r="L131" i="17" s="1"/>
  <c r="J126" i="17"/>
  <c r="L126" i="17" s="1"/>
  <c r="J139" i="17"/>
  <c r="L139" i="17" s="1"/>
  <c r="J137" i="17"/>
  <c r="L137" i="17" s="1"/>
  <c r="J135" i="17"/>
  <c r="L135" i="17" s="1"/>
  <c r="J134" i="17"/>
  <c r="L134" i="17" s="1"/>
  <c r="J132" i="17"/>
  <c r="L132" i="17" s="1"/>
  <c r="J130" i="17"/>
  <c r="L130" i="17" s="1"/>
  <c r="J128" i="17"/>
  <c r="L128" i="17" s="1"/>
  <c r="J125" i="17"/>
  <c r="L125" i="17" s="1"/>
  <c r="J124" i="17"/>
  <c r="L124" i="17" s="1"/>
  <c r="J122" i="17"/>
  <c r="L122" i="17" s="1"/>
  <c r="J121" i="17"/>
  <c r="L121" i="17" s="1"/>
  <c r="J120" i="17"/>
  <c r="L120" i="17" s="1"/>
  <c r="J119" i="17"/>
  <c r="L119" i="17" s="1"/>
  <c r="J115" i="17"/>
  <c r="L115" i="17" s="1"/>
  <c r="J114" i="17"/>
  <c r="L114" i="17" s="1"/>
  <c r="J113" i="17"/>
  <c r="L113" i="17" s="1"/>
  <c r="J112" i="17"/>
  <c r="L112" i="17" s="1"/>
  <c r="J110" i="17"/>
  <c r="L110" i="17" s="1"/>
  <c r="J109" i="17"/>
  <c r="L109" i="17" s="1"/>
  <c r="J108" i="17"/>
  <c r="L108" i="17" s="1"/>
  <c r="J107" i="17"/>
  <c r="L107" i="17" s="1"/>
  <c r="J32" i="17"/>
  <c r="L32" i="17" s="1"/>
  <c r="J16" i="17"/>
  <c r="L16" i="17" s="1"/>
  <c r="J8" i="17"/>
  <c r="L8" i="17" s="1"/>
  <c r="J62" i="17"/>
  <c r="L62" i="17" s="1"/>
  <c r="J40" i="17"/>
  <c r="L40" i="17" s="1"/>
  <c r="J20" i="17"/>
  <c r="L20" i="17" s="1"/>
  <c r="J4" i="17"/>
  <c r="L4" i="17" s="1"/>
  <c r="J66" i="17"/>
  <c r="L66" i="17" s="1"/>
  <c r="J57" i="17"/>
  <c r="L57" i="17" s="1"/>
  <c r="J36" i="17"/>
  <c r="L36" i="17" s="1"/>
  <c r="J52" i="17"/>
  <c r="L52" i="17" s="1"/>
  <c r="J35" i="17"/>
  <c r="L35" i="17" s="1"/>
  <c r="J27" i="17"/>
  <c r="L27" i="17" s="1"/>
  <c r="J11" i="17"/>
  <c r="L11" i="17" s="1"/>
  <c r="J68" i="17"/>
  <c r="L68" i="17" s="1"/>
  <c r="J59" i="17"/>
  <c r="L59" i="17" s="1"/>
  <c r="J51" i="17"/>
  <c r="L51" i="17" s="1"/>
  <c r="J38" i="17"/>
  <c r="L38" i="17" s="1"/>
  <c r="J26" i="17"/>
  <c r="L26" i="17" s="1"/>
  <c r="J18" i="17"/>
  <c r="L18" i="17" s="1"/>
  <c r="J10" i="17"/>
  <c r="L10" i="17" s="1"/>
  <c r="J6" i="17"/>
  <c r="L6" i="17" s="1"/>
  <c r="J77" i="17"/>
  <c r="L77" i="17" s="1"/>
  <c r="J31" i="17"/>
  <c r="L31" i="17" s="1"/>
  <c r="J19" i="17"/>
  <c r="L19" i="17" s="1"/>
  <c r="J15" i="17"/>
  <c r="L15" i="17" s="1"/>
  <c r="J54" i="17"/>
  <c r="L54" i="17" s="1"/>
  <c r="J43" i="17"/>
  <c r="L43" i="17" s="1"/>
  <c r="J17" i="17"/>
  <c r="L17" i="17" s="1"/>
  <c r="J13" i="17"/>
  <c r="L13" i="17" s="1"/>
  <c r="J9" i="17"/>
  <c r="L9" i="17" s="1"/>
  <c r="J5" i="17"/>
  <c r="L5" i="17" s="1"/>
  <c r="J84" i="17"/>
  <c r="L84" i="17" s="1"/>
  <c r="J83" i="17"/>
  <c r="L83" i="17" s="1"/>
  <c r="J105" i="17"/>
  <c r="L105" i="17" s="1"/>
  <c r="J106" i="17"/>
  <c r="L106" i="17" s="1"/>
  <c r="J104" i="17"/>
  <c r="L104" i="17" s="1"/>
  <c r="J101" i="17"/>
  <c r="L101" i="17" s="1"/>
  <c r="J100" i="17"/>
  <c r="L100" i="17" s="1"/>
  <c r="J98" i="17"/>
  <c r="L98" i="17" s="1"/>
  <c r="J97" i="17"/>
  <c r="L97" i="17" s="1"/>
  <c r="J95" i="17"/>
  <c r="L95" i="17" s="1"/>
  <c r="J93" i="17"/>
  <c r="L93" i="17" s="1"/>
  <c r="J92" i="17"/>
  <c r="L92" i="17" s="1"/>
  <c r="J91" i="17"/>
  <c r="L91" i="17" s="1"/>
  <c r="J90" i="17"/>
  <c r="L90" i="17" s="1"/>
  <c r="J89" i="17"/>
  <c r="L89" i="17" s="1"/>
  <c r="J88" i="17"/>
  <c r="L88" i="17" s="1"/>
  <c r="J87" i="17"/>
  <c r="L87" i="17" s="1"/>
  <c r="J86" i="17"/>
  <c r="L86" i="17" s="1"/>
  <c r="J82" i="17"/>
  <c r="L82" i="17" s="1"/>
  <c r="J81" i="17"/>
  <c r="L81" i="17" s="1"/>
  <c r="J80" i="17"/>
  <c r="L80" i="17" s="1"/>
  <c r="J79" i="17"/>
  <c r="L79" i="17" s="1"/>
  <c r="J78" i="17"/>
  <c r="L78" i="17" s="1"/>
  <c r="J76" i="17"/>
  <c r="L76" i="17" s="1"/>
  <c r="J75" i="17"/>
  <c r="L75" i="17" s="1"/>
  <c r="J73" i="17"/>
  <c r="L73" i="17" s="1"/>
  <c r="J72" i="17"/>
  <c r="L72" i="17" s="1"/>
  <c r="J71" i="17"/>
  <c r="L71" i="17" s="1"/>
  <c r="J70" i="17"/>
  <c r="L70" i="17" s="1"/>
  <c r="J69" i="17"/>
  <c r="L69" i="17" s="1"/>
  <c r="J3" i="17"/>
  <c r="L3" i="17" s="1"/>
  <c r="J45" i="17"/>
  <c r="L45" i="17" s="1"/>
  <c r="J22" i="17"/>
  <c r="L22" i="17" s="1"/>
  <c r="J50" i="17"/>
  <c r="L50" i="17" s="1"/>
  <c r="J65" i="17"/>
  <c r="L65" i="17" s="1"/>
  <c r="J64" i="17"/>
  <c r="L64" i="17" s="1"/>
  <c r="J61" i="17"/>
  <c r="L61" i="17" s="1"/>
  <c r="J58" i="17"/>
  <c r="L58" i="17" s="1"/>
  <c r="J55" i="17"/>
  <c r="L55" i="17" s="1"/>
  <c r="J49" i="17"/>
  <c r="L49" i="17" s="1"/>
  <c r="J48" i="17"/>
  <c r="L48" i="17" s="1"/>
  <c r="J47" i="17"/>
  <c r="L47" i="17" s="1"/>
  <c r="J46" i="17"/>
  <c r="L46" i="17" s="1"/>
  <c r="J44" i="17"/>
  <c r="L44" i="17" s="1"/>
  <c r="J42" i="17"/>
  <c r="L42" i="17" s="1"/>
  <c r="J39" i="17"/>
  <c r="L39" i="17" s="1"/>
  <c r="J37" i="17"/>
  <c r="L37" i="17" s="1"/>
  <c r="J33" i="17"/>
  <c r="L33" i="17" s="1"/>
  <c r="J30" i="17"/>
  <c r="L30" i="17" s="1"/>
  <c r="J28" i="17"/>
  <c r="L28" i="17" s="1"/>
  <c r="J25" i="17"/>
  <c r="L25" i="17" s="1"/>
  <c r="J24" i="17"/>
  <c r="L24" i="17" s="1"/>
  <c r="J23" i="17"/>
  <c r="L23" i="17" s="1"/>
  <c r="J14" i="17"/>
  <c r="J12" i="17"/>
  <c r="L12" i="17" s="1"/>
  <c r="J7" i="17"/>
  <c r="L7" i="17" s="1"/>
  <c r="I29" i="15"/>
  <c r="K29" i="15" s="1"/>
  <c r="I53" i="10"/>
  <c r="F53" i="10"/>
  <c r="I52" i="10"/>
  <c r="F52" i="10"/>
  <c r="I51" i="10"/>
  <c r="F51" i="10"/>
  <c r="I50" i="10"/>
  <c r="F50" i="10"/>
  <c r="I49" i="10"/>
  <c r="F49" i="10"/>
  <c r="I48" i="10"/>
  <c r="F48" i="10"/>
  <c r="I47" i="10"/>
  <c r="F47" i="10"/>
  <c r="I46" i="10"/>
  <c r="F46" i="10"/>
  <c r="I45" i="10"/>
  <c r="F45" i="10"/>
  <c r="I44" i="10"/>
  <c r="F44" i="10"/>
  <c r="I43" i="10"/>
  <c r="F43" i="10"/>
  <c r="I42" i="10"/>
  <c r="F42" i="10"/>
  <c r="I41" i="10"/>
  <c r="F41" i="10"/>
  <c r="I40" i="10"/>
  <c r="J40" i="10" s="1"/>
  <c r="L40" i="10" s="1"/>
  <c r="I39" i="10"/>
  <c r="F39" i="10"/>
  <c r="I38" i="10"/>
  <c r="F38" i="10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I16" i="15" s="1"/>
  <c r="K16" i="15" s="1"/>
  <c r="E17" i="15"/>
  <c r="E18" i="15"/>
  <c r="E19" i="15"/>
  <c r="E20" i="15"/>
  <c r="E21" i="15"/>
  <c r="E22" i="15"/>
  <c r="E23" i="15"/>
  <c r="E24" i="15"/>
  <c r="E25" i="15"/>
  <c r="E26" i="15"/>
  <c r="E27" i="15"/>
  <c r="E28" i="15"/>
  <c r="E30" i="15"/>
  <c r="E31" i="15"/>
  <c r="E32" i="15"/>
  <c r="E33" i="15"/>
  <c r="E34" i="15"/>
  <c r="E35" i="15"/>
  <c r="E36" i="15"/>
  <c r="E37" i="15"/>
  <c r="I37" i="15" s="1"/>
  <c r="K37" i="15" s="1"/>
  <c r="E38" i="15"/>
  <c r="E39" i="15"/>
  <c r="E40" i="15"/>
  <c r="E41" i="15"/>
  <c r="I41" i="15" s="1"/>
  <c r="K41" i="15" s="1"/>
  <c r="H3" i="15"/>
  <c r="E3" i="15"/>
  <c r="K56" i="10"/>
  <c r="F24" i="10"/>
  <c r="I24" i="10"/>
  <c r="F25" i="10"/>
  <c r="I25" i="10"/>
  <c r="F26" i="10"/>
  <c r="I26" i="10"/>
  <c r="F27" i="10"/>
  <c r="I27" i="10"/>
  <c r="F28" i="10"/>
  <c r="I28" i="10"/>
  <c r="F29" i="10"/>
  <c r="I29" i="10"/>
  <c r="F30" i="10"/>
  <c r="I30" i="10"/>
  <c r="F31" i="10"/>
  <c r="I31" i="10"/>
  <c r="F32" i="10"/>
  <c r="I32" i="10"/>
  <c r="F33" i="10"/>
  <c r="I33" i="10"/>
  <c r="F34" i="10"/>
  <c r="I34" i="10"/>
  <c r="F35" i="10"/>
  <c r="I35" i="10"/>
  <c r="F36" i="10"/>
  <c r="I36" i="10"/>
  <c r="F37" i="10"/>
  <c r="I37" i="10"/>
  <c r="F54" i="10"/>
  <c r="I54" i="10"/>
  <c r="F55" i="10"/>
  <c r="I55" i="10"/>
  <c r="I12" i="10"/>
  <c r="J47" i="10" l="1"/>
  <c r="L47" i="10" s="1"/>
  <c r="L14" i="17"/>
  <c r="J140" i="17"/>
  <c r="L140" i="17" s="1"/>
  <c r="J51" i="10"/>
  <c r="L51" i="10" s="1"/>
  <c r="J44" i="10"/>
  <c r="L44" i="10" s="1"/>
  <c r="J48" i="10"/>
  <c r="L48" i="10" s="1"/>
  <c r="J50" i="10"/>
  <c r="L50" i="10" s="1"/>
  <c r="J52" i="10"/>
  <c r="L52" i="10" s="1"/>
  <c r="J41" i="10"/>
  <c r="L41" i="10" s="1"/>
  <c r="J54" i="10"/>
  <c r="L54" i="10" s="1"/>
  <c r="J43" i="10"/>
  <c r="L43" i="10" s="1"/>
  <c r="J45" i="10"/>
  <c r="L45" i="10" s="1"/>
  <c r="J42" i="10"/>
  <c r="L42" i="10" s="1"/>
  <c r="J49" i="10"/>
  <c r="L49" i="10" s="1"/>
  <c r="J46" i="10"/>
  <c r="L46" i="10" s="1"/>
  <c r="J53" i="10"/>
  <c r="L53" i="10" s="1"/>
  <c r="I40" i="15"/>
  <c r="K40" i="15" s="1"/>
  <c r="I36" i="15"/>
  <c r="K36" i="15" s="1"/>
  <c r="I32" i="15"/>
  <c r="K32" i="15" s="1"/>
  <c r="I27" i="15"/>
  <c r="K27" i="15" s="1"/>
  <c r="I38" i="15"/>
  <c r="K38" i="15" s="1"/>
  <c r="I34" i="15"/>
  <c r="K34" i="15" s="1"/>
  <c r="I17" i="15"/>
  <c r="K17" i="15" s="1"/>
  <c r="I9" i="15"/>
  <c r="K9" i="15" s="1"/>
  <c r="I3" i="15"/>
  <c r="K3" i="15" s="1"/>
  <c r="I39" i="15"/>
  <c r="K39" i="15" s="1"/>
  <c r="I35" i="15"/>
  <c r="K35" i="15" s="1"/>
  <c r="I22" i="15"/>
  <c r="K22" i="15" s="1"/>
  <c r="I6" i="15"/>
  <c r="K6" i="15" s="1"/>
  <c r="I33" i="15"/>
  <c r="K33" i="15" s="1"/>
  <c r="I31" i="15"/>
  <c r="K31" i="15" s="1"/>
  <c r="I26" i="15"/>
  <c r="K26" i="15" s="1"/>
  <c r="J39" i="10"/>
  <c r="L39" i="10" s="1"/>
  <c r="J38" i="10"/>
  <c r="L38" i="10" s="1"/>
  <c r="I30" i="15"/>
  <c r="K30" i="15" s="1"/>
  <c r="I28" i="15"/>
  <c r="K28" i="15" s="1"/>
  <c r="I25" i="15"/>
  <c r="K25" i="15" s="1"/>
  <c r="I24" i="15"/>
  <c r="K24" i="15" s="1"/>
  <c r="I23" i="15"/>
  <c r="K23" i="15" s="1"/>
  <c r="I21" i="15"/>
  <c r="K21" i="15" s="1"/>
  <c r="I20" i="15"/>
  <c r="K20" i="15" s="1"/>
  <c r="I19" i="15"/>
  <c r="K19" i="15" s="1"/>
  <c r="I18" i="15"/>
  <c r="K18" i="15" s="1"/>
  <c r="I15" i="15"/>
  <c r="K15" i="15" s="1"/>
  <c r="J55" i="10"/>
  <c r="L55" i="10" s="1"/>
  <c r="J33" i="10"/>
  <c r="L33" i="10" s="1"/>
  <c r="J29" i="10"/>
  <c r="L29" i="10" s="1"/>
  <c r="J25" i="10"/>
  <c r="L25" i="10" s="1"/>
  <c r="J24" i="10"/>
  <c r="L24" i="10" s="1"/>
  <c r="J35" i="10"/>
  <c r="L35" i="10" s="1"/>
  <c r="I14" i="15"/>
  <c r="K14" i="15" s="1"/>
  <c r="I13" i="15"/>
  <c r="K13" i="15" s="1"/>
  <c r="J36" i="10"/>
  <c r="L36" i="10" s="1"/>
  <c r="J31" i="10"/>
  <c r="L31" i="10" s="1"/>
  <c r="I5" i="15"/>
  <c r="K5" i="15" s="1"/>
  <c r="I12" i="15"/>
  <c r="K12" i="15" s="1"/>
  <c r="I11" i="15"/>
  <c r="K11" i="15" s="1"/>
  <c r="I10" i="15"/>
  <c r="K10" i="15" s="1"/>
  <c r="I8" i="15"/>
  <c r="K8" i="15" s="1"/>
  <c r="I7" i="15"/>
  <c r="K7" i="15" s="1"/>
  <c r="I4" i="15"/>
  <c r="K4" i="15" s="1"/>
  <c r="J27" i="10"/>
  <c r="L27" i="10" s="1"/>
  <c r="J34" i="10"/>
  <c r="L34" i="10" s="1"/>
  <c r="J37" i="10"/>
  <c r="L37" i="10" s="1"/>
  <c r="J30" i="10"/>
  <c r="L30" i="10" s="1"/>
  <c r="J28" i="10"/>
  <c r="L28" i="10" s="1"/>
  <c r="J26" i="10"/>
  <c r="L26" i="10" s="1"/>
  <c r="J32" i="10"/>
  <c r="L32" i="10" s="1"/>
  <c r="L31" i="11"/>
  <c r="H4" i="12"/>
  <c r="H5" i="12"/>
  <c r="H6" i="12"/>
  <c r="H7" i="12"/>
  <c r="H8" i="12"/>
  <c r="H9" i="12"/>
  <c r="H10" i="12"/>
  <c r="H11" i="12"/>
  <c r="H12" i="12"/>
  <c r="H13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E4" i="12"/>
  <c r="E5" i="12"/>
  <c r="E6" i="12"/>
  <c r="E7" i="12"/>
  <c r="K7" i="12" s="1"/>
  <c r="E8" i="12"/>
  <c r="E9" i="12"/>
  <c r="E10" i="12"/>
  <c r="E11" i="12"/>
  <c r="E12" i="12"/>
  <c r="E13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H3" i="12"/>
  <c r="E3" i="12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4" i="11"/>
  <c r="G3" i="11"/>
  <c r="J3" i="11"/>
  <c r="I4" i="12" l="1"/>
  <c r="K4" i="12" s="1"/>
  <c r="I37" i="12"/>
  <c r="K37" i="12" s="1"/>
  <c r="I47" i="12"/>
  <c r="K47" i="12" s="1"/>
  <c r="I43" i="12"/>
  <c r="K43" i="12" s="1"/>
  <c r="I39" i="12"/>
  <c r="K39" i="12" s="1"/>
  <c r="I35" i="12"/>
  <c r="K35" i="12" s="1"/>
  <c r="I31" i="12"/>
  <c r="K31" i="12" s="1"/>
  <c r="I27" i="12"/>
  <c r="K27" i="12" s="1"/>
  <c r="I19" i="12"/>
  <c r="K19" i="12" s="1"/>
  <c r="I29" i="12"/>
  <c r="K29" i="12" s="1"/>
  <c r="I45" i="12"/>
  <c r="K45" i="12" s="1"/>
  <c r="I44" i="12"/>
  <c r="K44" i="12" s="1"/>
  <c r="I40" i="12"/>
  <c r="K40" i="12" s="1"/>
  <c r="I36" i="12"/>
  <c r="K36" i="12" s="1"/>
  <c r="I32" i="12"/>
  <c r="K32" i="12" s="1"/>
  <c r="I28" i="12"/>
  <c r="K28" i="12" s="1"/>
  <c r="I24" i="12"/>
  <c r="K24" i="12" s="1"/>
  <c r="I20" i="12"/>
  <c r="K20" i="12" s="1"/>
  <c r="I9" i="12"/>
  <c r="K9" i="12" s="1"/>
  <c r="I5" i="12"/>
  <c r="K5" i="12" s="1"/>
  <c r="K3" i="11"/>
  <c r="K4" i="11"/>
  <c r="K27" i="11"/>
  <c r="K23" i="11"/>
  <c r="K19" i="11"/>
  <c r="K15" i="11"/>
  <c r="K11" i="11"/>
  <c r="K7" i="11"/>
  <c r="K28" i="11"/>
  <c r="K24" i="11"/>
  <c r="I21" i="12"/>
  <c r="K21" i="12" s="1"/>
  <c r="I42" i="15"/>
  <c r="K42" i="15" s="1"/>
  <c r="K29" i="11"/>
  <c r="K25" i="11"/>
  <c r="K21" i="11"/>
  <c r="K17" i="11"/>
  <c r="K13" i="11"/>
  <c r="K9" i="11"/>
  <c r="K5" i="11"/>
  <c r="K20" i="11"/>
  <c r="K16" i="11"/>
  <c r="K12" i="11"/>
  <c r="K8" i="11"/>
  <c r="I46" i="12"/>
  <c r="K46" i="12" s="1"/>
  <c r="I42" i="12"/>
  <c r="K42" i="12" s="1"/>
  <c r="I38" i="12"/>
  <c r="K38" i="12" s="1"/>
  <c r="I34" i="12"/>
  <c r="K34" i="12" s="1"/>
  <c r="I30" i="12"/>
  <c r="K30" i="12" s="1"/>
  <c r="I41" i="12"/>
  <c r="K41" i="12" s="1"/>
  <c r="I33" i="12"/>
  <c r="K33" i="12" s="1"/>
  <c r="I25" i="12"/>
  <c r="K25" i="12" s="1"/>
  <c r="K30" i="11"/>
  <c r="K26" i="11"/>
  <c r="K22" i="11"/>
  <c r="K18" i="11"/>
  <c r="K14" i="11"/>
  <c r="K10" i="11"/>
  <c r="K6" i="11"/>
  <c r="I26" i="12"/>
  <c r="K26" i="12" s="1"/>
  <c r="I22" i="12"/>
  <c r="K22" i="12" s="1"/>
  <c r="I18" i="12"/>
  <c r="I23" i="12"/>
  <c r="K23" i="12" s="1"/>
  <c r="I13" i="12"/>
  <c r="K13" i="12" s="1"/>
  <c r="I12" i="12"/>
  <c r="K12" i="12" s="1"/>
  <c r="I8" i="12"/>
  <c r="K8" i="12" s="1"/>
  <c r="I11" i="12"/>
  <c r="K11" i="12" s="1"/>
  <c r="I10" i="12"/>
  <c r="K10" i="12" s="1"/>
  <c r="I6" i="12"/>
  <c r="K6" i="12" s="1"/>
  <c r="I3" i="12"/>
  <c r="I6" i="10"/>
  <c r="I7" i="10"/>
  <c r="I8" i="10"/>
  <c r="I9" i="10"/>
  <c r="I10" i="10"/>
  <c r="I11" i="10"/>
  <c r="I13" i="10"/>
  <c r="I14" i="10"/>
  <c r="I15" i="10"/>
  <c r="I16" i="10"/>
  <c r="I17" i="10"/>
  <c r="I18" i="10"/>
  <c r="I19" i="10"/>
  <c r="I20" i="10"/>
  <c r="I21" i="10"/>
  <c r="I22" i="10"/>
  <c r="I23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I5" i="10"/>
  <c r="F5" i="10"/>
  <c r="I16" i="12" l="1"/>
  <c r="K16" i="12" s="1"/>
  <c r="K18" i="12"/>
  <c r="I48" i="12"/>
  <c r="K48" i="12" s="1"/>
  <c r="K31" i="11"/>
  <c r="M31" i="11" s="1"/>
  <c r="J20" i="10"/>
  <c r="L20" i="10" s="1"/>
  <c r="J22" i="10"/>
  <c r="L22" i="10" s="1"/>
  <c r="J18" i="10"/>
  <c r="L18" i="10" s="1"/>
  <c r="L5" i="10"/>
  <c r="J23" i="10"/>
  <c r="L23" i="10" s="1"/>
  <c r="J19" i="10"/>
  <c r="L19" i="10" s="1"/>
  <c r="J16" i="10"/>
  <c r="L16" i="10" s="1"/>
  <c r="J12" i="10"/>
  <c r="L12" i="10" s="1"/>
  <c r="J8" i="10"/>
  <c r="L8" i="10" s="1"/>
  <c r="J21" i="10"/>
  <c r="L21" i="10" s="1"/>
  <c r="J14" i="10"/>
  <c r="L14" i="10" s="1"/>
  <c r="J10" i="10"/>
  <c r="L10" i="10" s="1"/>
  <c r="J6" i="10"/>
  <c r="L6" i="10" s="1"/>
  <c r="J17" i="10"/>
  <c r="L17" i="10" s="1"/>
  <c r="J13" i="10"/>
  <c r="L13" i="10" s="1"/>
  <c r="J9" i="10"/>
  <c r="L9" i="10" s="1"/>
  <c r="J15" i="10"/>
  <c r="L15" i="10" s="1"/>
  <c r="J11" i="10"/>
  <c r="L11" i="10" s="1"/>
  <c r="K3" i="12"/>
  <c r="J7" i="10"/>
  <c r="L7" i="10" s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K36" i="1"/>
  <c r="L36" i="1" s="1"/>
  <c r="N36" i="1" s="1"/>
  <c r="K37" i="1"/>
  <c r="K38" i="1"/>
  <c r="L38" i="1" s="1"/>
  <c r="N38" i="1" s="1"/>
  <c r="K39" i="1"/>
  <c r="K40" i="1"/>
  <c r="L40" i="1" s="1"/>
  <c r="N40" i="1" s="1"/>
  <c r="K41" i="1"/>
  <c r="K42" i="1"/>
  <c r="L42" i="1" s="1"/>
  <c r="N42" i="1" s="1"/>
  <c r="K43" i="1"/>
  <c r="K44" i="1"/>
  <c r="K45" i="1"/>
  <c r="K46" i="1"/>
  <c r="L46" i="1" s="1"/>
  <c r="N46" i="1" s="1"/>
  <c r="K47" i="1"/>
  <c r="K48" i="1"/>
  <c r="L48" i="1" s="1"/>
  <c r="N48" i="1" s="1"/>
  <c r="K49" i="1"/>
  <c r="K50" i="1"/>
  <c r="H35" i="1"/>
  <c r="K35" i="1"/>
  <c r="L41" i="1" l="1"/>
  <c r="N41" i="1" s="1"/>
  <c r="L49" i="1"/>
  <c r="N49" i="1" s="1"/>
  <c r="L37" i="1"/>
  <c r="N37" i="1" s="1"/>
  <c r="L39" i="1"/>
  <c r="N39" i="1" s="1"/>
  <c r="J56" i="10"/>
  <c r="L56" i="10" s="1"/>
  <c r="L47" i="1"/>
  <c r="N47" i="1" s="1"/>
  <c r="L43" i="1"/>
  <c r="N43" i="1" s="1"/>
  <c r="L45" i="1"/>
  <c r="N45" i="1" s="1"/>
  <c r="L44" i="1"/>
  <c r="N44" i="1" s="1"/>
  <c r="L35" i="1"/>
  <c r="K30" i="1"/>
  <c r="H30" i="1"/>
  <c r="K29" i="1"/>
  <c r="H29" i="1"/>
  <c r="K28" i="1"/>
  <c r="L28" i="1" s="1"/>
  <c r="N28" i="1" s="1"/>
  <c r="H28" i="1"/>
  <c r="K27" i="1"/>
  <c r="H27" i="1"/>
  <c r="K26" i="1"/>
  <c r="H26" i="1"/>
  <c r="K25" i="1"/>
  <c r="H25" i="1"/>
  <c r="K24" i="1"/>
  <c r="H24" i="1"/>
  <c r="M31" i="1"/>
  <c r="H11" i="1"/>
  <c r="K23" i="1"/>
  <c r="L23" i="1" s="1"/>
  <c r="N23" i="1" s="1"/>
  <c r="H23" i="1"/>
  <c r="K22" i="1"/>
  <c r="H22" i="1"/>
  <c r="K21" i="1"/>
  <c r="L21" i="1" s="1"/>
  <c r="N21" i="1" s="1"/>
  <c r="H21" i="1"/>
  <c r="K20" i="1"/>
  <c r="H20" i="1"/>
  <c r="K19" i="1"/>
  <c r="H19" i="1"/>
  <c r="K18" i="1"/>
  <c r="H18" i="1"/>
  <c r="K17" i="1"/>
  <c r="L17" i="1" s="1"/>
  <c r="N17" i="1" s="1"/>
  <c r="H17" i="1"/>
  <c r="K16" i="1"/>
  <c r="H16" i="1"/>
  <c r="K15" i="1"/>
  <c r="L15" i="1" s="1"/>
  <c r="N15" i="1" s="1"/>
  <c r="H15" i="1"/>
  <c r="K14" i="1"/>
  <c r="H14" i="1"/>
  <c r="K13" i="1"/>
  <c r="L13" i="1" s="1"/>
  <c r="N13" i="1" s="1"/>
  <c r="H13" i="1"/>
  <c r="K12" i="1"/>
  <c r="H12" i="1"/>
  <c r="K11" i="1"/>
  <c r="K10" i="1"/>
  <c r="H10" i="1"/>
  <c r="L10" i="1" s="1"/>
  <c r="N10" i="1" s="1"/>
  <c r="K9" i="1"/>
  <c r="H9" i="1"/>
  <c r="K8" i="1"/>
  <c r="H8" i="1"/>
  <c r="L8" i="1" s="1"/>
  <c r="K7" i="1"/>
  <c r="H7" i="1"/>
  <c r="K6" i="1"/>
  <c r="H6" i="1"/>
  <c r="K5" i="1"/>
  <c r="H5" i="1"/>
  <c r="K4" i="1"/>
  <c r="H4" i="1"/>
  <c r="L19" i="1"/>
  <c r="N19" i="1" s="1"/>
  <c r="L6" i="1" l="1"/>
  <c r="N6" i="1" s="1"/>
  <c r="L11" i="1"/>
  <c r="N11" i="1" s="1"/>
  <c r="L5" i="1"/>
  <c r="N5" i="1" s="1"/>
  <c r="N35" i="1"/>
  <c r="L50" i="1"/>
  <c r="N50" i="1" s="1"/>
  <c r="L12" i="1"/>
  <c r="N12" i="1" s="1"/>
  <c r="L14" i="1"/>
  <c r="N14" i="1" s="1"/>
  <c r="L20" i="1"/>
  <c r="N20" i="1" s="1"/>
  <c r="L7" i="1"/>
  <c r="N7" i="1" s="1"/>
  <c r="L9" i="1"/>
  <c r="N9" i="1" s="1"/>
  <c r="L4" i="1"/>
  <c r="N4" i="1" s="1"/>
  <c r="L16" i="1"/>
  <c r="N16" i="1" s="1"/>
  <c r="L18" i="1"/>
  <c r="N18" i="1" s="1"/>
  <c r="L22" i="1"/>
  <c r="N22" i="1" s="1"/>
  <c r="L25" i="1"/>
  <c r="N25" i="1" s="1"/>
  <c r="L27" i="1"/>
  <c r="N27" i="1" s="1"/>
  <c r="L29" i="1"/>
  <c r="N29" i="1" s="1"/>
  <c r="L24" i="1"/>
  <c r="N24" i="1" s="1"/>
  <c r="L26" i="1"/>
  <c r="N26" i="1" s="1"/>
  <c r="L30" i="1"/>
  <c r="N30" i="1" s="1"/>
  <c r="N8" i="1"/>
  <c r="L31" i="1" l="1"/>
  <c r="N31" i="1" s="1"/>
</calcChain>
</file>

<file path=xl/sharedStrings.xml><?xml version="1.0" encoding="utf-8"?>
<sst xmlns="http://schemas.openxmlformats.org/spreadsheetml/2006/main" count="447" uniqueCount="247">
  <si>
    <t>DATE</t>
  </si>
  <si>
    <t>VILLAGE</t>
  </si>
  <si>
    <t>DRILLING</t>
  </si>
  <si>
    <t>RATE</t>
  </si>
  <si>
    <t>TOTAL</t>
  </si>
  <si>
    <t>MS PIPE</t>
  </si>
  <si>
    <t xml:space="preserve">GRAND TOTAL </t>
  </si>
  <si>
    <t>PAID</t>
  </si>
  <si>
    <t>BALANCE</t>
  </si>
  <si>
    <t>ASHISH TEMBHRE</t>
  </si>
  <si>
    <t>26.04.2020</t>
  </si>
  <si>
    <t>22.04.2020</t>
  </si>
  <si>
    <t>21.04.2020</t>
  </si>
  <si>
    <t>24.04.2020</t>
  </si>
  <si>
    <t>25.04.2020</t>
  </si>
  <si>
    <t>05.05.2020</t>
  </si>
  <si>
    <t>04.05.2020</t>
  </si>
  <si>
    <t>06.05.2020</t>
  </si>
  <si>
    <t>11.05.2020</t>
  </si>
  <si>
    <t>12.05.2020</t>
  </si>
  <si>
    <t>01.06.2020</t>
  </si>
  <si>
    <t>02.06.2020</t>
  </si>
  <si>
    <t>03.06.2020</t>
  </si>
  <si>
    <t>05.06.2020</t>
  </si>
  <si>
    <t>07.06.2020</t>
  </si>
  <si>
    <t>KOSAMTARA</t>
  </si>
  <si>
    <t>10.06.2020</t>
  </si>
  <si>
    <t>Mundipar</t>
  </si>
  <si>
    <t>Javri</t>
  </si>
  <si>
    <t>Khudsipar</t>
  </si>
  <si>
    <t>Thana</t>
  </si>
  <si>
    <t>Amgaon</t>
  </si>
  <si>
    <t>Sarkartola</t>
  </si>
  <si>
    <t xml:space="preserve"> </t>
  </si>
  <si>
    <t>Location</t>
  </si>
  <si>
    <t>Chichtola</t>
  </si>
  <si>
    <t>Ramatola</t>
  </si>
  <si>
    <t>Bhosa</t>
  </si>
  <si>
    <t>Dattora</t>
  </si>
  <si>
    <t>Karanji</t>
  </si>
  <si>
    <t>Kattipar</t>
  </si>
  <si>
    <t>Salekasa</t>
  </si>
  <si>
    <t>Date</t>
  </si>
  <si>
    <t>Village</t>
  </si>
  <si>
    <t>Drilling</t>
  </si>
  <si>
    <t>Rate</t>
  </si>
  <si>
    <t>Total</t>
  </si>
  <si>
    <t>Grand Total</t>
  </si>
  <si>
    <t>Paid</t>
  </si>
  <si>
    <t>Balance</t>
  </si>
  <si>
    <t>Bothli</t>
  </si>
  <si>
    <t>Shree Ananta Borwell</t>
  </si>
  <si>
    <t>Pandhari</t>
  </si>
  <si>
    <t>Drill</t>
  </si>
  <si>
    <t>Ms Pipe</t>
  </si>
  <si>
    <t>MS Pipe</t>
  </si>
  <si>
    <t xml:space="preserve">Village </t>
  </si>
  <si>
    <t xml:space="preserve">Paid </t>
  </si>
  <si>
    <t>Munna Harde</t>
  </si>
  <si>
    <t>14-11-21</t>
  </si>
  <si>
    <t>Navagarh</t>
  </si>
  <si>
    <t>liba</t>
  </si>
  <si>
    <t>25-11-21</t>
  </si>
  <si>
    <t>30-11-21</t>
  </si>
  <si>
    <t xml:space="preserve">Drilling </t>
  </si>
  <si>
    <t>Cassing Pipe</t>
  </si>
  <si>
    <t>Sukchand</t>
  </si>
  <si>
    <t>Khandapari</t>
  </si>
  <si>
    <t>Bori</t>
  </si>
  <si>
    <t>Cassing</t>
  </si>
  <si>
    <t>GrandTotal</t>
  </si>
  <si>
    <t xml:space="preserve">Bhuvan </t>
  </si>
  <si>
    <t>Babanvada</t>
  </si>
  <si>
    <t>Kaneri</t>
  </si>
  <si>
    <t>14/12/21</t>
  </si>
  <si>
    <t>18/12/21</t>
  </si>
  <si>
    <t>19-12-21</t>
  </si>
  <si>
    <t>Govaritola</t>
  </si>
  <si>
    <t>22-12-21</t>
  </si>
  <si>
    <t>26-12-21</t>
  </si>
  <si>
    <t>Ghusmara</t>
  </si>
  <si>
    <t>23-12-21</t>
  </si>
  <si>
    <t>Biranpur</t>
  </si>
  <si>
    <t>Balaghat Road</t>
  </si>
  <si>
    <t>Dighori</t>
  </si>
  <si>
    <t>Khedepar</t>
  </si>
  <si>
    <t>Paudhdavna</t>
  </si>
  <si>
    <t>Pipariya</t>
  </si>
  <si>
    <t>Pangaon</t>
  </si>
  <si>
    <t>Sonpuri</t>
  </si>
  <si>
    <t>nawatola</t>
  </si>
  <si>
    <t>16-4-22</t>
  </si>
  <si>
    <t>Gallatola</t>
  </si>
  <si>
    <t>30-3-22</t>
  </si>
  <si>
    <t>Marantola</t>
  </si>
  <si>
    <t>20/4/22</t>
  </si>
  <si>
    <t>kularbati</t>
  </si>
  <si>
    <t>Harihar Mankar</t>
  </si>
  <si>
    <t xml:space="preserve">Date </t>
  </si>
  <si>
    <t xml:space="preserve">Rate </t>
  </si>
  <si>
    <t>Casing Pipe</t>
  </si>
  <si>
    <t>22-1-22</t>
  </si>
  <si>
    <t>27-3-22</t>
  </si>
  <si>
    <t>Kikripar</t>
  </si>
  <si>
    <t>Suplipar</t>
  </si>
  <si>
    <t>Birsi</t>
  </si>
  <si>
    <t>Chidchadbandh</t>
  </si>
  <si>
    <t>Javari</t>
  </si>
  <si>
    <t>21/5/22</t>
  </si>
  <si>
    <t>20/5/22</t>
  </si>
  <si>
    <t>23/5/22</t>
  </si>
  <si>
    <t>Brahmantola</t>
  </si>
  <si>
    <t>24/5/22</t>
  </si>
  <si>
    <t>Limba</t>
  </si>
  <si>
    <t>Maranjog</t>
  </si>
  <si>
    <t>22/5/22</t>
  </si>
  <si>
    <t>Surjatola</t>
  </si>
  <si>
    <t>30/5/22</t>
  </si>
  <si>
    <t>Kunbitola</t>
  </si>
  <si>
    <t>15/05/22</t>
  </si>
  <si>
    <t>22/6/22</t>
  </si>
  <si>
    <t>16/6/22</t>
  </si>
  <si>
    <t>jamkari</t>
  </si>
  <si>
    <t>gori</t>
  </si>
  <si>
    <t>durgu</t>
  </si>
  <si>
    <t>20/6/22</t>
  </si>
  <si>
    <t>Jawari</t>
  </si>
  <si>
    <t>27/6/22</t>
  </si>
  <si>
    <t>rahul</t>
  </si>
  <si>
    <t>Vijay Pipe</t>
  </si>
  <si>
    <t>Wadegao</t>
  </si>
  <si>
    <t>Darbada</t>
  </si>
  <si>
    <t>Bhajjepar</t>
  </si>
  <si>
    <t>Pipartola</t>
  </si>
  <si>
    <t>Bijepar</t>
  </si>
  <si>
    <t>15/6/22</t>
  </si>
  <si>
    <t>Nagvanshi</t>
  </si>
  <si>
    <t>28/7/22</t>
  </si>
  <si>
    <t>27/10/22</t>
  </si>
  <si>
    <t>2022-2023</t>
  </si>
  <si>
    <t>28-11-22</t>
  </si>
  <si>
    <t>30-12-22</t>
  </si>
  <si>
    <t>Subhash Motghare</t>
  </si>
  <si>
    <t>Babni</t>
  </si>
  <si>
    <t>Kattiapar</t>
  </si>
  <si>
    <t>Ramjitola</t>
  </si>
  <si>
    <t>13-12-22</t>
  </si>
  <si>
    <t>16/12/22</t>
  </si>
  <si>
    <t>Bhajepar</t>
  </si>
  <si>
    <t>17/12/22</t>
  </si>
  <si>
    <t>Kikaripar</t>
  </si>
  <si>
    <t>18/12/22</t>
  </si>
  <si>
    <t>Dhamangaon</t>
  </si>
  <si>
    <t>19/12/22</t>
  </si>
  <si>
    <t>Garra</t>
  </si>
  <si>
    <t>22/12/22</t>
  </si>
  <si>
    <t>26/12/22</t>
  </si>
  <si>
    <t>Girola</t>
  </si>
  <si>
    <t>27/12/22</t>
  </si>
  <si>
    <t>Pangoan</t>
  </si>
  <si>
    <t>29/12/22</t>
  </si>
  <si>
    <t>Soni</t>
  </si>
  <si>
    <t>31/12/22</t>
  </si>
  <si>
    <t>Tumsar`</t>
  </si>
  <si>
    <t>Davdipar</t>
  </si>
  <si>
    <t>Kumhartoli</t>
  </si>
  <si>
    <t>Sasakarntola</t>
  </si>
  <si>
    <t>13/1/23</t>
  </si>
  <si>
    <t>18/1/23</t>
  </si>
  <si>
    <t>26/1/23</t>
  </si>
  <si>
    <t>31/1/23</t>
  </si>
  <si>
    <t>Aamgaon</t>
  </si>
  <si>
    <t>22/2/23</t>
  </si>
  <si>
    <t>23/2/23</t>
  </si>
  <si>
    <t>-------</t>
  </si>
  <si>
    <t>Ekodi</t>
  </si>
  <si>
    <t>24/2/23</t>
  </si>
  <si>
    <t>Batana</t>
  </si>
  <si>
    <t>25/2/23</t>
  </si>
  <si>
    <t>26/2/23</t>
  </si>
  <si>
    <t>Goregaon</t>
  </si>
  <si>
    <t>Babani</t>
  </si>
  <si>
    <t>Sipiya</t>
  </si>
  <si>
    <t>14/3/23</t>
  </si>
  <si>
    <t>19/3/23</t>
  </si>
  <si>
    <t>MP</t>
  </si>
  <si>
    <t>20/3/23</t>
  </si>
  <si>
    <t>Bordi</t>
  </si>
  <si>
    <t>22/3/23</t>
  </si>
  <si>
    <t>24/3/23</t>
  </si>
  <si>
    <t>Idikchuva</t>
  </si>
  <si>
    <t>Kavrabandh</t>
  </si>
  <si>
    <t>MP  Bhuvan</t>
  </si>
  <si>
    <t>Nangpura</t>
  </si>
  <si>
    <t>13-4-23</t>
  </si>
  <si>
    <t>kattipar</t>
  </si>
  <si>
    <t>15-4-23</t>
  </si>
  <si>
    <t>Asaitola</t>
  </si>
  <si>
    <t>14-4-23</t>
  </si>
  <si>
    <t>Vagdongri</t>
  </si>
  <si>
    <t>20-4-23</t>
  </si>
  <si>
    <t>Halbitola</t>
  </si>
  <si>
    <t>23-4-23</t>
  </si>
  <si>
    <t>Manekasa</t>
  </si>
  <si>
    <t>24-4-23</t>
  </si>
  <si>
    <t>25-4-23</t>
  </si>
  <si>
    <t>27-4-23</t>
  </si>
  <si>
    <t>Paudavna</t>
  </si>
  <si>
    <t>Malhi</t>
  </si>
  <si>
    <t>17-5-23</t>
  </si>
  <si>
    <t>20-5-23</t>
  </si>
  <si>
    <t>22-5-23</t>
  </si>
  <si>
    <t>24-5-23</t>
  </si>
  <si>
    <t>28-5-23</t>
  </si>
  <si>
    <t>Tedva</t>
  </si>
  <si>
    <t>29-5-23</t>
  </si>
  <si>
    <t>Dasgao</t>
  </si>
  <si>
    <t>Hivri Garra</t>
  </si>
  <si>
    <t>31-5-23</t>
  </si>
  <si>
    <t>buraditola</t>
  </si>
  <si>
    <t>nanvha</t>
  </si>
  <si>
    <t>Gosaritola</t>
  </si>
  <si>
    <t>13-6-23</t>
  </si>
  <si>
    <t>14-6-23</t>
  </si>
  <si>
    <t>Sambutola</t>
  </si>
  <si>
    <t>Boda</t>
  </si>
  <si>
    <t>17-6-23</t>
  </si>
  <si>
    <t>19-6-23</t>
  </si>
  <si>
    <t>20-6-23</t>
  </si>
  <si>
    <t>Sakritola</t>
  </si>
  <si>
    <t>21-6-23</t>
  </si>
  <si>
    <t>22-6-23</t>
  </si>
  <si>
    <t>Kalimati</t>
  </si>
  <si>
    <t>23-6-23</t>
  </si>
  <si>
    <t>24-6-23</t>
  </si>
  <si>
    <t>25-6-23</t>
  </si>
  <si>
    <t>Nanvha</t>
  </si>
  <si>
    <t>Pandari</t>
  </si>
  <si>
    <t>Sr.No</t>
  </si>
  <si>
    <t>Gris</t>
  </si>
  <si>
    <t>Tyre</t>
  </si>
  <si>
    <t>Mahes Paid</t>
  </si>
  <si>
    <t>Phonepy</t>
  </si>
  <si>
    <t>PVC Pipe</t>
  </si>
  <si>
    <t>Mahesh</t>
  </si>
  <si>
    <t>Diesel</t>
  </si>
  <si>
    <t>Bor 4.5"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</si>
</sst>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 [$₹-439]* #,##0.00_ ;_ [$₹-439]* \-#,##0.00_ ;_ [$₹-439]* &quot;-&quot;??_ ;_ @_ "/>
    <numFmt numFmtId="166" formatCode="[$₹-4009]\ #,##0.00"/>
    <numFmt numFmtId="167" formatCode="mm/dd/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parajita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Adobe Garamond Pro Bold"/>
      <family val="1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dobe Caslon Pro Bold"/>
      <family val="1"/>
    </font>
    <font>
      <sz val="11"/>
      <color theme="1"/>
      <name val="Adobe Caslon Pro Bold"/>
      <family val="1"/>
    </font>
    <font>
      <b/>
      <sz val="14"/>
      <color theme="1"/>
      <name val="Adobe Caslon Pro"/>
      <family val="1"/>
    </font>
    <font>
      <sz val="22"/>
      <color theme="1"/>
      <name val="Cooper Black"/>
      <family val="1"/>
    </font>
    <font>
      <sz val="14"/>
      <color theme="1"/>
      <name val="Adobe Caslon Pro Bold"/>
      <family val="1"/>
    </font>
    <font>
      <sz val="24"/>
      <color theme="1"/>
      <name val="Cooper Black"/>
      <family val="1"/>
    </font>
    <font>
      <sz val="12"/>
      <color theme="1"/>
      <name val="Adobe Caslon Pro Bold"/>
      <family val="1"/>
    </font>
    <font>
      <sz val="11"/>
      <color theme="1"/>
      <name val="Arial Black"/>
      <family val="2"/>
    </font>
    <font>
      <sz val="11"/>
      <color theme="1"/>
      <name val="Arial Rounded MT Bold"/>
      <family val="2"/>
    </font>
    <font>
      <b/>
      <sz val="12"/>
      <color theme="1"/>
      <name val="Arial Rounded MT Bold"/>
      <family val="2"/>
    </font>
    <font>
      <b/>
      <sz val="22"/>
      <color theme="1"/>
      <name val="Adobe Garamond Pro Bold"/>
      <family val="1"/>
    </font>
    <font>
      <b/>
      <sz val="14"/>
      <color theme="1"/>
      <name val="Calibri"/>
      <family val="2"/>
      <scheme val="minor"/>
    </font>
    <font>
      <b/>
      <sz val="14"/>
      <color theme="1"/>
      <name val="Adobe Caslon Pro Bold"/>
      <family val="1"/>
    </font>
    <font>
      <sz val="12"/>
      <color theme="1"/>
      <name val="Calibri"/>
      <family val="2"/>
      <scheme val="minor"/>
    </font>
    <font>
      <sz val="16"/>
      <color theme="1"/>
      <name val="Adobe Caslon Pro Bold"/>
      <family val="1"/>
    </font>
    <font>
      <sz val="12"/>
      <color theme="1"/>
      <name val="Arial Rounded MT Bold"/>
      <family val="2"/>
    </font>
    <font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4"/>
      <color theme="1"/>
      <name val="Adobe Caslon Pro"/>
      <family val="1"/>
    </font>
    <font>
      <sz val="10"/>
      <color theme="1"/>
      <name val="Arial Rounded MT Bold"/>
      <family val="2"/>
    </font>
    <font>
      <b/>
      <sz val="18"/>
      <color theme="1"/>
      <name val="Adobe Caslon Pro"/>
      <family val="1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</cellStyleXfs>
  <cellXfs count="186">
    <xf numFmtId="0" fontId="0" fillId="0" borderId="0" xfId="0"/>
    <xf numFmtId="0" fontId="3" fillId="4" borderId="0" xfId="0" applyFont="1" applyFill="1"/>
    <xf numFmtId="0" fontId="0" fillId="5" borderId="0" xfId="0" applyFill="1"/>
    <xf numFmtId="0" fontId="0" fillId="3" borderId="0" xfId="0" applyFill="1"/>
    <xf numFmtId="0" fontId="0" fillId="0" borderId="3" xfId="0" applyBorder="1"/>
    <xf numFmtId="0" fontId="2" fillId="2" borderId="6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0" xfId="0" applyFont="1" applyFill="1"/>
    <xf numFmtId="0" fontId="2" fillId="7" borderId="7" xfId="0" applyFont="1" applyFill="1" applyBorder="1" applyAlignment="1">
      <alignment horizontal="center" vertical="center"/>
    </xf>
    <xf numFmtId="0" fontId="4" fillId="7" borderId="3" xfId="0" applyFont="1" applyFill="1" applyBorder="1"/>
    <xf numFmtId="0" fontId="1" fillId="7" borderId="0" xfId="0" applyFont="1" applyFill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3" fillId="6" borderId="8" xfId="0" applyFont="1" applyFill="1" applyBorder="1"/>
    <xf numFmtId="0" fontId="0" fillId="8" borderId="0" xfId="0" applyFill="1"/>
    <xf numFmtId="0" fontId="6" fillId="8" borderId="0" xfId="0" applyFont="1" applyFill="1"/>
    <xf numFmtId="0" fontId="0" fillId="8" borderId="8" xfId="0" applyFill="1" applyBorder="1"/>
    <xf numFmtId="164" fontId="0" fillId="8" borderId="8" xfId="0" applyNumberFormat="1" applyFill="1" applyBorder="1"/>
    <xf numFmtId="165" fontId="0" fillId="8" borderId="8" xfId="0" applyNumberFormat="1" applyFill="1" applyBorder="1"/>
    <xf numFmtId="0" fontId="0" fillId="8" borderId="27" xfId="0" applyFill="1" applyBorder="1"/>
    <xf numFmtId="164" fontId="0" fillId="8" borderId="27" xfId="0" applyNumberFormat="1" applyFill="1" applyBorder="1"/>
    <xf numFmtId="165" fontId="0" fillId="8" borderId="27" xfId="0" applyNumberFormat="1" applyFill="1" applyBorder="1"/>
    <xf numFmtId="0" fontId="10" fillId="8" borderId="25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center"/>
    </xf>
    <xf numFmtId="14" fontId="0" fillId="8" borderId="18" xfId="0" applyNumberFormat="1" applyFill="1" applyBorder="1"/>
    <xf numFmtId="166" fontId="0" fillId="8" borderId="8" xfId="0" applyNumberFormat="1" applyFill="1" applyBorder="1"/>
    <xf numFmtId="0" fontId="0" fillId="8" borderId="19" xfId="0" applyFill="1" applyBorder="1"/>
    <xf numFmtId="0" fontId="0" fillId="8" borderId="18" xfId="0" applyFill="1" applyBorder="1"/>
    <xf numFmtId="0" fontId="0" fillId="8" borderId="30" xfId="0" applyFill="1" applyBorder="1"/>
    <xf numFmtId="166" fontId="0" fillId="8" borderId="27" xfId="0" applyNumberFormat="1" applyFill="1" applyBorder="1"/>
    <xf numFmtId="0" fontId="0" fillId="8" borderId="31" xfId="0" applyFill="1" applyBorder="1"/>
    <xf numFmtId="0" fontId="16" fillId="8" borderId="1" xfId="0" applyFont="1" applyFill="1" applyBorder="1"/>
    <xf numFmtId="0" fontId="16" fillId="8" borderId="2" xfId="0" applyFont="1" applyFill="1" applyBorder="1"/>
    <xf numFmtId="166" fontId="16" fillId="8" borderId="2" xfId="0" applyNumberFormat="1" applyFont="1" applyFill="1" applyBorder="1"/>
    <xf numFmtId="166" fontId="16" fillId="8" borderId="7" xfId="0" applyNumberFormat="1" applyFont="1" applyFill="1" applyBorder="1"/>
    <xf numFmtId="0" fontId="7" fillId="8" borderId="0" xfId="0" applyFont="1" applyFill="1"/>
    <xf numFmtId="0" fontId="0" fillId="8" borderId="0" xfId="0" applyFill="1" applyAlignment="1">
      <alignment horizontal="center"/>
    </xf>
    <xf numFmtId="0" fontId="1" fillId="8" borderId="0" xfId="0" applyFont="1" applyFill="1"/>
    <xf numFmtId="166" fontId="17" fillId="8" borderId="4" xfId="0" applyNumberFormat="1" applyFont="1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32" xfId="0" applyFill="1" applyBorder="1"/>
    <xf numFmtId="0" fontId="19" fillId="8" borderId="0" xfId="0" applyFont="1" applyFill="1" applyAlignment="1">
      <alignment vertical="center"/>
    </xf>
    <xf numFmtId="0" fontId="20" fillId="8" borderId="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1" fillId="8" borderId="0" xfId="0" applyFont="1" applyFill="1" applyAlignment="1">
      <alignment horizontal="right" vertical="center"/>
    </xf>
    <xf numFmtId="0" fontId="21" fillId="8" borderId="8" xfId="0" applyFont="1" applyFill="1" applyBorder="1" applyAlignment="1">
      <alignment horizontal="right" vertical="center"/>
    </xf>
    <xf numFmtId="0" fontId="1" fillId="8" borderId="3" xfId="0" applyFont="1" applyFill="1" applyBorder="1"/>
    <xf numFmtId="0" fontId="1" fillId="8" borderId="5" xfId="0" applyFont="1" applyFill="1" applyBorder="1"/>
    <xf numFmtId="0" fontId="1" fillId="8" borderId="2" xfId="0" applyFont="1" applyFill="1" applyBorder="1"/>
    <xf numFmtId="0" fontId="1" fillId="8" borderId="13" xfId="0" applyFont="1" applyFill="1" applyBorder="1"/>
    <xf numFmtId="0" fontId="1" fillId="8" borderId="7" xfId="0" applyFont="1" applyFill="1" applyBorder="1"/>
    <xf numFmtId="0" fontId="22" fillId="8" borderId="0" xfId="0" applyFont="1" applyFill="1" applyAlignment="1">
      <alignment horizontal="center" vertical="top"/>
    </xf>
    <xf numFmtId="0" fontId="22" fillId="8" borderId="32" xfId="0" applyFont="1" applyFill="1" applyBorder="1" applyAlignment="1">
      <alignment horizontal="center" vertical="top"/>
    </xf>
    <xf numFmtId="0" fontId="22" fillId="8" borderId="33" xfId="0" applyFont="1" applyFill="1" applyBorder="1" applyAlignment="1">
      <alignment horizontal="center" vertical="top"/>
    </xf>
    <xf numFmtId="14" fontId="0" fillId="8" borderId="32" xfId="0" applyNumberFormat="1" applyFill="1" applyBorder="1"/>
    <xf numFmtId="0" fontId="0" fillId="8" borderId="33" xfId="0" applyFill="1" applyBorder="1"/>
    <xf numFmtId="0" fontId="0" fillId="8" borderId="0" xfId="0" applyFill="1" applyAlignment="1">
      <alignment horizontal="center" vertical="center"/>
    </xf>
    <xf numFmtId="0" fontId="15" fillId="0" borderId="0" xfId="0" applyFont="1"/>
    <xf numFmtId="0" fontId="9" fillId="0" borderId="8" xfId="0" applyFont="1" applyBorder="1"/>
    <xf numFmtId="164" fontId="9" fillId="0" borderId="8" xfId="2" applyNumberFormat="1" applyFont="1" applyBorder="1"/>
    <xf numFmtId="164" fontId="9" fillId="0" borderId="8" xfId="0" applyNumberFormat="1" applyFont="1" applyBorder="1"/>
    <xf numFmtId="0" fontId="9" fillId="0" borderId="19" xfId="0" applyFont="1" applyBorder="1"/>
    <xf numFmtId="164" fontId="9" fillId="0" borderId="19" xfId="0" applyNumberFormat="1" applyFont="1" applyBorder="1"/>
    <xf numFmtId="0" fontId="9" fillId="0" borderId="27" xfId="0" applyFont="1" applyBorder="1"/>
    <xf numFmtId="164" fontId="9" fillId="0" borderId="27" xfId="2" applyNumberFormat="1" applyFont="1" applyBorder="1"/>
    <xf numFmtId="164" fontId="9" fillId="0" borderId="27" xfId="0" applyNumberFormat="1" applyFont="1" applyBorder="1"/>
    <xf numFmtId="164" fontId="9" fillId="0" borderId="31" xfId="0" applyNumberFormat="1" applyFont="1" applyBorder="1"/>
    <xf numFmtId="0" fontId="9" fillId="0" borderId="35" xfId="0" applyFont="1" applyBorder="1"/>
    <xf numFmtId="14" fontId="9" fillId="0" borderId="35" xfId="0" applyNumberFormat="1" applyFont="1" applyBorder="1"/>
    <xf numFmtId="0" fontId="9" fillId="0" borderId="36" xfId="0" applyFont="1" applyBorder="1"/>
    <xf numFmtId="0" fontId="9" fillId="0" borderId="18" xfId="0" applyFont="1" applyBorder="1" applyAlignment="1">
      <alignment horizontal="center"/>
    </xf>
    <xf numFmtId="14" fontId="9" fillId="0" borderId="18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8" borderId="8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/>
    </xf>
    <xf numFmtId="14" fontId="0" fillId="8" borderId="18" xfId="0" applyNumberFormat="1" applyFill="1" applyBorder="1" applyAlignment="1">
      <alignment horizontal="center"/>
    </xf>
    <xf numFmtId="164" fontId="0" fillId="8" borderId="19" xfId="0" applyNumberFormat="1" applyFill="1" applyBorder="1"/>
    <xf numFmtId="0" fontId="0" fillId="8" borderId="18" xfId="0" applyFill="1" applyBorder="1" applyAlignment="1">
      <alignment horizontal="center"/>
    </xf>
    <xf numFmtId="14" fontId="0" fillId="8" borderId="30" xfId="0" applyNumberForma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 vertical="center"/>
    </xf>
    <xf numFmtId="0" fontId="12" fillId="8" borderId="26" xfId="0" applyFont="1" applyFill="1" applyBorder="1" applyAlignment="1">
      <alignment horizontal="center"/>
    </xf>
    <xf numFmtId="164" fontId="19" fillId="8" borderId="8" xfId="0" applyNumberFormat="1" applyFont="1" applyFill="1" applyBorder="1"/>
    <xf numFmtId="164" fontId="19" fillId="8" borderId="27" xfId="0" applyNumberFormat="1" applyFont="1" applyFill="1" applyBorder="1"/>
    <xf numFmtId="0" fontId="12" fillId="0" borderId="12" xfId="0" applyFont="1" applyBorder="1" applyAlignment="1">
      <alignment horizontal="center"/>
    </xf>
    <xf numFmtId="0" fontId="12" fillId="0" borderId="13" xfId="0" applyFont="1" applyBorder="1"/>
    <xf numFmtId="165" fontId="27" fillId="8" borderId="13" xfId="0" applyNumberFormat="1" applyFont="1" applyFill="1" applyBorder="1" applyAlignment="1">
      <alignment horizontal="center" vertical="center"/>
    </xf>
    <xf numFmtId="165" fontId="27" fillId="8" borderId="14" xfId="0" applyNumberFormat="1" applyFont="1" applyFill="1" applyBorder="1" applyAlignment="1">
      <alignment horizontal="center" vertical="center"/>
    </xf>
    <xf numFmtId="164" fontId="14" fillId="0" borderId="14" xfId="0" applyNumberFormat="1" applyFont="1" applyBorder="1"/>
    <xf numFmtId="165" fontId="14" fillId="0" borderId="13" xfId="1" applyNumberFormat="1" applyFont="1" applyBorder="1"/>
    <xf numFmtId="0" fontId="10" fillId="8" borderId="0" xfId="0" applyFont="1" applyFill="1"/>
    <xf numFmtId="0" fontId="26" fillId="8" borderId="0" xfId="0" applyFont="1" applyFill="1"/>
    <xf numFmtId="166" fontId="26" fillId="8" borderId="0" xfId="0" applyNumberFormat="1" applyFont="1" applyFill="1"/>
    <xf numFmtId="0" fontId="26" fillId="8" borderId="9" xfId="0" applyFont="1" applyFill="1" applyBorder="1" applyAlignment="1">
      <alignment horizontal="center"/>
    </xf>
    <xf numFmtId="0" fontId="10" fillId="8" borderId="10" xfId="0" applyFont="1" applyFill="1" applyBorder="1"/>
    <xf numFmtId="0" fontId="26" fillId="8" borderId="10" xfId="0" applyFont="1" applyFill="1" applyBorder="1"/>
    <xf numFmtId="0" fontId="26" fillId="8" borderId="11" xfId="0" applyFont="1" applyFill="1" applyBorder="1"/>
    <xf numFmtId="167" fontId="26" fillId="8" borderId="32" xfId="0" applyNumberFormat="1" applyFont="1" applyFill="1" applyBorder="1" applyAlignment="1">
      <alignment horizontal="center"/>
    </xf>
    <xf numFmtId="166" fontId="26" fillId="8" borderId="33" xfId="0" applyNumberFormat="1" applyFont="1" applyFill="1" applyBorder="1"/>
    <xf numFmtId="0" fontId="26" fillId="8" borderId="32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17" fillId="8" borderId="4" xfId="0" applyFont="1" applyFill="1" applyBorder="1"/>
    <xf numFmtId="166" fontId="17" fillId="8" borderId="24" xfId="0" applyNumberFormat="1" applyFont="1" applyFill="1" applyBorder="1"/>
    <xf numFmtId="166" fontId="10" fillId="9" borderId="0" xfId="0" applyNumberFormat="1" applyFont="1" applyFill="1"/>
    <xf numFmtId="166" fontId="10" fillId="9" borderId="33" xfId="0" applyNumberFormat="1" applyFont="1" applyFill="1" applyBorder="1"/>
    <xf numFmtId="167" fontId="26" fillId="9" borderId="32" xfId="0" applyNumberFormat="1" applyFont="1" applyFill="1" applyBorder="1" applyAlignment="1">
      <alignment horizontal="center"/>
    </xf>
    <xf numFmtId="0" fontId="26" fillId="3" borderId="12" xfId="0" applyFont="1" applyFill="1" applyBorder="1" applyAlignment="1">
      <alignment horizontal="center"/>
    </xf>
    <xf numFmtId="0" fontId="10" fillId="3" borderId="13" xfId="0" applyFont="1" applyFill="1" applyBorder="1"/>
    <xf numFmtId="0" fontId="26" fillId="3" borderId="13" xfId="0" applyFont="1" applyFill="1" applyBorder="1"/>
    <xf numFmtId="166" fontId="26" fillId="3" borderId="13" xfId="0" applyNumberFormat="1" applyFont="1" applyFill="1" applyBorder="1"/>
    <xf numFmtId="166" fontId="26" fillId="3" borderId="14" xfId="0" applyNumberFormat="1" applyFont="1" applyFill="1" applyBorder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3" fillId="4" borderId="5" xfId="0" applyFont="1" applyFill="1" applyBorder="1"/>
    <xf numFmtId="0" fontId="3" fillId="6" borderId="5" xfId="0" applyFont="1" applyFill="1" applyBorder="1"/>
    <xf numFmtId="0" fontId="4" fillId="7" borderId="5" xfId="0" applyFont="1" applyFill="1" applyBorder="1"/>
    <xf numFmtId="14" fontId="0" fillId="0" borderId="16" xfId="0" applyNumberFormat="1" applyBorder="1" applyAlignment="1">
      <alignment horizontal="center" vertical="center"/>
    </xf>
    <xf numFmtId="0" fontId="0" fillId="0" borderId="16" xfId="0" applyBorder="1"/>
    <xf numFmtId="0" fontId="3" fillId="4" borderId="16" xfId="0" applyFont="1" applyFill="1" applyBorder="1"/>
    <xf numFmtId="0" fontId="3" fillId="6" borderId="16" xfId="0" applyFont="1" applyFill="1" applyBorder="1"/>
    <xf numFmtId="0" fontId="4" fillId="7" borderId="17" xfId="0" applyFont="1" applyFill="1" applyBorder="1"/>
    <xf numFmtId="0" fontId="4" fillId="7" borderId="26" xfId="0" applyFont="1" applyFill="1" applyBorder="1"/>
    <xf numFmtId="14" fontId="0" fillId="0" borderId="28" xfId="0" applyNumberFormat="1" applyBorder="1" applyAlignment="1">
      <alignment horizontal="center" vertical="center"/>
    </xf>
    <xf numFmtId="0" fontId="0" fillId="0" borderId="28" xfId="0" applyBorder="1"/>
    <xf numFmtId="0" fontId="3" fillId="4" borderId="28" xfId="0" applyFont="1" applyFill="1" applyBorder="1"/>
    <xf numFmtId="0" fontId="3" fillId="6" borderId="28" xfId="0" applyFont="1" applyFill="1" applyBorder="1"/>
    <xf numFmtId="0" fontId="4" fillId="7" borderId="29" xfId="0" applyFont="1" applyFill="1" applyBorder="1"/>
    <xf numFmtId="164" fontId="3" fillId="4" borderId="3" xfId="0" applyNumberFormat="1" applyFont="1" applyFill="1" applyBorder="1"/>
    <xf numFmtId="164" fontId="4" fillId="7" borderId="3" xfId="0" applyNumberFormat="1" applyFont="1" applyFill="1" applyBorder="1"/>
    <xf numFmtId="14" fontId="0" fillId="0" borderId="39" xfId="0" applyNumberFormat="1" applyBorder="1" applyAlignment="1">
      <alignment horizontal="left" vertical="top"/>
    </xf>
    <xf numFmtId="14" fontId="0" fillId="0" borderId="35" xfId="0" applyNumberFormat="1" applyBorder="1" applyAlignment="1">
      <alignment horizontal="left" vertical="top"/>
    </xf>
    <xf numFmtId="14" fontId="0" fillId="0" borderId="40" xfId="0" applyNumberFormat="1" applyBorder="1" applyAlignment="1">
      <alignment horizontal="left" vertical="top"/>
    </xf>
    <xf numFmtId="14" fontId="0" fillId="0" borderId="34" xfId="0" applyNumberFormat="1" applyBorder="1" applyAlignment="1">
      <alignment horizontal="left" vertical="top"/>
    </xf>
    <xf numFmtId="14" fontId="0" fillId="0" borderId="41" xfId="0" applyNumberFormat="1" applyBorder="1" applyAlignment="1">
      <alignment horizontal="left" vertical="top"/>
    </xf>
    <xf numFmtId="0" fontId="12" fillId="0" borderId="42" xfId="0" applyFont="1" applyBorder="1"/>
    <xf numFmtId="0" fontId="2" fillId="2" borderId="14" xfId="0" applyFont="1" applyFill="1" applyBorder="1" applyAlignment="1">
      <alignment horizontal="left" vertical="top"/>
    </xf>
    <xf numFmtId="0" fontId="0" fillId="0" borderId="15" xfId="0" applyBorder="1"/>
    <xf numFmtId="0" fontId="0" fillId="0" borderId="18" xfId="0" applyBorder="1"/>
    <xf numFmtId="0" fontId="0" fillId="0" borderId="20" xfId="0" applyBorder="1"/>
    <xf numFmtId="14" fontId="0" fillId="0" borderId="43" xfId="0" applyNumberFormat="1" applyBorder="1" applyAlignment="1">
      <alignment horizontal="left" vertical="top"/>
    </xf>
    <xf numFmtId="14" fontId="0" fillId="0" borderId="38" xfId="0" applyNumberFormat="1" applyBorder="1" applyAlignment="1">
      <alignment horizontal="left" vertical="top"/>
    </xf>
    <xf numFmtId="0" fontId="0" fillId="0" borderId="39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14" fontId="29" fillId="0" borderId="39" xfId="0" applyNumberFormat="1" applyFont="1" applyBorder="1" applyAlignment="1">
      <alignment horizontal="left" vertical="top"/>
    </xf>
    <xf numFmtId="0" fontId="18" fillId="8" borderId="4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3" fillId="8" borderId="2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28" fillId="3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00FF99"/>
      <color rgb="FF27AD03"/>
      <color rgb="FF0064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79998168889431442"/>
  </sheetPr>
  <dimension ref="D1:N50"/>
  <sheetViews>
    <sheetView showGridLines="0" tabSelected="1" topLeftCell="E20" zoomScale="110" zoomScaleNormal="110" workbookViewId="0">
      <selection activeCell="I24" sqref="I24"/>
    </sheetView>
  </sheetViews>
  <sheetFormatPr defaultRowHeight="15" x14ac:dyDescent="0.25"/>
  <cols>
    <col min="1" max="3" width="9.140625" style="21"/>
    <col min="4" max="4" width="10.85546875" style="21" bestFit="1" customWidth="1"/>
    <col min="5" max="5" width="14.140625" style="21" bestFit="1" customWidth="1"/>
    <col min="6" max="6" width="16.140625" style="21" bestFit="1" customWidth="1"/>
    <col min="7" max="7" width="9.140625" style="21" bestFit="1" customWidth="1"/>
    <col min="8" max="8" width="11.42578125" style="21" bestFit="1" customWidth="1"/>
    <col min="9" max="9" width="12.5703125" style="21" bestFit="1" customWidth="1"/>
    <col min="10" max="10" width="9.140625" style="21" bestFit="1" customWidth="1"/>
    <col min="11" max="11" width="11.42578125" style="21" bestFit="1" customWidth="1"/>
    <col min="12" max="12" width="23.5703125" style="21" bestFit="1" customWidth="1"/>
    <col min="13" max="13" width="8.42578125" style="21" bestFit="1" customWidth="1"/>
    <col min="14" max="14" width="15.140625" style="21" bestFit="1" customWidth="1"/>
    <col min="15" max="15" width="15" style="21" customWidth="1"/>
    <col min="16" max="16384" width="9.140625" style="21"/>
  </cols>
  <sheetData>
    <row r="1" spans="4:14" ht="32.25" customHeight="1" thickBot="1" x14ac:dyDescent="0.3">
      <c r="D1" s="167" t="s">
        <v>9</v>
      </c>
      <c r="E1" s="167"/>
      <c r="F1" s="167"/>
      <c r="G1" s="167"/>
      <c r="H1" s="167"/>
      <c r="I1" s="167"/>
      <c r="J1" s="167"/>
      <c r="K1" s="167"/>
      <c r="L1" s="167"/>
      <c r="M1" s="167"/>
      <c r="N1" s="167"/>
    </row>
    <row r="2" spans="4:14" s="53" customFormat="1" ht="23.25" customHeight="1" x14ac:dyDescent="0.25">
      <c r="D2" s="54" t="s">
        <v>0</v>
      </c>
      <c r="E2" s="55" t="s">
        <v>1</v>
      </c>
      <c r="F2" s="55" t="s">
        <v>2</v>
      </c>
      <c r="G2" s="55" t="s">
        <v>3</v>
      </c>
      <c r="H2" s="55" t="s">
        <v>4</v>
      </c>
      <c r="I2" s="55" t="s">
        <v>5</v>
      </c>
      <c r="J2" s="55" t="s">
        <v>3</v>
      </c>
      <c r="K2" s="55" t="s">
        <v>4</v>
      </c>
      <c r="L2" s="55" t="s">
        <v>6</v>
      </c>
      <c r="M2" s="55" t="s">
        <v>7</v>
      </c>
      <c r="N2" s="56" t="s">
        <v>8</v>
      </c>
    </row>
    <row r="3" spans="4:14" s="57" customFormat="1" ht="15.75" customHeight="1" x14ac:dyDescent="0.25">
      <c r="D3" s="58"/>
      <c r="E3" s="58"/>
      <c r="F3" s="58"/>
      <c r="G3" s="58"/>
      <c r="H3" s="58"/>
      <c r="I3" s="58"/>
      <c r="J3" s="58"/>
      <c r="K3" s="58"/>
      <c r="L3" s="58">
        <v>37998</v>
      </c>
      <c r="M3" s="58"/>
      <c r="N3" s="58"/>
    </row>
    <row r="4" spans="4:14" x14ac:dyDescent="0.25">
      <c r="D4" s="47" t="s">
        <v>11</v>
      </c>
      <c r="E4" s="47"/>
      <c r="F4" s="47">
        <v>314.5</v>
      </c>
      <c r="G4" s="47">
        <v>82</v>
      </c>
      <c r="H4" s="47">
        <f>F4*G4</f>
        <v>25789</v>
      </c>
      <c r="I4" s="47">
        <v>80</v>
      </c>
      <c r="J4" s="47">
        <v>230</v>
      </c>
      <c r="K4" s="47">
        <f>I4*J4</f>
        <v>18400</v>
      </c>
      <c r="L4" s="47">
        <f>H4+K4</f>
        <v>44189</v>
      </c>
      <c r="M4" s="47"/>
      <c r="N4" s="59">
        <f>L4-M4</f>
        <v>44189</v>
      </c>
    </row>
    <row r="5" spans="4:14" x14ac:dyDescent="0.25">
      <c r="D5" s="47" t="s">
        <v>12</v>
      </c>
      <c r="E5" s="47"/>
      <c r="F5" s="47">
        <v>333</v>
      </c>
      <c r="G5" s="47">
        <v>82</v>
      </c>
      <c r="H5" s="47">
        <f t="shared" ref="H5:H7" si="0">F5*G5</f>
        <v>27306</v>
      </c>
      <c r="I5" s="47">
        <v>60</v>
      </c>
      <c r="J5" s="47">
        <v>230</v>
      </c>
      <c r="K5" s="47">
        <f t="shared" ref="K5:K7" si="1">I5*J5</f>
        <v>13800</v>
      </c>
      <c r="L5" s="47">
        <f t="shared" ref="L5:L7" si="2">H5+K5</f>
        <v>41106</v>
      </c>
      <c r="M5" s="47"/>
      <c r="N5" s="59">
        <f>L5-M5</f>
        <v>41106</v>
      </c>
    </row>
    <row r="6" spans="4:14" x14ac:dyDescent="0.25">
      <c r="D6" s="47" t="s">
        <v>11</v>
      </c>
      <c r="E6" s="47"/>
      <c r="F6" s="47">
        <v>277.5</v>
      </c>
      <c r="G6" s="47">
        <v>82</v>
      </c>
      <c r="H6" s="47">
        <f t="shared" si="0"/>
        <v>22755</v>
      </c>
      <c r="I6" s="47">
        <v>101</v>
      </c>
      <c r="J6" s="47">
        <v>230</v>
      </c>
      <c r="K6" s="47">
        <f t="shared" si="1"/>
        <v>23230</v>
      </c>
      <c r="L6" s="47">
        <f t="shared" si="2"/>
        <v>45985</v>
      </c>
      <c r="M6" s="47"/>
      <c r="N6" s="59">
        <f>L6-M6</f>
        <v>45985</v>
      </c>
    </row>
    <row r="7" spans="4:14" x14ac:dyDescent="0.25">
      <c r="D7" s="47" t="s">
        <v>11</v>
      </c>
      <c r="E7" s="47"/>
      <c r="F7" s="47">
        <v>407</v>
      </c>
      <c r="G7" s="47">
        <v>82</v>
      </c>
      <c r="H7" s="47">
        <f t="shared" si="0"/>
        <v>33374</v>
      </c>
      <c r="I7" s="47">
        <v>42</v>
      </c>
      <c r="J7" s="47">
        <v>230</v>
      </c>
      <c r="K7" s="47">
        <f t="shared" si="1"/>
        <v>9660</v>
      </c>
      <c r="L7" s="47">
        <f t="shared" si="2"/>
        <v>43034</v>
      </c>
      <c r="M7" s="47">
        <v>66580</v>
      </c>
      <c r="N7" s="59">
        <f t="shared" ref="N7" si="3">L7-M7</f>
        <v>-23546</v>
      </c>
    </row>
    <row r="8" spans="4:14" x14ac:dyDescent="0.25">
      <c r="D8" s="47" t="s">
        <v>11</v>
      </c>
      <c r="E8" s="47"/>
      <c r="F8" s="47">
        <v>425.5</v>
      </c>
      <c r="G8" s="47">
        <v>82</v>
      </c>
      <c r="H8" s="47">
        <f t="shared" ref="H8:H17" si="4">F8*G8</f>
        <v>34891</v>
      </c>
      <c r="I8" s="47">
        <v>28</v>
      </c>
      <c r="J8" s="47">
        <v>230</v>
      </c>
      <c r="K8" s="47">
        <f t="shared" ref="K8:K17" si="5">I8*J8</f>
        <v>6440</v>
      </c>
      <c r="L8" s="47">
        <f t="shared" ref="L8:L17" si="6">H8+K8</f>
        <v>41331</v>
      </c>
      <c r="M8" s="47"/>
      <c r="N8" s="59">
        <f t="shared" ref="N8:N17" si="7">L8-M8</f>
        <v>41331</v>
      </c>
    </row>
    <row r="9" spans="4:14" x14ac:dyDescent="0.25">
      <c r="D9" s="47" t="s">
        <v>13</v>
      </c>
      <c r="E9" s="47"/>
      <c r="F9" s="47">
        <v>425.5</v>
      </c>
      <c r="G9" s="47">
        <v>82</v>
      </c>
      <c r="H9" s="47">
        <f t="shared" si="4"/>
        <v>34891</v>
      </c>
      <c r="I9" s="47">
        <v>22</v>
      </c>
      <c r="J9" s="47">
        <v>230</v>
      </c>
      <c r="K9" s="47">
        <f t="shared" si="5"/>
        <v>5060</v>
      </c>
      <c r="L9" s="47">
        <f t="shared" si="6"/>
        <v>39951</v>
      </c>
      <c r="M9" s="47">
        <v>155000</v>
      </c>
      <c r="N9" s="59">
        <f t="shared" si="7"/>
        <v>-115049</v>
      </c>
    </row>
    <row r="10" spans="4:14" x14ac:dyDescent="0.25">
      <c r="D10" s="47" t="s">
        <v>14</v>
      </c>
      <c r="E10" s="47"/>
      <c r="F10" s="47">
        <v>407</v>
      </c>
      <c r="G10" s="47">
        <v>82</v>
      </c>
      <c r="H10" s="47">
        <f t="shared" si="4"/>
        <v>33374</v>
      </c>
      <c r="I10" s="47">
        <v>101</v>
      </c>
      <c r="J10" s="47">
        <v>230</v>
      </c>
      <c r="K10" s="47">
        <f t="shared" si="5"/>
        <v>23230</v>
      </c>
      <c r="L10" s="47">
        <f t="shared" si="6"/>
        <v>56604</v>
      </c>
      <c r="M10" s="47">
        <v>40000</v>
      </c>
      <c r="N10" s="59">
        <f t="shared" si="7"/>
        <v>16604</v>
      </c>
    </row>
    <row r="11" spans="4:14" x14ac:dyDescent="0.25">
      <c r="D11" s="47" t="s">
        <v>14</v>
      </c>
      <c r="E11" s="47"/>
      <c r="F11" s="47">
        <v>314.5</v>
      </c>
      <c r="G11" s="47">
        <v>82</v>
      </c>
      <c r="H11" s="47">
        <f>F11*G11</f>
        <v>25789</v>
      </c>
      <c r="I11" s="47">
        <v>62</v>
      </c>
      <c r="J11" s="47">
        <v>230</v>
      </c>
      <c r="K11" s="47">
        <f t="shared" si="5"/>
        <v>14260</v>
      </c>
      <c r="L11" s="47">
        <f t="shared" si="6"/>
        <v>40049</v>
      </c>
      <c r="M11" s="47"/>
      <c r="N11" s="59">
        <f t="shared" si="7"/>
        <v>40049</v>
      </c>
    </row>
    <row r="12" spans="4:14" x14ac:dyDescent="0.25">
      <c r="D12" s="47" t="s">
        <v>10</v>
      </c>
      <c r="E12" s="47"/>
      <c r="F12" s="47">
        <v>499.5</v>
      </c>
      <c r="G12" s="47">
        <v>82</v>
      </c>
      <c r="H12" s="47">
        <f t="shared" si="4"/>
        <v>40959</v>
      </c>
      <c r="I12" s="47">
        <v>60</v>
      </c>
      <c r="J12" s="47">
        <v>230</v>
      </c>
      <c r="K12" s="47">
        <f t="shared" si="5"/>
        <v>13800</v>
      </c>
      <c r="L12" s="47">
        <f t="shared" si="6"/>
        <v>54759</v>
      </c>
      <c r="M12" s="47">
        <v>100000</v>
      </c>
      <c r="N12" s="59">
        <f t="shared" si="7"/>
        <v>-45241</v>
      </c>
    </row>
    <row r="13" spans="4:14" x14ac:dyDescent="0.25">
      <c r="D13" s="47" t="s">
        <v>16</v>
      </c>
      <c r="E13" s="47"/>
      <c r="F13" s="47">
        <v>314.5</v>
      </c>
      <c r="G13" s="47">
        <v>82</v>
      </c>
      <c r="H13" s="47">
        <f t="shared" si="4"/>
        <v>25789</v>
      </c>
      <c r="I13" s="47">
        <v>79</v>
      </c>
      <c r="J13" s="47">
        <v>240</v>
      </c>
      <c r="K13" s="47">
        <f t="shared" si="5"/>
        <v>18960</v>
      </c>
      <c r="L13" s="47">
        <f t="shared" si="6"/>
        <v>44749</v>
      </c>
      <c r="M13" s="47">
        <v>50000</v>
      </c>
      <c r="N13" s="59">
        <f t="shared" si="7"/>
        <v>-5251</v>
      </c>
    </row>
    <row r="14" spans="4:14" x14ac:dyDescent="0.25">
      <c r="D14" s="47" t="s">
        <v>15</v>
      </c>
      <c r="E14" s="47"/>
      <c r="F14" s="47">
        <v>296</v>
      </c>
      <c r="G14" s="47">
        <v>82</v>
      </c>
      <c r="H14" s="47">
        <f t="shared" si="4"/>
        <v>24272</v>
      </c>
      <c r="I14" s="47">
        <v>104</v>
      </c>
      <c r="J14" s="47">
        <v>240</v>
      </c>
      <c r="K14" s="47">
        <f t="shared" si="5"/>
        <v>24960</v>
      </c>
      <c r="L14" s="47">
        <f t="shared" si="6"/>
        <v>49232</v>
      </c>
      <c r="M14" s="47"/>
      <c r="N14" s="59">
        <f t="shared" si="7"/>
        <v>49232</v>
      </c>
    </row>
    <row r="15" spans="4:14" x14ac:dyDescent="0.25">
      <c r="D15" s="47" t="s">
        <v>17</v>
      </c>
      <c r="E15" s="47"/>
      <c r="F15" s="47">
        <v>222</v>
      </c>
      <c r="G15" s="47">
        <v>82</v>
      </c>
      <c r="H15" s="47">
        <f t="shared" si="4"/>
        <v>18204</v>
      </c>
      <c r="I15" s="47">
        <v>56</v>
      </c>
      <c r="J15" s="47">
        <v>240</v>
      </c>
      <c r="K15" s="47">
        <f t="shared" si="5"/>
        <v>13440</v>
      </c>
      <c r="L15" s="47">
        <f t="shared" si="6"/>
        <v>31644</v>
      </c>
      <c r="M15" s="47">
        <v>120000</v>
      </c>
      <c r="N15" s="59">
        <f t="shared" si="7"/>
        <v>-88356</v>
      </c>
    </row>
    <row r="16" spans="4:14" x14ac:dyDescent="0.25">
      <c r="D16" s="47" t="s">
        <v>18</v>
      </c>
      <c r="E16" s="47"/>
      <c r="F16" s="47">
        <v>314.5</v>
      </c>
      <c r="G16" s="47">
        <v>82</v>
      </c>
      <c r="H16" s="47">
        <f t="shared" si="4"/>
        <v>25789</v>
      </c>
      <c r="I16" s="47">
        <v>121</v>
      </c>
      <c r="J16" s="47">
        <v>240</v>
      </c>
      <c r="K16" s="47">
        <f t="shared" si="5"/>
        <v>29040</v>
      </c>
      <c r="L16" s="47">
        <f t="shared" si="6"/>
        <v>54829</v>
      </c>
      <c r="M16" s="47"/>
      <c r="N16" s="59">
        <f t="shared" si="7"/>
        <v>54829</v>
      </c>
    </row>
    <row r="17" spans="4:14" x14ac:dyDescent="0.25">
      <c r="D17" s="47" t="s">
        <v>18</v>
      </c>
      <c r="E17" s="47"/>
      <c r="F17" s="47">
        <v>333</v>
      </c>
      <c r="G17" s="47">
        <v>82</v>
      </c>
      <c r="H17" s="47">
        <f t="shared" si="4"/>
        <v>27306</v>
      </c>
      <c r="I17" s="47">
        <v>62</v>
      </c>
      <c r="J17" s="47">
        <v>240</v>
      </c>
      <c r="K17" s="47">
        <f t="shared" si="5"/>
        <v>14880</v>
      </c>
      <c r="L17" s="47">
        <f t="shared" si="6"/>
        <v>42186</v>
      </c>
      <c r="M17" s="47"/>
      <c r="N17" s="59">
        <f t="shared" si="7"/>
        <v>42186</v>
      </c>
    </row>
    <row r="18" spans="4:14" x14ac:dyDescent="0.25">
      <c r="D18" s="47" t="s">
        <v>19</v>
      </c>
      <c r="E18" s="47"/>
      <c r="F18" s="47">
        <v>240.5</v>
      </c>
      <c r="G18" s="47">
        <v>82</v>
      </c>
      <c r="H18" s="47">
        <f t="shared" ref="H18:H23" si="8">F18*G18</f>
        <v>19721</v>
      </c>
      <c r="I18" s="47">
        <v>68</v>
      </c>
      <c r="J18" s="47">
        <v>240</v>
      </c>
      <c r="K18" s="47">
        <f t="shared" ref="K18:K23" si="9">I18*J18</f>
        <v>16320</v>
      </c>
      <c r="L18" s="47">
        <f t="shared" ref="L18:L23" si="10">H18+K18</f>
        <v>36041</v>
      </c>
      <c r="M18" s="47"/>
      <c r="N18" s="59">
        <f t="shared" ref="N18:N23" si="11">L18-M18</f>
        <v>36041</v>
      </c>
    </row>
    <row r="19" spans="4:14" x14ac:dyDescent="0.25">
      <c r="D19" s="47" t="s">
        <v>19</v>
      </c>
      <c r="E19" s="47"/>
      <c r="F19" s="47">
        <v>333</v>
      </c>
      <c r="G19" s="47">
        <v>82</v>
      </c>
      <c r="H19" s="47">
        <f t="shared" si="8"/>
        <v>27306</v>
      </c>
      <c r="I19" s="47">
        <v>60</v>
      </c>
      <c r="J19" s="47">
        <v>240</v>
      </c>
      <c r="K19" s="47">
        <f t="shared" si="9"/>
        <v>14400</v>
      </c>
      <c r="L19" s="47">
        <f t="shared" si="10"/>
        <v>41706</v>
      </c>
      <c r="M19" s="47">
        <v>120000</v>
      </c>
      <c r="N19" s="59">
        <f t="shared" si="11"/>
        <v>-78294</v>
      </c>
    </row>
    <row r="20" spans="4:14" x14ac:dyDescent="0.25">
      <c r="D20" s="47" t="s">
        <v>20</v>
      </c>
      <c r="E20" s="47"/>
      <c r="F20" s="47">
        <v>314.5</v>
      </c>
      <c r="G20" s="47">
        <v>85</v>
      </c>
      <c r="H20" s="47">
        <f t="shared" si="8"/>
        <v>26732.5</v>
      </c>
      <c r="I20" s="47">
        <v>100</v>
      </c>
      <c r="J20" s="47">
        <v>250</v>
      </c>
      <c r="K20" s="47">
        <f t="shared" si="9"/>
        <v>25000</v>
      </c>
      <c r="L20" s="47">
        <f t="shared" si="10"/>
        <v>51732.5</v>
      </c>
      <c r="M20" s="47">
        <v>49920</v>
      </c>
      <c r="N20" s="59">
        <f t="shared" si="11"/>
        <v>1812.5</v>
      </c>
    </row>
    <row r="21" spans="4:14" x14ac:dyDescent="0.25">
      <c r="D21" s="47" t="s">
        <v>20</v>
      </c>
      <c r="E21" s="47"/>
      <c r="F21" s="47">
        <v>282.5</v>
      </c>
      <c r="G21" s="47">
        <v>85</v>
      </c>
      <c r="H21" s="47">
        <f t="shared" si="8"/>
        <v>24012.5</v>
      </c>
      <c r="I21" s="47">
        <v>62</v>
      </c>
      <c r="J21" s="47">
        <v>250</v>
      </c>
      <c r="K21" s="47">
        <f t="shared" si="9"/>
        <v>15500</v>
      </c>
      <c r="L21" s="47">
        <f t="shared" si="10"/>
        <v>39512.5</v>
      </c>
      <c r="M21" s="47"/>
      <c r="N21" s="59">
        <f t="shared" si="11"/>
        <v>39512.5</v>
      </c>
    </row>
    <row r="22" spans="4:14" x14ac:dyDescent="0.25">
      <c r="D22" s="47" t="s">
        <v>20</v>
      </c>
      <c r="E22" s="47"/>
      <c r="F22" s="47">
        <v>296</v>
      </c>
      <c r="G22" s="47">
        <v>85</v>
      </c>
      <c r="H22" s="47">
        <f t="shared" si="8"/>
        <v>25160</v>
      </c>
      <c r="I22" s="47">
        <v>63</v>
      </c>
      <c r="J22" s="47">
        <v>250</v>
      </c>
      <c r="K22" s="47">
        <f t="shared" si="9"/>
        <v>15750</v>
      </c>
      <c r="L22" s="47">
        <f t="shared" si="10"/>
        <v>40910</v>
      </c>
      <c r="M22" s="47"/>
      <c r="N22" s="59">
        <f t="shared" si="11"/>
        <v>40910</v>
      </c>
    </row>
    <row r="23" spans="4:14" x14ac:dyDescent="0.25">
      <c r="D23" s="47" t="s">
        <v>21</v>
      </c>
      <c r="E23" s="47"/>
      <c r="F23" s="47">
        <v>277.5</v>
      </c>
      <c r="G23" s="47">
        <v>85</v>
      </c>
      <c r="H23" s="47">
        <f t="shared" si="8"/>
        <v>23587.5</v>
      </c>
      <c r="I23" s="47">
        <v>0</v>
      </c>
      <c r="J23" s="47">
        <v>250</v>
      </c>
      <c r="K23" s="47">
        <f t="shared" si="9"/>
        <v>0</v>
      </c>
      <c r="L23" s="47">
        <f t="shared" si="10"/>
        <v>23587.5</v>
      </c>
      <c r="M23" s="47"/>
      <c r="N23" s="59">
        <f t="shared" si="11"/>
        <v>23587.5</v>
      </c>
    </row>
    <row r="24" spans="4:14" x14ac:dyDescent="0.25">
      <c r="D24" s="47" t="s">
        <v>21</v>
      </c>
      <c r="E24" s="47" t="s">
        <v>61</v>
      </c>
      <c r="F24" s="47">
        <v>351.5</v>
      </c>
      <c r="G24" s="47">
        <v>85</v>
      </c>
      <c r="H24" s="47">
        <f t="shared" ref="H24:H30" si="12">F24*G24</f>
        <v>29877.5</v>
      </c>
      <c r="I24" s="47">
        <v>151</v>
      </c>
      <c r="J24" s="47">
        <v>250</v>
      </c>
      <c r="K24" s="47">
        <f t="shared" ref="K24:K30" si="13">I24*J24</f>
        <v>37750</v>
      </c>
      <c r="L24" s="47">
        <f t="shared" ref="L24:L30" si="14">H24+K24</f>
        <v>67627.5</v>
      </c>
      <c r="M24" s="47"/>
      <c r="N24" s="59">
        <f t="shared" ref="N24:N30" si="15">L24-M24</f>
        <v>67627.5</v>
      </c>
    </row>
    <row r="25" spans="4:14" x14ac:dyDescent="0.25">
      <c r="D25" s="47" t="s">
        <v>22</v>
      </c>
      <c r="E25" s="47"/>
      <c r="F25" s="47">
        <v>333</v>
      </c>
      <c r="G25" s="47">
        <v>85</v>
      </c>
      <c r="H25" s="47">
        <f t="shared" si="12"/>
        <v>28305</v>
      </c>
      <c r="I25" s="47">
        <v>60</v>
      </c>
      <c r="J25" s="47">
        <v>250</v>
      </c>
      <c r="K25" s="47">
        <f t="shared" si="13"/>
        <v>15000</v>
      </c>
      <c r="L25" s="47">
        <f t="shared" si="14"/>
        <v>43305</v>
      </c>
      <c r="M25" s="47"/>
      <c r="N25" s="59">
        <f t="shared" si="15"/>
        <v>43305</v>
      </c>
    </row>
    <row r="26" spans="4:14" x14ac:dyDescent="0.25">
      <c r="D26" s="47" t="s">
        <v>23</v>
      </c>
      <c r="E26" s="47"/>
      <c r="F26" s="47">
        <v>185</v>
      </c>
      <c r="G26" s="47">
        <v>85</v>
      </c>
      <c r="H26" s="47">
        <f t="shared" si="12"/>
        <v>15725</v>
      </c>
      <c r="I26" s="47">
        <v>80</v>
      </c>
      <c r="J26" s="47">
        <v>250</v>
      </c>
      <c r="K26" s="47">
        <f t="shared" si="13"/>
        <v>20000</v>
      </c>
      <c r="L26" s="47">
        <f t="shared" si="14"/>
        <v>35725</v>
      </c>
      <c r="M26" s="47">
        <v>339900</v>
      </c>
      <c r="N26" s="59">
        <f t="shared" si="15"/>
        <v>-304175</v>
      </c>
    </row>
    <row r="27" spans="4:14" x14ac:dyDescent="0.25">
      <c r="D27" s="47" t="s">
        <v>24</v>
      </c>
      <c r="E27" s="47" t="s">
        <v>25</v>
      </c>
      <c r="F27" s="47">
        <v>229</v>
      </c>
      <c r="G27" s="47">
        <v>85</v>
      </c>
      <c r="H27" s="47">
        <f t="shared" si="12"/>
        <v>19465</v>
      </c>
      <c r="I27" s="47">
        <v>232</v>
      </c>
      <c r="J27" s="47">
        <v>250</v>
      </c>
      <c r="K27" s="47">
        <f t="shared" si="13"/>
        <v>58000</v>
      </c>
      <c r="L27" s="47">
        <f t="shared" si="14"/>
        <v>77465</v>
      </c>
      <c r="M27" s="47"/>
      <c r="N27" s="59">
        <f t="shared" si="15"/>
        <v>77465</v>
      </c>
    </row>
    <row r="28" spans="4:14" x14ac:dyDescent="0.25">
      <c r="D28" s="47" t="s">
        <v>26</v>
      </c>
      <c r="E28" s="47" t="s">
        <v>31</v>
      </c>
      <c r="F28" s="47"/>
      <c r="G28" s="47">
        <v>85</v>
      </c>
      <c r="H28" s="47">
        <f t="shared" si="12"/>
        <v>0</v>
      </c>
      <c r="I28" s="47"/>
      <c r="J28" s="47">
        <v>250</v>
      </c>
      <c r="K28" s="47">
        <f t="shared" si="13"/>
        <v>0</v>
      </c>
      <c r="L28" s="47">
        <f t="shared" si="14"/>
        <v>0</v>
      </c>
      <c r="M28" s="47">
        <v>70000</v>
      </c>
      <c r="N28" s="59">
        <f t="shared" si="15"/>
        <v>-70000</v>
      </c>
    </row>
    <row r="29" spans="4:14" x14ac:dyDescent="0.25">
      <c r="D29" s="47"/>
      <c r="E29" s="47"/>
      <c r="F29" s="47"/>
      <c r="G29" s="47">
        <v>85</v>
      </c>
      <c r="H29" s="47">
        <f t="shared" si="12"/>
        <v>0</v>
      </c>
      <c r="I29" s="47"/>
      <c r="J29" s="47">
        <v>250</v>
      </c>
      <c r="K29" s="47">
        <f t="shared" si="13"/>
        <v>0</v>
      </c>
      <c r="L29" s="47">
        <f t="shared" si="14"/>
        <v>0</v>
      </c>
      <c r="M29" s="47">
        <v>13837</v>
      </c>
      <c r="N29" s="59">
        <f t="shared" si="15"/>
        <v>-13837</v>
      </c>
    </row>
    <row r="30" spans="4:14" ht="15.75" thickBot="1" x14ac:dyDescent="0.3">
      <c r="D30" s="48"/>
      <c r="E30" s="48"/>
      <c r="F30" s="48"/>
      <c r="G30" s="48">
        <v>85</v>
      </c>
      <c r="H30" s="48">
        <f t="shared" si="12"/>
        <v>0</v>
      </c>
      <c r="I30" s="48"/>
      <c r="J30" s="48">
        <v>250</v>
      </c>
      <c r="K30" s="48">
        <f t="shared" si="13"/>
        <v>0</v>
      </c>
      <c r="L30" s="48">
        <f t="shared" si="14"/>
        <v>0</v>
      </c>
      <c r="M30" s="48"/>
      <c r="N30" s="60">
        <f t="shared" si="15"/>
        <v>0</v>
      </c>
    </row>
    <row r="31" spans="4:14" ht="15.75" thickBot="1" x14ac:dyDescent="0.3">
      <c r="D31" s="49" t="s">
        <v>46</v>
      </c>
      <c r="E31" s="50"/>
      <c r="F31" s="50"/>
      <c r="G31" s="50"/>
      <c r="H31" s="50"/>
      <c r="I31" s="50"/>
      <c r="J31" s="50"/>
      <c r="K31" s="50"/>
      <c r="L31" s="61">
        <f>SUM(L3:L30)</f>
        <v>1125258</v>
      </c>
      <c r="M31" s="62">
        <f>SUM(M3:M30)</f>
        <v>1125237</v>
      </c>
      <c r="N31" s="63">
        <f>L31-M31</f>
        <v>21</v>
      </c>
    </row>
    <row r="32" spans="4:14" ht="15.75" thickBot="1" x14ac:dyDescent="0.3">
      <c r="L32" s="45"/>
      <c r="M32" s="45"/>
      <c r="N32" s="45"/>
    </row>
    <row r="33" spans="4:14" ht="30.75" customHeight="1" x14ac:dyDescent="0.25">
      <c r="D33" s="168" t="s">
        <v>51</v>
      </c>
      <c r="E33" s="169"/>
      <c r="F33" s="169"/>
      <c r="G33" s="169"/>
      <c r="H33" s="169"/>
      <c r="I33" s="169"/>
      <c r="J33" s="169"/>
      <c r="K33" s="169"/>
      <c r="L33" s="169"/>
      <c r="M33" s="169"/>
      <c r="N33" s="170"/>
    </row>
    <row r="34" spans="4:14" ht="24.75" customHeight="1" x14ac:dyDescent="0.25">
      <c r="D34" s="65" t="s">
        <v>42</v>
      </c>
      <c r="E34" s="64" t="s">
        <v>43</v>
      </c>
      <c r="F34" s="64" t="s">
        <v>53</v>
      </c>
      <c r="G34" s="64" t="s">
        <v>45</v>
      </c>
      <c r="H34" s="64" t="s">
        <v>46</v>
      </c>
      <c r="I34" s="64" t="s">
        <v>54</v>
      </c>
      <c r="J34" s="64" t="s">
        <v>45</v>
      </c>
      <c r="K34" s="64" t="s">
        <v>46</v>
      </c>
      <c r="L34" s="64" t="s">
        <v>47</v>
      </c>
      <c r="M34" s="64" t="s">
        <v>48</v>
      </c>
      <c r="N34" s="66" t="s">
        <v>49</v>
      </c>
    </row>
    <row r="35" spans="4:14" x14ac:dyDescent="0.25">
      <c r="D35" s="67">
        <v>44511</v>
      </c>
      <c r="E35" s="44" t="s">
        <v>52</v>
      </c>
      <c r="F35" s="21">
        <v>380</v>
      </c>
      <c r="G35" s="21">
        <v>105</v>
      </c>
      <c r="H35" s="21">
        <f>F35*G35</f>
        <v>39900</v>
      </c>
      <c r="I35" s="21">
        <v>40</v>
      </c>
      <c r="J35" s="21">
        <v>290</v>
      </c>
      <c r="K35" s="21">
        <f>I35*J35</f>
        <v>11600</v>
      </c>
      <c r="L35" s="21">
        <f>H35+K35</f>
        <v>51500</v>
      </c>
      <c r="M35" s="21">
        <v>35000</v>
      </c>
      <c r="N35" s="68">
        <f>L35-M35</f>
        <v>16500</v>
      </c>
    </row>
    <row r="36" spans="4:14" x14ac:dyDescent="0.25">
      <c r="D36" s="52"/>
      <c r="H36" s="21">
        <f t="shared" ref="H36:H48" si="16">F36*G36</f>
        <v>0</v>
      </c>
      <c r="K36" s="21">
        <f t="shared" ref="K36:K48" si="17">I36*J36</f>
        <v>0</v>
      </c>
      <c r="L36" s="21">
        <f t="shared" ref="L36:L48" si="18">H36+K36</f>
        <v>0</v>
      </c>
      <c r="N36" s="68">
        <f t="shared" ref="N36:N48" si="19">L36-M36</f>
        <v>0</v>
      </c>
    </row>
    <row r="37" spans="4:14" x14ac:dyDescent="0.25">
      <c r="D37" s="52"/>
      <c r="H37" s="21">
        <f t="shared" si="16"/>
        <v>0</v>
      </c>
      <c r="K37" s="21">
        <f t="shared" si="17"/>
        <v>0</v>
      </c>
      <c r="L37" s="21">
        <f t="shared" si="18"/>
        <v>0</v>
      </c>
      <c r="N37" s="68">
        <f t="shared" si="19"/>
        <v>0</v>
      </c>
    </row>
    <row r="38" spans="4:14" x14ac:dyDescent="0.25">
      <c r="D38" s="52"/>
      <c r="H38" s="21">
        <f t="shared" si="16"/>
        <v>0</v>
      </c>
      <c r="K38" s="21">
        <f t="shared" si="17"/>
        <v>0</v>
      </c>
      <c r="L38" s="21">
        <f t="shared" si="18"/>
        <v>0</v>
      </c>
      <c r="N38" s="68">
        <f t="shared" si="19"/>
        <v>0</v>
      </c>
    </row>
    <row r="39" spans="4:14" x14ac:dyDescent="0.25">
      <c r="D39" s="52"/>
      <c r="H39" s="21">
        <f t="shared" si="16"/>
        <v>0</v>
      </c>
      <c r="K39" s="21">
        <f t="shared" si="17"/>
        <v>0</v>
      </c>
      <c r="L39" s="21">
        <f t="shared" si="18"/>
        <v>0</v>
      </c>
      <c r="N39" s="68">
        <f t="shared" si="19"/>
        <v>0</v>
      </c>
    </row>
    <row r="40" spans="4:14" x14ac:dyDescent="0.25">
      <c r="D40" s="52"/>
      <c r="H40" s="21">
        <f t="shared" si="16"/>
        <v>0</v>
      </c>
      <c r="K40" s="21">
        <f t="shared" si="17"/>
        <v>0</v>
      </c>
      <c r="L40" s="21">
        <f t="shared" si="18"/>
        <v>0</v>
      </c>
      <c r="N40" s="68">
        <f t="shared" si="19"/>
        <v>0</v>
      </c>
    </row>
    <row r="41" spans="4:14" x14ac:dyDescent="0.25">
      <c r="D41" s="52"/>
      <c r="H41" s="21">
        <f t="shared" si="16"/>
        <v>0</v>
      </c>
      <c r="K41" s="21">
        <f t="shared" si="17"/>
        <v>0</v>
      </c>
      <c r="L41" s="21">
        <f t="shared" si="18"/>
        <v>0</v>
      </c>
      <c r="N41" s="68">
        <f t="shared" si="19"/>
        <v>0</v>
      </c>
    </row>
    <row r="42" spans="4:14" x14ac:dyDescent="0.25">
      <c r="D42" s="52"/>
      <c r="H42" s="21">
        <f t="shared" si="16"/>
        <v>0</v>
      </c>
      <c r="K42" s="21">
        <f t="shared" si="17"/>
        <v>0</v>
      </c>
      <c r="L42" s="21">
        <f t="shared" si="18"/>
        <v>0</v>
      </c>
      <c r="N42" s="68">
        <f t="shared" si="19"/>
        <v>0</v>
      </c>
    </row>
    <row r="43" spans="4:14" x14ac:dyDescent="0.25">
      <c r="D43" s="52"/>
      <c r="H43" s="21">
        <f t="shared" si="16"/>
        <v>0</v>
      </c>
      <c r="K43" s="21">
        <f t="shared" si="17"/>
        <v>0</v>
      </c>
      <c r="L43" s="21">
        <f t="shared" si="18"/>
        <v>0</v>
      </c>
      <c r="N43" s="68">
        <f t="shared" si="19"/>
        <v>0</v>
      </c>
    </row>
    <row r="44" spans="4:14" x14ac:dyDescent="0.25">
      <c r="D44" s="52"/>
      <c r="H44" s="21">
        <f t="shared" si="16"/>
        <v>0</v>
      </c>
      <c r="K44" s="21">
        <f t="shared" si="17"/>
        <v>0</v>
      </c>
      <c r="L44" s="21">
        <f t="shared" si="18"/>
        <v>0</v>
      </c>
      <c r="N44" s="68">
        <f t="shared" si="19"/>
        <v>0</v>
      </c>
    </row>
    <row r="45" spans="4:14" x14ac:dyDescent="0.25">
      <c r="D45" s="52"/>
      <c r="H45" s="21">
        <f t="shared" si="16"/>
        <v>0</v>
      </c>
      <c r="K45" s="21">
        <f t="shared" si="17"/>
        <v>0</v>
      </c>
      <c r="L45" s="21">
        <f t="shared" si="18"/>
        <v>0</v>
      </c>
      <c r="N45" s="68">
        <f t="shared" si="19"/>
        <v>0</v>
      </c>
    </row>
    <row r="46" spans="4:14" x14ac:dyDescent="0.25">
      <c r="D46" s="52"/>
      <c r="H46" s="21">
        <f t="shared" si="16"/>
        <v>0</v>
      </c>
      <c r="K46" s="21">
        <f t="shared" si="17"/>
        <v>0</v>
      </c>
      <c r="L46" s="21">
        <f t="shared" si="18"/>
        <v>0</v>
      </c>
      <c r="N46" s="68">
        <f t="shared" si="19"/>
        <v>0</v>
      </c>
    </row>
    <row r="47" spans="4:14" x14ac:dyDescent="0.25">
      <c r="D47" s="52"/>
      <c r="H47" s="21">
        <f t="shared" si="16"/>
        <v>0</v>
      </c>
      <c r="K47" s="21">
        <f t="shared" si="17"/>
        <v>0</v>
      </c>
      <c r="L47" s="21">
        <f t="shared" si="18"/>
        <v>0</v>
      </c>
      <c r="N47" s="68">
        <f t="shared" si="19"/>
        <v>0</v>
      </c>
    </row>
    <row r="48" spans="4:14" x14ac:dyDescent="0.25">
      <c r="D48" s="52"/>
      <c r="H48" s="21">
        <f t="shared" si="16"/>
        <v>0</v>
      </c>
      <c r="K48" s="21">
        <f t="shared" si="17"/>
        <v>0</v>
      </c>
      <c r="L48" s="21">
        <f t="shared" si="18"/>
        <v>0</v>
      </c>
      <c r="N48" s="68">
        <f t="shared" si="19"/>
        <v>0</v>
      </c>
    </row>
    <row r="49" spans="4:14" ht="15.75" thickBot="1" x14ac:dyDescent="0.3">
      <c r="D49" s="52"/>
      <c r="H49" s="21">
        <f t="shared" ref="H49:H50" si="20">F49*G49</f>
        <v>0</v>
      </c>
      <c r="K49" s="21">
        <f t="shared" ref="K49:K50" si="21">I49*J49</f>
        <v>0</v>
      </c>
      <c r="L49" s="21">
        <f t="shared" ref="L49" si="22">H49+K49</f>
        <v>0</v>
      </c>
      <c r="N49" s="68">
        <f t="shared" ref="N49" si="23">L49-M49</f>
        <v>0</v>
      </c>
    </row>
    <row r="50" spans="4:14" ht="15.75" thickBot="1" x14ac:dyDescent="0.3">
      <c r="D50" s="49"/>
      <c r="E50" s="50"/>
      <c r="F50" s="50"/>
      <c r="G50" s="50"/>
      <c r="H50" s="50">
        <f t="shared" si="20"/>
        <v>0</v>
      </c>
      <c r="I50" s="50"/>
      <c r="J50" s="50"/>
      <c r="K50" s="50">
        <f t="shared" si="21"/>
        <v>0</v>
      </c>
      <c r="L50" s="50">
        <f>SUM(L35:L49)</f>
        <v>51500</v>
      </c>
      <c r="M50" s="50">
        <f>SUM(M35:M49)</f>
        <v>35000</v>
      </c>
      <c r="N50" s="51">
        <f>L50-M50</f>
        <v>16500</v>
      </c>
    </row>
  </sheetData>
  <mergeCells count="2">
    <mergeCell ref="D1:N1"/>
    <mergeCell ref="D33:N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39997558519241921"/>
  </sheetPr>
  <dimension ref="B1:L56"/>
  <sheetViews>
    <sheetView showGridLines="0" zoomScaleNormal="100" workbookViewId="0">
      <selection activeCell="B51" sqref="B51"/>
    </sheetView>
  </sheetViews>
  <sheetFormatPr defaultRowHeight="15" x14ac:dyDescent="0.25"/>
  <cols>
    <col min="1" max="1" width="9.140625" style="21"/>
    <col min="2" max="2" width="11.28515625" style="44" bestFit="1" customWidth="1"/>
    <col min="3" max="3" width="11.85546875" style="21" bestFit="1" customWidth="1"/>
    <col min="4" max="4" width="8.42578125" style="21" customWidth="1"/>
    <col min="5" max="5" width="9.85546875" style="21" bestFit="1" customWidth="1"/>
    <col min="6" max="6" width="12.5703125" style="21" bestFit="1" customWidth="1"/>
    <col min="7" max="7" width="10.140625" style="69" customWidth="1"/>
    <col min="8" max="8" width="9.28515625" style="21" bestFit="1" customWidth="1"/>
    <col min="9" max="9" width="12.28515625" style="21" customWidth="1"/>
    <col min="10" max="10" width="16.7109375" style="21" customWidth="1"/>
    <col min="11" max="11" width="14.7109375" style="21" customWidth="1"/>
    <col min="12" max="12" width="13" style="21" customWidth="1"/>
    <col min="13" max="16384" width="9.140625" style="21"/>
  </cols>
  <sheetData>
    <row r="1" spans="2:12" ht="32.25" thickBot="1" x14ac:dyDescent="0.3">
      <c r="D1" s="177" t="s">
        <v>58</v>
      </c>
      <c r="E1" s="177"/>
      <c r="F1" s="177"/>
      <c r="G1" s="177"/>
      <c r="H1" s="177"/>
      <c r="I1" s="177"/>
      <c r="J1" s="177"/>
    </row>
    <row r="2" spans="2:12" ht="15" customHeight="1" x14ac:dyDescent="0.25">
      <c r="B2" s="171" t="s">
        <v>51</v>
      </c>
      <c r="C2" s="172"/>
      <c r="D2" s="172"/>
      <c r="E2" s="172"/>
      <c r="F2" s="172"/>
      <c r="G2" s="172"/>
      <c r="H2" s="172"/>
      <c r="I2" s="172"/>
      <c r="J2" s="172"/>
      <c r="K2" s="172"/>
      <c r="L2" s="173"/>
    </row>
    <row r="3" spans="2:12" ht="15.75" customHeight="1" thickBot="1" x14ac:dyDescent="0.3"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6"/>
    </row>
    <row r="4" spans="2:12" s="22" customFormat="1" ht="26.25" x14ac:dyDescent="0.7">
      <c r="B4" s="96" t="s">
        <v>42</v>
      </c>
      <c r="C4" s="97" t="s">
        <v>56</v>
      </c>
      <c r="D4" s="97" t="s">
        <v>44</v>
      </c>
      <c r="E4" s="97" t="s">
        <v>45</v>
      </c>
      <c r="F4" s="97" t="s">
        <v>46</v>
      </c>
      <c r="G4" s="98" t="s">
        <v>55</v>
      </c>
      <c r="H4" s="97" t="s">
        <v>45</v>
      </c>
      <c r="I4" s="97" t="s">
        <v>46</v>
      </c>
      <c r="J4" s="97" t="s">
        <v>47</v>
      </c>
      <c r="K4" s="97" t="s">
        <v>57</v>
      </c>
      <c r="L4" s="99" t="s">
        <v>49</v>
      </c>
    </row>
    <row r="5" spans="2:12" ht="18.75" x14ac:dyDescent="0.3">
      <c r="B5" s="91" t="s">
        <v>59</v>
      </c>
      <c r="C5" s="23" t="s">
        <v>60</v>
      </c>
      <c r="D5" s="23">
        <v>160</v>
      </c>
      <c r="E5" s="24">
        <v>110</v>
      </c>
      <c r="F5" s="24">
        <f>D5*E5</f>
        <v>17600</v>
      </c>
      <c r="G5" s="87">
        <v>102</v>
      </c>
      <c r="H5" s="25">
        <v>300</v>
      </c>
      <c r="I5" s="24">
        <f>G5*H5</f>
        <v>30600</v>
      </c>
      <c r="J5" s="100">
        <v>48200</v>
      </c>
      <c r="K5" s="24">
        <v>38000</v>
      </c>
      <c r="L5" s="92">
        <f>J5-K5</f>
        <v>10200</v>
      </c>
    </row>
    <row r="6" spans="2:12" ht="18.75" x14ac:dyDescent="0.3">
      <c r="B6" s="93" t="s">
        <v>62</v>
      </c>
      <c r="C6" s="23" t="s">
        <v>27</v>
      </c>
      <c r="D6" s="23">
        <v>240</v>
      </c>
      <c r="E6" s="24">
        <v>110</v>
      </c>
      <c r="F6" s="24">
        <f t="shared" ref="F6:F17" si="0">D6*E6</f>
        <v>26400</v>
      </c>
      <c r="G6" s="87">
        <v>83</v>
      </c>
      <c r="H6" s="25">
        <v>300</v>
      </c>
      <c r="I6" s="24">
        <f t="shared" ref="I6:I17" si="1">G6*H6</f>
        <v>24900</v>
      </c>
      <c r="J6" s="100">
        <f>F6+I6</f>
        <v>51300</v>
      </c>
      <c r="K6" s="24">
        <v>35000</v>
      </c>
      <c r="L6" s="92">
        <f t="shared" ref="L6:L55" si="2">J6-K6</f>
        <v>16300</v>
      </c>
    </row>
    <row r="7" spans="2:12" ht="18.75" x14ac:dyDescent="0.3">
      <c r="B7" s="93" t="s">
        <v>63</v>
      </c>
      <c r="C7" s="23" t="s">
        <v>52</v>
      </c>
      <c r="D7" s="23">
        <v>258.39999999999998</v>
      </c>
      <c r="E7" s="24">
        <v>105</v>
      </c>
      <c r="F7" s="24">
        <f t="shared" si="0"/>
        <v>27131.999999999996</v>
      </c>
      <c r="G7" s="87">
        <v>143</v>
      </c>
      <c r="H7" s="25">
        <v>300</v>
      </c>
      <c r="I7" s="24">
        <f t="shared" si="1"/>
        <v>42900</v>
      </c>
      <c r="J7" s="100">
        <f>F7+I7</f>
        <v>70032</v>
      </c>
      <c r="K7" s="24">
        <v>30000</v>
      </c>
      <c r="L7" s="92">
        <f t="shared" si="2"/>
        <v>40032</v>
      </c>
    </row>
    <row r="8" spans="2:12" ht="18.75" x14ac:dyDescent="0.3">
      <c r="B8" s="93"/>
      <c r="C8" s="23"/>
      <c r="D8" s="23"/>
      <c r="E8" s="24">
        <v>110</v>
      </c>
      <c r="F8" s="24">
        <f t="shared" si="0"/>
        <v>0</v>
      </c>
      <c r="G8" s="87"/>
      <c r="H8" s="25">
        <v>300</v>
      </c>
      <c r="I8" s="24">
        <f t="shared" si="1"/>
        <v>0</v>
      </c>
      <c r="J8" s="100">
        <f t="shared" ref="J8:J17" si="3">F8+I8</f>
        <v>0</v>
      </c>
      <c r="K8" s="24">
        <v>10000</v>
      </c>
      <c r="L8" s="92">
        <f t="shared" si="2"/>
        <v>-10000</v>
      </c>
    </row>
    <row r="9" spans="2:12" ht="18.75" x14ac:dyDescent="0.3">
      <c r="B9" s="93"/>
      <c r="C9" s="23"/>
      <c r="D9" s="23">
        <v>0</v>
      </c>
      <c r="E9" s="24">
        <v>110</v>
      </c>
      <c r="F9" s="24">
        <f t="shared" si="0"/>
        <v>0</v>
      </c>
      <c r="G9" s="87">
        <v>0</v>
      </c>
      <c r="H9" s="25">
        <v>300</v>
      </c>
      <c r="I9" s="24">
        <f t="shared" si="1"/>
        <v>0</v>
      </c>
      <c r="J9" s="100">
        <f t="shared" si="3"/>
        <v>0</v>
      </c>
      <c r="K9" s="24">
        <v>8000</v>
      </c>
      <c r="L9" s="92">
        <f t="shared" si="2"/>
        <v>-8000</v>
      </c>
    </row>
    <row r="10" spans="2:12" ht="18.75" x14ac:dyDescent="0.3">
      <c r="B10" s="93" t="s">
        <v>76</v>
      </c>
      <c r="C10" s="23" t="s">
        <v>77</v>
      </c>
      <c r="D10" s="23">
        <v>300</v>
      </c>
      <c r="E10" s="24">
        <v>105</v>
      </c>
      <c r="F10" s="24">
        <f t="shared" si="0"/>
        <v>31500</v>
      </c>
      <c r="G10" s="87">
        <v>61</v>
      </c>
      <c r="H10" s="25">
        <v>300</v>
      </c>
      <c r="I10" s="24">
        <f t="shared" si="1"/>
        <v>18300</v>
      </c>
      <c r="J10" s="100">
        <f t="shared" si="3"/>
        <v>49800</v>
      </c>
      <c r="K10" s="24">
        <v>47000</v>
      </c>
      <c r="L10" s="92">
        <f t="shared" si="2"/>
        <v>2800</v>
      </c>
    </row>
    <row r="11" spans="2:12" ht="18.75" x14ac:dyDescent="0.3">
      <c r="B11" s="93" t="s">
        <v>79</v>
      </c>
      <c r="C11" s="23" t="s">
        <v>35</v>
      </c>
      <c r="D11" s="23">
        <v>200</v>
      </c>
      <c r="E11" s="24">
        <v>105</v>
      </c>
      <c r="F11" s="24">
        <f t="shared" si="0"/>
        <v>21000</v>
      </c>
      <c r="G11" s="87">
        <v>82</v>
      </c>
      <c r="H11" s="25">
        <v>350</v>
      </c>
      <c r="I11" s="24">
        <f t="shared" si="1"/>
        <v>28700</v>
      </c>
      <c r="J11" s="100">
        <f t="shared" si="3"/>
        <v>49700</v>
      </c>
      <c r="K11" s="24">
        <v>0</v>
      </c>
      <c r="L11" s="92">
        <f t="shared" si="2"/>
        <v>49700</v>
      </c>
    </row>
    <row r="12" spans="2:12" ht="18.75" x14ac:dyDescent="0.3">
      <c r="B12" s="91">
        <v>44585</v>
      </c>
      <c r="C12" s="23" t="s">
        <v>85</v>
      </c>
      <c r="D12" s="23">
        <v>220</v>
      </c>
      <c r="E12" s="24">
        <v>100</v>
      </c>
      <c r="F12" s="24">
        <f t="shared" si="0"/>
        <v>22000</v>
      </c>
      <c r="G12" s="87">
        <v>67</v>
      </c>
      <c r="H12" s="25">
        <v>350</v>
      </c>
      <c r="I12" s="24">
        <f>G12*H12</f>
        <v>23450</v>
      </c>
      <c r="J12" s="100">
        <f t="shared" si="3"/>
        <v>45450</v>
      </c>
      <c r="K12" s="24">
        <v>14000</v>
      </c>
      <c r="L12" s="92">
        <f t="shared" si="2"/>
        <v>31450</v>
      </c>
    </row>
    <row r="13" spans="2:12" ht="18.75" x14ac:dyDescent="0.3">
      <c r="B13" s="91">
        <v>44585</v>
      </c>
      <c r="C13" s="23" t="s">
        <v>85</v>
      </c>
      <c r="D13" s="23">
        <v>440</v>
      </c>
      <c r="E13" s="24">
        <v>100</v>
      </c>
      <c r="F13" s="24">
        <f t="shared" si="0"/>
        <v>44000</v>
      </c>
      <c r="G13" s="87"/>
      <c r="H13" s="25">
        <v>300</v>
      </c>
      <c r="I13" s="24">
        <f t="shared" si="1"/>
        <v>0</v>
      </c>
      <c r="J13" s="100">
        <f t="shared" si="3"/>
        <v>44000</v>
      </c>
      <c r="K13" s="24">
        <v>0</v>
      </c>
      <c r="L13" s="92">
        <f t="shared" si="2"/>
        <v>44000</v>
      </c>
    </row>
    <row r="14" spans="2:12" ht="18.75" x14ac:dyDescent="0.3">
      <c r="B14" s="93"/>
      <c r="C14" s="23"/>
      <c r="D14" s="23"/>
      <c r="E14" s="24">
        <v>110</v>
      </c>
      <c r="F14" s="24">
        <f t="shared" si="0"/>
        <v>0</v>
      </c>
      <c r="G14" s="87"/>
      <c r="H14" s="25">
        <v>300</v>
      </c>
      <c r="I14" s="24">
        <f t="shared" si="1"/>
        <v>0</v>
      </c>
      <c r="J14" s="100">
        <f t="shared" si="3"/>
        <v>0</v>
      </c>
      <c r="K14" s="24">
        <v>45000</v>
      </c>
      <c r="L14" s="92">
        <f t="shared" si="2"/>
        <v>-45000</v>
      </c>
    </row>
    <row r="15" spans="2:12" ht="18.75" x14ac:dyDescent="0.3">
      <c r="B15" s="91">
        <v>44586</v>
      </c>
      <c r="C15" s="23"/>
      <c r="D15" s="23"/>
      <c r="E15" s="24">
        <v>110</v>
      </c>
      <c r="F15" s="24">
        <f t="shared" si="0"/>
        <v>0</v>
      </c>
      <c r="G15" s="87"/>
      <c r="H15" s="25">
        <v>300</v>
      </c>
      <c r="I15" s="24">
        <f t="shared" si="1"/>
        <v>0</v>
      </c>
      <c r="J15" s="100">
        <f t="shared" si="3"/>
        <v>0</v>
      </c>
      <c r="K15" s="24">
        <v>1000</v>
      </c>
      <c r="L15" s="92">
        <f t="shared" si="2"/>
        <v>-1000</v>
      </c>
    </row>
    <row r="16" spans="2:12" ht="18.75" x14ac:dyDescent="0.3">
      <c r="B16" s="91">
        <v>44595</v>
      </c>
      <c r="C16" s="23" t="s">
        <v>86</v>
      </c>
      <c r="D16" s="23">
        <v>205</v>
      </c>
      <c r="E16" s="24">
        <v>80</v>
      </c>
      <c r="F16" s="24">
        <f t="shared" si="0"/>
        <v>16400</v>
      </c>
      <c r="G16" s="87"/>
      <c r="H16" s="25">
        <v>300</v>
      </c>
      <c r="I16" s="24">
        <f t="shared" si="1"/>
        <v>0</v>
      </c>
      <c r="J16" s="100">
        <f t="shared" si="3"/>
        <v>16400</v>
      </c>
      <c r="K16" s="24">
        <v>40000</v>
      </c>
      <c r="L16" s="92">
        <f t="shared" si="2"/>
        <v>-23600</v>
      </c>
    </row>
    <row r="17" spans="2:12" ht="18.75" x14ac:dyDescent="0.3">
      <c r="B17" s="91">
        <v>44595</v>
      </c>
      <c r="C17" s="23" t="s">
        <v>86</v>
      </c>
      <c r="D17" s="23">
        <v>175</v>
      </c>
      <c r="E17" s="24">
        <v>115</v>
      </c>
      <c r="F17" s="24">
        <f t="shared" si="0"/>
        <v>20125</v>
      </c>
      <c r="G17" s="87"/>
      <c r="H17" s="25">
        <v>300</v>
      </c>
      <c r="I17" s="24">
        <f t="shared" si="1"/>
        <v>0</v>
      </c>
      <c r="J17" s="100">
        <f t="shared" si="3"/>
        <v>20125</v>
      </c>
      <c r="K17" s="24">
        <v>39000</v>
      </c>
      <c r="L17" s="92">
        <f t="shared" si="2"/>
        <v>-18875</v>
      </c>
    </row>
    <row r="18" spans="2:12" ht="18.75" x14ac:dyDescent="0.3">
      <c r="B18" s="91">
        <v>44596</v>
      </c>
      <c r="C18" s="23" t="s">
        <v>85</v>
      </c>
      <c r="D18" s="23">
        <v>280</v>
      </c>
      <c r="E18" s="24">
        <v>100</v>
      </c>
      <c r="F18" s="24">
        <f t="shared" ref="F18:F23" si="4">D18*E18</f>
        <v>28000</v>
      </c>
      <c r="G18" s="87">
        <v>81</v>
      </c>
      <c r="H18" s="25">
        <v>300</v>
      </c>
      <c r="I18" s="24">
        <f t="shared" ref="I18:I23" si="5">G18*H18</f>
        <v>24300</v>
      </c>
      <c r="J18" s="100">
        <f t="shared" ref="J18:J23" si="6">F18+I18</f>
        <v>52300</v>
      </c>
      <c r="K18" s="24">
        <v>50000</v>
      </c>
      <c r="L18" s="92">
        <f t="shared" si="2"/>
        <v>2300</v>
      </c>
    </row>
    <row r="19" spans="2:12" ht="18.75" x14ac:dyDescent="0.3">
      <c r="B19" s="91">
        <v>44607</v>
      </c>
      <c r="C19" s="23" t="s">
        <v>87</v>
      </c>
      <c r="D19" s="23">
        <v>300</v>
      </c>
      <c r="E19" s="24">
        <v>100</v>
      </c>
      <c r="F19" s="24">
        <f t="shared" si="4"/>
        <v>30000</v>
      </c>
      <c r="G19" s="87">
        <v>162</v>
      </c>
      <c r="H19" s="25">
        <v>280</v>
      </c>
      <c r="I19" s="24">
        <f t="shared" si="5"/>
        <v>45360</v>
      </c>
      <c r="J19" s="100">
        <f t="shared" si="6"/>
        <v>75360</v>
      </c>
      <c r="K19" s="24">
        <v>60000</v>
      </c>
      <c r="L19" s="92">
        <f t="shared" si="2"/>
        <v>15360</v>
      </c>
    </row>
    <row r="20" spans="2:12" ht="18.75" x14ac:dyDescent="0.3">
      <c r="B20" s="91">
        <v>44611</v>
      </c>
      <c r="C20" s="23" t="s">
        <v>36</v>
      </c>
      <c r="D20" s="23">
        <v>220</v>
      </c>
      <c r="E20" s="24">
        <v>100</v>
      </c>
      <c r="F20" s="24">
        <f t="shared" si="4"/>
        <v>22000</v>
      </c>
      <c r="G20" s="87">
        <v>99</v>
      </c>
      <c r="H20" s="25">
        <v>280</v>
      </c>
      <c r="I20" s="24">
        <f t="shared" si="5"/>
        <v>27720</v>
      </c>
      <c r="J20" s="100">
        <f t="shared" si="6"/>
        <v>49720</v>
      </c>
      <c r="K20" s="24">
        <v>20000</v>
      </c>
      <c r="L20" s="92">
        <f t="shared" si="2"/>
        <v>29720</v>
      </c>
    </row>
    <row r="21" spans="2:12" ht="18.75" x14ac:dyDescent="0.3">
      <c r="B21" s="93"/>
      <c r="C21" s="23"/>
      <c r="D21" s="23"/>
      <c r="E21" s="24">
        <v>105</v>
      </c>
      <c r="F21" s="24">
        <f t="shared" si="4"/>
        <v>0</v>
      </c>
      <c r="G21" s="87">
        <v>20</v>
      </c>
      <c r="H21" s="25">
        <v>300</v>
      </c>
      <c r="I21" s="24">
        <f t="shared" si="5"/>
        <v>6000</v>
      </c>
      <c r="J21" s="100">
        <f t="shared" si="6"/>
        <v>6000</v>
      </c>
      <c r="K21" s="24">
        <v>20000</v>
      </c>
      <c r="L21" s="92">
        <f t="shared" si="2"/>
        <v>-14000</v>
      </c>
    </row>
    <row r="22" spans="2:12" ht="18.75" x14ac:dyDescent="0.3">
      <c r="B22" s="91" t="s">
        <v>93</v>
      </c>
      <c r="C22" s="23" t="s">
        <v>88</v>
      </c>
      <c r="D22" s="23">
        <v>240</v>
      </c>
      <c r="E22" s="24">
        <v>105</v>
      </c>
      <c r="F22" s="24">
        <f t="shared" si="4"/>
        <v>25200</v>
      </c>
      <c r="G22" s="87">
        <v>101.5</v>
      </c>
      <c r="H22" s="25">
        <v>330</v>
      </c>
      <c r="I22" s="24">
        <f t="shared" si="5"/>
        <v>33495</v>
      </c>
      <c r="J22" s="100">
        <f t="shared" si="6"/>
        <v>58695</v>
      </c>
      <c r="K22" s="24">
        <v>28000</v>
      </c>
      <c r="L22" s="92">
        <f t="shared" si="2"/>
        <v>30695</v>
      </c>
    </row>
    <row r="23" spans="2:12" ht="18.75" x14ac:dyDescent="0.3">
      <c r="B23" s="94">
        <v>44565</v>
      </c>
      <c r="C23" s="26" t="s">
        <v>89</v>
      </c>
      <c r="D23" s="26">
        <v>260</v>
      </c>
      <c r="E23" s="24">
        <v>105</v>
      </c>
      <c r="F23" s="27">
        <f t="shared" si="4"/>
        <v>27300</v>
      </c>
      <c r="G23" s="88">
        <v>60</v>
      </c>
      <c r="H23" s="25">
        <v>330</v>
      </c>
      <c r="I23" s="27">
        <f t="shared" si="5"/>
        <v>19800</v>
      </c>
      <c r="J23" s="101">
        <f t="shared" si="6"/>
        <v>47100</v>
      </c>
      <c r="K23" s="27">
        <v>39000</v>
      </c>
      <c r="L23" s="92">
        <f t="shared" si="2"/>
        <v>8100</v>
      </c>
    </row>
    <row r="24" spans="2:12" ht="18.75" x14ac:dyDescent="0.3">
      <c r="B24" s="94">
        <v>44565</v>
      </c>
      <c r="C24" s="26" t="s">
        <v>89</v>
      </c>
      <c r="D24" s="26">
        <v>280</v>
      </c>
      <c r="E24" s="24">
        <v>105</v>
      </c>
      <c r="F24" s="27">
        <f t="shared" ref="F24:F55" si="7">D24*E24</f>
        <v>29400</v>
      </c>
      <c r="G24" s="88">
        <v>40</v>
      </c>
      <c r="H24" s="25">
        <v>330</v>
      </c>
      <c r="I24" s="27">
        <f t="shared" ref="I24:I55" si="8">G24*H24</f>
        <v>13200</v>
      </c>
      <c r="J24" s="101">
        <f t="shared" ref="J24:J55" si="9">F24+I24</f>
        <v>42600</v>
      </c>
      <c r="K24" s="27">
        <v>41000</v>
      </c>
      <c r="L24" s="92">
        <f t="shared" si="2"/>
        <v>1600</v>
      </c>
    </row>
    <row r="25" spans="2:12" ht="18.75" x14ac:dyDescent="0.3">
      <c r="B25" s="94">
        <v>44624</v>
      </c>
      <c r="C25" s="26" t="s">
        <v>90</v>
      </c>
      <c r="D25" s="26">
        <v>220</v>
      </c>
      <c r="E25" s="24">
        <v>110</v>
      </c>
      <c r="F25" s="27">
        <f t="shared" si="7"/>
        <v>24200</v>
      </c>
      <c r="G25" s="88">
        <v>60</v>
      </c>
      <c r="H25" s="25">
        <v>330</v>
      </c>
      <c r="I25" s="27">
        <f t="shared" si="8"/>
        <v>19800</v>
      </c>
      <c r="J25" s="101">
        <f t="shared" si="9"/>
        <v>44000</v>
      </c>
      <c r="K25" s="27">
        <v>50000</v>
      </c>
      <c r="L25" s="92">
        <f t="shared" si="2"/>
        <v>-6000</v>
      </c>
    </row>
    <row r="26" spans="2:12" ht="18.75" x14ac:dyDescent="0.3">
      <c r="B26" s="94">
        <v>44869</v>
      </c>
      <c r="C26" s="26" t="s">
        <v>94</v>
      </c>
      <c r="D26" s="26">
        <v>260</v>
      </c>
      <c r="E26" s="24">
        <v>110</v>
      </c>
      <c r="F26" s="27">
        <f t="shared" si="7"/>
        <v>28600</v>
      </c>
      <c r="G26" s="88">
        <v>120</v>
      </c>
      <c r="H26" s="25">
        <v>330</v>
      </c>
      <c r="I26" s="27">
        <f t="shared" si="8"/>
        <v>39600</v>
      </c>
      <c r="J26" s="101">
        <f t="shared" si="9"/>
        <v>68200</v>
      </c>
      <c r="K26" s="27">
        <v>70000</v>
      </c>
      <c r="L26" s="92">
        <f t="shared" si="2"/>
        <v>-1800</v>
      </c>
    </row>
    <row r="27" spans="2:12" ht="18.75" x14ac:dyDescent="0.3">
      <c r="B27" s="95" t="s">
        <v>91</v>
      </c>
      <c r="C27" s="26" t="s">
        <v>92</v>
      </c>
      <c r="D27" s="26">
        <v>211</v>
      </c>
      <c r="E27" s="24">
        <v>150</v>
      </c>
      <c r="F27" s="27">
        <f t="shared" si="7"/>
        <v>31650</v>
      </c>
      <c r="G27" s="88">
        <v>60</v>
      </c>
      <c r="H27" s="25">
        <v>330</v>
      </c>
      <c r="I27" s="27">
        <f t="shared" si="8"/>
        <v>19800</v>
      </c>
      <c r="J27" s="101">
        <f t="shared" si="9"/>
        <v>51450</v>
      </c>
      <c r="K27" s="27">
        <v>30000</v>
      </c>
      <c r="L27" s="92">
        <f t="shared" si="2"/>
        <v>21450</v>
      </c>
    </row>
    <row r="28" spans="2:12" ht="18.75" x14ac:dyDescent="0.3">
      <c r="B28" s="95"/>
      <c r="C28" s="26"/>
      <c r="D28" s="26"/>
      <c r="E28" s="24">
        <v>105</v>
      </c>
      <c r="F28" s="27">
        <f t="shared" si="7"/>
        <v>0</v>
      </c>
      <c r="G28" s="88">
        <v>44</v>
      </c>
      <c r="H28" s="25">
        <v>380</v>
      </c>
      <c r="I28" s="27">
        <f t="shared" si="8"/>
        <v>16720</v>
      </c>
      <c r="J28" s="101">
        <f t="shared" si="9"/>
        <v>16720</v>
      </c>
      <c r="K28" s="27">
        <v>10000</v>
      </c>
      <c r="L28" s="92">
        <f t="shared" si="2"/>
        <v>6720</v>
      </c>
    </row>
    <row r="29" spans="2:12" ht="18.75" x14ac:dyDescent="0.3">
      <c r="B29" s="95" t="s">
        <v>95</v>
      </c>
      <c r="C29" s="26" t="s">
        <v>96</v>
      </c>
      <c r="D29" s="26">
        <v>240</v>
      </c>
      <c r="E29" s="24">
        <v>110</v>
      </c>
      <c r="F29" s="27">
        <f t="shared" si="7"/>
        <v>26400</v>
      </c>
      <c r="G29" s="88">
        <v>106</v>
      </c>
      <c r="H29" s="25">
        <v>330</v>
      </c>
      <c r="I29" s="27">
        <f t="shared" si="8"/>
        <v>34980</v>
      </c>
      <c r="J29" s="101">
        <f t="shared" si="9"/>
        <v>61380</v>
      </c>
      <c r="K29" s="27">
        <v>20000</v>
      </c>
      <c r="L29" s="92">
        <f t="shared" si="2"/>
        <v>41380</v>
      </c>
    </row>
    <row r="30" spans="2:12" ht="18.75" x14ac:dyDescent="0.3">
      <c r="B30" s="95" t="s">
        <v>109</v>
      </c>
      <c r="C30" s="26" t="s">
        <v>77</v>
      </c>
      <c r="D30" s="26">
        <v>240</v>
      </c>
      <c r="E30" s="24">
        <v>110</v>
      </c>
      <c r="F30" s="27">
        <f t="shared" si="7"/>
        <v>26400</v>
      </c>
      <c r="G30" s="88">
        <v>88</v>
      </c>
      <c r="H30" s="25">
        <v>370</v>
      </c>
      <c r="I30" s="27">
        <f t="shared" si="8"/>
        <v>32560</v>
      </c>
      <c r="J30" s="101">
        <f t="shared" si="9"/>
        <v>58960</v>
      </c>
      <c r="K30" s="27">
        <v>60000</v>
      </c>
      <c r="L30" s="92">
        <f t="shared" si="2"/>
        <v>-1040</v>
      </c>
    </row>
    <row r="31" spans="2:12" ht="18.75" x14ac:dyDescent="0.3">
      <c r="B31" s="95" t="s">
        <v>108</v>
      </c>
      <c r="C31" s="26" t="s">
        <v>41</v>
      </c>
      <c r="D31" s="26">
        <v>200</v>
      </c>
      <c r="E31" s="24">
        <v>110</v>
      </c>
      <c r="F31" s="27">
        <f t="shared" si="7"/>
        <v>22000</v>
      </c>
      <c r="G31" s="88">
        <v>99</v>
      </c>
      <c r="H31" s="25">
        <v>370</v>
      </c>
      <c r="I31" s="27">
        <f t="shared" si="8"/>
        <v>36630</v>
      </c>
      <c r="J31" s="101">
        <f t="shared" si="9"/>
        <v>58630</v>
      </c>
      <c r="K31" s="27">
        <v>58600</v>
      </c>
      <c r="L31" s="92">
        <f t="shared" si="2"/>
        <v>30</v>
      </c>
    </row>
    <row r="32" spans="2:12" ht="18.75" x14ac:dyDescent="0.3">
      <c r="B32" s="95" t="s">
        <v>110</v>
      </c>
      <c r="C32" s="26" t="s">
        <v>111</v>
      </c>
      <c r="D32" s="26">
        <v>161</v>
      </c>
      <c r="E32" s="24">
        <v>110</v>
      </c>
      <c r="F32" s="27">
        <f t="shared" si="7"/>
        <v>17710</v>
      </c>
      <c r="G32" s="88">
        <v>60</v>
      </c>
      <c r="H32" s="25">
        <v>343.33</v>
      </c>
      <c r="I32" s="27">
        <f t="shared" si="8"/>
        <v>20599.8</v>
      </c>
      <c r="J32" s="101">
        <f t="shared" si="9"/>
        <v>38309.800000000003</v>
      </c>
      <c r="K32" s="27">
        <v>50000</v>
      </c>
      <c r="L32" s="92">
        <f t="shared" si="2"/>
        <v>-11690.199999999997</v>
      </c>
    </row>
    <row r="33" spans="2:12" ht="18.75" x14ac:dyDescent="0.3">
      <c r="B33" s="95" t="s">
        <v>112</v>
      </c>
      <c r="C33" s="26" t="s">
        <v>113</v>
      </c>
      <c r="D33" s="26">
        <v>390</v>
      </c>
      <c r="E33" s="24">
        <v>110</v>
      </c>
      <c r="F33" s="27">
        <f t="shared" si="7"/>
        <v>42900</v>
      </c>
      <c r="G33" s="88">
        <v>23</v>
      </c>
      <c r="H33" s="25">
        <v>330</v>
      </c>
      <c r="I33" s="27">
        <f t="shared" si="8"/>
        <v>7590</v>
      </c>
      <c r="J33" s="101">
        <f t="shared" si="9"/>
        <v>50490</v>
      </c>
      <c r="K33" s="27">
        <v>70000</v>
      </c>
      <c r="L33" s="92">
        <f t="shared" si="2"/>
        <v>-19510</v>
      </c>
    </row>
    <row r="34" spans="2:12" ht="18.75" x14ac:dyDescent="0.3">
      <c r="B34" s="95" t="s">
        <v>112</v>
      </c>
      <c r="C34" s="26" t="s">
        <v>114</v>
      </c>
      <c r="D34" s="26">
        <v>140</v>
      </c>
      <c r="E34" s="24">
        <v>110</v>
      </c>
      <c r="F34" s="27">
        <f t="shared" si="7"/>
        <v>15400</v>
      </c>
      <c r="G34" s="88">
        <v>98</v>
      </c>
      <c r="H34" s="25">
        <v>338.16</v>
      </c>
      <c r="I34" s="27">
        <f t="shared" si="8"/>
        <v>33139.68</v>
      </c>
      <c r="J34" s="101">
        <f t="shared" si="9"/>
        <v>48539.68</v>
      </c>
      <c r="K34" s="27">
        <v>10000</v>
      </c>
      <c r="L34" s="92">
        <f t="shared" si="2"/>
        <v>38539.68</v>
      </c>
    </row>
    <row r="35" spans="2:12" ht="18.75" x14ac:dyDescent="0.3">
      <c r="B35" s="95" t="s">
        <v>117</v>
      </c>
      <c r="C35" s="26" t="s">
        <v>116</v>
      </c>
      <c r="D35" s="26">
        <v>310</v>
      </c>
      <c r="E35" s="24">
        <v>110</v>
      </c>
      <c r="F35" s="27">
        <f t="shared" si="7"/>
        <v>34100</v>
      </c>
      <c r="G35" s="88">
        <v>101</v>
      </c>
      <c r="H35" s="25">
        <v>337.92</v>
      </c>
      <c r="I35" s="27">
        <f t="shared" si="8"/>
        <v>34129.919999999998</v>
      </c>
      <c r="J35" s="101">
        <f t="shared" si="9"/>
        <v>68229.919999999998</v>
      </c>
      <c r="K35" s="27">
        <v>52000</v>
      </c>
      <c r="L35" s="92">
        <f t="shared" si="2"/>
        <v>16229.919999999998</v>
      </c>
    </row>
    <row r="36" spans="2:12" ht="18.75" x14ac:dyDescent="0.3">
      <c r="B36" s="95" t="s">
        <v>117</v>
      </c>
      <c r="C36" s="26" t="s">
        <v>118</v>
      </c>
      <c r="D36" s="26">
        <v>220</v>
      </c>
      <c r="E36" s="24">
        <v>110</v>
      </c>
      <c r="F36" s="27">
        <f t="shared" si="7"/>
        <v>24200</v>
      </c>
      <c r="G36" s="88">
        <v>69</v>
      </c>
      <c r="H36" s="25">
        <v>364.79</v>
      </c>
      <c r="I36" s="27">
        <f t="shared" si="8"/>
        <v>25170.510000000002</v>
      </c>
      <c r="J36" s="101">
        <f t="shared" si="9"/>
        <v>49370.51</v>
      </c>
      <c r="K36" s="27">
        <v>54000</v>
      </c>
      <c r="L36" s="92">
        <f t="shared" si="2"/>
        <v>-4629.489999999998</v>
      </c>
    </row>
    <row r="37" spans="2:12" ht="18.75" x14ac:dyDescent="0.3">
      <c r="B37" s="95" t="s">
        <v>117</v>
      </c>
      <c r="C37" s="26" t="s">
        <v>111</v>
      </c>
      <c r="D37" s="26">
        <v>140</v>
      </c>
      <c r="E37" s="24">
        <v>110</v>
      </c>
      <c r="F37" s="27">
        <f t="shared" si="7"/>
        <v>15400</v>
      </c>
      <c r="G37" s="88">
        <v>109</v>
      </c>
      <c r="H37" s="25">
        <v>344.13</v>
      </c>
      <c r="I37" s="27">
        <f t="shared" si="8"/>
        <v>37510.17</v>
      </c>
      <c r="J37" s="101">
        <f t="shared" si="9"/>
        <v>52910.17</v>
      </c>
      <c r="K37" s="27">
        <v>34000</v>
      </c>
      <c r="L37" s="92">
        <f t="shared" si="2"/>
        <v>18910.169999999998</v>
      </c>
    </row>
    <row r="38" spans="2:12" ht="18.75" x14ac:dyDescent="0.3">
      <c r="B38" s="94">
        <v>44718</v>
      </c>
      <c r="C38" s="26" t="s">
        <v>123</v>
      </c>
      <c r="D38" s="26">
        <v>280</v>
      </c>
      <c r="E38" s="24">
        <v>110</v>
      </c>
      <c r="F38" s="27">
        <f t="shared" ref="F38:F53" si="10">D38*E38</f>
        <v>30800</v>
      </c>
      <c r="G38" s="88">
        <v>58</v>
      </c>
      <c r="H38" s="25">
        <v>330</v>
      </c>
      <c r="I38" s="27">
        <f t="shared" ref="I38:I53" si="11">G38*H38</f>
        <v>19140</v>
      </c>
      <c r="J38" s="101">
        <f t="shared" ref="J38:J53" si="12">F38+I38</f>
        <v>49940</v>
      </c>
      <c r="K38" s="27">
        <v>30000</v>
      </c>
      <c r="L38" s="92">
        <f t="shared" si="2"/>
        <v>19940</v>
      </c>
    </row>
    <row r="39" spans="2:12" ht="18.75" x14ac:dyDescent="0.3">
      <c r="B39" s="94">
        <v>44718</v>
      </c>
      <c r="C39" s="26" t="s">
        <v>124</v>
      </c>
      <c r="D39" s="26">
        <v>185</v>
      </c>
      <c r="E39" s="24">
        <v>110</v>
      </c>
      <c r="F39" s="27">
        <f t="shared" si="10"/>
        <v>20350</v>
      </c>
      <c r="G39" s="88">
        <v>61.5</v>
      </c>
      <c r="H39" s="25">
        <v>330</v>
      </c>
      <c r="I39" s="27">
        <f t="shared" si="11"/>
        <v>20295</v>
      </c>
      <c r="J39" s="101">
        <f t="shared" si="12"/>
        <v>40645</v>
      </c>
      <c r="K39" s="27">
        <v>114000</v>
      </c>
      <c r="L39" s="92">
        <f t="shared" si="2"/>
        <v>-73355</v>
      </c>
    </row>
    <row r="40" spans="2:12" ht="18.75" x14ac:dyDescent="0.3">
      <c r="B40" s="95" t="s">
        <v>127</v>
      </c>
      <c r="C40" s="26" t="s">
        <v>128</v>
      </c>
      <c r="D40" s="26">
        <v>60</v>
      </c>
      <c r="E40" s="24">
        <v>100</v>
      </c>
      <c r="F40" s="27">
        <v>6000</v>
      </c>
      <c r="G40" s="88"/>
      <c r="H40" s="25">
        <v>330</v>
      </c>
      <c r="I40" s="27">
        <f t="shared" si="11"/>
        <v>0</v>
      </c>
      <c r="J40" s="101">
        <f t="shared" si="12"/>
        <v>6000</v>
      </c>
      <c r="K40" s="27">
        <v>30000</v>
      </c>
      <c r="L40" s="92">
        <f t="shared" si="2"/>
        <v>-24000</v>
      </c>
    </row>
    <row r="41" spans="2:12" ht="18.75" x14ac:dyDescent="0.3">
      <c r="B41" s="95" t="s">
        <v>135</v>
      </c>
      <c r="C41" s="26" t="s">
        <v>136</v>
      </c>
      <c r="D41" s="26"/>
      <c r="E41" s="24">
        <v>110</v>
      </c>
      <c r="F41" s="27">
        <f t="shared" si="10"/>
        <v>0</v>
      </c>
      <c r="G41" s="88"/>
      <c r="H41" s="25">
        <v>330</v>
      </c>
      <c r="I41" s="27">
        <f t="shared" si="11"/>
        <v>0</v>
      </c>
      <c r="J41" s="101">
        <f t="shared" si="12"/>
        <v>0</v>
      </c>
      <c r="K41" s="27">
        <v>28000</v>
      </c>
      <c r="L41" s="92">
        <f t="shared" si="2"/>
        <v>-28000</v>
      </c>
    </row>
    <row r="42" spans="2:12" ht="18.75" x14ac:dyDescent="0.3">
      <c r="B42" s="95" t="s">
        <v>127</v>
      </c>
      <c r="C42" s="26"/>
      <c r="D42" s="26"/>
      <c r="E42" s="24">
        <v>110</v>
      </c>
      <c r="F42" s="27">
        <f t="shared" si="10"/>
        <v>0</v>
      </c>
      <c r="G42" s="88"/>
      <c r="H42" s="25">
        <v>330</v>
      </c>
      <c r="I42" s="27">
        <f t="shared" si="11"/>
        <v>0</v>
      </c>
      <c r="J42" s="101">
        <f t="shared" si="12"/>
        <v>0</v>
      </c>
      <c r="K42" s="27">
        <v>30000</v>
      </c>
      <c r="L42" s="92">
        <f t="shared" si="2"/>
        <v>-30000</v>
      </c>
    </row>
    <row r="43" spans="2:12" ht="18.75" x14ac:dyDescent="0.3">
      <c r="B43" s="95" t="s">
        <v>137</v>
      </c>
      <c r="C43" s="26"/>
      <c r="D43" s="26"/>
      <c r="E43" s="24">
        <v>110</v>
      </c>
      <c r="F43" s="27">
        <f t="shared" si="10"/>
        <v>0</v>
      </c>
      <c r="G43" s="88"/>
      <c r="H43" s="25">
        <v>330</v>
      </c>
      <c r="I43" s="27">
        <f t="shared" si="11"/>
        <v>0</v>
      </c>
      <c r="J43" s="101">
        <f t="shared" si="12"/>
        <v>0</v>
      </c>
      <c r="K43" s="27">
        <v>10000</v>
      </c>
      <c r="L43" s="92">
        <f t="shared" si="2"/>
        <v>-10000</v>
      </c>
    </row>
    <row r="44" spans="2:12" ht="18.75" x14ac:dyDescent="0.3">
      <c r="B44" s="94">
        <v>44691</v>
      </c>
      <c r="C44" s="26"/>
      <c r="D44" s="26"/>
      <c r="E44" s="24">
        <v>110</v>
      </c>
      <c r="F44" s="27">
        <f t="shared" si="10"/>
        <v>0</v>
      </c>
      <c r="G44" s="88"/>
      <c r="H44" s="25">
        <v>330</v>
      </c>
      <c r="I44" s="27">
        <f t="shared" si="11"/>
        <v>0</v>
      </c>
      <c r="J44" s="101">
        <f t="shared" si="12"/>
        <v>0</v>
      </c>
      <c r="K44" s="27">
        <v>11000</v>
      </c>
      <c r="L44" s="92">
        <f t="shared" si="2"/>
        <v>-11000</v>
      </c>
    </row>
    <row r="45" spans="2:12" ht="18.75" x14ac:dyDescent="0.3">
      <c r="B45" s="95" t="s">
        <v>138</v>
      </c>
      <c r="C45" s="26" t="s">
        <v>7</v>
      </c>
      <c r="D45" s="26"/>
      <c r="E45" s="24">
        <v>110</v>
      </c>
      <c r="F45" s="27">
        <f t="shared" si="10"/>
        <v>0</v>
      </c>
      <c r="G45" s="88"/>
      <c r="H45" s="25">
        <v>330</v>
      </c>
      <c r="I45" s="27">
        <f t="shared" si="11"/>
        <v>0</v>
      </c>
      <c r="J45" s="101">
        <f t="shared" si="12"/>
        <v>0</v>
      </c>
      <c r="K45" s="27">
        <v>50000</v>
      </c>
      <c r="L45" s="92">
        <f t="shared" si="2"/>
        <v>-50000</v>
      </c>
    </row>
    <row r="46" spans="2:12" ht="18.75" x14ac:dyDescent="0.3">
      <c r="B46" s="95" t="s">
        <v>141</v>
      </c>
      <c r="C46" s="26" t="s">
        <v>7</v>
      </c>
      <c r="D46" s="26"/>
      <c r="E46" s="24">
        <v>110</v>
      </c>
      <c r="F46" s="27">
        <f t="shared" si="10"/>
        <v>0</v>
      </c>
      <c r="G46" s="88"/>
      <c r="H46" s="25">
        <v>330</v>
      </c>
      <c r="I46" s="27">
        <f t="shared" si="11"/>
        <v>0</v>
      </c>
      <c r="J46" s="101">
        <f t="shared" si="12"/>
        <v>0</v>
      </c>
      <c r="K46" s="27">
        <v>15366</v>
      </c>
      <c r="L46" s="92">
        <f t="shared" si="2"/>
        <v>-15366</v>
      </c>
    </row>
    <row r="47" spans="2:12" ht="18.75" x14ac:dyDescent="0.3">
      <c r="B47" s="95"/>
      <c r="C47" s="26" t="s">
        <v>241</v>
      </c>
      <c r="D47" s="26"/>
      <c r="E47" s="24">
        <v>110</v>
      </c>
      <c r="F47" s="27">
        <f t="shared" si="10"/>
        <v>0</v>
      </c>
      <c r="G47" s="88"/>
      <c r="H47" s="25">
        <v>330</v>
      </c>
      <c r="I47" s="27">
        <f t="shared" si="11"/>
        <v>0</v>
      </c>
      <c r="J47" s="101">
        <f t="shared" si="12"/>
        <v>0</v>
      </c>
      <c r="K47" s="27">
        <v>5000</v>
      </c>
      <c r="L47" s="92">
        <f t="shared" si="2"/>
        <v>-5000</v>
      </c>
    </row>
    <row r="48" spans="2:12" ht="18.75" x14ac:dyDescent="0.3">
      <c r="B48" s="95"/>
      <c r="C48" s="26" t="s">
        <v>239</v>
      </c>
      <c r="D48" s="26"/>
      <c r="E48" s="24">
        <v>110</v>
      </c>
      <c r="F48" s="27">
        <f t="shared" si="10"/>
        <v>0</v>
      </c>
      <c r="G48" s="88"/>
      <c r="H48" s="25">
        <v>330</v>
      </c>
      <c r="I48" s="27">
        <f t="shared" si="11"/>
        <v>0</v>
      </c>
      <c r="J48" s="101">
        <f t="shared" si="12"/>
        <v>0</v>
      </c>
      <c r="K48" s="27">
        <v>1800</v>
      </c>
      <c r="L48" s="92">
        <f t="shared" si="2"/>
        <v>-1800</v>
      </c>
    </row>
    <row r="49" spans="2:12" ht="18.75" x14ac:dyDescent="0.3">
      <c r="B49" s="95"/>
      <c r="C49" s="26" t="s">
        <v>240</v>
      </c>
      <c r="D49" s="26"/>
      <c r="E49" s="24">
        <v>110</v>
      </c>
      <c r="F49" s="27">
        <f t="shared" si="10"/>
        <v>0</v>
      </c>
      <c r="G49" s="88"/>
      <c r="H49" s="25">
        <v>330</v>
      </c>
      <c r="I49" s="27">
        <f t="shared" si="11"/>
        <v>0</v>
      </c>
      <c r="J49" s="101">
        <f t="shared" si="12"/>
        <v>0</v>
      </c>
      <c r="K49" s="27">
        <v>1600</v>
      </c>
      <c r="L49" s="92">
        <f t="shared" si="2"/>
        <v>-1600</v>
      </c>
    </row>
    <row r="50" spans="2:12" ht="18.75" x14ac:dyDescent="0.3">
      <c r="B50" s="94">
        <v>45027</v>
      </c>
      <c r="C50" s="26"/>
      <c r="D50" s="26"/>
      <c r="E50" s="24">
        <v>110</v>
      </c>
      <c r="F50" s="27">
        <f t="shared" si="10"/>
        <v>0</v>
      </c>
      <c r="G50" s="88"/>
      <c r="H50" s="25">
        <v>330</v>
      </c>
      <c r="I50" s="27">
        <f t="shared" si="11"/>
        <v>0</v>
      </c>
      <c r="J50" s="101">
        <f t="shared" si="12"/>
        <v>0</v>
      </c>
      <c r="K50" s="27">
        <v>10000</v>
      </c>
      <c r="L50" s="92">
        <f t="shared" si="2"/>
        <v>-10000</v>
      </c>
    </row>
    <row r="51" spans="2:12" ht="18.75" x14ac:dyDescent="0.3">
      <c r="B51" s="95"/>
      <c r="C51" s="26"/>
      <c r="D51" s="26"/>
      <c r="E51" s="24">
        <v>110</v>
      </c>
      <c r="F51" s="27">
        <f t="shared" si="10"/>
        <v>0</v>
      </c>
      <c r="G51" s="88"/>
      <c r="H51" s="25">
        <v>330</v>
      </c>
      <c r="I51" s="27">
        <f t="shared" si="11"/>
        <v>0</v>
      </c>
      <c r="J51" s="101">
        <f t="shared" si="12"/>
        <v>0</v>
      </c>
      <c r="K51" s="27">
        <v>0</v>
      </c>
      <c r="L51" s="92">
        <f t="shared" si="2"/>
        <v>0</v>
      </c>
    </row>
    <row r="52" spans="2:12" ht="18.75" x14ac:dyDescent="0.3">
      <c r="B52" s="95"/>
      <c r="C52" s="26"/>
      <c r="D52" s="26"/>
      <c r="E52" s="24">
        <v>110</v>
      </c>
      <c r="F52" s="27">
        <f t="shared" si="10"/>
        <v>0</v>
      </c>
      <c r="G52" s="88"/>
      <c r="H52" s="25">
        <v>330</v>
      </c>
      <c r="I52" s="27">
        <f t="shared" si="11"/>
        <v>0</v>
      </c>
      <c r="J52" s="101">
        <f t="shared" si="12"/>
        <v>0</v>
      </c>
      <c r="K52" s="27">
        <v>0</v>
      </c>
      <c r="L52" s="92">
        <f t="shared" si="2"/>
        <v>0</v>
      </c>
    </row>
    <row r="53" spans="2:12" ht="18.75" x14ac:dyDescent="0.3">
      <c r="B53" s="95"/>
      <c r="C53" s="26"/>
      <c r="D53" s="26"/>
      <c r="E53" s="24">
        <v>110</v>
      </c>
      <c r="F53" s="27">
        <f t="shared" si="10"/>
        <v>0</v>
      </c>
      <c r="G53" s="88"/>
      <c r="H53" s="25">
        <v>330</v>
      </c>
      <c r="I53" s="27">
        <f t="shared" si="11"/>
        <v>0</v>
      </c>
      <c r="J53" s="101">
        <f t="shared" si="12"/>
        <v>0</v>
      </c>
      <c r="K53" s="27">
        <v>0</v>
      </c>
      <c r="L53" s="92">
        <f t="shared" si="2"/>
        <v>0</v>
      </c>
    </row>
    <row r="54" spans="2:12" ht="18.75" x14ac:dyDescent="0.3">
      <c r="B54" s="95"/>
      <c r="C54" s="26"/>
      <c r="D54" s="26"/>
      <c r="E54" s="24">
        <v>110</v>
      </c>
      <c r="F54" s="27">
        <f t="shared" si="7"/>
        <v>0</v>
      </c>
      <c r="G54" s="88"/>
      <c r="H54" s="25">
        <v>330</v>
      </c>
      <c r="I54" s="27">
        <f t="shared" si="8"/>
        <v>0</v>
      </c>
      <c r="J54" s="101">
        <f t="shared" si="9"/>
        <v>0</v>
      </c>
      <c r="K54" s="27">
        <v>0</v>
      </c>
      <c r="L54" s="92">
        <f t="shared" si="2"/>
        <v>0</v>
      </c>
    </row>
    <row r="55" spans="2:12" ht="19.5" thickBot="1" x14ac:dyDescent="0.35">
      <c r="B55" s="95"/>
      <c r="C55" s="26"/>
      <c r="D55" s="26"/>
      <c r="E55" s="24">
        <v>110</v>
      </c>
      <c r="F55" s="27">
        <f t="shared" si="7"/>
        <v>0</v>
      </c>
      <c r="G55" s="88"/>
      <c r="H55" s="28">
        <v>330</v>
      </c>
      <c r="I55" s="27">
        <f t="shared" si="8"/>
        <v>0</v>
      </c>
      <c r="J55" s="101">
        <f t="shared" si="9"/>
        <v>0</v>
      </c>
      <c r="K55" s="27">
        <v>0</v>
      </c>
      <c r="L55" s="92">
        <f t="shared" si="2"/>
        <v>0</v>
      </c>
    </row>
    <row r="56" spans="2:12" s="69" customFormat="1" ht="22.5" customHeight="1" thickBot="1" x14ac:dyDescent="0.3">
      <c r="B56" s="90"/>
      <c r="C56" s="89"/>
      <c r="D56" s="89"/>
      <c r="E56" s="89"/>
      <c r="F56" s="89"/>
      <c r="G56" s="89"/>
      <c r="H56" s="89"/>
      <c r="I56" s="89"/>
      <c r="J56" s="104">
        <f>SUM(J5:J55)</f>
        <v>1490557.0799999998</v>
      </c>
      <c r="K56" s="104">
        <f>SUM(K5:K55)</f>
        <v>1470366</v>
      </c>
      <c r="L56" s="105">
        <f>J56-K56</f>
        <v>20191.079999999842</v>
      </c>
    </row>
  </sheetData>
  <mergeCells count="2">
    <mergeCell ref="B2:L3"/>
    <mergeCell ref="D1:J1"/>
  </mergeCells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0.39997558519241921"/>
  </sheetPr>
  <dimension ref="C1:M31"/>
  <sheetViews>
    <sheetView showGridLines="0" topLeftCell="B18" zoomScale="110" zoomScaleNormal="110" workbookViewId="0">
      <selection activeCell="B21" sqref="B21"/>
    </sheetView>
  </sheetViews>
  <sheetFormatPr defaultRowHeight="15" x14ac:dyDescent="0.25"/>
  <cols>
    <col min="1" max="1" width="22.42578125" style="21" customWidth="1"/>
    <col min="2" max="2" width="22.5703125" style="21" customWidth="1"/>
    <col min="3" max="3" width="10.7109375" style="21" bestFit="1" customWidth="1"/>
    <col min="4" max="4" width="11" style="21" bestFit="1" customWidth="1"/>
    <col min="5" max="5" width="10.7109375" style="21" bestFit="1" customWidth="1"/>
    <col min="6" max="6" width="13.5703125" style="21" customWidth="1"/>
    <col min="7" max="7" width="10.7109375" style="21" bestFit="1" customWidth="1"/>
    <col min="8" max="8" width="15.5703125" style="21" bestFit="1" customWidth="1"/>
    <col min="9" max="9" width="9.140625" style="21"/>
    <col min="10" max="10" width="10.7109375" style="21" bestFit="1" customWidth="1"/>
    <col min="11" max="12" width="15.5703125" style="21" bestFit="1" customWidth="1"/>
    <col min="13" max="13" width="13.5703125" style="21" bestFit="1" customWidth="1"/>
    <col min="14" max="16384" width="9.140625" style="21"/>
  </cols>
  <sheetData>
    <row r="1" spans="3:13" ht="35.25" customHeight="1" thickBot="1" x14ac:dyDescent="0.45">
      <c r="C1" s="178" t="s">
        <v>66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3:13" ht="24.75" x14ac:dyDescent="0.25">
      <c r="C2" s="29" t="s">
        <v>42</v>
      </c>
      <c r="D2" s="30" t="s">
        <v>43</v>
      </c>
      <c r="E2" s="30" t="s">
        <v>64</v>
      </c>
      <c r="F2" s="30" t="s">
        <v>45</v>
      </c>
      <c r="G2" s="30" t="s">
        <v>46</v>
      </c>
      <c r="H2" s="30" t="s">
        <v>65</v>
      </c>
      <c r="I2" s="30" t="s">
        <v>45</v>
      </c>
      <c r="J2" s="30" t="s">
        <v>46</v>
      </c>
      <c r="K2" s="30" t="s">
        <v>47</v>
      </c>
      <c r="L2" s="30" t="s">
        <v>48</v>
      </c>
      <c r="M2" s="31" t="s">
        <v>49</v>
      </c>
    </row>
    <row r="3" spans="3:13" x14ac:dyDescent="0.25">
      <c r="C3" s="32">
        <v>44267</v>
      </c>
      <c r="D3" s="23" t="s">
        <v>67</v>
      </c>
      <c r="E3" s="23">
        <v>260</v>
      </c>
      <c r="F3" s="33">
        <v>110</v>
      </c>
      <c r="G3" s="33">
        <f t="shared" ref="G3:G30" si="0">E3*F3</f>
        <v>28600</v>
      </c>
      <c r="H3" s="23">
        <v>75</v>
      </c>
      <c r="I3" s="33">
        <v>350</v>
      </c>
      <c r="J3" s="33">
        <f>H3*I3</f>
        <v>26250</v>
      </c>
      <c r="K3" s="33">
        <f>G3+J3</f>
        <v>54850</v>
      </c>
      <c r="L3" s="33">
        <v>20000</v>
      </c>
      <c r="M3" s="34"/>
    </row>
    <row r="4" spans="3:13" x14ac:dyDescent="0.25">
      <c r="C4" s="32">
        <v>44298</v>
      </c>
      <c r="D4" s="23" t="s">
        <v>67</v>
      </c>
      <c r="E4" s="23">
        <v>220</v>
      </c>
      <c r="F4" s="33">
        <v>110</v>
      </c>
      <c r="G4" s="33">
        <f t="shared" si="0"/>
        <v>24200</v>
      </c>
      <c r="H4" s="23">
        <v>140</v>
      </c>
      <c r="I4" s="33">
        <v>350</v>
      </c>
      <c r="J4" s="33">
        <f>H4*I4</f>
        <v>49000</v>
      </c>
      <c r="K4" s="33">
        <f>G4+J4</f>
        <v>73200</v>
      </c>
      <c r="L4" s="33">
        <v>46815</v>
      </c>
      <c r="M4" s="34"/>
    </row>
    <row r="5" spans="3:13" x14ac:dyDescent="0.25">
      <c r="C5" s="32">
        <v>44359</v>
      </c>
      <c r="D5" s="23" t="s">
        <v>68</v>
      </c>
      <c r="E5" s="23">
        <v>180</v>
      </c>
      <c r="F5" s="33">
        <v>110</v>
      </c>
      <c r="G5" s="33">
        <f t="shared" si="0"/>
        <v>19800</v>
      </c>
      <c r="H5" s="23">
        <v>83</v>
      </c>
      <c r="I5" s="33">
        <v>310</v>
      </c>
      <c r="J5" s="33">
        <f t="shared" ref="J5:J11" si="1">H5*I5</f>
        <v>25730</v>
      </c>
      <c r="K5" s="33">
        <f t="shared" ref="K5:K11" si="2">G5+J5</f>
        <v>45530</v>
      </c>
      <c r="L5" s="33">
        <v>89000</v>
      </c>
      <c r="M5" s="34"/>
    </row>
    <row r="6" spans="3:13" x14ac:dyDescent="0.25">
      <c r="C6" s="32">
        <v>44389</v>
      </c>
      <c r="D6" s="23" t="s">
        <v>67</v>
      </c>
      <c r="E6" s="23">
        <v>280</v>
      </c>
      <c r="F6" s="33">
        <v>110</v>
      </c>
      <c r="G6" s="33">
        <f t="shared" si="0"/>
        <v>30800</v>
      </c>
      <c r="H6" s="23">
        <v>80</v>
      </c>
      <c r="I6" s="33">
        <v>350</v>
      </c>
      <c r="J6" s="33">
        <f t="shared" si="1"/>
        <v>28000</v>
      </c>
      <c r="K6" s="33">
        <f t="shared" si="2"/>
        <v>58800</v>
      </c>
      <c r="L6" s="33">
        <v>30000</v>
      </c>
      <c r="M6" s="34"/>
    </row>
    <row r="7" spans="3:13" x14ac:dyDescent="0.25">
      <c r="C7" s="35" t="s">
        <v>78</v>
      </c>
      <c r="D7" s="23"/>
      <c r="E7" s="23"/>
      <c r="F7" s="33">
        <v>110</v>
      </c>
      <c r="G7" s="33">
        <f t="shared" si="0"/>
        <v>0</v>
      </c>
      <c r="H7" s="23"/>
      <c r="I7" s="33">
        <v>350</v>
      </c>
      <c r="J7" s="33">
        <f t="shared" si="1"/>
        <v>0</v>
      </c>
      <c r="K7" s="33">
        <f t="shared" si="2"/>
        <v>0</v>
      </c>
      <c r="L7" s="33">
        <v>37000</v>
      </c>
      <c r="M7" s="34"/>
    </row>
    <row r="8" spans="3:13" x14ac:dyDescent="0.25">
      <c r="C8" s="32">
        <v>44481</v>
      </c>
      <c r="D8" s="23" t="s">
        <v>83</v>
      </c>
      <c r="E8" s="23">
        <v>256</v>
      </c>
      <c r="F8" s="33">
        <v>110</v>
      </c>
      <c r="G8" s="33">
        <f t="shared" si="0"/>
        <v>28160</v>
      </c>
      <c r="H8" s="23">
        <v>82</v>
      </c>
      <c r="I8" s="33">
        <v>350</v>
      </c>
      <c r="J8" s="33">
        <f t="shared" si="1"/>
        <v>28700</v>
      </c>
      <c r="K8" s="33">
        <f t="shared" si="2"/>
        <v>56860</v>
      </c>
      <c r="L8" s="33">
        <v>750</v>
      </c>
      <c r="M8" s="34"/>
    </row>
    <row r="9" spans="3:13" x14ac:dyDescent="0.25">
      <c r="C9" s="35"/>
      <c r="D9" s="23"/>
      <c r="E9" s="23"/>
      <c r="F9" s="33">
        <v>110</v>
      </c>
      <c r="G9" s="33">
        <f t="shared" si="0"/>
        <v>0</v>
      </c>
      <c r="H9" s="23"/>
      <c r="I9" s="33">
        <v>350</v>
      </c>
      <c r="J9" s="33">
        <f t="shared" si="1"/>
        <v>0</v>
      </c>
      <c r="K9" s="33">
        <f t="shared" si="2"/>
        <v>0</v>
      </c>
      <c r="L9" s="33">
        <v>10000</v>
      </c>
      <c r="M9" s="34"/>
    </row>
    <row r="10" spans="3:13" x14ac:dyDescent="0.25">
      <c r="C10" s="35" t="s">
        <v>119</v>
      </c>
      <c r="D10" s="23"/>
      <c r="E10" s="23"/>
      <c r="F10" s="33">
        <v>110</v>
      </c>
      <c r="G10" s="33">
        <f t="shared" si="0"/>
        <v>0</v>
      </c>
      <c r="H10" s="23"/>
      <c r="I10" s="33">
        <v>350</v>
      </c>
      <c r="J10" s="33">
        <f t="shared" si="1"/>
        <v>0</v>
      </c>
      <c r="K10" s="33">
        <f t="shared" si="2"/>
        <v>0</v>
      </c>
      <c r="L10" s="33">
        <v>15475</v>
      </c>
      <c r="M10" s="34"/>
    </row>
    <row r="11" spans="3:13" x14ac:dyDescent="0.25">
      <c r="C11" s="35" t="s">
        <v>125</v>
      </c>
      <c r="D11" s="23"/>
      <c r="E11" s="23"/>
      <c r="F11" s="33">
        <v>110</v>
      </c>
      <c r="G11" s="33">
        <f t="shared" si="0"/>
        <v>0</v>
      </c>
      <c r="H11" s="23"/>
      <c r="I11" s="33">
        <v>350</v>
      </c>
      <c r="J11" s="33">
        <f t="shared" si="1"/>
        <v>0</v>
      </c>
      <c r="K11" s="33">
        <f t="shared" si="2"/>
        <v>0</v>
      </c>
      <c r="L11" s="33">
        <v>19000</v>
      </c>
      <c r="M11" s="34"/>
    </row>
    <row r="12" spans="3:13" x14ac:dyDescent="0.25">
      <c r="C12" s="35"/>
      <c r="D12" s="23"/>
      <c r="E12" s="23"/>
      <c r="F12" s="33"/>
      <c r="G12" s="33">
        <f t="shared" si="0"/>
        <v>0</v>
      </c>
      <c r="H12" s="23"/>
      <c r="I12" s="33"/>
      <c r="J12" s="33">
        <f t="shared" ref="J12:J30" si="3">H12*I12</f>
        <v>0</v>
      </c>
      <c r="K12" s="33">
        <f t="shared" ref="K12:K30" si="4">G12+J12</f>
        <v>0</v>
      </c>
      <c r="L12" s="33" t="s">
        <v>33</v>
      </c>
      <c r="M12" s="34"/>
    </row>
    <row r="13" spans="3:13" x14ac:dyDescent="0.25">
      <c r="C13" s="35"/>
      <c r="D13" s="23"/>
      <c r="E13" s="23"/>
      <c r="F13" s="33"/>
      <c r="G13" s="33">
        <f t="shared" si="0"/>
        <v>0</v>
      </c>
      <c r="H13" s="23"/>
      <c r="I13" s="33"/>
      <c r="J13" s="33">
        <f t="shared" si="3"/>
        <v>0</v>
      </c>
      <c r="K13" s="33">
        <f t="shared" si="4"/>
        <v>0</v>
      </c>
      <c r="L13" s="33" t="s">
        <v>33</v>
      </c>
      <c r="M13" s="34"/>
    </row>
    <row r="14" spans="3:13" x14ac:dyDescent="0.25">
      <c r="C14" s="35"/>
      <c r="D14" s="23"/>
      <c r="E14" s="23"/>
      <c r="F14" s="33"/>
      <c r="G14" s="33">
        <f t="shared" si="0"/>
        <v>0</v>
      </c>
      <c r="H14" s="23"/>
      <c r="I14" s="33"/>
      <c r="J14" s="33">
        <f t="shared" si="3"/>
        <v>0</v>
      </c>
      <c r="K14" s="33">
        <f t="shared" si="4"/>
        <v>0</v>
      </c>
      <c r="L14" s="33" t="s">
        <v>33</v>
      </c>
      <c r="M14" s="34"/>
    </row>
    <row r="15" spans="3:13" x14ac:dyDescent="0.25">
      <c r="C15" s="35"/>
      <c r="D15" s="23"/>
      <c r="E15" s="23"/>
      <c r="F15" s="33"/>
      <c r="G15" s="33">
        <f t="shared" si="0"/>
        <v>0</v>
      </c>
      <c r="H15" s="23"/>
      <c r="I15" s="33"/>
      <c r="J15" s="33">
        <f t="shared" si="3"/>
        <v>0</v>
      </c>
      <c r="K15" s="33">
        <f t="shared" si="4"/>
        <v>0</v>
      </c>
      <c r="L15" s="33" t="s">
        <v>33</v>
      </c>
      <c r="M15" s="34"/>
    </row>
    <row r="16" spans="3:13" x14ac:dyDescent="0.25">
      <c r="C16" s="35"/>
      <c r="D16" s="23"/>
      <c r="E16" s="23"/>
      <c r="F16" s="33"/>
      <c r="G16" s="33">
        <f t="shared" si="0"/>
        <v>0</v>
      </c>
      <c r="H16" s="23"/>
      <c r="I16" s="33"/>
      <c r="J16" s="33">
        <f t="shared" si="3"/>
        <v>0</v>
      </c>
      <c r="K16" s="33">
        <f t="shared" si="4"/>
        <v>0</v>
      </c>
      <c r="L16" s="33" t="s">
        <v>33</v>
      </c>
      <c r="M16" s="34"/>
    </row>
    <row r="17" spans="3:13" x14ac:dyDescent="0.25">
      <c r="C17" s="35"/>
      <c r="D17" s="23"/>
      <c r="E17" s="23"/>
      <c r="F17" s="33"/>
      <c r="G17" s="33">
        <f t="shared" si="0"/>
        <v>0</v>
      </c>
      <c r="H17" s="23"/>
      <c r="I17" s="33"/>
      <c r="J17" s="33">
        <f t="shared" si="3"/>
        <v>0</v>
      </c>
      <c r="K17" s="33">
        <f t="shared" si="4"/>
        <v>0</v>
      </c>
      <c r="L17" s="33" t="s">
        <v>33</v>
      </c>
      <c r="M17" s="34"/>
    </row>
    <row r="18" spans="3:13" x14ac:dyDescent="0.25">
      <c r="C18" s="35"/>
      <c r="D18" s="23"/>
      <c r="E18" s="23"/>
      <c r="F18" s="33"/>
      <c r="G18" s="33">
        <f t="shared" si="0"/>
        <v>0</v>
      </c>
      <c r="H18" s="23"/>
      <c r="I18" s="33"/>
      <c r="J18" s="33">
        <f t="shared" si="3"/>
        <v>0</v>
      </c>
      <c r="K18" s="33">
        <f t="shared" si="4"/>
        <v>0</v>
      </c>
      <c r="L18" s="33" t="s">
        <v>33</v>
      </c>
      <c r="M18" s="34"/>
    </row>
    <row r="19" spans="3:13" x14ac:dyDescent="0.25">
      <c r="C19" s="35"/>
      <c r="D19" s="23"/>
      <c r="E19" s="23"/>
      <c r="F19" s="33"/>
      <c r="G19" s="33">
        <f t="shared" si="0"/>
        <v>0</v>
      </c>
      <c r="H19" s="23"/>
      <c r="I19" s="33"/>
      <c r="J19" s="33">
        <f t="shared" si="3"/>
        <v>0</v>
      </c>
      <c r="K19" s="33">
        <f t="shared" si="4"/>
        <v>0</v>
      </c>
      <c r="L19" s="33" t="s">
        <v>33</v>
      </c>
      <c r="M19" s="34"/>
    </row>
    <row r="20" spans="3:13" x14ac:dyDescent="0.25">
      <c r="C20" s="35"/>
      <c r="D20" s="23"/>
      <c r="E20" s="23"/>
      <c r="F20" s="33"/>
      <c r="G20" s="33">
        <f t="shared" si="0"/>
        <v>0</v>
      </c>
      <c r="H20" s="23"/>
      <c r="I20" s="33"/>
      <c r="J20" s="33">
        <f t="shared" si="3"/>
        <v>0</v>
      </c>
      <c r="K20" s="33">
        <f t="shared" si="4"/>
        <v>0</v>
      </c>
      <c r="L20" s="33" t="s">
        <v>33</v>
      </c>
      <c r="M20" s="34"/>
    </row>
    <row r="21" spans="3:13" x14ac:dyDescent="0.25">
      <c r="C21" s="35"/>
      <c r="D21" s="23"/>
      <c r="E21" s="23"/>
      <c r="F21" s="33"/>
      <c r="G21" s="33">
        <f t="shared" si="0"/>
        <v>0</v>
      </c>
      <c r="H21" s="23"/>
      <c r="I21" s="33"/>
      <c r="J21" s="33">
        <f t="shared" si="3"/>
        <v>0</v>
      </c>
      <c r="K21" s="33">
        <f t="shared" si="4"/>
        <v>0</v>
      </c>
      <c r="L21" s="33" t="s">
        <v>33</v>
      </c>
      <c r="M21" s="34"/>
    </row>
    <row r="22" spans="3:13" x14ac:dyDescent="0.25">
      <c r="C22" s="35"/>
      <c r="D22" s="23"/>
      <c r="E22" s="23"/>
      <c r="F22" s="33"/>
      <c r="G22" s="33">
        <f t="shared" si="0"/>
        <v>0</v>
      </c>
      <c r="H22" s="23"/>
      <c r="I22" s="33"/>
      <c r="J22" s="33">
        <f t="shared" si="3"/>
        <v>0</v>
      </c>
      <c r="K22" s="33">
        <f t="shared" si="4"/>
        <v>0</v>
      </c>
      <c r="L22" s="33" t="s">
        <v>33</v>
      </c>
      <c r="M22" s="34"/>
    </row>
    <row r="23" spans="3:13" x14ac:dyDescent="0.25">
      <c r="C23" s="35"/>
      <c r="D23" s="23"/>
      <c r="E23" s="23"/>
      <c r="F23" s="33"/>
      <c r="G23" s="33">
        <f t="shared" si="0"/>
        <v>0</v>
      </c>
      <c r="H23" s="23"/>
      <c r="I23" s="33"/>
      <c r="J23" s="33">
        <f t="shared" si="3"/>
        <v>0</v>
      </c>
      <c r="K23" s="33">
        <f t="shared" si="4"/>
        <v>0</v>
      </c>
      <c r="L23" s="33" t="s">
        <v>33</v>
      </c>
      <c r="M23" s="34"/>
    </row>
    <row r="24" spans="3:13" x14ac:dyDescent="0.25">
      <c r="C24" s="35"/>
      <c r="D24" s="23"/>
      <c r="E24" s="23"/>
      <c r="F24" s="33"/>
      <c r="G24" s="33">
        <f t="shared" si="0"/>
        <v>0</v>
      </c>
      <c r="H24" s="23"/>
      <c r="I24" s="33"/>
      <c r="J24" s="33">
        <f t="shared" si="3"/>
        <v>0</v>
      </c>
      <c r="K24" s="33">
        <f t="shared" si="4"/>
        <v>0</v>
      </c>
      <c r="L24" s="33" t="s">
        <v>33</v>
      </c>
      <c r="M24" s="34"/>
    </row>
    <row r="25" spans="3:13" x14ac:dyDescent="0.25">
      <c r="C25" s="35"/>
      <c r="D25" s="23"/>
      <c r="E25" s="23"/>
      <c r="F25" s="33"/>
      <c r="G25" s="33">
        <f t="shared" si="0"/>
        <v>0</v>
      </c>
      <c r="H25" s="23"/>
      <c r="I25" s="33"/>
      <c r="J25" s="33">
        <f t="shared" si="3"/>
        <v>0</v>
      </c>
      <c r="K25" s="33">
        <f t="shared" si="4"/>
        <v>0</v>
      </c>
      <c r="L25" s="33" t="s">
        <v>33</v>
      </c>
      <c r="M25" s="34"/>
    </row>
    <row r="26" spans="3:13" x14ac:dyDescent="0.25">
      <c r="C26" s="35"/>
      <c r="D26" s="23"/>
      <c r="E26" s="23"/>
      <c r="F26" s="33"/>
      <c r="G26" s="33">
        <f t="shared" si="0"/>
        <v>0</v>
      </c>
      <c r="H26" s="23"/>
      <c r="I26" s="33"/>
      <c r="J26" s="33">
        <f t="shared" si="3"/>
        <v>0</v>
      </c>
      <c r="K26" s="33">
        <f t="shared" si="4"/>
        <v>0</v>
      </c>
      <c r="L26" s="33" t="s">
        <v>33</v>
      </c>
      <c r="M26" s="34"/>
    </row>
    <row r="27" spans="3:13" x14ac:dyDescent="0.25">
      <c r="C27" s="35"/>
      <c r="D27" s="23"/>
      <c r="E27" s="23"/>
      <c r="F27" s="33"/>
      <c r="G27" s="33">
        <f t="shared" si="0"/>
        <v>0</v>
      </c>
      <c r="H27" s="23"/>
      <c r="I27" s="33"/>
      <c r="J27" s="33">
        <f t="shared" si="3"/>
        <v>0</v>
      </c>
      <c r="K27" s="33">
        <f t="shared" si="4"/>
        <v>0</v>
      </c>
      <c r="L27" s="33" t="s">
        <v>33</v>
      </c>
      <c r="M27" s="34"/>
    </row>
    <row r="28" spans="3:13" x14ac:dyDescent="0.25">
      <c r="C28" s="35"/>
      <c r="D28" s="23"/>
      <c r="E28" s="23"/>
      <c r="F28" s="33"/>
      <c r="G28" s="33">
        <f t="shared" si="0"/>
        <v>0</v>
      </c>
      <c r="H28" s="23"/>
      <c r="I28" s="33"/>
      <c r="J28" s="33">
        <f t="shared" si="3"/>
        <v>0</v>
      </c>
      <c r="K28" s="33">
        <f t="shared" si="4"/>
        <v>0</v>
      </c>
      <c r="L28" s="33" t="s">
        <v>33</v>
      </c>
      <c r="M28" s="34"/>
    </row>
    <row r="29" spans="3:13" x14ac:dyDescent="0.25">
      <c r="C29" s="35"/>
      <c r="D29" s="23"/>
      <c r="E29" s="23"/>
      <c r="F29" s="33"/>
      <c r="G29" s="33">
        <f t="shared" si="0"/>
        <v>0</v>
      </c>
      <c r="H29" s="23"/>
      <c r="I29" s="33"/>
      <c r="J29" s="33">
        <f t="shared" si="3"/>
        <v>0</v>
      </c>
      <c r="K29" s="33">
        <f t="shared" si="4"/>
        <v>0</v>
      </c>
      <c r="L29" s="33" t="s">
        <v>33</v>
      </c>
      <c r="M29" s="34"/>
    </row>
    <row r="30" spans="3:13" ht="15.75" thickBot="1" x14ac:dyDescent="0.3">
      <c r="C30" s="36"/>
      <c r="D30" s="26"/>
      <c r="E30" s="26"/>
      <c r="F30" s="37"/>
      <c r="G30" s="37">
        <f t="shared" si="0"/>
        <v>0</v>
      </c>
      <c r="H30" s="26"/>
      <c r="I30" s="37"/>
      <c r="J30" s="37">
        <f t="shared" si="3"/>
        <v>0</v>
      </c>
      <c r="K30" s="37">
        <f t="shared" si="4"/>
        <v>0</v>
      </c>
      <c r="L30" s="37" t="s">
        <v>33</v>
      </c>
      <c r="M30" s="38"/>
    </row>
    <row r="31" spans="3:13" ht="15.75" thickBot="1" x14ac:dyDescent="0.3">
      <c r="C31" s="39"/>
      <c r="D31" s="40"/>
      <c r="E31" s="40"/>
      <c r="F31" s="40"/>
      <c r="G31" s="41"/>
      <c r="H31" s="40"/>
      <c r="I31" s="40"/>
      <c r="J31" s="40"/>
      <c r="K31" s="41">
        <f>SUM(K3:K30)</f>
        <v>289240</v>
      </c>
      <c r="L31" s="41">
        <f>SUM(L3:L30)</f>
        <v>268040</v>
      </c>
      <c r="M31" s="42">
        <f>K31-L31</f>
        <v>21200</v>
      </c>
    </row>
  </sheetData>
  <mergeCells count="1">
    <mergeCell ref="C1:M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theme="0" tint="-0.249977111117893"/>
  </sheetPr>
  <dimension ref="A1:K48"/>
  <sheetViews>
    <sheetView topLeftCell="A38" workbookViewId="0">
      <selection activeCell="J17" sqref="J17"/>
    </sheetView>
  </sheetViews>
  <sheetFormatPr defaultRowHeight="15" x14ac:dyDescent="0.25"/>
  <cols>
    <col min="1" max="1" width="12.140625" style="44" bestFit="1" customWidth="1"/>
    <col min="2" max="2" width="13.42578125" style="45" bestFit="1" customWidth="1"/>
    <col min="3" max="3" width="9.85546875" style="21" bestFit="1" customWidth="1"/>
    <col min="4" max="4" width="11.28515625" style="21" bestFit="1" customWidth="1"/>
    <col min="5" max="5" width="15" style="21" bestFit="1" customWidth="1"/>
    <col min="6" max="6" width="9.85546875" style="21" bestFit="1" customWidth="1"/>
    <col min="7" max="7" width="11.28515625" style="21" bestFit="1" customWidth="1"/>
    <col min="8" max="8" width="15" style="21" bestFit="1" customWidth="1"/>
    <col min="9" max="11" width="17.85546875" style="21" bestFit="1" customWidth="1"/>
    <col min="12" max="16384" width="9.140625" style="21"/>
  </cols>
  <sheetData>
    <row r="1" spans="1:11" ht="31.5" customHeight="1" thickBot="1" x14ac:dyDescent="0.3">
      <c r="A1" s="168" t="s">
        <v>71</v>
      </c>
      <c r="B1" s="169"/>
      <c r="C1" s="169"/>
      <c r="D1" s="169"/>
      <c r="E1" s="169"/>
      <c r="F1" s="169"/>
      <c r="G1" s="169"/>
      <c r="H1" s="169"/>
      <c r="I1" s="169"/>
      <c r="J1" s="169"/>
      <c r="K1" s="170"/>
    </row>
    <row r="2" spans="1:11" ht="24.75" x14ac:dyDescent="0.7">
      <c r="A2" s="111" t="s">
        <v>42</v>
      </c>
      <c r="B2" s="112" t="s">
        <v>43</v>
      </c>
      <c r="C2" s="113" t="s">
        <v>44</v>
      </c>
      <c r="D2" s="113" t="s">
        <v>45</v>
      </c>
      <c r="E2" s="113" t="s">
        <v>46</v>
      </c>
      <c r="F2" s="113" t="s">
        <v>69</v>
      </c>
      <c r="G2" s="113" t="s">
        <v>45</v>
      </c>
      <c r="H2" s="113" t="s">
        <v>46</v>
      </c>
      <c r="I2" s="113" t="s">
        <v>70</v>
      </c>
      <c r="J2" s="113" t="s">
        <v>48</v>
      </c>
      <c r="K2" s="114" t="s">
        <v>49</v>
      </c>
    </row>
    <row r="3" spans="1:11" ht="24.75" x14ac:dyDescent="0.7">
      <c r="A3" s="115">
        <v>44328</v>
      </c>
      <c r="B3" s="108" t="s">
        <v>72</v>
      </c>
      <c r="C3" s="43">
        <v>300</v>
      </c>
      <c r="D3" s="110">
        <v>105</v>
      </c>
      <c r="E3" s="110">
        <f>C3*D3</f>
        <v>31500</v>
      </c>
      <c r="F3" s="109">
        <v>143</v>
      </c>
      <c r="G3" s="110">
        <v>80</v>
      </c>
      <c r="H3" s="110">
        <f>F3*G3</f>
        <v>11440</v>
      </c>
      <c r="I3" s="110">
        <f>E3+H3</f>
        <v>42940</v>
      </c>
      <c r="J3" s="110">
        <v>65583</v>
      </c>
      <c r="K3" s="116">
        <f>I3-J3</f>
        <v>-22643</v>
      </c>
    </row>
    <row r="4" spans="1:11" ht="24.75" x14ac:dyDescent="0.7">
      <c r="A4" s="115">
        <v>44328</v>
      </c>
      <c r="B4" s="108" t="s">
        <v>72</v>
      </c>
      <c r="C4" s="109">
        <v>260</v>
      </c>
      <c r="D4" s="110">
        <v>105</v>
      </c>
      <c r="E4" s="110">
        <f t="shared" ref="E4:E48" si="0">C4*D4</f>
        <v>27300</v>
      </c>
      <c r="F4" s="109">
        <v>122</v>
      </c>
      <c r="G4" s="110">
        <v>80</v>
      </c>
      <c r="H4" s="110">
        <f t="shared" ref="H4:H48" si="1">F4*G4</f>
        <v>9760</v>
      </c>
      <c r="I4" s="110">
        <f t="shared" ref="I4:I47" si="2">E4+H4</f>
        <v>37060</v>
      </c>
      <c r="J4" s="110">
        <v>15000</v>
      </c>
      <c r="K4" s="116">
        <f t="shared" ref="K4:K47" si="3">I4-J4</f>
        <v>22060</v>
      </c>
    </row>
    <row r="5" spans="1:11" ht="24.75" x14ac:dyDescent="0.7">
      <c r="A5" s="115">
        <v>44420</v>
      </c>
      <c r="B5" s="108" t="s">
        <v>27</v>
      </c>
      <c r="C5" s="109">
        <v>360</v>
      </c>
      <c r="D5" s="110">
        <v>105</v>
      </c>
      <c r="E5" s="110">
        <f t="shared" si="0"/>
        <v>37800</v>
      </c>
      <c r="F5" s="109"/>
      <c r="G5" s="110">
        <v>80</v>
      </c>
      <c r="H5" s="110">
        <f t="shared" si="1"/>
        <v>0</v>
      </c>
      <c r="I5" s="110">
        <f t="shared" si="2"/>
        <v>37800</v>
      </c>
      <c r="J5" s="110">
        <v>20200</v>
      </c>
      <c r="K5" s="116">
        <f t="shared" si="3"/>
        <v>17600</v>
      </c>
    </row>
    <row r="6" spans="1:11" ht="24.75" x14ac:dyDescent="0.7">
      <c r="A6" s="115" t="s">
        <v>74</v>
      </c>
      <c r="B6" s="108" t="s">
        <v>73</v>
      </c>
      <c r="C6" s="109">
        <v>380</v>
      </c>
      <c r="D6" s="110">
        <v>105</v>
      </c>
      <c r="E6" s="110">
        <f t="shared" si="0"/>
        <v>39900</v>
      </c>
      <c r="F6" s="109">
        <v>132</v>
      </c>
      <c r="G6" s="110">
        <v>80</v>
      </c>
      <c r="H6" s="110">
        <f t="shared" si="1"/>
        <v>10560</v>
      </c>
      <c r="I6" s="110">
        <f t="shared" si="2"/>
        <v>50460</v>
      </c>
      <c r="J6" s="110">
        <v>46845</v>
      </c>
      <c r="K6" s="116">
        <f t="shared" si="3"/>
        <v>3615</v>
      </c>
    </row>
    <row r="7" spans="1:11" ht="24.75" x14ac:dyDescent="0.7">
      <c r="A7" s="115" t="s">
        <v>75</v>
      </c>
      <c r="B7" s="108"/>
      <c r="C7" s="109"/>
      <c r="D7" s="110">
        <v>105</v>
      </c>
      <c r="E7" s="110">
        <f t="shared" si="0"/>
        <v>0</v>
      </c>
      <c r="F7" s="109">
        <v>1.5</v>
      </c>
      <c r="G7" s="110">
        <v>300</v>
      </c>
      <c r="H7" s="110">
        <f t="shared" si="1"/>
        <v>450</v>
      </c>
      <c r="I7" s="110">
        <v>8450</v>
      </c>
      <c r="J7" s="110">
        <v>25000</v>
      </c>
      <c r="K7" s="116">
        <f t="shared" si="3"/>
        <v>-16550</v>
      </c>
    </row>
    <row r="8" spans="1:11" ht="24.75" x14ac:dyDescent="0.7">
      <c r="A8" s="115" t="s">
        <v>78</v>
      </c>
      <c r="B8" s="108" t="s">
        <v>80</v>
      </c>
      <c r="C8" s="109">
        <v>100</v>
      </c>
      <c r="D8" s="110">
        <v>105</v>
      </c>
      <c r="E8" s="110">
        <f t="shared" si="0"/>
        <v>10500</v>
      </c>
      <c r="F8" s="109">
        <v>43</v>
      </c>
      <c r="G8" s="110">
        <v>80</v>
      </c>
      <c r="H8" s="110">
        <f t="shared" si="1"/>
        <v>3440</v>
      </c>
      <c r="I8" s="110">
        <f t="shared" si="2"/>
        <v>13940</v>
      </c>
      <c r="J8" s="110">
        <v>46845</v>
      </c>
      <c r="K8" s="116">
        <f t="shared" si="3"/>
        <v>-32905</v>
      </c>
    </row>
    <row r="9" spans="1:11" ht="24.75" x14ac:dyDescent="0.7">
      <c r="A9" s="115" t="s">
        <v>81</v>
      </c>
      <c r="B9" s="108" t="s">
        <v>80</v>
      </c>
      <c r="C9" s="109">
        <v>100</v>
      </c>
      <c r="D9" s="110">
        <v>105</v>
      </c>
      <c r="E9" s="110">
        <f t="shared" si="0"/>
        <v>10500</v>
      </c>
      <c r="F9" s="109"/>
      <c r="G9" s="110">
        <v>80</v>
      </c>
      <c r="H9" s="110">
        <f t="shared" si="1"/>
        <v>0</v>
      </c>
      <c r="I9" s="110">
        <f t="shared" si="2"/>
        <v>10500</v>
      </c>
      <c r="J9" s="110"/>
      <c r="K9" s="116">
        <f t="shared" si="3"/>
        <v>10500</v>
      </c>
    </row>
    <row r="10" spans="1:11" ht="24.75" x14ac:dyDescent="0.7">
      <c r="A10" s="115" t="s">
        <v>81</v>
      </c>
      <c r="B10" s="108" t="s">
        <v>80</v>
      </c>
      <c r="C10" s="109">
        <v>139</v>
      </c>
      <c r="D10" s="110">
        <v>105</v>
      </c>
      <c r="E10" s="110">
        <f t="shared" si="0"/>
        <v>14595</v>
      </c>
      <c r="F10" s="109">
        <v>132</v>
      </c>
      <c r="G10" s="110">
        <v>80</v>
      </c>
      <c r="H10" s="110">
        <f t="shared" si="1"/>
        <v>10560</v>
      </c>
      <c r="I10" s="110">
        <f t="shared" si="2"/>
        <v>25155</v>
      </c>
      <c r="J10" s="110"/>
      <c r="K10" s="116">
        <f t="shared" si="3"/>
        <v>25155</v>
      </c>
    </row>
    <row r="11" spans="1:11" ht="24.75" x14ac:dyDescent="0.7">
      <c r="A11" s="115">
        <v>44562</v>
      </c>
      <c r="B11" s="108" t="s">
        <v>82</v>
      </c>
      <c r="C11" s="109">
        <v>340</v>
      </c>
      <c r="D11" s="110">
        <v>105</v>
      </c>
      <c r="E11" s="110">
        <f t="shared" si="0"/>
        <v>35700</v>
      </c>
      <c r="F11" s="109">
        <v>121</v>
      </c>
      <c r="G11" s="110">
        <v>80</v>
      </c>
      <c r="H11" s="110">
        <f t="shared" si="1"/>
        <v>9680</v>
      </c>
      <c r="I11" s="110">
        <f t="shared" si="2"/>
        <v>45380</v>
      </c>
      <c r="J11" s="110">
        <v>46845</v>
      </c>
      <c r="K11" s="116">
        <f t="shared" si="3"/>
        <v>-1465</v>
      </c>
    </row>
    <row r="12" spans="1:11" ht="24.75" x14ac:dyDescent="0.7">
      <c r="A12" s="115">
        <v>44593</v>
      </c>
      <c r="B12" s="108" t="s">
        <v>82</v>
      </c>
      <c r="C12" s="109">
        <v>280</v>
      </c>
      <c r="D12" s="110">
        <v>105</v>
      </c>
      <c r="E12" s="110">
        <f t="shared" si="0"/>
        <v>29400</v>
      </c>
      <c r="F12" s="109">
        <v>102</v>
      </c>
      <c r="G12" s="110">
        <v>80</v>
      </c>
      <c r="H12" s="110">
        <f t="shared" si="1"/>
        <v>8160</v>
      </c>
      <c r="I12" s="110">
        <f t="shared" si="2"/>
        <v>37560</v>
      </c>
      <c r="J12" s="110">
        <v>46845</v>
      </c>
      <c r="K12" s="116">
        <f t="shared" si="3"/>
        <v>-9285</v>
      </c>
    </row>
    <row r="13" spans="1:11" ht="24.75" x14ac:dyDescent="0.7">
      <c r="A13" s="115">
        <v>44256</v>
      </c>
      <c r="B13" s="108" t="s">
        <v>84</v>
      </c>
      <c r="C13" s="109">
        <v>340</v>
      </c>
      <c r="D13" s="110">
        <v>105</v>
      </c>
      <c r="E13" s="110">
        <f t="shared" si="0"/>
        <v>35700</v>
      </c>
      <c r="F13" s="109">
        <v>100</v>
      </c>
      <c r="G13" s="110">
        <v>80</v>
      </c>
      <c r="H13" s="110">
        <f t="shared" si="1"/>
        <v>8000</v>
      </c>
      <c r="I13" s="110">
        <f t="shared" si="2"/>
        <v>43700</v>
      </c>
      <c r="J13" s="110"/>
      <c r="K13" s="116">
        <f t="shared" si="3"/>
        <v>43700</v>
      </c>
    </row>
    <row r="14" spans="1:11" ht="24.75" x14ac:dyDescent="0.7">
      <c r="A14" s="115"/>
      <c r="B14" s="108"/>
      <c r="C14" s="109"/>
      <c r="D14" s="110"/>
      <c r="E14" s="110"/>
      <c r="F14" s="109"/>
      <c r="G14" s="110"/>
      <c r="H14" s="110"/>
      <c r="I14" s="110"/>
      <c r="J14" s="110"/>
      <c r="K14" s="116"/>
    </row>
    <row r="15" spans="1:11" ht="24.75" x14ac:dyDescent="0.7">
      <c r="A15" s="115"/>
      <c r="B15" s="108"/>
      <c r="C15" s="109"/>
      <c r="D15" s="110"/>
      <c r="E15" s="110"/>
      <c r="F15" s="109"/>
      <c r="G15" s="110"/>
      <c r="H15" s="110"/>
      <c r="I15" s="110"/>
      <c r="J15" s="110"/>
      <c r="K15" s="116"/>
    </row>
    <row r="16" spans="1:11" ht="25.5" thickBot="1" x14ac:dyDescent="0.75">
      <c r="A16" s="123" t="s">
        <v>46</v>
      </c>
      <c r="B16" s="108"/>
      <c r="C16" s="109"/>
      <c r="D16" s="110"/>
      <c r="E16" s="110"/>
      <c r="F16" s="109"/>
      <c r="G16" s="110"/>
      <c r="H16" s="110"/>
      <c r="I16" s="121">
        <f>SUM(I3:I13)</f>
        <v>352945</v>
      </c>
      <c r="J16" s="121">
        <f>SUM(J3:J15)</f>
        <v>313163</v>
      </c>
      <c r="K16" s="122">
        <f>I16-J16</f>
        <v>39782</v>
      </c>
    </row>
    <row r="17" spans="1:11" ht="32.25" thickBot="1" x14ac:dyDescent="0.95">
      <c r="A17" s="124"/>
      <c r="B17" s="125"/>
      <c r="C17" s="126"/>
      <c r="D17" s="180" t="s">
        <v>139</v>
      </c>
      <c r="E17" s="180"/>
      <c r="F17" s="180"/>
      <c r="G17" s="180"/>
      <c r="H17" s="180"/>
      <c r="I17" s="127"/>
      <c r="J17" s="127"/>
      <c r="K17" s="128"/>
    </row>
    <row r="18" spans="1:11" ht="24.75" x14ac:dyDescent="0.7">
      <c r="A18" s="117"/>
      <c r="B18" s="108"/>
      <c r="C18" s="109"/>
      <c r="D18" s="109"/>
      <c r="E18" s="110">
        <f t="shared" si="0"/>
        <v>0</v>
      </c>
      <c r="F18" s="109"/>
      <c r="G18" s="109"/>
      <c r="H18" s="110">
        <f t="shared" si="1"/>
        <v>0</v>
      </c>
      <c r="I18" s="110">
        <f t="shared" si="2"/>
        <v>0</v>
      </c>
      <c r="J18" s="110"/>
      <c r="K18" s="116">
        <f t="shared" si="3"/>
        <v>0</v>
      </c>
    </row>
    <row r="19" spans="1:11" ht="24.75" x14ac:dyDescent="0.7">
      <c r="A19" s="117"/>
      <c r="B19" s="108"/>
      <c r="C19" s="109"/>
      <c r="D19" s="109"/>
      <c r="E19" s="110">
        <f t="shared" si="0"/>
        <v>0</v>
      </c>
      <c r="F19" s="109"/>
      <c r="G19" s="109"/>
      <c r="H19" s="110">
        <f t="shared" si="1"/>
        <v>0</v>
      </c>
      <c r="I19" s="110">
        <f t="shared" si="2"/>
        <v>0</v>
      </c>
      <c r="J19" s="110"/>
      <c r="K19" s="116">
        <f t="shared" si="3"/>
        <v>0</v>
      </c>
    </row>
    <row r="20" spans="1:11" ht="24.75" x14ac:dyDescent="0.7">
      <c r="A20" s="117"/>
      <c r="B20" s="108"/>
      <c r="C20" s="109"/>
      <c r="D20" s="109"/>
      <c r="E20" s="110">
        <f t="shared" si="0"/>
        <v>0</v>
      </c>
      <c r="F20" s="109"/>
      <c r="G20" s="109"/>
      <c r="H20" s="110">
        <f t="shared" si="1"/>
        <v>0</v>
      </c>
      <c r="I20" s="110">
        <f t="shared" si="2"/>
        <v>0</v>
      </c>
      <c r="J20" s="110"/>
      <c r="K20" s="116">
        <f t="shared" si="3"/>
        <v>0</v>
      </c>
    </row>
    <row r="21" spans="1:11" ht="24.75" x14ac:dyDescent="0.7">
      <c r="A21" s="117"/>
      <c r="B21" s="108"/>
      <c r="C21" s="109"/>
      <c r="D21" s="109"/>
      <c r="E21" s="110">
        <f t="shared" si="0"/>
        <v>0</v>
      </c>
      <c r="F21" s="109"/>
      <c r="G21" s="109"/>
      <c r="H21" s="110">
        <f t="shared" si="1"/>
        <v>0</v>
      </c>
      <c r="I21" s="110">
        <f t="shared" si="2"/>
        <v>0</v>
      </c>
      <c r="J21" s="110"/>
      <c r="K21" s="116">
        <f t="shared" si="3"/>
        <v>0</v>
      </c>
    </row>
    <row r="22" spans="1:11" ht="24.75" x14ac:dyDescent="0.7">
      <c r="A22" s="117"/>
      <c r="B22" s="108"/>
      <c r="C22" s="109"/>
      <c r="D22" s="109"/>
      <c r="E22" s="110">
        <f t="shared" si="0"/>
        <v>0</v>
      </c>
      <c r="F22" s="109"/>
      <c r="G22" s="109"/>
      <c r="H22" s="110">
        <f t="shared" si="1"/>
        <v>0</v>
      </c>
      <c r="I22" s="110">
        <f t="shared" si="2"/>
        <v>0</v>
      </c>
      <c r="J22" s="110"/>
      <c r="K22" s="116">
        <f t="shared" si="3"/>
        <v>0</v>
      </c>
    </row>
    <row r="23" spans="1:11" ht="24.75" x14ac:dyDescent="0.7">
      <c r="A23" s="117"/>
      <c r="B23" s="108"/>
      <c r="C23" s="109"/>
      <c r="D23" s="109"/>
      <c r="E23" s="110">
        <f t="shared" si="0"/>
        <v>0</v>
      </c>
      <c r="F23" s="109"/>
      <c r="G23" s="109"/>
      <c r="H23" s="110">
        <f t="shared" si="1"/>
        <v>0</v>
      </c>
      <c r="I23" s="110">
        <f t="shared" si="2"/>
        <v>0</v>
      </c>
      <c r="J23" s="110"/>
      <c r="K23" s="116">
        <f t="shared" si="3"/>
        <v>0</v>
      </c>
    </row>
    <row r="24" spans="1:11" ht="24.75" x14ac:dyDescent="0.7">
      <c r="A24" s="117"/>
      <c r="B24" s="108"/>
      <c r="C24" s="109"/>
      <c r="D24" s="109"/>
      <c r="E24" s="110">
        <f t="shared" si="0"/>
        <v>0</v>
      </c>
      <c r="F24" s="109"/>
      <c r="G24" s="109"/>
      <c r="H24" s="110">
        <f t="shared" si="1"/>
        <v>0</v>
      </c>
      <c r="I24" s="110">
        <f t="shared" si="2"/>
        <v>0</v>
      </c>
      <c r="J24" s="110"/>
      <c r="K24" s="116">
        <f t="shared" si="3"/>
        <v>0</v>
      </c>
    </row>
    <row r="25" spans="1:11" ht="24.75" x14ac:dyDescent="0.7">
      <c r="A25" s="117"/>
      <c r="B25" s="108"/>
      <c r="C25" s="109"/>
      <c r="D25" s="109"/>
      <c r="E25" s="110">
        <f t="shared" si="0"/>
        <v>0</v>
      </c>
      <c r="F25" s="109"/>
      <c r="G25" s="109"/>
      <c r="H25" s="110">
        <f t="shared" si="1"/>
        <v>0</v>
      </c>
      <c r="I25" s="110">
        <f t="shared" si="2"/>
        <v>0</v>
      </c>
      <c r="J25" s="110"/>
      <c r="K25" s="116">
        <f t="shared" si="3"/>
        <v>0</v>
      </c>
    </row>
    <row r="26" spans="1:11" ht="24.75" x14ac:dyDescent="0.7">
      <c r="A26" s="117"/>
      <c r="B26" s="108"/>
      <c r="C26" s="109"/>
      <c r="D26" s="109"/>
      <c r="E26" s="110">
        <f t="shared" si="0"/>
        <v>0</v>
      </c>
      <c r="F26" s="109"/>
      <c r="G26" s="109"/>
      <c r="H26" s="110">
        <f t="shared" si="1"/>
        <v>0</v>
      </c>
      <c r="I26" s="110">
        <f t="shared" si="2"/>
        <v>0</v>
      </c>
      <c r="J26" s="110"/>
      <c r="K26" s="116">
        <f t="shared" si="3"/>
        <v>0</v>
      </c>
    </row>
    <row r="27" spans="1:11" ht="24.75" x14ac:dyDescent="0.7">
      <c r="A27" s="117"/>
      <c r="B27" s="108"/>
      <c r="C27" s="109"/>
      <c r="D27" s="109"/>
      <c r="E27" s="110">
        <f t="shared" si="0"/>
        <v>0</v>
      </c>
      <c r="F27" s="109"/>
      <c r="G27" s="109"/>
      <c r="H27" s="110">
        <f t="shared" si="1"/>
        <v>0</v>
      </c>
      <c r="I27" s="110">
        <f t="shared" si="2"/>
        <v>0</v>
      </c>
      <c r="J27" s="110"/>
      <c r="K27" s="116">
        <f t="shared" si="3"/>
        <v>0</v>
      </c>
    </row>
    <row r="28" spans="1:11" ht="24.75" x14ac:dyDescent="0.7">
      <c r="A28" s="117"/>
      <c r="B28" s="108"/>
      <c r="C28" s="109"/>
      <c r="D28" s="109"/>
      <c r="E28" s="110">
        <f t="shared" si="0"/>
        <v>0</v>
      </c>
      <c r="F28" s="109"/>
      <c r="G28" s="109"/>
      <c r="H28" s="110">
        <f t="shared" si="1"/>
        <v>0</v>
      </c>
      <c r="I28" s="110">
        <f t="shared" si="2"/>
        <v>0</v>
      </c>
      <c r="J28" s="110"/>
      <c r="K28" s="116">
        <f t="shared" si="3"/>
        <v>0</v>
      </c>
    </row>
    <row r="29" spans="1:11" ht="24.75" x14ac:dyDescent="0.7">
      <c r="A29" s="117"/>
      <c r="B29" s="108"/>
      <c r="C29" s="109"/>
      <c r="D29" s="109"/>
      <c r="E29" s="110">
        <f t="shared" si="0"/>
        <v>0</v>
      </c>
      <c r="F29" s="109"/>
      <c r="G29" s="109"/>
      <c r="H29" s="110">
        <f t="shared" si="1"/>
        <v>0</v>
      </c>
      <c r="I29" s="110">
        <f t="shared" si="2"/>
        <v>0</v>
      </c>
      <c r="J29" s="110"/>
      <c r="K29" s="116">
        <f t="shared" si="3"/>
        <v>0</v>
      </c>
    </row>
    <row r="30" spans="1:11" ht="24.75" x14ac:dyDescent="0.7">
      <c r="A30" s="117"/>
      <c r="B30" s="108"/>
      <c r="C30" s="109"/>
      <c r="D30" s="109"/>
      <c r="E30" s="110">
        <f t="shared" si="0"/>
        <v>0</v>
      </c>
      <c r="F30" s="109"/>
      <c r="G30" s="109"/>
      <c r="H30" s="110">
        <f t="shared" si="1"/>
        <v>0</v>
      </c>
      <c r="I30" s="110">
        <f t="shared" si="2"/>
        <v>0</v>
      </c>
      <c r="J30" s="110"/>
      <c r="K30" s="116">
        <f t="shared" si="3"/>
        <v>0</v>
      </c>
    </row>
    <row r="31" spans="1:11" ht="24.75" x14ac:dyDescent="0.7">
      <c r="A31" s="117"/>
      <c r="B31" s="108"/>
      <c r="C31" s="109"/>
      <c r="D31" s="109"/>
      <c r="E31" s="110">
        <f t="shared" si="0"/>
        <v>0</v>
      </c>
      <c r="F31" s="109"/>
      <c r="G31" s="109"/>
      <c r="H31" s="110">
        <f t="shared" si="1"/>
        <v>0</v>
      </c>
      <c r="I31" s="110">
        <f t="shared" si="2"/>
        <v>0</v>
      </c>
      <c r="J31" s="110"/>
      <c r="K31" s="116">
        <f t="shared" si="3"/>
        <v>0</v>
      </c>
    </row>
    <row r="32" spans="1:11" ht="24.75" x14ac:dyDescent="0.7">
      <c r="A32" s="117"/>
      <c r="B32" s="108"/>
      <c r="C32" s="109"/>
      <c r="D32" s="109"/>
      <c r="E32" s="110">
        <f t="shared" si="0"/>
        <v>0</v>
      </c>
      <c r="F32" s="109"/>
      <c r="G32" s="109"/>
      <c r="H32" s="110">
        <f t="shared" si="1"/>
        <v>0</v>
      </c>
      <c r="I32" s="110">
        <f t="shared" si="2"/>
        <v>0</v>
      </c>
      <c r="J32" s="110"/>
      <c r="K32" s="116">
        <f t="shared" si="3"/>
        <v>0</v>
      </c>
    </row>
    <row r="33" spans="1:11" ht="24.75" x14ac:dyDescent="0.7">
      <c r="A33" s="117"/>
      <c r="B33" s="108"/>
      <c r="C33" s="109"/>
      <c r="D33" s="109"/>
      <c r="E33" s="110">
        <f t="shared" si="0"/>
        <v>0</v>
      </c>
      <c r="F33" s="109"/>
      <c r="G33" s="109"/>
      <c r="H33" s="110">
        <f t="shared" si="1"/>
        <v>0</v>
      </c>
      <c r="I33" s="110">
        <f t="shared" si="2"/>
        <v>0</v>
      </c>
      <c r="J33" s="110"/>
      <c r="K33" s="116">
        <f t="shared" si="3"/>
        <v>0</v>
      </c>
    </row>
    <row r="34" spans="1:11" ht="24.75" x14ac:dyDescent="0.7">
      <c r="A34" s="117"/>
      <c r="B34" s="108"/>
      <c r="C34" s="109"/>
      <c r="D34" s="109"/>
      <c r="E34" s="110">
        <f t="shared" si="0"/>
        <v>0</v>
      </c>
      <c r="F34" s="109"/>
      <c r="G34" s="109"/>
      <c r="H34" s="110">
        <f t="shared" si="1"/>
        <v>0</v>
      </c>
      <c r="I34" s="110">
        <f t="shared" si="2"/>
        <v>0</v>
      </c>
      <c r="J34" s="110"/>
      <c r="K34" s="116">
        <f t="shared" si="3"/>
        <v>0</v>
      </c>
    </row>
    <row r="35" spans="1:11" ht="24.75" x14ac:dyDescent="0.7">
      <c r="A35" s="117"/>
      <c r="B35" s="108"/>
      <c r="C35" s="109"/>
      <c r="D35" s="109"/>
      <c r="E35" s="110">
        <f t="shared" si="0"/>
        <v>0</v>
      </c>
      <c r="F35" s="109"/>
      <c r="G35" s="109"/>
      <c r="H35" s="110">
        <f t="shared" si="1"/>
        <v>0</v>
      </c>
      <c r="I35" s="110">
        <f t="shared" si="2"/>
        <v>0</v>
      </c>
      <c r="J35" s="110"/>
      <c r="K35" s="116">
        <f t="shared" si="3"/>
        <v>0</v>
      </c>
    </row>
    <row r="36" spans="1:11" ht="24.75" x14ac:dyDescent="0.7">
      <c r="A36" s="117"/>
      <c r="B36" s="108"/>
      <c r="C36" s="109"/>
      <c r="D36" s="109"/>
      <c r="E36" s="110">
        <f t="shared" si="0"/>
        <v>0</v>
      </c>
      <c r="F36" s="109"/>
      <c r="G36" s="109"/>
      <c r="H36" s="110">
        <f t="shared" si="1"/>
        <v>0</v>
      </c>
      <c r="I36" s="110">
        <f t="shared" si="2"/>
        <v>0</v>
      </c>
      <c r="J36" s="110"/>
      <c r="K36" s="116">
        <f t="shared" si="3"/>
        <v>0</v>
      </c>
    </row>
    <row r="37" spans="1:11" ht="24.75" x14ac:dyDescent="0.7">
      <c r="A37" s="117"/>
      <c r="B37" s="108"/>
      <c r="C37" s="109"/>
      <c r="D37" s="109"/>
      <c r="E37" s="110">
        <f t="shared" si="0"/>
        <v>0</v>
      </c>
      <c r="F37" s="109"/>
      <c r="G37" s="109"/>
      <c r="H37" s="110">
        <f t="shared" si="1"/>
        <v>0</v>
      </c>
      <c r="I37" s="110">
        <f t="shared" si="2"/>
        <v>0</v>
      </c>
      <c r="J37" s="110"/>
      <c r="K37" s="116">
        <f t="shared" si="3"/>
        <v>0</v>
      </c>
    </row>
    <row r="38" spans="1:11" ht="24.75" x14ac:dyDescent="0.7">
      <c r="A38" s="117"/>
      <c r="B38" s="108"/>
      <c r="C38" s="109"/>
      <c r="D38" s="109"/>
      <c r="E38" s="110">
        <f t="shared" si="0"/>
        <v>0</v>
      </c>
      <c r="F38" s="109"/>
      <c r="G38" s="109"/>
      <c r="H38" s="110">
        <f t="shared" si="1"/>
        <v>0</v>
      </c>
      <c r="I38" s="110">
        <f t="shared" si="2"/>
        <v>0</v>
      </c>
      <c r="J38" s="110"/>
      <c r="K38" s="116">
        <f t="shared" si="3"/>
        <v>0</v>
      </c>
    </row>
    <row r="39" spans="1:11" ht="24.75" x14ac:dyDescent="0.7">
      <c r="A39" s="117"/>
      <c r="B39" s="108"/>
      <c r="C39" s="109"/>
      <c r="D39" s="109"/>
      <c r="E39" s="110">
        <f t="shared" si="0"/>
        <v>0</v>
      </c>
      <c r="F39" s="109"/>
      <c r="G39" s="109"/>
      <c r="H39" s="110">
        <f t="shared" si="1"/>
        <v>0</v>
      </c>
      <c r="I39" s="110">
        <f t="shared" si="2"/>
        <v>0</v>
      </c>
      <c r="J39" s="110"/>
      <c r="K39" s="116">
        <f t="shared" si="3"/>
        <v>0</v>
      </c>
    </row>
    <row r="40" spans="1:11" ht="24.75" x14ac:dyDescent="0.7">
      <c r="A40" s="117"/>
      <c r="B40" s="108"/>
      <c r="C40" s="109"/>
      <c r="D40" s="109"/>
      <c r="E40" s="110">
        <f t="shared" si="0"/>
        <v>0</v>
      </c>
      <c r="F40" s="109"/>
      <c r="G40" s="109"/>
      <c r="H40" s="110">
        <f t="shared" si="1"/>
        <v>0</v>
      </c>
      <c r="I40" s="110">
        <f t="shared" si="2"/>
        <v>0</v>
      </c>
      <c r="J40" s="110"/>
      <c r="K40" s="116">
        <f t="shared" si="3"/>
        <v>0</v>
      </c>
    </row>
    <row r="41" spans="1:11" ht="24.75" x14ac:dyDescent="0.7">
      <c r="A41" s="117"/>
      <c r="B41" s="108"/>
      <c r="C41" s="109"/>
      <c r="D41" s="109"/>
      <c r="E41" s="110">
        <f t="shared" si="0"/>
        <v>0</v>
      </c>
      <c r="F41" s="109"/>
      <c r="G41" s="109"/>
      <c r="H41" s="110">
        <f t="shared" si="1"/>
        <v>0</v>
      </c>
      <c r="I41" s="110">
        <f t="shared" si="2"/>
        <v>0</v>
      </c>
      <c r="J41" s="110"/>
      <c r="K41" s="116">
        <f t="shared" si="3"/>
        <v>0</v>
      </c>
    </row>
    <row r="42" spans="1:11" ht="24.75" x14ac:dyDescent="0.7">
      <c r="A42" s="117"/>
      <c r="B42" s="108"/>
      <c r="C42" s="109"/>
      <c r="D42" s="109"/>
      <c r="E42" s="110">
        <f t="shared" si="0"/>
        <v>0</v>
      </c>
      <c r="F42" s="109"/>
      <c r="G42" s="109"/>
      <c r="H42" s="110">
        <f t="shared" si="1"/>
        <v>0</v>
      </c>
      <c r="I42" s="110">
        <f t="shared" si="2"/>
        <v>0</v>
      </c>
      <c r="J42" s="110"/>
      <c r="K42" s="116">
        <f t="shared" si="3"/>
        <v>0</v>
      </c>
    </row>
    <row r="43" spans="1:11" ht="24.75" x14ac:dyDescent="0.7">
      <c r="A43" s="117"/>
      <c r="B43" s="108"/>
      <c r="C43" s="109"/>
      <c r="D43" s="109"/>
      <c r="E43" s="110">
        <f t="shared" si="0"/>
        <v>0</v>
      </c>
      <c r="F43" s="109"/>
      <c r="G43" s="109"/>
      <c r="H43" s="110">
        <f t="shared" si="1"/>
        <v>0</v>
      </c>
      <c r="I43" s="110">
        <f t="shared" si="2"/>
        <v>0</v>
      </c>
      <c r="J43" s="110"/>
      <c r="K43" s="116">
        <f t="shared" si="3"/>
        <v>0</v>
      </c>
    </row>
    <row r="44" spans="1:11" ht="24.75" x14ac:dyDescent="0.7">
      <c r="A44" s="117"/>
      <c r="B44" s="108"/>
      <c r="C44" s="109"/>
      <c r="D44" s="109"/>
      <c r="E44" s="110">
        <f t="shared" si="0"/>
        <v>0</v>
      </c>
      <c r="F44" s="109"/>
      <c r="G44" s="109"/>
      <c r="H44" s="110">
        <f t="shared" si="1"/>
        <v>0</v>
      </c>
      <c r="I44" s="110">
        <f t="shared" si="2"/>
        <v>0</v>
      </c>
      <c r="J44" s="110"/>
      <c r="K44" s="116">
        <f t="shared" si="3"/>
        <v>0</v>
      </c>
    </row>
    <row r="45" spans="1:11" ht="24.75" x14ac:dyDescent="0.7">
      <c r="A45" s="117"/>
      <c r="B45" s="108"/>
      <c r="C45" s="109"/>
      <c r="D45" s="109"/>
      <c r="E45" s="110">
        <f t="shared" si="0"/>
        <v>0</v>
      </c>
      <c r="F45" s="109"/>
      <c r="G45" s="109"/>
      <c r="H45" s="110">
        <f t="shared" si="1"/>
        <v>0</v>
      </c>
      <c r="I45" s="110">
        <f t="shared" si="2"/>
        <v>0</v>
      </c>
      <c r="J45" s="110"/>
      <c r="K45" s="116">
        <f t="shared" si="3"/>
        <v>0</v>
      </c>
    </row>
    <row r="46" spans="1:11" ht="24.75" x14ac:dyDescent="0.7">
      <c r="A46" s="117"/>
      <c r="B46" s="108"/>
      <c r="C46" s="109"/>
      <c r="D46" s="109"/>
      <c r="E46" s="110">
        <f t="shared" si="0"/>
        <v>0</v>
      </c>
      <c r="F46" s="109"/>
      <c r="G46" s="109"/>
      <c r="H46" s="110">
        <f t="shared" si="1"/>
        <v>0</v>
      </c>
      <c r="I46" s="110">
        <f t="shared" si="2"/>
        <v>0</v>
      </c>
      <c r="J46" s="110"/>
      <c r="K46" s="116">
        <f t="shared" si="3"/>
        <v>0</v>
      </c>
    </row>
    <row r="47" spans="1:11" ht="24.75" x14ac:dyDescent="0.7">
      <c r="A47" s="117"/>
      <c r="B47" s="108"/>
      <c r="C47" s="109"/>
      <c r="D47" s="109"/>
      <c r="E47" s="110">
        <f t="shared" si="0"/>
        <v>0</v>
      </c>
      <c r="F47" s="109"/>
      <c r="G47" s="109"/>
      <c r="H47" s="110">
        <f t="shared" si="1"/>
        <v>0</v>
      </c>
      <c r="I47" s="110">
        <f t="shared" si="2"/>
        <v>0</v>
      </c>
      <c r="J47" s="110"/>
      <c r="K47" s="116">
        <f t="shared" si="3"/>
        <v>0</v>
      </c>
    </row>
    <row r="48" spans="1:11" ht="16.5" thickBot="1" x14ac:dyDescent="0.3">
      <c r="A48" s="118"/>
      <c r="B48" s="119"/>
      <c r="C48" s="119"/>
      <c r="D48" s="119"/>
      <c r="E48" s="46">
        <f t="shared" si="0"/>
        <v>0</v>
      </c>
      <c r="F48" s="119"/>
      <c r="G48" s="119"/>
      <c r="H48" s="46">
        <f t="shared" si="1"/>
        <v>0</v>
      </c>
      <c r="I48" s="46">
        <f>SUM(I18:I47)</f>
        <v>0</v>
      </c>
      <c r="J48" s="46">
        <f>SUM(J18:J47)</f>
        <v>0</v>
      </c>
      <c r="K48" s="120">
        <f>I48-J48</f>
        <v>0</v>
      </c>
    </row>
  </sheetData>
  <mergeCells count="2">
    <mergeCell ref="A1:K1"/>
    <mergeCell ref="D17:H1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6688-3779-417D-B155-3BC90225818B}">
  <sheetPr codeName="Sheet12">
    <tabColor rgb="FF0070C0"/>
  </sheetPr>
  <dimension ref="A1:M42"/>
  <sheetViews>
    <sheetView showGridLines="0" topLeftCell="A31" zoomScale="115" zoomScaleNormal="115" workbookViewId="0">
      <selection activeCell="F35" sqref="F35"/>
    </sheetView>
  </sheetViews>
  <sheetFormatPr defaultRowHeight="15" x14ac:dyDescent="0.25"/>
  <cols>
    <col min="1" max="1" width="11.85546875" style="86" bestFit="1" customWidth="1"/>
    <col min="2" max="2" width="15.85546875" bestFit="1" customWidth="1"/>
    <col min="5" max="5" width="12.5703125" bestFit="1" customWidth="1"/>
    <col min="6" max="6" width="11.85546875" bestFit="1" customWidth="1"/>
    <col min="8" max="8" width="12.5703125" bestFit="1" customWidth="1"/>
    <col min="9" max="9" width="16.7109375" customWidth="1"/>
    <col min="10" max="10" width="8.42578125" customWidth="1"/>
    <col min="11" max="11" width="17.140625" customWidth="1"/>
  </cols>
  <sheetData>
    <row r="1" spans="1:13" ht="34.5" customHeight="1" x14ac:dyDescent="0.8">
      <c r="A1" s="181" t="s">
        <v>97</v>
      </c>
      <c r="B1" s="182"/>
      <c r="C1" s="183"/>
      <c r="D1" s="183"/>
      <c r="E1" s="183"/>
      <c r="F1" s="183"/>
      <c r="G1" s="183"/>
      <c r="H1" s="183"/>
      <c r="I1" s="183"/>
      <c r="J1" s="183"/>
      <c r="K1" s="184"/>
      <c r="L1" s="70"/>
      <c r="M1" s="70"/>
    </row>
    <row r="2" spans="1:13" ht="21" x14ac:dyDescent="0.6">
      <c r="A2" s="83" t="s">
        <v>98</v>
      </c>
      <c r="B2" s="80" t="s">
        <v>43</v>
      </c>
      <c r="C2" s="71" t="s">
        <v>44</v>
      </c>
      <c r="D2" s="71" t="s">
        <v>99</v>
      </c>
      <c r="E2" s="71" t="s">
        <v>46</v>
      </c>
      <c r="F2" s="71" t="s">
        <v>100</v>
      </c>
      <c r="G2" s="71" t="s">
        <v>45</v>
      </c>
      <c r="H2" s="71" t="s">
        <v>46</v>
      </c>
      <c r="I2" s="71" t="s">
        <v>47</v>
      </c>
      <c r="J2" s="71" t="s">
        <v>48</v>
      </c>
      <c r="K2" s="74" t="s">
        <v>49</v>
      </c>
    </row>
    <row r="3" spans="1:13" ht="21" x14ac:dyDescent="0.6">
      <c r="A3" s="84">
        <v>44480</v>
      </c>
      <c r="B3" s="81" t="s">
        <v>103</v>
      </c>
      <c r="C3" s="71">
        <v>380</v>
      </c>
      <c r="D3" s="71">
        <v>105</v>
      </c>
      <c r="E3" s="72">
        <f>C3*D3</f>
        <v>39900</v>
      </c>
      <c r="F3" s="71"/>
      <c r="G3" s="71"/>
      <c r="H3" s="73">
        <f>F3*G3</f>
        <v>0</v>
      </c>
      <c r="I3" s="73">
        <f>E3+H3</f>
        <v>39900</v>
      </c>
      <c r="J3" s="73"/>
      <c r="K3" s="75">
        <f>I3-J3</f>
        <v>39900</v>
      </c>
    </row>
    <row r="4" spans="1:13" ht="21" x14ac:dyDescent="0.6">
      <c r="A4" s="84">
        <v>44480</v>
      </c>
      <c r="B4" s="81" t="s">
        <v>103</v>
      </c>
      <c r="C4" s="71">
        <v>200</v>
      </c>
      <c r="D4" s="71">
        <v>105</v>
      </c>
      <c r="E4" s="72">
        <f t="shared" ref="E4:E41" si="0">C4*D4</f>
        <v>21000</v>
      </c>
      <c r="F4" s="71">
        <v>88</v>
      </c>
      <c r="G4" s="71">
        <v>300</v>
      </c>
      <c r="H4" s="73">
        <f t="shared" ref="H4:H41" si="1">F4*G4</f>
        <v>26400</v>
      </c>
      <c r="I4" s="73">
        <f t="shared" ref="I4:I41" si="2">E4+H4</f>
        <v>47400</v>
      </c>
      <c r="J4" s="73"/>
      <c r="K4" s="75">
        <f t="shared" ref="K4:K42" si="3">I4-J4</f>
        <v>47400</v>
      </c>
    </row>
    <row r="5" spans="1:13" ht="21" x14ac:dyDescent="0.6">
      <c r="A5" s="84">
        <v>44713</v>
      </c>
      <c r="B5" s="81" t="s">
        <v>104</v>
      </c>
      <c r="C5" s="71">
        <v>158</v>
      </c>
      <c r="D5" s="71">
        <v>80</v>
      </c>
      <c r="E5" s="72">
        <f t="shared" si="0"/>
        <v>12640</v>
      </c>
      <c r="F5" s="71"/>
      <c r="G5" s="71"/>
      <c r="H5" s="73">
        <f t="shared" si="1"/>
        <v>0</v>
      </c>
      <c r="I5" s="73">
        <f t="shared" si="2"/>
        <v>12640</v>
      </c>
      <c r="J5" s="73"/>
      <c r="K5" s="75">
        <f t="shared" si="3"/>
        <v>12640</v>
      </c>
    </row>
    <row r="6" spans="1:13" ht="21" x14ac:dyDescent="0.6">
      <c r="A6" s="84">
        <v>44713</v>
      </c>
      <c r="B6" s="81" t="s">
        <v>104</v>
      </c>
      <c r="C6" s="71">
        <v>47</v>
      </c>
      <c r="D6" s="71">
        <v>120</v>
      </c>
      <c r="E6" s="72">
        <f t="shared" si="0"/>
        <v>5640</v>
      </c>
      <c r="F6" s="71"/>
      <c r="G6" s="71"/>
      <c r="H6" s="73">
        <f t="shared" si="1"/>
        <v>0</v>
      </c>
      <c r="I6" s="73">
        <f t="shared" si="2"/>
        <v>5640</v>
      </c>
      <c r="J6" s="73"/>
      <c r="K6" s="75">
        <f t="shared" si="3"/>
        <v>5640</v>
      </c>
    </row>
    <row r="7" spans="1:13" ht="21" x14ac:dyDescent="0.6">
      <c r="A7" s="83" t="s">
        <v>101</v>
      </c>
      <c r="B7" s="80" t="s">
        <v>27</v>
      </c>
      <c r="C7" s="71">
        <v>200</v>
      </c>
      <c r="D7" s="71">
        <v>100</v>
      </c>
      <c r="E7" s="72">
        <f t="shared" si="0"/>
        <v>20000</v>
      </c>
      <c r="F7" s="71">
        <v>101</v>
      </c>
      <c r="G7" s="71">
        <v>70</v>
      </c>
      <c r="H7" s="73">
        <f t="shared" si="1"/>
        <v>7070</v>
      </c>
      <c r="I7" s="73">
        <f t="shared" si="2"/>
        <v>27070</v>
      </c>
      <c r="J7" s="73"/>
      <c r="K7" s="75">
        <f t="shared" si="3"/>
        <v>27070</v>
      </c>
    </row>
    <row r="8" spans="1:13" ht="21" x14ac:dyDescent="0.6">
      <c r="A8" s="84">
        <v>44744</v>
      </c>
      <c r="B8" s="80" t="s">
        <v>27</v>
      </c>
      <c r="C8" s="71">
        <v>260</v>
      </c>
      <c r="D8" s="71">
        <v>100</v>
      </c>
      <c r="E8" s="72">
        <f t="shared" si="0"/>
        <v>26000</v>
      </c>
      <c r="F8" s="71">
        <v>91</v>
      </c>
      <c r="G8" s="71">
        <v>300</v>
      </c>
      <c r="H8" s="73">
        <f t="shared" si="1"/>
        <v>27300</v>
      </c>
      <c r="I8" s="73">
        <f t="shared" si="2"/>
        <v>53300</v>
      </c>
      <c r="J8" s="73"/>
      <c r="K8" s="75">
        <f t="shared" si="3"/>
        <v>53300</v>
      </c>
    </row>
    <row r="9" spans="1:13" ht="21" x14ac:dyDescent="0.6">
      <c r="A9" s="83" t="s">
        <v>102</v>
      </c>
      <c r="B9" s="80" t="s">
        <v>105</v>
      </c>
      <c r="C9" s="71">
        <v>200</v>
      </c>
      <c r="D9" s="71">
        <v>105</v>
      </c>
      <c r="E9" s="72">
        <f t="shared" si="0"/>
        <v>21000</v>
      </c>
      <c r="F9" s="71">
        <v>160</v>
      </c>
      <c r="G9" s="71">
        <v>330</v>
      </c>
      <c r="H9" s="73">
        <f t="shared" si="1"/>
        <v>52800</v>
      </c>
      <c r="I9" s="73">
        <f t="shared" si="2"/>
        <v>73800</v>
      </c>
      <c r="J9" s="73"/>
      <c r="K9" s="75">
        <f t="shared" si="3"/>
        <v>73800</v>
      </c>
    </row>
    <row r="10" spans="1:13" ht="21" x14ac:dyDescent="0.6">
      <c r="A10" s="84">
        <v>44655</v>
      </c>
      <c r="B10" s="81" t="s">
        <v>106</v>
      </c>
      <c r="C10" s="71">
        <v>280</v>
      </c>
      <c r="D10" s="71">
        <v>105</v>
      </c>
      <c r="E10" s="72">
        <f t="shared" si="0"/>
        <v>29400</v>
      </c>
      <c r="F10" s="71">
        <v>60</v>
      </c>
      <c r="G10" s="71">
        <v>330</v>
      </c>
      <c r="H10" s="73">
        <f t="shared" si="1"/>
        <v>19800</v>
      </c>
      <c r="I10" s="73">
        <f t="shared" si="2"/>
        <v>49200</v>
      </c>
      <c r="J10" s="73"/>
      <c r="K10" s="75">
        <f t="shared" si="3"/>
        <v>49200</v>
      </c>
    </row>
    <row r="11" spans="1:13" ht="21" x14ac:dyDescent="0.6">
      <c r="A11" s="84">
        <v>44655</v>
      </c>
      <c r="B11" s="81" t="s">
        <v>106</v>
      </c>
      <c r="C11" s="71">
        <v>140</v>
      </c>
      <c r="D11" s="71">
        <v>105</v>
      </c>
      <c r="E11" s="72">
        <f t="shared" si="0"/>
        <v>14700</v>
      </c>
      <c r="F11" s="71">
        <v>80</v>
      </c>
      <c r="G11" s="71">
        <v>330</v>
      </c>
      <c r="H11" s="73">
        <f t="shared" si="1"/>
        <v>26400</v>
      </c>
      <c r="I11" s="73">
        <f t="shared" si="2"/>
        <v>41100</v>
      </c>
      <c r="J11" s="73"/>
      <c r="K11" s="75">
        <f t="shared" si="3"/>
        <v>41100</v>
      </c>
    </row>
    <row r="12" spans="1:13" ht="21" x14ac:dyDescent="0.6">
      <c r="A12" s="84">
        <v>44656</v>
      </c>
      <c r="B12" s="81" t="s">
        <v>107</v>
      </c>
      <c r="C12" s="71">
        <v>280</v>
      </c>
      <c r="D12" s="71">
        <v>110</v>
      </c>
      <c r="E12" s="72">
        <f t="shared" si="0"/>
        <v>30800</v>
      </c>
      <c r="F12" s="71">
        <v>57</v>
      </c>
      <c r="G12" s="71">
        <v>330</v>
      </c>
      <c r="H12" s="73">
        <f t="shared" si="1"/>
        <v>18810</v>
      </c>
      <c r="I12" s="73">
        <f t="shared" si="2"/>
        <v>49610</v>
      </c>
      <c r="J12" s="73"/>
      <c r="K12" s="75">
        <f t="shared" si="3"/>
        <v>49610</v>
      </c>
    </row>
    <row r="13" spans="1:13" ht="21" x14ac:dyDescent="0.6">
      <c r="A13" s="83"/>
      <c r="B13" s="80"/>
      <c r="C13" s="71">
        <v>0</v>
      </c>
      <c r="D13" s="71">
        <v>0</v>
      </c>
      <c r="E13" s="72">
        <f t="shared" si="0"/>
        <v>0</v>
      </c>
      <c r="F13" s="71">
        <v>22</v>
      </c>
      <c r="G13" s="71">
        <v>380</v>
      </c>
      <c r="H13" s="73">
        <f t="shared" si="1"/>
        <v>8360</v>
      </c>
      <c r="I13" s="73">
        <f t="shared" si="2"/>
        <v>8360</v>
      </c>
      <c r="J13" s="73"/>
      <c r="K13" s="75">
        <f t="shared" si="3"/>
        <v>8360</v>
      </c>
    </row>
    <row r="14" spans="1:13" ht="21" x14ac:dyDescent="0.6">
      <c r="A14" s="83" t="s">
        <v>115</v>
      </c>
      <c r="B14" s="80" t="s">
        <v>30</v>
      </c>
      <c r="C14" s="71">
        <v>240</v>
      </c>
      <c r="D14" s="71">
        <v>110</v>
      </c>
      <c r="E14" s="72">
        <f t="shared" si="0"/>
        <v>26400</v>
      </c>
      <c r="F14" s="71">
        <v>83</v>
      </c>
      <c r="G14" s="71">
        <v>280</v>
      </c>
      <c r="H14" s="73">
        <f t="shared" si="1"/>
        <v>23240</v>
      </c>
      <c r="I14" s="73">
        <f t="shared" si="2"/>
        <v>49640</v>
      </c>
      <c r="J14" s="73"/>
      <c r="K14" s="75">
        <f t="shared" si="3"/>
        <v>49640</v>
      </c>
    </row>
    <row r="15" spans="1:13" ht="21" x14ac:dyDescent="0.6">
      <c r="A15" s="84">
        <v>44567</v>
      </c>
      <c r="B15" s="80" t="s">
        <v>130</v>
      </c>
      <c r="C15" s="71">
        <v>260</v>
      </c>
      <c r="D15" s="71">
        <v>110</v>
      </c>
      <c r="E15" s="72">
        <f t="shared" si="0"/>
        <v>28600</v>
      </c>
      <c r="F15" s="71">
        <v>94</v>
      </c>
      <c r="G15" s="71">
        <v>60</v>
      </c>
      <c r="H15" s="73">
        <f t="shared" si="1"/>
        <v>5640</v>
      </c>
      <c r="I15" s="73">
        <f t="shared" si="2"/>
        <v>34240</v>
      </c>
      <c r="J15" s="73"/>
      <c r="K15" s="75">
        <f t="shared" si="3"/>
        <v>34240</v>
      </c>
    </row>
    <row r="16" spans="1:13" ht="21" x14ac:dyDescent="0.6">
      <c r="A16" s="84">
        <v>44567</v>
      </c>
      <c r="B16" s="80" t="s">
        <v>130</v>
      </c>
      <c r="C16" s="71">
        <v>200</v>
      </c>
      <c r="D16" s="71">
        <v>110</v>
      </c>
      <c r="E16" s="72">
        <f t="shared" si="0"/>
        <v>22000</v>
      </c>
      <c r="F16" s="71"/>
      <c r="G16" s="71"/>
      <c r="H16" s="73">
        <f t="shared" si="1"/>
        <v>0</v>
      </c>
      <c r="I16" s="73">
        <f t="shared" si="2"/>
        <v>22000</v>
      </c>
      <c r="J16" s="73"/>
      <c r="K16" s="75">
        <f t="shared" si="3"/>
        <v>22000</v>
      </c>
    </row>
    <row r="17" spans="1:11" ht="21" x14ac:dyDescent="0.6">
      <c r="A17" s="84">
        <v>44598</v>
      </c>
      <c r="B17" s="80" t="s">
        <v>130</v>
      </c>
      <c r="C17" s="71">
        <v>200</v>
      </c>
      <c r="D17" s="71">
        <v>110</v>
      </c>
      <c r="E17" s="72">
        <f t="shared" si="0"/>
        <v>22000</v>
      </c>
      <c r="F17" s="71">
        <v>100</v>
      </c>
      <c r="G17" s="71">
        <v>60</v>
      </c>
      <c r="H17" s="73">
        <f t="shared" si="1"/>
        <v>6000</v>
      </c>
      <c r="I17" s="73">
        <f t="shared" si="2"/>
        <v>28000</v>
      </c>
      <c r="J17" s="73"/>
      <c r="K17" s="75">
        <f t="shared" si="3"/>
        <v>28000</v>
      </c>
    </row>
    <row r="18" spans="1:11" ht="21" x14ac:dyDescent="0.6">
      <c r="A18" s="84">
        <v>44598</v>
      </c>
      <c r="B18" s="80" t="s">
        <v>130</v>
      </c>
      <c r="C18" s="71">
        <v>195</v>
      </c>
      <c r="D18" s="71">
        <v>110</v>
      </c>
      <c r="E18" s="72">
        <f t="shared" si="0"/>
        <v>21450</v>
      </c>
      <c r="F18" s="71">
        <v>101.7</v>
      </c>
      <c r="G18" s="71">
        <v>330</v>
      </c>
      <c r="H18" s="73">
        <f t="shared" si="1"/>
        <v>33561</v>
      </c>
      <c r="I18" s="73">
        <f t="shared" si="2"/>
        <v>55011</v>
      </c>
      <c r="J18" s="73"/>
      <c r="K18" s="75">
        <f t="shared" si="3"/>
        <v>55011</v>
      </c>
    </row>
    <row r="19" spans="1:11" ht="21" x14ac:dyDescent="0.6">
      <c r="A19" s="84"/>
      <c r="B19" s="80"/>
      <c r="C19" s="71"/>
      <c r="D19" s="71"/>
      <c r="E19" s="72">
        <f t="shared" si="0"/>
        <v>0</v>
      </c>
      <c r="F19" s="71">
        <v>43</v>
      </c>
      <c r="G19" s="71">
        <v>400</v>
      </c>
      <c r="H19" s="73">
        <f t="shared" si="1"/>
        <v>17200</v>
      </c>
      <c r="I19" s="73">
        <f t="shared" si="2"/>
        <v>17200</v>
      </c>
      <c r="J19" s="73"/>
      <c r="K19" s="75">
        <f t="shared" si="3"/>
        <v>17200</v>
      </c>
    </row>
    <row r="20" spans="1:11" ht="21" x14ac:dyDescent="0.6">
      <c r="A20" s="84">
        <v>44657</v>
      </c>
      <c r="B20" s="80" t="s">
        <v>131</v>
      </c>
      <c r="C20" s="71">
        <v>200</v>
      </c>
      <c r="D20" s="71">
        <v>110</v>
      </c>
      <c r="E20" s="72">
        <f t="shared" si="0"/>
        <v>22000</v>
      </c>
      <c r="F20" s="71">
        <v>141</v>
      </c>
      <c r="G20" s="71">
        <v>330</v>
      </c>
      <c r="H20" s="73">
        <f t="shared" si="1"/>
        <v>46530</v>
      </c>
      <c r="I20" s="73">
        <f t="shared" si="2"/>
        <v>68530</v>
      </c>
      <c r="J20" s="73"/>
      <c r="K20" s="75">
        <f t="shared" si="3"/>
        <v>68530</v>
      </c>
    </row>
    <row r="21" spans="1:11" ht="21" x14ac:dyDescent="0.6">
      <c r="A21" s="84">
        <v>44748</v>
      </c>
      <c r="B21" s="80" t="s">
        <v>132</v>
      </c>
      <c r="C21" s="71">
        <v>220</v>
      </c>
      <c r="D21" s="71">
        <v>110</v>
      </c>
      <c r="E21" s="72">
        <f t="shared" si="0"/>
        <v>24200</v>
      </c>
      <c r="F21" s="71">
        <v>112</v>
      </c>
      <c r="G21" s="71">
        <v>330</v>
      </c>
      <c r="H21" s="73">
        <f t="shared" si="1"/>
        <v>36960</v>
      </c>
      <c r="I21" s="73">
        <f t="shared" si="2"/>
        <v>61160</v>
      </c>
      <c r="J21" s="73"/>
      <c r="K21" s="75">
        <f t="shared" si="3"/>
        <v>61160</v>
      </c>
    </row>
    <row r="22" spans="1:11" ht="21" x14ac:dyDescent="0.6">
      <c r="A22" s="84">
        <v>44748</v>
      </c>
      <c r="B22" s="80" t="s">
        <v>133</v>
      </c>
      <c r="C22" s="71">
        <v>205</v>
      </c>
      <c r="D22" s="71">
        <v>160</v>
      </c>
      <c r="E22" s="72">
        <f t="shared" si="0"/>
        <v>32800</v>
      </c>
      <c r="F22" s="71">
        <v>22</v>
      </c>
      <c r="G22" s="71">
        <v>350</v>
      </c>
      <c r="H22" s="73">
        <f t="shared" si="1"/>
        <v>7700</v>
      </c>
      <c r="I22" s="73">
        <f t="shared" si="2"/>
        <v>40500</v>
      </c>
      <c r="J22" s="73"/>
      <c r="K22" s="75">
        <f t="shared" si="3"/>
        <v>40500</v>
      </c>
    </row>
    <row r="23" spans="1:11" ht="21" x14ac:dyDescent="0.6">
      <c r="A23" s="84">
        <v>44810</v>
      </c>
      <c r="B23" s="80" t="s">
        <v>106</v>
      </c>
      <c r="C23" s="71">
        <v>260</v>
      </c>
      <c r="D23" s="71">
        <v>110</v>
      </c>
      <c r="E23" s="72">
        <f t="shared" si="0"/>
        <v>28600</v>
      </c>
      <c r="F23" s="71">
        <v>62</v>
      </c>
      <c r="G23" s="71">
        <v>60</v>
      </c>
      <c r="H23" s="73">
        <f t="shared" si="1"/>
        <v>3720</v>
      </c>
      <c r="I23" s="73">
        <f t="shared" si="2"/>
        <v>32320</v>
      </c>
      <c r="J23" s="73"/>
      <c r="K23" s="75">
        <f t="shared" si="3"/>
        <v>32320</v>
      </c>
    </row>
    <row r="24" spans="1:11" ht="21" x14ac:dyDescent="0.6">
      <c r="A24" s="84">
        <v>44840</v>
      </c>
      <c r="B24" s="80" t="s">
        <v>134</v>
      </c>
      <c r="C24" s="71">
        <v>260</v>
      </c>
      <c r="D24" s="71">
        <v>110</v>
      </c>
      <c r="E24" s="72">
        <f t="shared" si="0"/>
        <v>28600</v>
      </c>
      <c r="F24" s="71">
        <v>110</v>
      </c>
      <c r="G24" s="71">
        <v>330</v>
      </c>
      <c r="H24" s="73">
        <f t="shared" si="1"/>
        <v>36300</v>
      </c>
      <c r="I24" s="73">
        <f t="shared" si="2"/>
        <v>64900</v>
      </c>
      <c r="J24" s="73"/>
      <c r="K24" s="75">
        <f t="shared" si="3"/>
        <v>64900</v>
      </c>
    </row>
    <row r="25" spans="1:11" ht="21" x14ac:dyDescent="0.6">
      <c r="A25" s="84">
        <v>44840</v>
      </c>
      <c r="B25" s="80" t="s">
        <v>134</v>
      </c>
      <c r="C25" s="71">
        <v>200</v>
      </c>
      <c r="D25" s="71">
        <v>110</v>
      </c>
      <c r="E25" s="72">
        <f t="shared" si="0"/>
        <v>22000</v>
      </c>
      <c r="F25" s="71">
        <v>82</v>
      </c>
      <c r="G25" s="71">
        <v>330</v>
      </c>
      <c r="H25" s="73">
        <f t="shared" si="1"/>
        <v>27060</v>
      </c>
      <c r="I25" s="73">
        <f t="shared" si="2"/>
        <v>49060</v>
      </c>
      <c r="J25" s="73"/>
      <c r="K25" s="75">
        <f t="shared" si="3"/>
        <v>49060</v>
      </c>
    </row>
    <row r="26" spans="1:11" ht="21" x14ac:dyDescent="0.6">
      <c r="A26" s="83"/>
      <c r="B26" s="80"/>
      <c r="C26" s="71"/>
      <c r="D26" s="71"/>
      <c r="E26" s="72">
        <f t="shared" si="0"/>
        <v>0</v>
      </c>
      <c r="F26" s="71">
        <v>42</v>
      </c>
      <c r="G26" s="71">
        <v>350</v>
      </c>
      <c r="H26" s="73">
        <f t="shared" si="1"/>
        <v>14700</v>
      </c>
      <c r="I26" s="73">
        <f t="shared" si="2"/>
        <v>14700</v>
      </c>
      <c r="J26" s="73"/>
      <c r="K26" s="75">
        <f t="shared" si="3"/>
        <v>14700</v>
      </c>
    </row>
    <row r="27" spans="1:11" ht="21" x14ac:dyDescent="0.6">
      <c r="A27" s="84">
        <v>44871</v>
      </c>
      <c r="B27" s="80" t="s">
        <v>41</v>
      </c>
      <c r="C27" s="71">
        <v>260</v>
      </c>
      <c r="D27" s="71">
        <v>110</v>
      </c>
      <c r="E27" s="72">
        <f t="shared" si="0"/>
        <v>28600</v>
      </c>
      <c r="F27" s="71"/>
      <c r="G27" s="71"/>
      <c r="H27" s="73">
        <f t="shared" si="1"/>
        <v>0</v>
      </c>
      <c r="I27" s="73">
        <f t="shared" si="2"/>
        <v>28600</v>
      </c>
      <c r="J27" s="73"/>
      <c r="K27" s="75">
        <f t="shared" si="3"/>
        <v>28600</v>
      </c>
    </row>
    <row r="28" spans="1:11" ht="21" x14ac:dyDescent="0.6">
      <c r="A28" s="84">
        <v>44901</v>
      </c>
      <c r="B28" s="80" t="s">
        <v>106</v>
      </c>
      <c r="C28" s="71">
        <v>300</v>
      </c>
      <c r="D28" s="71">
        <v>110</v>
      </c>
      <c r="E28" s="72">
        <f t="shared" si="0"/>
        <v>33000</v>
      </c>
      <c r="F28" s="71">
        <v>43</v>
      </c>
      <c r="G28" s="71">
        <v>60</v>
      </c>
      <c r="H28" s="73">
        <f t="shared" si="1"/>
        <v>2580</v>
      </c>
      <c r="I28" s="73">
        <f t="shared" si="2"/>
        <v>35580</v>
      </c>
      <c r="J28" s="73"/>
      <c r="K28" s="75">
        <f t="shared" si="3"/>
        <v>35580</v>
      </c>
    </row>
    <row r="29" spans="1:11" ht="21" x14ac:dyDescent="0.6">
      <c r="A29" s="84">
        <v>44901</v>
      </c>
      <c r="B29" s="80" t="s">
        <v>126</v>
      </c>
      <c r="C29" s="71">
        <v>170</v>
      </c>
      <c r="D29" s="71">
        <v>70</v>
      </c>
      <c r="E29" s="72">
        <f t="shared" si="0"/>
        <v>11900</v>
      </c>
      <c r="F29" s="71"/>
      <c r="G29" s="71">
        <v>60</v>
      </c>
      <c r="H29" s="73">
        <f t="shared" si="1"/>
        <v>0</v>
      </c>
      <c r="I29" s="73">
        <f t="shared" si="2"/>
        <v>11900</v>
      </c>
      <c r="J29" s="73"/>
      <c r="K29" s="75">
        <f t="shared" si="3"/>
        <v>11900</v>
      </c>
    </row>
    <row r="30" spans="1:11" ht="21" x14ac:dyDescent="0.6">
      <c r="A30" s="83" t="s">
        <v>120</v>
      </c>
      <c r="B30" s="80" t="s">
        <v>126</v>
      </c>
      <c r="C30" s="71">
        <v>160</v>
      </c>
      <c r="D30" s="71">
        <v>110</v>
      </c>
      <c r="E30" s="72">
        <f t="shared" si="0"/>
        <v>17600</v>
      </c>
      <c r="F30" s="71">
        <v>80</v>
      </c>
      <c r="G30" s="71">
        <v>330</v>
      </c>
      <c r="H30" s="73">
        <f t="shared" si="1"/>
        <v>26400</v>
      </c>
      <c r="I30" s="73">
        <f t="shared" si="2"/>
        <v>44000</v>
      </c>
      <c r="J30" s="73"/>
      <c r="K30" s="75">
        <f t="shared" si="3"/>
        <v>44000</v>
      </c>
    </row>
    <row r="31" spans="1:11" ht="21" x14ac:dyDescent="0.6">
      <c r="A31" s="83"/>
      <c r="B31" s="80"/>
      <c r="C31" s="71"/>
      <c r="D31" s="71"/>
      <c r="E31" s="72">
        <f t="shared" si="0"/>
        <v>0</v>
      </c>
      <c r="F31" s="71">
        <v>22</v>
      </c>
      <c r="G31" s="71">
        <v>400</v>
      </c>
      <c r="H31" s="73">
        <f t="shared" si="1"/>
        <v>8800</v>
      </c>
      <c r="I31" s="73">
        <f t="shared" si="2"/>
        <v>8800</v>
      </c>
      <c r="J31" s="73"/>
      <c r="K31" s="75">
        <f t="shared" si="3"/>
        <v>8800</v>
      </c>
    </row>
    <row r="32" spans="1:11" ht="21" x14ac:dyDescent="0.6">
      <c r="A32" s="83" t="s">
        <v>121</v>
      </c>
      <c r="B32" s="80" t="s">
        <v>122</v>
      </c>
      <c r="C32" s="71">
        <v>160</v>
      </c>
      <c r="D32" s="71">
        <v>110</v>
      </c>
      <c r="E32" s="72">
        <f t="shared" si="0"/>
        <v>17600</v>
      </c>
      <c r="F32" s="71"/>
      <c r="G32" s="71"/>
      <c r="H32" s="73">
        <f t="shared" si="1"/>
        <v>0</v>
      </c>
      <c r="I32" s="73">
        <f t="shared" si="2"/>
        <v>17600</v>
      </c>
      <c r="J32" s="73"/>
      <c r="K32" s="75">
        <f t="shared" si="3"/>
        <v>17600</v>
      </c>
    </row>
    <row r="33" spans="1:11" ht="21" x14ac:dyDescent="0.6">
      <c r="A33" s="84">
        <v>44658</v>
      </c>
      <c r="B33" s="80" t="s">
        <v>129</v>
      </c>
      <c r="C33" s="71"/>
      <c r="D33" s="71"/>
      <c r="E33" s="72">
        <f t="shared" si="0"/>
        <v>0</v>
      </c>
      <c r="F33" s="71">
        <v>240</v>
      </c>
      <c r="G33" s="71">
        <v>190.9</v>
      </c>
      <c r="H33" s="73">
        <f t="shared" si="1"/>
        <v>45816</v>
      </c>
      <c r="I33" s="73">
        <f t="shared" si="2"/>
        <v>45816</v>
      </c>
      <c r="J33" s="73"/>
      <c r="K33" s="75">
        <f t="shared" si="3"/>
        <v>45816</v>
      </c>
    </row>
    <row r="34" spans="1:11" ht="21" x14ac:dyDescent="0.6">
      <c r="A34" s="83" t="s">
        <v>140</v>
      </c>
      <c r="B34" s="80" t="s">
        <v>37</v>
      </c>
      <c r="C34" s="71">
        <v>200</v>
      </c>
      <c r="D34" s="71">
        <v>105</v>
      </c>
      <c r="E34" s="72">
        <f t="shared" si="0"/>
        <v>21000</v>
      </c>
      <c r="F34" s="71">
        <v>80</v>
      </c>
      <c r="G34" s="71">
        <v>60</v>
      </c>
      <c r="H34" s="73">
        <f t="shared" si="1"/>
        <v>4800</v>
      </c>
      <c r="I34" s="73">
        <f t="shared" si="2"/>
        <v>25800</v>
      </c>
      <c r="J34" s="73"/>
      <c r="K34" s="75">
        <f t="shared" si="3"/>
        <v>25800</v>
      </c>
    </row>
    <row r="35" spans="1:11" ht="21" x14ac:dyDescent="0.6">
      <c r="A35" s="83"/>
      <c r="B35" s="80"/>
      <c r="C35" s="71"/>
      <c r="D35" s="71"/>
      <c r="E35" s="72">
        <f t="shared" si="0"/>
        <v>0</v>
      </c>
      <c r="F35" s="71"/>
      <c r="G35" s="71"/>
      <c r="H35" s="73">
        <f t="shared" si="1"/>
        <v>0</v>
      </c>
      <c r="I35" s="73">
        <f t="shared" si="2"/>
        <v>0</v>
      </c>
      <c r="J35" s="73"/>
      <c r="K35" s="75">
        <f t="shared" si="3"/>
        <v>0</v>
      </c>
    </row>
    <row r="36" spans="1:11" ht="21" x14ac:dyDescent="0.6">
      <c r="A36" s="83"/>
      <c r="B36" s="80"/>
      <c r="C36" s="71"/>
      <c r="D36" s="71"/>
      <c r="E36" s="72">
        <f t="shared" si="0"/>
        <v>0</v>
      </c>
      <c r="F36" s="71"/>
      <c r="G36" s="71"/>
      <c r="H36" s="73">
        <f t="shared" si="1"/>
        <v>0</v>
      </c>
      <c r="I36" s="73">
        <f t="shared" si="2"/>
        <v>0</v>
      </c>
      <c r="J36" s="73"/>
      <c r="K36" s="75">
        <f t="shared" si="3"/>
        <v>0</v>
      </c>
    </row>
    <row r="37" spans="1:11" ht="21" x14ac:dyDescent="0.6">
      <c r="A37" s="83"/>
      <c r="B37" s="80"/>
      <c r="C37" s="71"/>
      <c r="D37" s="71"/>
      <c r="E37" s="72">
        <f t="shared" si="0"/>
        <v>0</v>
      </c>
      <c r="F37" s="71"/>
      <c r="G37" s="71"/>
      <c r="H37" s="73">
        <f t="shared" si="1"/>
        <v>0</v>
      </c>
      <c r="I37" s="73">
        <f t="shared" si="2"/>
        <v>0</v>
      </c>
      <c r="J37" s="73"/>
      <c r="K37" s="75">
        <f t="shared" si="3"/>
        <v>0</v>
      </c>
    </row>
    <row r="38" spans="1:11" ht="21" x14ac:dyDescent="0.6">
      <c r="A38" s="83"/>
      <c r="B38" s="80"/>
      <c r="C38" s="71"/>
      <c r="D38" s="71"/>
      <c r="E38" s="72">
        <f t="shared" si="0"/>
        <v>0</v>
      </c>
      <c r="F38" s="71"/>
      <c r="G38" s="71"/>
      <c r="H38" s="73">
        <f t="shared" si="1"/>
        <v>0</v>
      </c>
      <c r="I38" s="73">
        <f t="shared" si="2"/>
        <v>0</v>
      </c>
      <c r="J38" s="73"/>
      <c r="K38" s="75">
        <f t="shared" si="3"/>
        <v>0</v>
      </c>
    </row>
    <row r="39" spans="1:11" ht="21" x14ac:dyDescent="0.6">
      <c r="A39" s="83"/>
      <c r="B39" s="80"/>
      <c r="C39" s="71"/>
      <c r="D39" s="71"/>
      <c r="E39" s="72">
        <f t="shared" si="0"/>
        <v>0</v>
      </c>
      <c r="F39" s="71"/>
      <c r="G39" s="71"/>
      <c r="H39" s="73">
        <f t="shared" si="1"/>
        <v>0</v>
      </c>
      <c r="I39" s="73">
        <f t="shared" si="2"/>
        <v>0</v>
      </c>
      <c r="J39" s="73"/>
      <c r="K39" s="75">
        <f t="shared" si="3"/>
        <v>0</v>
      </c>
    </row>
    <row r="40" spans="1:11" ht="21" x14ac:dyDescent="0.6">
      <c r="A40" s="83"/>
      <c r="B40" s="80"/>
      <c r="C40" s="71"/>
      <c r="D40" s="71"/>
      <c r="E40" s="72">
        <f t="shared" si="0"/>
        <v>0</v>
      </c>
      <c r="F40" s="71"/>
      <c r="G40" s="71"/>
      <c r="H40" s="73">
        <f t="shared" si="1"/>
        <v>0</v>
      </c>
      <c r="I40" s="73">
        <f t="shared" si="2"/>
        <v>0</v>
      </c>
      <c r="J40" s="73"/>
      <c r="K40" s="75">
        <f t="shared" si="3"/>
        <v>0</v>
      </c>
    </row>
    <row r="41" spans="1:11" ht="21.75" thickBot="1" x14ac:dyDescent="0.65">
      <c r="A41" s="85"/>
      <c r="B41" s="82"/>
      <c r="C41" s="76"/>
      <c r="D41" s="76"/>
      <c r="E41" s="77">
        <f t="shared" si="0"/>
        <v>0</v>
      </c>
      <c r="F41" s="76"/>
      <c r="G41" s="76"/>
      <c r="H41" s="78">
        <f t="shared" si="1"/>
        <v>0</v>
      </c>
      <c r="I41" s="78">
        <f t="shared" si="2"/>
        <v>0</v>
      </c>
      <c r="J41" s="78"/>
      <c r="K41" s="79">
        <f t="shared" si="3"/>
        <v>0</v>
      </c>
    </row>
    <row r="42" spans="1:11" ht="25.5" thickBot="1" x14ac:dyDescent="0.75">
      <c r="A42" s="102"/>
      <c r="B42" s="103"/>
      <c r="C42" s="103"/>
      <c r="D42" s="103"/>
      <c r="E42" s="103"/>
      <c r="F42" s="103"/>
      <c r="G42" s="103"/>
      <c r="H42" s="103"/>
      <c r="I42" s="107">
        <f>SUM(I3:I40)</f>
        <v>1163377</v>
      </c>
      <c r="J42" s="103"/>
      <c r="K42" s="106">
        <f t="shared" si="3"/>
        <v>1163377</v>
      </c>
    </row>
  </sheetData>
  <mergeCells count="1">
    <mergeCell ref="A1:K1"/>
  </mergeCells>
  <pageMargins left="0.25" right="0.25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F86B-8D91-4AE9-B43B-CB7FA8B09289}">
  <sheetPr>
    <tabColor theme="8" tint="0.59999389629810485"/>
  </sheetPr>
  <dimension ref="A1:W140"/>
  <sheetViews>
    <sheetView showGridLines="0" topLeftCell="A42" zoomScale="115" zoomScaleNormal="115" workbookViewId="0">
      <selection activeCell="J48" sqref="J48"/>
    </sheetView>
  </sheetViews>
  <sheetFormatPr defaultRowHeight="15" x14ac:dyDescent="0.25"/>
  <cols>
    <col min="1" max="1" width="8.140625" bestFit="1" customWidth="1"/>
    <col min="2" max="2" width="11.85546875" style="129" bestFit="1" customWidth="1"/>
    <col min="3" max="3" width="12.5703125" style="7" bestFit="1" customWidth="1"/>
    <col min="4" max="4" width="12" bestFit="1" customWidth="1"/>
    <col min="5" max="5" width="7" bestFit="1" customWidth="1"/>
    <col min="6" max="6" width="8.5703125" bestFit="1" customWidth="1"/>
    <col min="7" max="7" width="9.7109375" bestFit="1" customWidth="1"/>
    <col min="8" max="8" width="7" bestFit="1" customWidth="1"/>
    <col min="9" max="9" width="8.5703125" bestFit="1" customWidth="1"/>
    <col min="10" max="10" width="18" style="1" bestFit="1" customWidth="1"/>
    <col min="11" max="11" width="15.42578125" style="14" bestFit="1" customWidth="1"/>
    <col min="12" max="12" width="15.5703125" style="17" bestFit="1" customWidth="1"/>
    <col min="13" max="13" width="16.140625" customWidth="1"/>
    <col min="14" max="14" width="13.140625" style="7" customWidth="1"/>
    <col min="15" max="15" width="11.85546875" customWidth="1"/>
    <col min="17" max="17" width="10.28515625" customWidth="1"/>
    <col min="18" max="19" width="10.7109375" customWidth="1"/>
    <col min="20" max="20" width="14.42578125" customWidth="1"/>
    <col min="21" max="21" width="16.42578125" style="2" customWidth="1"/>
    <col min="22" max="22" width="12.42578125" style="3" customWidth="1"/>
    <col min="23" max="23" width="14.7109375" style="1" customWidth="1"/>
  </cols>
  <sheetData>
    <row r="1" spans="1:23" ht="33" thickBot="1" x14ac:dyDescent="0.6">
      <c r="A1" s="185" t="s">
        <v>142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</row>
    <row r="2" spans="1:23" ht="26.25" customHeight="1" thickBot="1" x14ac:dyDescent="0.75">
      <c r="A2" s="155" t="s">
        <v>238</v>
      </c>
      <c r="B2" s="156" t="s">
        <v>0</v>
      </c>
      <c r="C2" s="5" t="s">
        <v>34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3</v>
      </c>
      <c r="I2" s="9" t="s">
        <v>4</v>
      </c>
      <c r="J2" s="10" t="s">
        <v>6</v>
      </c>
      <c r="K2" s="12" t="s">
        <v>7</v>
      </c>
      <c r="L2" s="15" t="s">
        <v>8</v>
      </c>
      <c r="N2"/>
      <c r="U2"/>
      <c r="V2"/>
      <c r="W2"/>
    </row>
    <row r="3" spans="1:23" x14ac:dyDescent="0.25">
      <c r="A3" s="157">
        <v>1</v>
      </c>
      <c r="B3" s="150">
        <v>44573</v>
      </c>
      <c r="C3" s="6" t="s">
        <v>143</v>
      </c>
      <c r="D3" s="4">
        <v>200</v>
      </c>
      <c r="E3" s="4">
        <v>105</v>
      </c>
      <c r="F3" s="4">
        <f>D3*E3</f>
        <v>21000</v>
      </c>
      <c r="G3" s="4">
        <v>60</v>
      </c>
      <c r="H3" s="4">
        <v>60</v>
      </c>
      <c r="I3" s="4">
        <f>G3*H3</f>
        <v>3600</v>
      </c>
      <c r="J3" s="11">
        <f>F3+I3</f>
        <v>24600</v>
      </c>
      <c r="K3" s="13"/>
      <c r="L3" s="16">
        <f>J3-K3</f>
        <v>24600</v>
      </c>
      <c r="N3"/>
      <c r="U3"/>
      <c r="V3"/>
      <c r="W3"/>
    </row>
    <row r="4" spans="1:23" x14ac:dyDescent="0.25">
      <c r="A4" s="158">
        <v>2</v>
      </c>
      <c r="B4" s="150"/>
      <c r="C4" s="6" t="s">
        <v>29</v>
      </c>
      <c r="D4" s="4">
        <v>80</v>
      </c>
      <c r="E4" s="4">
        <v>140</v>
      </c>
      <c r="F4" s="4">
        <f t="shared" ref="F4:F69" si="0">D4*E4</f>
        <v>11200</v>
      </c>
      <c r="G4" s="4">
        <v>20</v>
      </c>
      <c r="H4" s="4">
        <v>340</v>
      </c>
      <c r="I4" s="4">
        <f t="shared" ref="I4:I69" si="1">G4*H4</f>
        <v>6800</v>
      </c>
      <c r="J4" s="11">
        <f t="shared" ref="J4:J69" si="2">F4+I4</f>
        <v>18000</v>
      </c>
      <c r="K4" s="13"/>
      <c r="L4" s="16">
        <f t="shared" ref="L4:L69" si="3">J4-K4</f>
        <v>18000</v>
      </c>
      <c r="N4"/>
      <c r="U4"/>
      <c r="V4"/>
      <c r="W4"/>
    </row>
    <row r="5" spans="1:23" x14ac:dyDescent="0.25">
      <c r="A5" s="158">
        <v>3</v>
      </c>
      <c r="B5" s="150">
        <v>44663</v>
      </c>
      <c r="C5" s="6" t="s">
        <v>144</v>
      </c>
      <c r="D5" s="4">
        <v>220</v>
      </c>
      <c r="E5" s="4">
        <v>100</v>
      </c>
      <c r="F5" s="4">
        <f t="shared" si="0"/>
        <v>22000</v>
      </c>
      <c r="G5" s="4">
        <v>80</v>
      </c>
      <c r="H5" s="4">
        <v>270</v>
      </c>
      <c r="I5" s="4">
        <f t="shared" si="1"/>
        <v>21600</v>
      </c>
      <c r="J5" s="11">
        <f t="shared" si="2"/>
        <v>43600</v>
      </c>
      <c r="K5" s="13"/>
      <c r="L5" s="16">
        <f t="shared" si="3"/>
        <v>43600</v>
      </c>
      <c r="N5"/>
      <c r="U5"/>
      <c r="V5"/>
      <c r="W5"/>
    </row>
    <row r="6" spans="1:23" x14ac:dyDescent="0.25">
      <c r="A6" s="158">
        <v>4</v>
      </c>
      <c r="B6" s="150">
        <v>44816</v>
      </c>
      <c r="C6" s="6" t="s">
        <v>145</v>
      </c>
      <c r="D6" s="4">
        <v>200</v>
      </c>
      <c r="E6" s="4">
        <v>95</v>
      </c>
      <c r="F6" s="4">
        <f t="shared" si="0"/>
        <v>19000</v>
      </c>
      <c r="G6" s="4">
        <v>100</v>
      </c>
      <c r="H6" s="4">
        <v>270</v>
      </c>
      <c r="I6" s="4">
        <f t="shared" si="1"/>
        <v>27000</v>
      </c>
      <c r="J6" s="11">
        <f t="shared" si="2"/>
        <v>46000</v>
      </c>
      <c r="K6" s="13">
        <v>30000</v>
      </c>
      <c r="L6" s="16">
        <f t="shared" si="3"/>
        <v>16000</v>
      </c>
      <c r="N6"/>
      <c r="U6"/>
      <c r="V6"/>
      <c r="W6"/>
    </row>
    <row r="7" spans="1:23" x14ac:dyDescent="0.25">
      <c r="A7" s="158">
        <v>5</v>
      </c>
      <c r="B7" s="150">
        <v>44816</v>
      </c>
      <c r="C7" s="6" t="s">
        <v>145</v>
      </c>
      <c r="D7" s="4">
        <v>140</v>
      </c>
      <c r="E7" s="4">
        <v>95</v>
      </c>
      <c r="F7" s="4">
        <f t="shared" si="0"/>
        <v>13300</v>
      </c>
      <c r="G7" s="4">
        <v>80</v>
      </c>
      <c r="H7" s="4">
        <v>270</v>
      </c>
      <c r="I7" s="4">
        <f t="shared" si="1"/>
        <v>21600</v>
      </c>
      <c r="J7" s="11">
        <f t="shared" si="2"/>
        <v>34900</v>
      </c>
      <c r="K7" s="13"/>
      <c r="L7" s="16">
        <f t="shared" si="3"/>
        <v>34900</v>
      </c>
      <c r="N7"/>
      <c r="U7"/>
      <c r="V7"/>
      <c r="W7"/>
    </row>
    <row r="8" spans="1:23" x14ac:dyDescent="0.25">
      <c r="A8" s="158">
        <v>6</v>
      </c>
      <c r="B8" s="150">
        <v>44846</v>
      </c>
      <c r="C8" s="6" t="s">
        <v>145</v>
      </c>
      <c r="D8" s="4">
        <v>380</v>
      </c>
      <c r="E8" s="4">
        <v>95</v>
      </c>
      <c r="F8" s="4">
        <f t="shared" si="0"/>
        <v>36100</v>
      </c>
      <c r="G8" s="4"/>
      <c r="H8" s="4"/>
      <c r="I8" s="4">
        <f t="shared" si="1"/>
        <v>0</v>
      </c>
      <c r="J8" s="11">
        <f t="shared" si="2"/>
        <v>36100</v>
      </c>
      <c r="K8" s="13">
        <v>35000</v>
      </c>
      <c r="L8" s="16">
        <f t="shared" si="3"/>
        <v>1100</v>
      </c>
      <c r="N8"/>
      <c r="U8"/>
      <c r="V8"/>
      <c r="W8"/>
    </row>
    <row r="9" spans="1:23" x14ac:dyDescent="0.25">
      <c r="A9" s="158">
        <v>7</v>
      </c>
      <c r="B9" s="150">
        <v>44846</v>
      </c>
      <c r="C9" s="6" t="s">
        <v>145</v>
      </c>
      <c r="D9" s="4">
        <v>220</v>
      </c>
      <c r="E9" s="4">
        <v>95</v>
      </c>
      <c r="F9" s="4">
        <f t="shared" si="0"/>
        <v>20900</v>
      </c>
      <c r="G9" s="4"/>
      <c r="H9" s="4"/>
      <c r="I9" s="4">
        <f t="shared" si="1"/>
        <v>0</v>
      </c>
      <c r="J9" s="11">
        <f t="shared" si="2"/>
        <v>20900</v>
      </c>
      <c r="K9" s="13">
        <v>31260</v>
      </c>
      <c r="L9" s="16">
        <f t="shared" si="3"/>
        <v>-10360</v>
      </c>
      <c r="N9"/>
      <c r="U9"/>
      <c r="V9"/>
      <c r="W9"/>
    </row>
    <row r="10" spans="1:23" x14ac:dyDescent="0.25">
      <c r="A10" s="158">
        <v>8</v>
      </c>
      <c r="B10" s="150" t="s">
        <v>146</v>
      </c>
      <c r="C10" s="6" t="s">
        <v>116</v>
      </c>
      <c r="D10" s="4">
        <v>380</v>
      </c>
      <c r="E10" s="4">
        <v>100</v>
      </c>
      <c r="F10" s="4">
        <f t="shared" si="0"/>
        <v>38000</v>
      </c>
      <c r="G10" s="4"/>
      <c r="H10" s="4"/>
      <c r="I10" s="4">
        <f t="shared" si="1"/>
        <v>0</v>
      </c>
      <c r="J10" s="11">
        <f t="shared" si="2"/>
        <v>38000</v>
      </c>
      <c r="K10" s="13">
        <v>30000</v>
      </c>
      <c r="L10" s="16">
        <f t="shared" si="3"/>
        <v>8000</v>
      </c>
      <c r="N10"/>
      <c r="U10"/>
      <c r="V10"/>
      <c r="W10"/>
    </row>
    <row r="11" spans="1:23" x14ac:dyDescent="0.25">
      <c r="A11" s="158">
        <v>9</v>
      </c>
      <c r="B11" s="150" t="s">
        <v>147</v>
      </c>
      <c r="C11" s="130" t="s">
        <v>148</v>
      </c>
      <c r="D11" s="4">
        <v>117</v>
      </c>
      <c r="E11" s="4">
        <v>100</v>
      </c>
      <c r="F11" s="4">
        <f t="shared" si="0"/>
        <v>11700</v>
      </c>
      <c r="G11" s="4">
        <v>22</v>
      </c>
      <c r="H11" s="4">
        <v>340</v>
      </c>
      <c r="I11" s="4">
        <f t="shared" si="1"/>
        <v>7480</v>
      </c>
      <c r="J11" s="11">
        <f t="shared" si="2"/>
        <v>19180</v>
      </c>
      <c r="K11" s="13">
        <v>30000</v>
      </c>
      <c r="L11" s="16">
        <f t="shared" si="3"/>
        <v>-10820</v>
      </c>
      <c r="N11"/>
      <c r="U11"/>
      <c r="V11"/>
      <c r="W11"/>
    </row>
    <row r="12" spans="1:23" x14ac:dyDescent="0.25">
      <c r="A12" s="158">
        <v>10</v>
      </c>
      <c r="B12" s="150"/>
      <c r="C12" s="6" t="s">
        <v>148</v>
      </c>
      <c r="D12" s="4">
        <v>200</v>
      </c>
      <c r="E12" s="4">
        <v>100</v>
      </c>
      <c r="F12" s="4">
        <f t="shared" si="0"/>
        <v>20000</v>
      </c>
      <c r="G12" s="4">
        <v>42</v>
      </c>
      <c r="H12" s="4">
        <v>270</v>
      </c>
      <c r="I12" s="4">
        <f t="shared" si="1"/>
        <v>11340</v>
      </c>
      <c r="J12" s="11">
        <f t="shared" si="2"/>
        <v>31340</v>
      </c>
      <c r="K12" s="13">
        <v>30000</v>
      </c>
      <c r="L12" s="16">
        <f t="shared" si="3"/>
        <v>1340</v>
      </c>
      <c r="N12"/>
      <c r="U12"/>
      <c r="V12"/>
      <c r="W12"/>
    </row>
    <row r="13" spans="1:23" x14ac:dyDescent="0.25">
      <c r="A13" s="158">
        <v>11</v>
      </c>
      <c r="B13" s="150" t="s">
        <v>149</v>
      </c>
      <c r="C13" s="6" t="s">
        <v>150</v>
      </c>
      <c r="D13" s="4">
        <v>140</v>
      </c>
      <c r="E13" s="4">
        <v>100</v>
      </c>
      <c r="F13" s="4">
        <f t="shared" si="0"/>
        <v>14000</v>
      </c>
      <c r="G13" s="4">
        <v>62.5</v>
      </c>
      <c r="H13" s="4">
        <v>88</v>
      </c>
      <c r="I13" s="4">
        <f t="shared" si="1"/>
        <v>5500</v>
      </c>
      <c r="J13" s="11">
        <f t="shared" si="2"/>
        <v>19500</v>
      </c>
      <c r="K13" s="13"/>
      <c r="L13" s="16">
        <f t="shared" si="3"/>
        <v>19500</v>
      </c>
      <c r="N13"/>
      <c r="U13"/>
      <c r="V13"/>
      <c r="W13"/>
    </row>
    <row r="14" spans="1:23" x14ac:dyDescent="0.25">
      <c r="A14" s="158">
        <v>12</v>
      </c>
      <c r="B14" s="150" t="s">
        <v>151</v>
      </c>
      <c r="C14" s="6" t="s">
        <v>152</v>
      </c>
      <c r="D14" s="4">
        <v>160</v>
      </c>
      <c r="E14" s="4">
        <v>100</v>
      </c>
      <c r="F14" s="4">
        <f t="shared" si="0"/>
        <v>16000</v>
      </c>
      <c r="G14" s="4">
        <v>64</v>
      </c>
      <c r="H14" s="4">
        <v>166.5</v>
      </c>
      <c r="I14" s="4">
        <f t="shared" si="1"/>
        <v>10656</v>
      </c>
      <c r="J14" s="11">
        <f t="shared" si="2"/>
        <v>26656</v>
      </c>
      <c r="K14" s="13"/>
      <c r="L14" s="16">
        <f t="shared" si="3"/>
        <v>26656</v>
      </c>
      <c r="N14"/>
      <c r="U14"/>
      <c r="V14"/>
      <c r="W14"/>
    </row>
    <row r="15" spans="1:23" x14ac:dyDescent="0.25">
      <c r="A15" s="158">
        <v>13</v>
      </c>
      <c r="B15" s="150" t="s">
        <v>153</v>
      </c>
      <c r="C15" s="6" t="s">
        <v>154</v>
      </c>
      <c r="D15" s="4">
        <v>160</v>
      </c>
      <c r="E15" s="4">
        <v>100</v>
      </c>
      <c r="F15" s="4">
        <f t="shared" si="0"/>
        <v>16000</v>
      </c>
      <c r="G15" s="4">
        <v>97</v>
      </c>
      <c r="H15" s="4">
        <v>100</v>
      </c>
      <c r="I15" s="4">
        <f t="shared" si="1"/>
        <v>9700</v>
      </c>
      <c r="J15" s="11">
        <f t="shared" si="2"/>
        <v>25700</v>
      </c>
      <c r="K15" s="13">
        <v>49000</v>
      </c>
      <c r="L15" s="16">
        <f t="shared" si="3"/>
        <v>-23300</v>
      </c>
      <c r="N15"/>
      <c r="U15"/>
      <c r="V15"/>
      <c r="W15"/>
    </row>
    <row r="16" spans="1:23" x14ac:dyDescent="0.25">
      <c r="A16" s="158">
        <v>14</v>
      </c>
      <c r="B16" s="150" t="s">
        <v>153</v>
      </c>
      <c r="C16" s="6" t="s">
        <v>154</v>
      </c>
      <c r="D16" s="4">
        <v>60</v>
      </c>
      <c r="E16" s="4">
        <v>100</v>
      </c>
      <c r="F16" s="4">
        <f t="shared" si="0"/>
        <v>6000</v>
      </c>
      <c r="G16" s="4"/>
      <c r="H16" s="4"/>
      <c r="I16" s="4">
        <f t="shared" si="1"/>
        <v>0</v>
      </c>
      <c r="J16" s="11">
        <f t="shared" si="2"/>
        <v>6000</v>
      </c>
      <c r="K16" s="13"/>
      <c r="L16" s="16">
        <f t="shared" si="3"/>
        <v>6000</v>
      </c>
      <c r="N16"/>
      <c r="U16"/>
      <c r="V16"/>
      <c r="W16"/>
    </row>
    <row r="17" spans="1:23" x14ac:dyDescent="0.25">
      <c r="A17" s="158">
        <v>15</v>
      </c>
      <c r="B17" s="150" t="s">
        <v>155</v>
      </c>
      <c r="C17" s="6" t="s">
        <v>89</v>
      </c>
      <c r="D17" s="4">
        <v>200</v>
      </c>
      <c r="E17" s="4">
        <v>100</v>
      </c>
      <c r="F17" s="4">
        <f t="shared" si="0"/>
        <v>20000</v>
      </c>
      <c r="G17" s="4">
        <v>60</v>
      </c>
      <c r="H17" s="4">
        <v>270</v>
      </c>
      <c r="I17" s="4">
        <f t="shared" si="1"/>
        <v>16200</v>
      </c>
      <c r="J17" s="11">
        <f t="shared" si="2"/>
        <v>36200</v>
      </c>
      <c r="K17" s="13">
        <v>37300</v>
      </c>
      <c r="L17" s="16">
        <f t="shared" si="3"/>
        <v>-1100</v>
      </c>
      <c r="N17"/>
      <c r="U17"/>
      <c r="V17"/>
      <c r="W17"/>
    </row>
    <row r="18" spans="1:23" x14ac:dyDescent="0.25">
      <c r="A18" s="158">
        <v>16</v>
      </c>
      <c r="B18" s="150" t="s">
        <v>156</v>
      </c>
      <c r="C18" s="6" t="s">
        <v>157</v>
      </c>
      <c r="D18" s="4">
        <v>240</v>
      </c>
      <c r="E18" s="4">
        <v>95</v>
      </c>
      <c r="F18" s="4">
        <f t="shared" si="0"/>
        <v>22800</v>
      </c>
      <c r="G18" s="4">
        <v>0</v>
      </c>
      <c r="H18" s="4">
        <v>0</v>
      </c>
      <c r="I18" s="4">
        <f t="shared" si="1"/>
        <v>0</v>
      </c>
      <c r="J18" s="11">
        <f t="shared" si="2"/>
        <v>22800</v>
      </c>
      <c r="K18" s="13">
        <v>24500</v>
      </c>
      <c r="L18" s="16">
        <f t="shared" si="3"/>
        <v>-1700</v>
      </c>
      <c r="N18"/>
      <c r="U18"/>
      <c r="V18"/>
      <c r="W18"/>
    </row>
    <row r="19" spans="1:23" x14ac:dyDescent="0.25">
      <c r="A19" s="158">
        <v>17</v>
      </c>
      <c r="B19" s="150" t="s">
        <v>156</v>
      </c>
      <c r="C19" s="6" t="s">
        <v>157</v>
      </c>
      <c r="D19" s="4">
        <v>200</v>
      </c>
      <c r="E19" s="4">
        <v>95</v>
      </c>
      <c r="F19" s="4">
        <f t="shared" si="0"/>
        <v>19000</v>
      </c>
      <c r="G19" s="4">
        <v>0</v>
      </c>
      <c r="H19" s="4">
        <v>0</v>
      </c>
      <c r="I19" s="4">
        <f t="shared" si="1"/>
        <v>0</v>
      </c>
      <c r="J19" s="11">
        <f t="shared" si="2"/>
        <v>19000</v>
      </c>
      <c r="K19" s="13">
        <v>6934</v>
      </c>
      <c r="L19" s="16">
        <f t="shared" si="3"/>
        <v>12066</v>
      </c>
      <c r="N19"/>
      <c r="U19"/>
      <c r="V19"/>
      <c r="W19"/>
    </row>
    <row r="20" spans="1:23" x14ac:dyDescent="0.25">
      <c r="A20" s="158">
        <v>18</v>
      </c>
      <c r="B20" s="150" t="s">
        <v>158</v>
      </c>
      <c r="C20" s="6" t="s">
        <v>159</v>
      </c>
      <c r="D20" s="4">
        <v>80</v>
      </c>
      <c r="E20" s="4">
        <v>80</v>
      </c>
      <c r="F20" s="4">
        <f t="shared" si="0"/>
        <v>6400</v>
      </c>
      <c r="G20" s="4"/>
      <c r="H20" s="4"/>
      <c r="I20" s="4">
        <f t="shared" si="1"/>
        <v>0</v>
      </c>
      <c r="J20" s="11">
        <f t="shared" si="2"/>
        <v>6400</v>
      </c>
      <c r="K20" s="13"/>
      <c r="L20" s="16">
        <f t="shared" si="3"/>
        <v>6400</v>
      </c>
      <c r="N20"/>
      <c r="U20"/>
      <c r="V20"/>
      <c r="W20"/>
    </row>
    <row r="21" spans="1:23" x14ac:dyDescent="0.25">
      <c r="A21" s="158">
        <v>19</v>
      </c>
      <c r="B21" s="150" t="s">
        <v>160</v>
      </c>
      <c r="C21" s="6" t="s">
        <v>161</v>
      </c>
      <c r="D21" s="4">
        <v>200</v>
      </c>
      <c r="E21" s="4">
        <v>100</v>
      </c>
      <c r="F21" s="4">
        <f t="shared" si="0"/>
        <v>20000</v>
      </c>
      <c r="G21" s="4">
        <v>41</v>
      </c>
      <c r="H21" s="4">
        <v>340</v>
      </c>
      <c r="I21" s="4">
        <f t="shared" si="1"/>
        <v>13940</v>
      </c>
      <c r="J21" s="11">
        <f t="shared" si="2"/>
        <v>33940</v>
      </c>
      <c r="K21" s="13"/>
      <c r="L21" s="16">
        <f t="shared" si="3"/>
        <v>33940</v>
      </c>
      <c r="N21"/>
      <c r="U21"/>
      <c r="V21"/>
      <c r="W21"/>
    </row>
    <row r="22" spans="1:23" x14ac:dyDescent="0.25">
      <c r="A22" s="158">
        <v>20</v>
      </c>
      <c r="B22" s="150"/>
      <c r="C22" s="6"/>
      <c r="D22" s="4"/>
      <c r="E22" s="4"/>
      <c r="F22" s="4">
        <f t="shared" si="0"/>
        <v>0</v>
      </c>
      <c r="G22" s="4">
        <v>52</v>
      </c>
      <c r="H22" s="4">
        <v>270</v>
      </c>
      <c r="I22" s="4">
        <f t="shared" si="1"/>
        <v>14040</v>
      </c>
      <c r="J22" s="11">
        <f t="shared" si="2"/>
        <v>14040</v>
      </c>
      <c r="K22" s="13"/>
      <c r="L22" s="16">
        <f t="shared" si="3"/>
        <v>14040</v>
      </c>
      <c r="N22"/>
      <c r="U22"/>
      <c r="V22"/>
      <c r="W22"/>
    </row>
    <row r="23" spans="1:23" x14ac:dyDescent="0.25">
      <c r="A23" s="158">
        <v>21</v>
      </c>
      <c r="B23" s="150" t="s">
        <v>162</v>
      </c>
      <c r="C23" s="6" t="s">
        <v>163</v>
      </c>
      <c r="D23" s="4">
        <v>180</v>
      </c>
      <c r="E23" s="4">
        <v>100</v>
      </c>
      <c r="F23" s="4">
        <f t="shared" si="0"/>
        <v>18000</v>
      </c>
      <c r="G23" s="4">
        <v>87</v>
      </c>
      <c r="H23" s="4">
        <v>270</v>
      </c>
      <c r="I23" s="4">
        <f t="shared" si="1"/>
        <v>23490</v>
      </c>
      <c r="J23" s="11">
        <f t="shared" si="2"/>
        <v>41490</v>
      </c>
      <c r="K23" s="13"/>
      <c r="L23" s="16">
        <f t="shared" si="3"/>
        <v>41490</v>
      </c>
      <c r="N23"/>
      <c r="U23"/>
      <c r="V23"/>
      <c r="W23"/>
    </row>
    <row r="24" spans="1:23" x14ac:dyDescent="0.25">
      <c r="A24" s="158">
        <v>22</v>
      </c>
      <c r="B24" s="150">
        <v>44927</v>
      </c>
      <c r="C24" s="6" t="s">
        <v>38</v>
      </c>
      <c r="D24" s="4">
        <v>80</v>
      </c>
      <c r="E24" s="4">
        <v>100</v>
      </c>
      <c r="F24" s="4">
        <f t="shared" si="0"/>
        <v>8000</v>
      </c>
      <c r="G24" s="4">
        <v>62.5</v>
      </c>
      <c r="H24" s="4">
        <v>270</v>
      </c>
      <c r="I24" s="4">
        <f t="shared" si="1"/>
        <v>16875</v>
      </c>
      <c r="J24" s="11">
        <f t="shared" si="2"/>
        <v>24875</v>
      </c>
      <c r="K24" s="13"/>
      <c r="L24" s="16">
        <f t="shared" si="3"/>
        <v>24875</v>
      </c>
      <c r="N24"/>
      <c r="U24"/>
      <c r="V24"/>
      <c r="W24"/>
    </row>
    <row r="25" spans="1:23" x14ac:dyDescent="0.25">
      <c r="A25" s="158">
        <v>23</v>
      </c>
      <c r="B25" s="150">
        <v>44927</v>
      </c>
      <c r="C25" s="6" t="s">
        <v>144</v>
      </c>
      <c r="D25" s="4">
        <v>140</v>
      </c>
      <c r="E25" s="4">
        <v>100</v>
      </c>
      <c r="F25" s="4">
        <f t="shared" si="0"/>
        <v>14000</v>
      </c>
      <c r="G25" s="4">
        <v>60</v>
      </c>
      <c r="H25" s="4">
        <v>270</v>
      </c>
      <c r="I25" s="4">
        <f t="shared" si="1"/>
        <v>16200</v>
      </c>
      <c r="J25" s="11">
        <f t="shared" si="2"/>
        <v>30200</v>
      </c>
      <c r="K25" s="13">
        <v>45000</v>
      </c>
      <c r="L25" s="16">
        <f t="shared" si="3"/>
        <v>-14800</v>
      </c>
      <c r="N25"/>
      <c r="U25"/>
      <c r="V25"/>
      <c r="W25"/>
    </row>
    <row r="26" spans="1:23" x14ac:dyDescent="0.25">
      <c r="A26" s="158">
        <v>24</v>
      </c>
      <c r="B26" s="150">
        <v>44986</v>
      </c>
      <c r="C26" s="6" t="s">
        <v>50</v>
      </c>
      <c r="D26" s="4">
        <v>140</v>
      </c>
      <c r="E26" s="4">
        <v>95</v>
      </c>
      <c r="F26" s="4">
        <f t="shared" si="0"/>
        <v>13300</v>
      </c>
      <c r="G26" s="4">
        <v>76</v>
      </c>
      <c r="H26" s="4">
        <v>270</v>
      </c>
      <c r="I26" s="4">
        <f t="shared" si="1"/>
        <v>20520</v>
      </c>
      <c r="J26" s="11">
        <f t="shared" si="2"/>
        <v>33820</v>
      </c>
      <c r="K26" s="13"/>
      <c r="L26" s="16">
        <f t="shared" si="3"/>
        <v>33820</v>
      </c>
      <c r="N26"/>
      <c r="U26"/>
      <c r="V26"/>
      <c r="W26"/>
    </row>
    <row r="27" spans="1:23" x14ac:dyDescent="0.25">
      <c r="A27" s="158">
        <v>25</v>
      </c>
      <c r="B27" s="150">
        <v>44986</v>
      </c>
      <c r="C27" s="6" t="s">
        <v>50</v>
      </c>
      <c r="D27" s="4">
        <v>200</v>
      </c>
      <c r="E27" s="4">
        <v>100</v>
      </c>
      <c r="F27" s="4">
        <f t="shared" si="0"/>
        <v>20000</v>
      </c>
      <c r="G27" s="4">
        <v>61</v>
      </c>
      <c r="H27" s="4">
        <v>270</v>
      </c>
      <c r="I27" s="4">
        <f t="shared" si="1"/>
        <v>16470</v>
      </c>
      <c r="J27" s="11">
        <f t="shared" si="2"/>
        <v>36470</v>
      </c>
      <c r="K27" s="13">
        <v>25500</v>
      </c>
      <c r="L27" s="16">
        <f t="shared" si="3"/>
        <v>10970</v>
      </c>
      <c r="N27"/>
      <c r="U27"/>
      <c r="V27"/>
      <c r="W27"/>
    </row>
    <row r="28" spans="1:23" x14ac:dyDescent="0.25">
      <c r="A28" s="158">
        <v>26</v>
      </c>
      <c r="B28" s="150">
        <v>45078</v>
      </c>
      <c r="C28" s="6" t="s">
        <v>164</v>
      </c>
      <c r="D28" s="4">
        <v>200</v>
      </c>
      <c r="E28" s="4">
        <v>95</v>
      </c>
      <c r="F28" s="4">
        <f t="shared" si="0"/>
        <v>19000</v>
      </c>
      <c r="G28" s="4">
        <v>102</v>
      </c>
      <c r="H28" s="4">
        <v>270</v>
      </c>
      <c r="I28" s="4">
        <f t="shared" si="1"/>
        <v>27540</v>
      </c>
      <c r="J28" s="11">
        <f t="shared" si="2"/>
        <v>46540</v>
      </c>
      <c r="K28" s="13">
        <v>0</v>
      </c>
      <c r="L28" s="16">
        <f t="shared" si="3"/>
        <v>46540</v>
      </c>
      <c r="N28"/>
      <c r="U28"/>
      <c r="V28"/>
      <c r="W28"/>
    </row>
    <row r="29" spans="1:23" x14ac:dyDescent="0.25">
      <c r="A29" s="158">
        <v>27</v>
      </c>
      <c r="B29" s="150">
        <v>45078</v>
      </c>
      <c r="C29" s="6" t="s">
        <v>164</v>
      </c>
      <c r="D29" s="4">
        <v>180</v>
      </c>
      <c r="E29" s="4">
        <v>95</v>
      </c>
      <c r="F29" s="4">
        <f t="shared" si="0"/>
        <v>17100</v>
      </c>
      <c r="G29" s="4">
        <v>100</v>
      </c>
      <c r="H29" s="4">
        <v>270</v>
      </c>
      <c r="I29" s="4">
        <f t="shared" si="1"/>
        <v>27000</v>
      </c>
      <c r="J29" s="11">
        <f t="shared" si="2"/>
        <v>44100</v>
      </c>
      <c r="K29" s="13">
        <v>5538</v>
      </c>
      <c r="L29" s="16">
        <f t="shared" si="3"/>
        <v>38562</v>
      </c>
      <c r="N29"/>
      <c r="U29"/>
      <c r="V29"/>
      <c r="W29"/>
    </row>
    <row r="30" spans="1:23" x14ac:dyDescent="0.25">
      <c r="A30" s="158">
        <v>28</v>
      </c>
      <c r="B30" s="150">
        <v>45108</v>
      </c>
      <c r="C30" s="6"/>
      <c r="D30" s="4">
        <v>260</v>
      </c>
      <c r="E30" s="4">
        <v>100</v>
      </c>
      <c r="F30" s="4">
        <f t="shared" si="0"/>
        <v>26000</v>
      </c>
      <c r="G30" s="4">
        <v>102</v>
      </c>
      <c r="H30" s="4">
        <v>270</v>
      </c>
      <c r="I30" s="4">
        <f t="shared" si="1"/>
        <v>27540</v>
      </c>
      <c r="J30" s="11">
        <f t="shared" si="2"/>
        <v>53540</v>
      </c>
      <c r="K30" s="13"/>
      <c r="L30" s="16">
        <f t="shared" si="3"/>
        <v>53540</v>
      </c>
      <c r="N30"/>
      <c r="U30"/>
      <c r="V30"/>
      <c r="W30"/>
    </row>
    <row r="31" spans="1:23" x14ac:dyDescent="0.25">
      <c r="A31" s="158">
        <v>29</v>
      </c>
      <c r="B31" s="150">
        <v>45139</v>
      </c>
      <c r="C31" s="6" t="s">
        <v>165</v>
      </c>
      <c r="D31" s="4">
        <v>260</v>
      </c>
      <c r="E31" s="4">
        <v>100</v>
      </c>
      <c r="F31" s="4">
        <f t="shared" si="0"/>
        <v>26000</v>
      </c>
      <c r="G31" s="4">
        <v>80</v>
      </c>
      <c r="H31" s="4">
        <v>100</v>
      </c>
      <c r="I31" s="4">
        <f t="shared" si="1"/>
        <v>8000</v>
      </c>
      <c r="J31" s="11">
        <f t="shared" si="2"/>
        <v>34000</v>
      </c>
      <c r="K31" s="13"/>
      <c r="L31" s="16">
        <f t="shared" si="3"/>
        <v>34000</v>
      </c>
      <c r="N31"/>
      <c r="U31"/>
      <c r="V31"/>
      <c r="W31"/>
    </row>
    <row r="32" spans="1:23" x14ac:dyDescent="0.25">
      <c r="A32" s="158">
        <v>30</v>
      </c>
      <c r="B32" s="150">
        <v>45170</v>
      </c>
      <c r="C32" s="6" t="s">
        <v>166</v>
      </c>
      <c r="D32" s="4">
        <v>196</v>
      </c>
      <c r="E32" s="4">
        <v>100</v>
      </c>
      <c r="F32" s="4">
        <f t="shared" si="0"/>
        <v>19600</v>
      </c>
      <c r="G32" s="4"/>
      <c r="H32" s="4"/>
      <c r="I32" s="4">
        <f t="shared" si="1"/>
        <v>0</v>
      </c>
      <c r="J32" s="11">
        <f t="shared" si="2"/>
        <v>19600</v>
      </c>
      <c r="K32" s="13">
        <v>64000</v>
      </c>
      <c r="L32" s="16">
        <f t="shared" si="3"/>
        <v>-44400</v>
      </c>
      <c r="N32"/>
      <c r="U32"/>
      <c r="V32"/>
      <c r="W32"/>
    </row>
    <row r="33" spans="1:23" x14ac:dyDescent="0.25">
      <c r="A33" s="158">
        <v>31</v>
      </c>
      <c r="B33" s="150"/>
      <c r="C33" s="6"/>
      <c r="D33" s="4">
        <v>275</v>
      </c>
      <c r="E33" s="4">
        <v>100</v>
      </c>
      <c r="F33" s="4">
        <f t="shared" si="0"/>
        <v>27500</v>
      </c>
      <c r="G33" s="4">
        <v>59.4</v>
      </c>
      <c r="H33" s="4">
        <v>270</v>
      </c>
      <c r="I33" s="4">
        <f t="shared" si="1"/>
        <v>16038</v>
      </c>
      <c r="J33" s="11">
        <f t="shared" si="2"/>
        <v>43538</v>
      </c>
      <c r="K33" s="13">
        <v>38000</v>
      </c>
      <c r="L33" s="16">
        <f t="shared" si="3"/>
        <v>5538</v>
      </c>
      <c r="N33"/>
      <c r="U33"/>
      <c r="V33"/>
      <c r="W33"/>
    </row>
    <row r="34" spans="1:23" x14ac:dyDescent="0.25">
      <c r="A34" s="158">
        <v>32</v>
      </c>
      <c r="B34" s="150">
        <v>45261</v>
      </c>
      <c r="C34" s="6" t="s">
        <v>150</v>
      </c>
      <c r="D34" s="4">
        <v>190</v>
      </c>
      <c r="E34" s="4">
        <v>95</v>
      </c>
      <c r="F34" s="4">
        <f t="shared" si="0"/>
        <v>18050</v>
      </c>
      <c r="G34" s="4">
        <v>95</v>
      </c>
      <c r="H34" s="4">
        <v>95</v>
      </c>
      <c r="I34" s="4">
        <f t="shared" si="1"/>
        <v>9025</v>
      </c>
      <c r="J34" s="11">
        <f t="shared" si="2"/>
        <v>27075</v>
      </c>
      <c r="K34" s="13"/>
      <c r="L34" s="16">
        <f t="shared" si="3"/>
        <v>27075</v>
      </c>
      <c r="N34"/>
      <c r="U34"/>
      <c r="V34"/>
      <c r="W34"/>
    </row>
    <row r="35" spans="1:23" x14ac:dyDescent="0.25">
      <c r="A35" s="158">
        <v>33</v>
      </c>
      <c r="B35" s="150" t="s">
        <v>167</v>
      </c>
      <c r="C35" s="8" t="s">
        <v>36</v>
      </c>
      <c r="D35" s="4">
        <v>220</v>
      </c>
      <c r="E35" s="4">
        <v>100</v>
      </c>
      <c r="F35" s="4">
        <f t="shared" si="0"/>
        <v>22000</v>
      </c>
      <c r="G35" s="4">
        <v>80</v>
      </c>
      <c r="H35" s="4">
        <v>270</v>
      </c>
      <c r="I35" s="4">
        <f t="shared" si="1"/>
        <v>21600</v>
      </c>
      <c r="J35" s="11">
        <f t="shared" si="2"/>
        <v>43600</v>
      </c>
      <c r="K35" s="13"/>
      <c r="L35" s="16">
        <f t="shared" si="3"/>
        <v>43600</v>
      </c>
      <c r="N35"/>
      <c r="U35"/>
      <c r="V35"/>
      <c r="W35"/>
    </row>
    <row r="36" spans="1:23" x14ac:dyDescent="0.25">
      <c r="A36" s="158">
        <v>34</v>
      </c>
      <c r="B36" s="150" t="s">
        <v>168</v>
      </c>
      <c r="C36" s="8" t="s">
        <v>41</v>
      </c>
      <c r="D36" s="4">
        <v>220</v>
      </c>
      <c r="E36" s="4">
        <v>90</v>
      </c>
      <c r="F36" s="4">
        <f t="shared" si="0"/>
        <v>19800</v>
      </c>
      <c r="G36" s="4">
        <v>200</v>
      </c>
      <c r="H36" s="4">
        <v>260</v>
      </c>
      <c r="I36" s="4">
        <f t="shared" si="1"/>
        <v>52000</v>
      </c>
      <c r="J36" s="11">
        <f t="shared" si="2"/>
        <v>71800</v>
      </c>
      <c r="K36" s="13">
        <v>73000</v>
      </c>
      <c r="L36" s="16">
        <f t="shared" si="3"/>
        <v>-1200</v>
      </c>
      <c r="N36"/>
      <c r="U36"/>
      <c r="V36"/>
      <c r="W36"/>
    </row>
    <row r="37" spans="1:23" x14ac:dyDescent="0.25">
      <c r="A37" s="158">
        <v>35</v>
      </c>
      <c r="B37" s="150" t="s">
        <v>169</v>
      </c>
      <c r="C37" s="130" t="s">
        <v>145</v>
      </c>
      <c r="D37" s="4">
        <v>180</v>
      </c>
      <c r="E37" s="4">
        <v>95</v>
      </c>
      <c r="F37" s="4">
        <f t="shared" si="0"/>
        <v>17100</v>
      </c>
      <c r="G37" s="4">
        <v>80</v>
      </c>
      <c r="H37" s="4">
        <v>270</v>
      </c>
      <c r="I37" s="4">
        <f t="shared" si="1"/>
        <v>21600</v>
      </c>
      <c r="J37" s="11">
        <f t="shared" si="2"/>
        <v>38700</v>
      </c>
      <c r="K37" s="13">
        <v>29500</v>
      </c>
      <c r="L37" s="16">
        <f t="shared" si="3"/>
        <v>9200</v>
      </c>
      <c r="N37"/>
      <c r="U37"/>
      <c r="V37"/>
      <c r="W37"/>
    </row>
    <row r="38" spans="1:23" x14ac:dyDescent="0.25">
      <c r="A38" s="158">
        <v>36</v>
      </c>
      <c r="B38" s="150" t="s">
        <v>169</v>
      </c>
      <c r="C38" s="8" t="s">
        <v>145</v>
      </c>
      <c r="D38" s="4">
        <v>100</v>
      </c>
      <c r="E38" s="4">
        <v>95</v>
      </c>
      <c r="F38" s="4">
        <f t="shared" si="0"/>
        <v>9500</v>
      </c>
      <c r="G38" s="4"/>
      <c r="H38" s="4"/>
      <c r="I38" s="4">
        <f t="shared" si="1"/>
        <v>0</v>
      </c>
      <c r="J38" s="11">
        <f t="shared" si="2"/>
        <v>9500</v>
      </c>
      <c r="K38" s="13">
        <v>5916</v>
      </c>
      <c r="L38" s="16">
        <f t="shared" si="3"/>
        <v>3584</v>
      </c>
      <c r="N38"/>
      <c r="U38"/>
      <c r="V38"/>
      <c r="W38"/>
    </row>
    <row r="39" spans="1:23" x14ac:dyDescent="0.25">
      <c r="A39" s="158">
        <v>37</v>
      </c>
      <c r="B39" s="160" t="s">
        <v>170</v>
      </c>
      <c r="C39" s="18" t="s">
        <v>143</v>
      </c>
      <c r="D39" s="162">
        <v>220</v>
      </c>
      <c r="E39" s="4">
        <v>100</v>
      </c>
      <c r="F39" s="4">
        <f t="shared" si="0"/>
        <v>22000</v>
      </c>
      <c r="G39" s="4">
        <v>54</v>
      </c>
      <c r="H39" s="4">
        <v>150</v>
      </c>
      <c r="I39" s="4">
        <f t="shared" si="1"/>
        <v>8100</v>
      </c>
      <c r="J39" s="11">
        <f t="shared" si="2"/>
        <v>30100</v>
      </c>
      <c r="K39" s="13">
        <v>0</v>
      </c>
      <c r="L39" s="16">
        <f t="shared" si="3"/>
        <v>30100</v>
      </c>
      <c r="N39"/>
      <c r="U39"/>
      <c r="V39"/>
      <c r="W39"/>
    </row>
    <row r="40" spans="1:23" x14ac:dyDescent="0.25">
      <c r="A40" s="158">
        <v>38</v>
      </c>
      <c r="B40" s="160">
        <v>44928</v>
      </c>
      <c r="C40" s="18" t="s">
        <v>171</v>
      </c>
      <c r="D40" s="19">
        <v>160</v>
      </c>
      <c r="E40" s="19">
        <v>100</v>
      </c>
      <c r="F40" s="19">
        <f>D40*E40</f>
        <v>16000</v>
      </c>
      <c r="G40" s="4">
        <v>48</v>
      </c>
      <c r="H40" s="4">
        <v>270</v>
      </c>
      <c r="I40" s="4">
        <f>G40*H40</f>
        <v>12960</v>
      </c>
      <c r="J40" s="11">
        <f>F40+I40</f>
        <v>28960</v>
      </c>
      <c r="K40" s="13">
        <v>60000</v>
      </c>
      <c r="L40" s="16">
        <f>J40-K40</f>
        <v>-31040</v>
      </c>
      <c r="N40"/>
      <c r="U40"/>
      <c r="V40"/>
      <c r="W40"/>
    </row>
    <row r="41" spans="1:23" x14ac:dyDescent="0.25">
      <c r="A41" s="158">
        <v>39</v>
      </c>
      <c r="C41" s="18"/>
      <c r="D41" s="19"/>
      <c r="E41" s="19"/>
      <c r="F41" s="19">
        <f>D41*E41</f>
        <v>0</v>
      </c>
      <c r="G41" s="133">
        <v>12.9</v>
      </c>
      <c r="H41" s="133">
        <v>340</v>
      </c>
      <c r="I41" s="133">
        <f>G41*H41</f>
        <v>4386</v>
      </c>
      <c r="J41" s="11">
        <f>F41+I41</f>
        <v>4386</v>
      </c>
      <c r="K41" s="13">
        <v>0</v>
      </c>
      <c r="L41" s="16">
        <f>J41-K41</f>
        <v>4386</v>
      </c>
      <c r="N41"/>
      <c r="U41"/>
      <c r="V41"/>
      <c r="W41"/>
    </row>
    <row r="42" spans="1:23" x14ac:dyDescent="0.25">
      <c r="A42" s="158">
        <v>40</v>
      </c>
      <c r="B42" s="161" t="s">
        <v>172</v>
      </c>
      <c r="C42" s="18" t="s">
        <v>37</v>
      </c>
      <c r="D42" s="163">
        <v>100</v>
      </c>
      <c r="E42" s="19">
        <v>100</v>
      </c>
      <c r="F42" s="4">
        <f t="shared" si="0"/>
        <v>10000</v>
      </c>
      <c r="G42" s="19">
        <v>140</v>
      </c>
      <c r="H42" s="19">
        <v>100</v>
      </c>
      <c r="I42" s="4">
        <f t="shared" si="1"/>
        <v>14000</v>
      </c>
      <c r="J42" s="11">
        <f t="shared" si="2"/>
        <v>24000</v>
      </c>
      <c r="K42" s="20">
        <v>22950</v>
      </c>
      <c r="L42" s="16">
        <f t="shared" si="3"/>
        <v>1050</v>
      </c>
      <c r="N42"/>
      <c r="U42"/>
      <c r="V42"/>
      <c r="W42"/>
    </row>
    <row r="43" spans="1:23" x14ac:dyDescent="0.25">
      <c r="A43" s="158">
        <v>41</v>
      </c>
      <c r="B43" s="151" t="s">
        <v>172</v>
      </c>
      <c r="C43" s="18" t="s">
        <v>37</v>
      </c>
      <c r="D43" s="19">
        <v>180</v>
      </c>
      <c r="E43" s="19">
        <v>100</v>
      </c>
      <c r="F43" s="4">
        <f t="shared" si="0"/>
        <v>18000</v>
      </c>
      <c r="G43" s="19">
        <v>69</v>
      </c>
      <c r="H43" s="19">
        <v>270</v>
      </c>
      <c r="I43" s="4">
        <f t="shared" si="1"/>
        <v>18630</v>
      </c>
      <c r="J43" s="11">
        <f t="shared" si="2"/>
        <v>36630</v>
      </c>
      <c r="K43" s="20">
        <v>52000</v>
      </c>
      <c r="L43" s="16">
        <f t="shared" si="3"/>
        <v>-15370</v>
      </c>
      <c r="N43"/>
      <c r="U43"/>
      <c r="V43"/>
      <c r="W43"/>
    </row>
    <row r="44" spans="1:23" x14ac:dyDescent="0.25">
      <c r="A44" s="158">
        <v>42</v>
      </c>
      <c r="B44" s="150" t="s">
        <v>173</v>
      </c>
      <c r="C44" s="131" t="s">
        <v>174</v>
      </c>
      <c r="D44" s="4">
        <v>300</v>
      </c>
      <c r="E44" s="4">
        <v>95</v>
      </c>
      <c r="F44" s="4">
        <f t="shared" si="0"/>
        <v>28500</v>
      </c>
      <c r="G44" s="4">
        <v>71</v>
      </c>
      <c r="H44" s="4">
        <v>270</v>
      </c>
      <c r="I44" s="4">
        <f t="shared" si="1"/>
        <v>19170</v>
      </c>
      <c r="J44" s="11">
        <f t="shared" si="2"/>
        <v>47670</v>
      </c>
      <c r="K44" s="13">
        <v>43000</v>
      </c>
      <c r="L44" s="16">
        <f t="shared" si="3"/>
        <v>4670</v>
      </c>
      <c r="N44"/>
      <c r="U44"/>
      <c r="V44"/>
      <c r="W44"/>
    </row>
    <row r="45" spans="1:23" x14ac:dyDescent="0.25">
      <c r="A45" s="158">
        <v>43</v>
      </c>
      <c r="B45" s="150"/>
      <c r="C45" s="8"/>
      <c r="D45" s="4"/>
      <c r="E45" s="4"/>
      <c r="F45" s="4">
        <f t="shared" si="0"/>
        <v>0</v>
      </c>
      <c r="G45" s="4">
        <v>5</v>
      </c>
      <c r="H45" s="4">
        <v>70</v>
      </c>
      <c r="I45" s="4">
        <f t="shared" si="1"/>
        <v>350</v>
      </c>
      <c r="J45" s="11">
        <f t="shared" si="2"/>
        <v>350</v>
      </c>
      <c r="K45" s="13">
        <v>57000</v>
      </c>
      <c r="L45" s="16">
        <f t="shared" si="3"/>
        <v>-56650</v>
      </c>
      <c r="N45"/>
      <c r="U45"/>
      <c r="V45"/>
      <c r="W45"/>
    </row>
    <row r="46" spans="1:23" x14ac:dyDescent="0.25">
      <c r="A46" s="158">
        <v>44</v>
      </c>
      <c r="B46" s="150" t="s">
        <v>173</v>
      </c>
      <c r="C46" s="8" t="s">
        <v>175</v>
      </c>
      <c r="D46" s="4">
        <v>240</v>
      </c>
      <c r="E46" s="4">
        <v>95</v>
      </c>
      <c r="F46" s="4">
        <f t="shared" si="0"/>
        <v>22800</v>
      </c>
      <c r="G46" s="4">
        <v>140</v>
      </c>
      <c r="H46" s="4">
        <v>270</v>
      </c>
      <c r="I46" s="4">
        <f t="shared" si="1"/>
        <v>37800</v>
      </c>
      <c r="J46" s="11">
        <f t="shared" si="2"/>
        <v>60600</v>
      </c>
      <c r="K46" s="13"/>
      <c r="L46" s="16">
        <f t="shared" si="3"/>
        <v>60600</v>
      </c>
      <c r="N46"/>
      <c r="U46"/>
      <c r="V46"/>
      <c r="W46"/>
    </row>
    <row r="47" spans="1:23" x14ac:dyDescent="0.25">
      <c r="A47" s="158">
        <v>45</v>
      </c>
      <c r="B47" s="150" t="s">
        <v>176</v>
      </c>
      <c r="C47" s="8" t="s">
        <v>177</v>
      </c>
      <c r="D47" s="4">
        <v>200</v>
      </c>
      <c r="E47" s="4">
        <v>95</v>
      </c>
      <c r="F47" s="4">
        <f t="shared" si="0"/>
        <v>19000</v>
      </c>
      <c r="G47" s="4">
        <v>81</v>
      </c>
      <c r="H47" s="4">
        <v>340</v>
      </c>
      <c r="I47" s="4">
        <f t="shared" si="1"/>
        <v>27540</v>
      </c>
      <c r="J47" s="11">
        <f t="shared" si="2"/>
        <v>46540</v>
      </c>
      <c r="K47" s="13"/>
      <c r="L47" s="16">
        <f t="shared" si="3"/>
        <v>46540</v>
      </c>
      <c r="N47"/>
      <c r="U47"/>
      <c r="V47"/>
      <c r="W47"/>
    </row>
    <row r="48" spans="1:23" x14ac:dyDescent="0.25">
      <c r="A48" s="158">
        <v>46</v>
      </c>
      <c r="B48" s="150" t="s">
        <v>178</v>
      </c>
      <c r="C48" s="8" t="s">
        <v>37</v>
      </c>
      <c r="D48" s="4">
        <v>200</v>
      </c>
      <c r="E48" s="4">
        <v>95</v>
      </c>
      <c r="F48" s="4">
        <f t="shared" si="0"/>
        <v>19000</v>
      </c>
      <c r="G48" s="4">
        <v>61</v>
      </c>
      <c r="H48" s="4">
        <v>340</v>
      </c>
      <c r="I48" s="4">
        <f t="shared" si="1"/>
        <v>20740</v>
      </c>
      <c r="J48" s="11">
        <f t="shared" si="2"/>
        <v>39740</v>
      </c>
      <c r="K48" s="13">
        <v>38300</v>
      </c>
      <c r="L48" s="16">
        <f t="shared" si="3"/>
        <v>1440</v>
      </c>
      <c r="N48"/>
      <c r="U48"/>
      <c r="V48"/>
      <c r="W48"/>
    </row>
    <row r="49" spans="1:23" x14ac:dyDescent="0.25">
      <c r="A49" s="158">
        <v>47</v>
      </c>
      <c r="B49" s="150" t="s">
        <v>178</v>
      </c>
      <c r="C49" s="8" t="s">
        <v>37</v>
      </c>
      <c r="D49" s="4">
        <v>200</v>
      </c>
      <c r="E49" s="4">
        <v>100</v>
      </c>
      <c r="F49" s="4">
        <f t="shared" si="0"/>
        <v>20000</v>
      </c>
      <c r="G49" s="4">
        <v>44</v>
      </c>
      <c r="H49" s="4">
        <v>340</v>
      </c>
      <c r="I49" s="4">
        <f t="shared" si="1"/>
        <v>14960</v>
      </c>
      <c r="J49" s="11">
        <f t="shared" si="2"/>
        <v>34960</v>
      </c>
      <c r="K49" s="13"/>
      <c r="L49" s="16">
        <f t="shared" si="3"/>
        <v>34960</v>
      </c>
      <c r="N49"/>
      <c r="U49"/>
      <c r="V49"/>
      <c r="W49"/>
    </row>
    <row r="50" spans="1:23" x14ac:dyDescent="0.25">
      <c r="A50" s="158">
        <v>48</v>
      </c>
      <c r="B50" s="150"/>
      <c r="C50" s="6"/>
      <c r="D50" s="4"/>
      <c r="E50" s="4"/>
      <c r="F50" s="4">
        <f t="shared" si="0"/>
        <v>0</v>
      </c>
      <c r="G50" s="4">
        <v>63</v>
      </c>
      <c r="H50" s="4">
        <v>270</v>
      </c>
      <c r="I50" s="4">
        <f t="shared" si="1"/>
        <v>17010</v>
      </c>
      <c r="J50" s="11">
        <f t="shared" si="2"/>
        <v>17010</v>
      </c>
      <c r="K50" s="13"/>
      <c r="L50" s="16">
        <f t="shared" si="3"/>
        <v>17010</v>
      </c>
      <c r="N50"/>
      <c r="U50"/>
      <c r="V50"/>
      <c r="W50"/>
    </row>
    <row r="51" spans="1:23" x14ac:dyDescent="0.25">
      <c r="A51" s="158">
        <v>49</v>
      </c>
      <c r="B51" s="150" t="s">
        <v>179</v>
      </c>
      <c r="C51" s="6" t="s">
        <v>180</v>
      </c>
      <c r="D51" s="4">
        <v>200</v>
      </c>
      <c r="E51" s="4">
        <v>95</v>
      </c>
      <c r="F51" s="4">
        <f t="shared" si="0"/>
        <v>19000</v>
      </c>
      <c r="G51" s="4">
        <v>94</v>
      </c>
      <c r="H51" s="4">
        <v>60</v>
      </c>
      <c r="I51" s="4">
        <f t="shared" si="1"/>
        <v>5640</v>
      </c>
      <c r="J51" s="11">
        <f t="shared" si="2"/>
        <v>24640</v>
      </c>
      <c r="K51" s="13">
        <v>50000</v>
      </c>
      <c r="L51" s="16">
        <f t="shared" si="3"/>
        <v>-25360</v>
      </c>
      <c r="N51"/>
      <c r="U51"/>
      <c r="V51"/>
      <c r="W51"/>
    </row>
    <row r="52" spans="1:23" x14ac:dyDescent="0.25">
      <c r="A52" s="158">
        <v>50</v>
      </c>
      <c r="B52" s="150" t="s">
        <v>179</v>
      </c>
      <c r="C52" s="6" t="s">
        <v>237</v>
      </c>
      <c r="D52" s="4">
        <v>500</v>
      </c>
      <c r="E52" s="4">
        <v>95</v>
      </c>
      <c r="F52" s="4">
        <f t="shared" si="0"/>
        <v>47500</v>
      </c>
      <c r="G52" s="4">
        <v>80</v>
      </c>
      <c r="H52" s="4">
        <v>250</v>
      </c>
      <c r="I52" s="4">
        <f t="shared" si="1"/>
        <v>20000</v>
      </c>
      <c r="J52" s="11">
        <f t="shared" si="2"/>
        <v>67500</v>
      </c>
      <c r="K52" s="13">
        <v>69300</v>
      </c>
      <c r="L52" s="16">
        <f t="shared" si="3"/>
        <v>-1800</v>
      </c>
      <c r="N52"/>
      <c r="U52"/>
      <c r="V52"/>
      <c r="W52"/>
    </row>
    <row r="53" spans="1:23" x14ac:dyDescent="0.25">
      <c r="A53" s="158">
        <v>51</v>
      </c>
      <c r="B53" s="150">
        <v>44929</v>
      </c>
      <c r="C53" s="6" t="s">
        <v>181</v>
      </c>
      <c r="D53" s="4">
        <v>150</v>
      </c>
      <c r="E53" s="4">
        <v>140</v>
      </c>
      <c r="F53" s="4">
        <f t="shared" si="0"/>
        <v>21000</v>
      </c>
      <c r="G53" s="4">
        <v>22</v>
      </c>
      <c r="H53" s="4">
        <v>340</v>
      </c>
      <c r="I53" s="4">
        <f t="shared" si="1"/>
        <v>7480</v>
      </c>
      <c r="J53" s="11">
        <f t="shared" si="2"/>
        <v>28480</v>
      </c>
      <c r="K53" s="13">
        <v>36250</v>
      </c>
      <c r="L53" s="16">
        <f t="shared" si="3"/>
        <v>-7770</v>
      </c>
      <c r="N53"/>
      <c r="U53"/>
      <c r="V53"/>
      <c r="W53"/>
    </row>
    <row r="54" spans="1:23" x14ac:dyDescent="0.25">
      <c r="A54" s="158">
        <v>52</v>
      </c>
      <c r="B54" s="150">
        <v>44929</v>
      </c>
      <c r="C54" s="6" t="s">
        <v>39</v>
      </c>
      <c r="D54" s="4">
        <v>260</v>
      </c>
      <c r="E54" s="4">
        <v>96</v>
      </c>
      <c r="F54" s="4">
        <f t="shared" si="0"/>
        <v>24960</v>
      </c>
      <c r="G54" s="4"/>
      <c r="H54" s="4"/>
      <c r="I54" s="4">
        <f t="shared" si="1"/>
        <v>0</v>
      </c>
      <c r="J54" s="11">
        <f t="shared" si="2"/>
        <v>24960</v>
      </c>
      <c r="K54" s="13">
        <v>55000</v>
      </c>
      <c r="L54" s="16">
        <f t="shared" si="3"/>
        <v>-30040</v>
      </c>
      <c r="N54"/>
      <c r="U54"/>
      <c r="V54"/>
      <c r="W54"/>
    </row>
    <row r="55" spans="1:23" x14ac:dyDescent="0.25">
      <c r="A55" s="158">
        <v>53</v>
      </c>
      <c r="B55" s="150">
        <v>44929</v>
      </c>
      <c r="C55" s="6" t="s">
        <v>148</v>
      </c>
      <c r="D55" s="4">
        <v>160</v>
      </c>
      <c r="E55" s="4">
        <v>100</v>
      </c>
      <c r="F55" s="4">
        <f t="shared" si="0"/>
        <v>16000</v>
      </c>
      <c r="G55" s="4">
        <v>38.5</v>
      </c>
      <c r="H55" s="4">
        <v>340</v>
      </c>
      <c r="I55" s="4">
        <f t="shared" si="1"/>
        <v>13090</v>
      </c>
      <c r="J55" s="11">
        <f t="shared" si="2"/>
        <v>29090</v>
      </c>
      <c r="K55" s="13"/>
      <c r="L55" s="16">
        <f t="shared" si="3"/>
        <v>29090</v>
      </c>
      <c r="N55"/>
      <c r="U55"/>
      <c r="V55"/>
      <c r="W55"/>
    </row>
    <row r="56" spans="1:23" ht="16.5" customHeight="1" x14ac:dyDescent="0.25">
      <c r="A56" s="158">
        <v>54</v>
      </c>
      <c r="B56" s="150"/>
      <c r="C56" s="6"/>
      <c r="D56" s="4"/>
      <c r="E56" s="4"/>
      <c r="F56" s="4"/>
      <c r="G56" s="4">
        <v>60</v>
      </c>
      <c r="H56" s="4">
        <v>270</v>
      </c>
      <c r="I56" s="4">
        <f t="shared" si="1"/>
        <v>16200</v>
      </c>
      <c r="J56" s="11">
        <f t="shared" si="2"/>
        <v>16200</v>
      </c>
      <c r="K56" s="13"/>
      <c r="L56" s="16"/>
      <c r="N56"/>
      <c r="U56"/>
      <c r="V56"/>
      <c r="W56"/>
    </row>
    <row r="57" spans="1:23" x14ac:dyDescent="0.25">
      <c r="A57" s="158">
        <v>55</v>
      </c>
      <c r="B57" s="150">
        <v>44960</v>
      </c>
      <c r="C57" s="6" t="s">
        <v>148</v>
      </c>
      <c r="D57" s="4">
        <v>250</v>
      </c>
      <c r="E57" s="4">
        <v>100</v>
      </c>
      <c r="F57" s="4">
        <f t="shared" si="0"/>
        <v>25000</v>
      </c>
      <c r="G57" s="4">
        <v>0</v>
      </c>
      <c r="H57" s="4">
        <v>100</v>
      </c>
      <c r="I57" s="4">
        <f t="shared" si="1"/>
        <v>0</v>
      </c>
      <c r="J57" s="11">
        <f t="shared" si="2"/>
        <v>25000</v>
      </c>
      <c r="K57" s="13">
        <v>35000</v>
      </c>
      <c r="L57" s="16">
        <f t="shared" si="3"/>
        <v>-10000</v>
      </c>
      <c r="N57"/>
      <c r="U57"/>
      <c r="V57"/>
      <c r="W57"/>
    </row>
    <row r="58" spans="1:23" x14ac:dyDescent="0.25">
      <c r="A58" s="158">
        <v>56</v>
      </c>
      <c r="B58" s="150">
        <v>44960</v>
      </c>
      <c r="C58" s="6" t="s">
        <v>39</v>
      </c>
      <c r="D58" s="4">
        <v>160</v>
      </c>
      <c r="E58" s="4">
        <v>100</v>
      </c>
      <c r="F58" s="4">
        <f t="shared" si="0"/>
        <v>16000</v>
      </c>
      <c r="G58" s="4">
        <v>74</v>
      </c>
      <c r="H58" s="4">
        <v>270</v>
      </c>
      <c r="I58" s="4">
        <f t="shared" si="1"/>
        <v>19980</v>
      </c>
      <c r="J58" s="11">
        <f t="shared" si="2"/>
        <v>35980</v>
      </c>
      <c r="K58" s="13"/>
      <c r="L58" s="16">
        <f t="shared" si="3"/>
        <v>35980</v>
      </c>
      <c r="N58"/>
      <c r="U58"/>
      <c r="V58"/>
      <c r="W58"/>
    </row>
    <row r="59" spans="1:23" x14ac:dyDescent="0.25">
      <c r="A59" s="158">
        <v>57</v>
      </c>
      <c r="B59" s="150">
        <v>44988</v>
      </c>
      <c r="C59" s="6" t="s">
        <v>182</v>
      </c>
      <c r="D59" s="4">
        <v>215</v>
      </c>
      <c r="E59" s="4">
        <v>100</v>
      </c>
      <c r="F59" s="4">
        <f t="shared" si="0"/>
        <v>21500</v>
      </c>
      <c r="G59" s="4">
        <v>66</v>
      </c>
      <c r="H59" s="4">
        <v>300</v>
      </c>
      <c r="I59" s="4">
        <f t="shared" si="1"/>
        <v>19800</v>
      </c>
      <c r="J59" s="11">
        <f t="shared" si="2"/>
        <v>41300</v>
      </c>
      <c r="K59" s="13">
        <v>57000</v>
      </c>
      <c r="L59" s="16">
        <f t="shared" si="3"/>
        <v>-15700</v>
      </c>
      <c r="N59"/>
      <c r="U59"/>
      <c r="V59"/>
      <c r="W59"/>
    </row>
    <row r="60" spans="1:23" x14ac:dyDescent="0.25">
      <c r="A60" s="158">
        <v>58</v>
      </c>
      <c r="B60" s="150">
        <v>45049</v>
      </c>
      <c r="C60" s="6" t="s">
        <v>31</v>
      </c>
      <c r="D60" s="4">
        <v>140</v>
      </c>
      <c r="E60" s="4">
        <v>100</v>
      </c>
      <c r="F60" s="4">
        <f t="shared" si="0"/>
        <v>14000</v>
      </c>
      <c r="G60" s="4">
        <v>69</v>
      </c>
      <c r="H60" s="4">
        <v>150</v>
      </c>
      <c r="I60" s="4">
        <f t="shared" si="1"/>
        <v>10350</v>
      </c>
      <c r="J60" s="11">
        <f t="shared" si="2"/>
        <v>24350</v>
      </c>
      <c r="K60" s="13"/>
      <c r="L60" s="16"/>
      <c r="N60"/>
      <c r="U60"/>
      <c r="V60"/>
      <c r="W60"/>
    </row>
    <row r="61" spans="1:23" x14ac:dyDescent="0.25">
      <c r="A61" s="158">
        <v>59</v>
      </c>
      <c r="B61" s="150" t="s">
        <v>183</v>
      </c>
      <c r="C61" s="6" t="s">
        <v>165</v>
      </c>
      <c r="D61" s="4">
        <v>260</v>
      </c>
      <c r="E61" s="4">
        <v>100</v>
      </c>
      <c r="F61" s="4">
        <f t="shared" si="0"/>
        <v>26000</v>
      </c>
      <c r="G61" s="4">
        <v>48.5</v>
      </c>
      <c r="H61" s="4">
        <v>300</v>
      </c>
      <c r="I61" s="4">
        <f t="shared" si="1"/>
        <v>14550</v>
      </c>
      <c r="J61" s="11">
        <f t="shared" si="2"/>
        <v>40550</v>
      </c>
      <c r="K61" s="13"/>
      <c r="L61" s="16">
        <f t="shared" si="3"/>
        <v>40550</v>
      </c>
      <c r="N61"/>
      <c r="U61"/>
      <c r="V61"/>
      <c r="W61"/>
    </row>
    <row r="62" spans="1:23" x14ac:dyDescent="0.25">
      <c r="A62" s="158">
        <v>60</v>
      </c>
      <c r="B62" s="150" t="s">
        <v>184</v>
      </c>
      <c r="C62" s="6" t="s">
        <v>185</v>
      </c>
      <c r="D62" s="4">
        <v>300</v>
      </c>
      <c r="E62" s="4">
        <v>100</v>
      </c>
      <c r="F62" s="4">
        <f t="shared" si="0"/>
        <v>30000</v>
      </c>
      <c r="G62" s="4">
        <v>63</v>
      </c>
      <c r="H62" s="4">
        <v>300</v>
      </c>
      <c r="I62" s="4">
        <f t="shared" si="1"/>
        <v>18900</v>
      </c>
      <c r="J62" s="11">
        <f t="shared" si="2"/>
        <v>48900</v>
      </c>
      <c r="K62" s="13"/>
      <c r="L62" s="16">
        <f t="shared" si="3"/>
        <v>48900</v>
      </c>
      <c r="N62"/>
      <c r="U62"/>
      <c r="V62"/>
      <c r="W62"/>
    </row>
    <row r="63" spans="1:23" x14ac:dyDescent="0.25">
      <c r="A63" s="158">
        <v>61</v>
      </c>
      <c r="B63" s="150" t="s">
        <v>186</v>
      </c>
      <c r="C63" s="6" t="s">
        <v>187</v>
      </c>
      <c r="D63" s="4">
        <v>100</v>
      </c>
      <c r="E63" s="4">
        <v>100</v>
      </c>
      <c r="F63" s="4">
        <f t="shared" si="0"/>
        <v>10000</v>
      </c>
      <c r="G63" s="4"/>
      <c r="H63" s="4"/>
      <c r="I63" s="4">
        <f t="shared" si="1"/>
        <v>0</v>
      </c>
      <c r="J63" s="11">
        <f t="shared" si="2"/>
        <v>10000</v>
      </c>
      <c r="K63" s="13">
        <v>43000</v>
      </c>
      <c r="L63" s="16">
        <f t="shared" si="3"/>
        <v>-33000</v>
      </c>
      <c r="N63"/>
      <c r="U63"/>
      <c r="V63"/>
      <c r="W63"/>
    </row>
    <row r="64" spans="1:23" x14ac:dyDescent="0.25">
      <c r="A64" s="158">
        <v>62</v>
      </c>
      <c r="B64" s="150"/>
      <c r="C64" s="6"/>
      <c r="D64" s="4">
        <v>300</v>
      </c>
      <c r="E64" s="4">
        <v>100</v>
      </c>
      <c r="F64" s="4">
        <f t="shared" si="0"/>
        <v>30000</v>
      </c>
      <c r="G64" s="4">
        <v>73</v>
      </c>
      <c r="H64" s="4">
        <v>75</v>
      </c>
      <c r="I64" s="4">
        <f t="shared" si="1"/>
        <v>5475</v>
      </c>
      <c r="J64" s="11">
        <f t="shared" si="2"/>
        <v>35475</v>
      </c>
      <c r="K64" s="13"/>
      <c r="L64" s="16">
        <f t="shared" si="3"/>
        <v>35475</v>
      </c>
      <c r="N64"/>
      <c r="U64"/>
      <c r="V64"/>
      <c r="W64"/>
    </row>
    <row r="65" spans="1:23" x14ac:dyDescent="0.25">
      <c r="A65" s="158">
        <v>63</v>
      </c>
      <c r="B65" s="150" t="s">
        <v>188</v>
      </c>
      <c r="C65" s="6" t="s">
        <v>166</v>
      </c>
      <c r="D65" s="4">
        <v>240</v>
      </c>
      <c r="E65" s="4">
        <v>100</v>
      </c>
      <c r="F65" s="4">
        <f t="shared" si="0"/>
        <v>24000</v>
      </c>
      <c r="G65" s="4"/>
      <c r="H65" s="4"/>
      <c r="I65" s="4">
        <f t="shared" si="1"/>
        <v>0</v>
      </c>
      <c r="J65" s="11">
        <f t="shared" si="2"/>
        <v>24000</v>
      </c>
      <c r="K65" s="13"/>
      <c r="L65" s="16">
        <f t="shared" si="3"/>
        <v>24000</v>
      </c>
      <c r="N65"/>
      <c r="U65"/>
      <c r="V65"/>
      <c r="W65"/>
    </row>
    <row r="66" spans="1:23" x14ac:dyDescent="0.25">
      <c r="A66" s="158">
        <v>64</v>
      </c>
      <c r="B66" s="150"/>
      <c r="C66" s="6"/>
      <c r="D66" s="4">
        <v>180</v>
      </c>
      <c r="E66" s="4">
        <v>100</v>
      </c>
      <c r="F66" s="4">
        <f t="shared" si="0"/>
        <v>18000</v>
      </c>
      <c r="G66" s="4">
        <v>100</v>
      </c>
      <c r="H66" s="4">
        <v>270</v>
      </c>
      <c r="I66" s="4">
        <f t="shared" si="1"/>
        <v>27000</v>
      </c>
      <c r="J66" s="11">
        <f t="shared" si="2"/>
        <v>45000</v>
      </c>
      <c r="K66" s="13"/>
      <c r="L66" s="16">
        <f t="shared" si="3"/>
        <v>45000</v>
      </c>
      <c r="N66"/>
      <c r="U66"/>
      <c r="V66"/>
      <c r="W66"/>
    </row>
    <row r="67" spans="1:23" x14ac:dyDescent="0.25">
      <c r="A67" s="158">
        <v>65</v>
      </c>
      <c r="B67" s="150" t="s">
        <v>189</v>
      </c>
      <c r="C67" s="6" t="s">
        <v>190</v>
      </c>
      <c r="D67" s="4">
        <v>280</v>
      </c>
      <c r="E67" s="4">
        <v>100</v>
      </c>
      <c r="F67" s="4">
        <f t="shared" si="0"/>
        <v>28000</v>
      </c>
      <c r="G67" s="4"/>
      <c r="H67" s="4"/>
      <c r="I67" s="4">
        <f t="shared" si="1"/>
        <v>0</v>
      </c>
      <c r="J67" s="11">
        <f t="shared" si="2"/>
        <v>28000</v>
      </c>
      <c r="K67" s="13"/>
      <c r="L67" s="16">
        <f t="shared" si="3"/>
        <v>28000</v>
      </c>
      <c r="N67"/>
      <c r="U67"/>
      <c r="V67"/>
      <c r="W67"/>
    </row>
    <row r="68" spans="1:23" x14ac:dyDescent="0.25">
      <c r="A68" s="158">
        <v>66</v>
      </c>
      <c r="B68" s="150"/>
      <c r="C68" s="6"/>
      <c r="D68" s="4">
        <v>180</v>
      </c>
      <c r="E68" s="4">
        <v>100</v>
      </c>
      <c r="F68" s="4">
        <f t="shared" si="0"/>
        <v>18000</v>
      </c>
      <c r="G68" s="4"/>
      <c r="H68" s="4"/>
      <c r="I68" s="4">
        <f t="shared" si="1"/>
        <v>0</v>
      </c>
      <c r="J68" s="11">
        <f t="shared" si="2"/>
        <v>18000</v>
      </c>
      <c r="K68" s="13"/>
      <c r="L68" s="16">
        <f t="shared" si="3"/>
        <v>18000</v>
      </c>
      <c r="N68"/>
      <c r="U68"/>
      <c r="V68"/>
      <c r="W68"/>
    </row>
    <row r="69" spans="1:23" x14ac:dyDescent="0.25">
      <c r="A69" s="158">
        <v>67</v>
      </c>
      <c r="B69" s="150">
        <v>44961</v>
      </c>
      <c r="C69" s="6" t="s">
        <v>191</v>
      </c>
      <c r="D69" s="4">
        <v>100</v>
      </c>
      <c r="E69" s="4">
        <v>100</v>
      </c>
      <c r="F69" s="4">
        <f t="shared" si="0"/>
        <v>10000</v>
      </c>
      <c r="G69" s="4">
        <v>60</v>
      </c>
      <c r="H69" s="4">
        <v>270</v>
      </c>
      <c r="I69" s="4">
        <f t="shared" si="1"/>
        <v>16200</v>
      </c>
      <c r="J69" s="11">
        <f t="shared" si="2"/>
        <v>26200</v>
      </c>
      <c r="K69" s="13"/>
      <c r="L69" s="16">
        <f t="shared" si="3"/>
        <v>26200</v>
      </c>
      <c r="N69"/>
      <c r="U69"/>
      <c r="V69"/>
      <c r="W69"/>
    </row>
    <row r="70" spans="1:23" x14ac:dyDescent="0.25">
      <c r="A70" s="158">
        <v>68</v>
      </c>
      <c r="B70" s="150">
        <v>44989</v>
      </c>
      <c r="C70" s="6" t="s">
        <v>41</v>
      </c>
      <c r="D70" s="4">
        <v>380</v>
      </c>
      <c r="E70" s="4">
        <v>95</v>
      </c>
      <c r="F70" s="4">
        <f t="shared" ref="F70:F85" si="4">D70*E70</f>
        <v>36100</v>
      </c>
      <c r="G70" s="4">
        <v>136</v>
      </c>
      <c r="H70" s="4">
        <v>270</v>
      </c>
      <c r="I70" s="4">
        <f t="shared" ref="I70:I85" si="5">G70*H70</f>
        <v>36720</v>
      </c>
      <c r="J70" s="11">
        <f t="shared" ref="J70:J85" si="6">F70+I70</f>
        <v>72820</v>
      </c>
      <c r="K70" s="13">
        <v>15000</v>
      </c>
      <c r="L70" s="16">
        <f t="shared" ref="L70:L85" si="7">J70-K70</f>
        <v>57820</v>
      </c>
      <c r="N70"/>
      <c r="U70"/>
      <c r="V70"/>
      <c r="W70"/>
    </row>
    <row r="71" spans="1:23" x14ac:dyDescent="0.25">
      <c r="A71" s="158">
        <v>69</v>
      </c>
      <c r="B71" s="150">
        <v>44989</v>
      </c>
      <c r="C71" s="6" t="s">
        <v>192</v>
      </c>
      <c r="D71" s="4">
        <v>160</v>
      </c>
      <c r="E71" s="4">
        <v>100</v>
      </c>
      <c r="F71" s="4">
        <f t="shared" si="4"/>
        <v>16000</v>
      </c>
      <c r="G71" s="4">
        <v>49</v>
      </c>
      <c r="H71" s="4">
        <v>75</v>
      </c>
      <c r="I71" s="4">
        <f t="shared" si="5"/>
        <v>3675</v>
      </c>
      <c r="J71" s="11">
        <f t="shared" si="6"/>
        <v>19675</v>
      </c>
      <c r="K71" s="13"/>
      <c r="L71" s="16">
        <f t="shared" si="7"/>
        <v>19675</v>
      </c>
      <c r="N71"/>
      <c r="U71"/>
      <c r="V71"/>
      <c r="W71"/>
    </row>
    <row r="72" spans="1:23" x14ac:dyDescent="0.25">
      <c r="A72" s="158">
        <v>70</v>
      </c>
      <c r="B72" s="150">
        <v>45081</v>
      </c>
      <c r="C72" s="6" t="s">
        <v>165</v>
      </c>
      <c r="D72" s="4">
        <v>200</v>
      </c>
      <c r="E72" s="4">
        <v>100</v>
      </c>
      <c r="F72" s="4">
        <f t="shared" si="4"/>
        <v>20000</v>
      </c>
      <c r="G72" s="4">
        <v>203</v>
      </c>
      <c r="H72" s="4">
        <v>40</v>
      </c>
      <c r="I72" s="4">
        <f t="shared" si="5"/>
        <v>8120</v>
      </c>
      <c r="J72" s="11">
        <f t="shared" si="6"/>
        <v>28120</v>
      </c>
      <c r="K72" s="13"/>
      <c r="L72" s="16">
        <f t="shared" si="7"/>
        <v>28120</v>
      </c>
      <c r="N72"/>
      <c r="U72"/>
      <c r="V72"/>
      <c r="W72"/>
    </row>
    <row r="73" spans="1:23" x14ac:dyDescent="0.25">
      <c r="A73" s="158">
        <v>71</v>
      </c>
      <c r="B73" s="150"/>
      <c r="C73" s="6"/>
      <c r="D73" s="4"/>
      <c r="E73" s="4"/>
      <c r="F73" s="4">
        <f t="shared" si="4"/>
        <v>0</v>
      </c>
      <c r="G73" s="4">
        <v>60</v>
      </c>
      <c r="H73" s="4">
        <v>150</v>
      </c>
      <c r="I73" s="4">
        <f t="shared" si="5"/>
        <v>9000</v>
      </c>
      <c r="J73" s="11">
        <f t="shared" si="6"/>
        <v>9000</v>
      </c>
      <c r="K73" s="13"/>
      <c r="L73" s="16">
        <f t="shared" si="7"/>
        <v>9000</v>
      </c>
      <c r="N73"/>
      <c r="U73"/>
      <c r="V73"/>
      <c r="W73"/>
    </row>
    <row r="74" spans="1:23" x14ac:dyDescent="0.25">
      <c r="A74" s="158">
        <v>72</v>
      </c>
      <c r="B74" s="150">
        <v>45173</v>
      </c>
      <c r="C74" s="6" t="s">
        <v>193</v>
      </c>
      <c r="D74" s="4">
        <v>280</v>
      </c>
      <c r="E74" s="4">
        <v>60</v>
      </c>
      <c r="F74" s="4">
        <f t="shared" si="4"/>
        <v>16800</v>
      </c>
      <c r="G74" s="4"/>
      <c r="H74" s="4"/>
      <c r="I74" s="4">
        <f t="shared" si="5"/>
        <v>0</v>
      </c>
      <c r="J74" s="11">
        <f t="shared" si="6"/>
        <v>16800</v>
      </c>
      <c r="K74" s="13">
        <v>93000</v>
      </c>
      <c r="L74" s="16">
        <f t="shared" si="7"/>
        <v>-76200</v>
      </c>
      <c r="N74"/>
      <c r="U74"/>
      <c r="V74"/>
      <c r="W74"/>
    </row>
    <row r="75" spans="1:23" x14ac:dyDescent="0.25">
      <c r="A75" s="158">
        <v>73</v>
      </c>
      <c r="B75" s="150">
        <v>45203</v>
      </c>
      <c r="C75" s="6" t="s">
        <v>31</v>
      </c>
      <c r="D75" s="4">
        <v>140</v>
      </c>
      <c r="E75" s="4">
        <v>100</v>
      </c>
      <c r="F75" s="4">
        <f t="shared" si="4"/>
        <v>14000</v>
      </c>
      <c r="G75" s="4">
        <v>37</v>
      </c>
      <c r="H75" s="4">
        <v>300</v>
      </c>
      <c r="I75" s="4">
        <f t="shared" si="5"/>
        <v>11100</v>
      </c>
      <c r="J75" s="11">
        <f t="shared" si="6"/>
        <v>25100</v>
      </c>
      <c r="K75" s="13"/>
      <c r="L75" s="16">
        <f t="shared" si="7"/>
        <v>25100</v>
      </c>
      <c r="N75"/>
      <c r="U75"/>
      <c r="V75"/>
      <c r="W75"/>
    </row>
    <row r="76" spans="1:23" x14ac:dyDescent="0.25">
      <c r="A76" s="158">
        <v>74</v>
      </c>
      <c r="B76" s="150"/>
      <c r="C76" s="6"/>
      <c r="D76" s="4"/>
      <c r="E76" s="4"/>
      <c r="F76" s="4">
        <f t="shared" si="4"/>
        <v>0</v>
      </c>
      <c r="G76" s="4">
        <v>54</v>
      </c>
      <c r="H76" s="4">
        <v>270</v>
      </c>
      <c r="I76" s="4">
        <f t="shared" si="5"/>
        <v>14580</v>
      </c>
      <c r="J76" s="11">
        <f t="shared" si="6"/>
        <v>14580</v>
      </c>
      <c r="K76" s="13"/>
      <c r="L76" s="16">
        <f t="shared" si="7"/>
        <v>14580</v>
      </c>
      <c r="N76"/>
      <c r="U76"/>
      <c r="V76"/>
      <c r="W76"/>
    </row>
    <row r="77" spans="1:23" x14ac:dyDescent="0.25">
      <c r="A77" s="158">
        <v>75</v>
      </c>
      <c r="B77" s="150" t="s">
        <v>194</v>
      </c>
      <c r="C77" s="6" t="s">
        <v>195</v>
      </c>
      <c r="D77" s="4">
        <v>280</v>
      </c>
      <c r="E77" s="4">
        <v>100</v>
      </c>
      <c r="F77" s="4">
        <f t="shared" si="4"/>
        <v>28000</v>
      </c>
      <c r="G77" s="4"/>
      <c r="H77" s="4"/>
      <c r="I77" s="4">
        <f t="shared" si="5"/>
        <v>0</v>
      </c>
      <c r="J77" s="11">
        <f t="shared" si="6"/>
        <v>28000</v>
      </c>
      <c r="K77" s="13">
        <v>28000</v>
      </c>
      <c r="L77" s="16">
        <f t="shared" si="7"/>
        <v>0</v>
      </c>
      <c r="N77"/>
      <c r="U77"/>
      <c r="V77"/>
      <c r="W77"/>
    </row>
    <row r="78" spans="1:23" x14ac:dyDescent="0.25">
      <c r="A78" s="158">
        <v>76</v>
      </c>
      <c r="B78" s="150" t="s">
        <v>198</v>
      </c>
      <c r="C78" s="6" t="s">
        <v>199</v>
      </c>
      <c r="D78" s="4">
        <v>300</v>
      </c>
      <c r="E78" s="4">
        <v>95</v>
      </c>
      <c r="F78" s="4">
        <f t="shared" si="4"/>
        <v>28500</v>
      </c>
      <c r="G78" s="4">
        <v>101.8</v>
      </c>
      <c r="H78" s="4">
        <v>270</v>
      </c>
      <c r="I78" s="4">
        <f t="shared" si="5"/>
        <v>27486</v>
      </c>
      <c r="J78" s="11">
        <f t="shared" si="6"/>
        <v>55986</v>
      </c>
      <c r="K78" s="13">
        <v>61000</v>
      </c>
      <c r="L78" s="16">
        <f t="shared" si="7"/>
        <v>-5014</v>
      </c>
      <c r="N78"/>
      <c r="U78"/>
      <c r="V78"/>
      <c r="W78"/>
    </row>
    <row r="79" spans="1:23" ht="15.75" thickBot="1" x14ac:dyDescent="0.3">
      <c r="A79" s="158">
        <v>77</v>
      </c>
      <c r="B79" s="152" t="s">
        <v>196</v>
      </c>
      <c r="C79" s="132" t="s">
        <v>197</v>
      </c>
      <c r="D79" s="133">
        <v>133</v>
      </c>
      <c r="E79" s="133">
        <v>140</v>
      </c>
      <c r="F79" s="133">
        <f t="shared" si="4"/>
        <v>18620</v>
      </c>
      <c r="G79" s="133">
        <v>30.5</v>
      </c>
      <c r="H79" s="133">
        <v>300</v>
      </c>
      <c r="I79" s="133">
        <f t="shared" si="5"/>
        <v>9150</v>
      </c>
      <c r="J79" s="134">
        <f t="shared" si="6"/>
        <v>27770</v>
      </c>
      <c r="K79" s="135">
        <v>36500</v>
      </c>
      <c r="L79" s="136">
        <f t="shared" si="7"/>
        <v>-8730</v>
      </c>
      <c r="N79"/>
      <c r="U79"/>
      <c r="V79"/>
      <c r="W79"/>
    </row>
    <row r="80" spans="1:23" x14ac:dyDescent="0.25">
      <c r="A80" s="158">
        <v>78</v>
      </c>
      <c r="B80" s="153" t="s">
        <v>200</v>
      </c>
      <c r="C80" s="137" t="s">
        <v>201</v>
      </c>
      <c r="D80" s="138">
        <v>300</v>
      </c>
      <c r="E80" s="138">
        <v>100</v>
      </c>
      <c r="F80" s="138">
        <f t="shared" si="4"/>
        <v>30000</v>
      </c>
      <c r="G80" s="138">
        <v>20</v>
      </c>
      <c r="H80" s="138">
        <v>270</v>
      </c>
      <c r="I80" s="138">
        <f t="shared" si="5"/>
        <v>5400</v>
      </c>
      <c r="J80" s="139">
        <f t="shared" si="6"/>
        <v>35400</v>
      </c>
      <c r="K80" s="140"/>
      <c r="L80" s="141">
        <f t="shared" si="7"/>
        <v>35400</v>
      </c>
      <c r="N80"/>
      <c r="U80"/>
      <c r="V80"/>
      <c r="W80"/>
    </row>
    <row r="81" spans="1:23" x14ac:dyDescent="0.25">
      <c r="A81" s="158">
        <v>79</v>
      </c>
      <c r="B81" s="150"/>
      <c r="C81" s="6"/>
      <c r="D81" s="4"/>
      <c r="E81" s="4"/>
      <c r="F81" s="4">
        <f t="shared" si="4"/>
        <v>0</v>
      </c>
      <c r="G81" s="4">
        <v>40</v>
      </c>
      <c r="H81" s="4">
        <v>260</v>
      </c>
      <c r="I81" s="4">
        <f t="shared" si="5"/>
        <v>10400</v>
      </c>
      <c r="J81" s="11">
        <f t="shared" si="6"/>
        <v>10400</v>
      </c>
      <c r="K81" s="13"/>
      <c r="L81" s="142">
        <f t="shared" si="7"/>
        <v>10400</v>
      </c>
      <c r="N81"/>
      <c r="U81"/>
      <c r="V81"/>
      <c r="W81"/>
    </row>
    <row r="82" spans="1:23" ht="15.75" thickBot="1" x14ac:dyDescent="0.3">
      <c r="A82" s="158">
        <v>80</v>
      </c>
      <c r="B82" s="154"/>
      <c r="C82" s="143"/>
      <c r="D82" s="144"/>
      <c r="E82" s="144"/>
      <c r="F82" s="144">
        <f t="shared" si="4"/>
        <v>0</v>
      </c>
      <c r="G82" s="144">
        <v>20</v>
      </c>
      <c r="H82" s="144">
        <v>70</v>
      </c>
      <c r="I82" s="144">
        <f t="shared" si="5"/>
        <v>1400</v>
      </c>
      <c r="J82" s="145">
        <f t="shared" si="6"/>
        <v>1400</v>
      </c>
      <c r="K82" s="146"/>
      <c r="L82" s="147">
        <f t="shared" si="7"/>
        <v>1400</v>
      </c>
      <c r="N82"/>
      <c r="U82"/>
      <c r="V82"/>
      <c r="W82"/>
    </row>
    <row r="83" spans="1:23" ht="15.75" thickBot="1" x14ac:dyDescent="0.3">
      <c r="A83" s="158">
        <v>81</v>
      </c>
      <c r="B83" s="150" t="s">
        <v>202</v>
      </c>
      <c r="C83" s="6" t="s">
        <v>203</v>
      </c>
      <c r="D83" s="4">
        <v>140</v>
      </c>
      <c r="E83" s="4">
        <v>97</v>
      </c>
      <c r="F83" s="144">
        <f t="shared" si="4"/>
        <v>13580</v>
      </c>
      <c r="G83" s="4">
        <v>100</v>
      </c>
      <c r="H83" s="4">
        <v>260</v>
      </c>
      <c r="I83" s="4">
        <f t="shared" si="5"/>
        <v>26000</v>
      </c>
      <c r="J83" s="11">
        <f t="shared" si="6"/>
        <v>39580</v>
      </c>
      <c r="K83" s="13"/>
      <c r="L83" s="16">
        <f t="shared" si="7"/>
        <v>39580</v>
      </c>
      <c r="N83"/>
      <c r="U83"/>
      <c r="V83"/>
      <c r="W83"/>
    </row>
    <row r="84" spans="1:23" x14ac:dyDescent="0.25">
      <c r="A84" s="158">
        <v>82</v>
      </c>
      <c r="B84" s="150" t="s">
        <v>204</v>
      </c>
      <c r="C84" s="6" t="s">
        <v>185</v>
      </c>
      <c r="D84" s="4">
        <v>300</v>
      </c>
      <c r="E84" s="4">
        <v>100</v>
      </c>
      <c r="F84" s="4">
        <f t="shared" si="4"/>
        <v>30000</v>
      </c>
      <c r="G84" s="4">
        <v>122.5</v>
      </c>
      <c r="H84" s="4">
        <v>300</v>
      </c>
      <c r="I84" s="4">
        <f t="shared" si="5"/>
        <v>36750</v>
      </c>
      <c r="J84" s="11">
        <f t="shared" si="6"/>
        <v>66750</v>
      </c>
      <c r="K84" s="13"/>
      <c r="L84" s="16">
        <f t="shared" si="7"/>
        <v>66750</v>
      </c>
      <c r="N84"/>
      <c r="U84"/>
      <c r="V84"/>
      <c r="W84"/>
    </row>
    <row r="85" spans="1:23" x14ac:dyDescent="0.25">
      <c r="A85" s="158">
        <v>83</v>
      </c>
      <c r="B85" s="150" t="s">
        <v>204</v>
      </c>
      <c r="C85" s="6" t="s">
        <v>185</v>
      </c>
      <c r="D85" s="4">
        <v>100</v>
      </c>
      <c r="E85" s="4">
        <v>100</v>
      </c>
      <c r="F85" s="4">
        <f t="shared" si="4"/>
        <v>10000</v>
      </c>
      <c r="G85" s="4">
        <v>71</v>
      </c>
      <c r="H85" s="4">
        <v>260</v>
      </c>
      <c r="I85" s="4">
        <f t="shared" si="5"/>
        <v>18460</v>
      </c>
      <c r="J85" s="11">
        <f t="shared" si="6"/>
        <v>28460</v>
      </c>
      <c r="K85" s="13"/>
      <c r="L85" s="16">
        <f t="shared" si="7"/>
        <v>28460</v>
      </c>
      <c r="N85"/>
      <c r="U85"/>
      <c r="V85"/>
      <c r="W85"/>
    </row>
    <row r="86" spans="1:23" x14ac:dyDescent="0.25">
      <c r="A86" s="158">
        <v>84</v>
      </c>
      <c r="B86" s="150" t="s">
        <v>205</v>
      </c>
      <c r="C86" s="6" t="s">
        <v>31</v>
      </c>
      <c r="D86" s="4">
        <v>160</v>
      </c>
      <c r="E86" s="4">
        <v>95</v>
      </c>
      <c r="F86" s="4">
        <f t="shared" ref="F86:F92" si="8">D86*E86</f>
        <v>15200</v>
      </c>
      <c r="G86" s="4">
        <v>73</v>
      </c>
      <c r="H86" s="4">
        <v>70</v>
      </c>
      <c r="I86" s="4">
        <f t="shared" ref="I86:I92" si="9">G86*H86</f>
        <v>5110</v>
      </c>
      <c r="J86" s="11">
        <f t="shared" ref="J86:J92" si="10">F86+I86</f>
        <v>20310</v>
      </c>
      <c r="K86" s="13"/>
      <c r="L86" s="16">
        <f t="shared" ref="L86:L92" si="11">J86-K86</f>
        <v>20310</v>
      </c>
      <c r="N86"/>
      <c r="U86"/>
      <c r="V86"/>
      <c r="W86"/>
    </row>
    <row r="87" spans="1:23" x14ac:dyDescent="0.25">
      <c r="A87" s="158">
        <v>85</v>
      </c>
      <c r="B87" s="150" t="s">
        <v>206</v>
      </c>
      <c r="C87" s="6" t="s">
        <v>207</v>
      </c>
      <c r="D87" s="4">
        <v>300</v>
      </c>
      <c r="E87" s="4">
        <v>97</v>
      </c>
      <c r="F87" s="4">
        <f t="shared" si="8"/>
        <v>29100</v>
      </c>
      <c r="G87" s="4">
        <v>120</v>
      </c>
      <c r="H87" s="4">
        <v>260</v>
      </c>
      <c r="I87" s="4">
        <f t="shared" si="9"/>
        <v>31200</v>
      </c>
      <c r="J87" s="11">
        <f t="shared" si="10"/>
        <v>60300</v>
      </c>
      <c r="K87" s="13"/>
      <c r="L87" s="16">
        <f t="shared" si="11"/>
        <v>60300</v>
      </c>
      <c r="N87"/>
      <c r="U87"/>
      <c r="V87"/>
      <c r="W87"/>
    </row>
    <row r="88" spans="1:23" x14ac:dyDescent="0.25">
      <c r="A88" s="158">
        <v>86</v>
      </c>
      <c r="B88" s="150">
        <v>45143</v>
      </c>
      <c r="C88" s="6" t="s">
        <v>208</v>
      </c>
      <c r="D88" s="4">
        <v>300</v>
      </c>
      <c r="E88" s="4">
        <v>97</v>
      </c>
      <c r="F88" s="4">
        <f t="shared" si="8"/>
        <v>29100</v>
      </c>
      <c r="G88" s="4">
        <v>102</v>
      </c>
      <c r="H88" s="4">
        <v>260</v>
      </c>
      <c r="I88" s="4">
        <f t="shared" si="9"/>
        <v>26520</v>
      </c>
      <c r="J88" s="11">
        <f t="shared" si="10"/>
        <v>55620</v>
      </c>
      <c r="K88" s="13">
        <v>50000</v>
      </c>
      <c r="L88" s="16">
        <f t="shared" si="11"/>
        <v>5620</v>
      </c>
      <c r="N88"/>
      <c r="U88"/>
      <c r="V88"/>
      <c r="W88"/>
    </row>
    <row r="89" spans="1:23" x14ac:dyDescent="0.25">
      <c r="A89" s="158">
        <v>87</v>
      </c>
      <c r="B89" s="150">
        <v>45265</v>
      </c>
      <c r="C89" s="6" t="s">
        <v>31</v>
      </c>
      <c r="D89" s="4">
        <v>160</v>
      </c>
      <c r="E89" s="4">
        <v>97</v>
      </c>
      <c r="F89" s="4">
        <f t="shared" si="8"/>
        <v>15520</v>
      </c>
      <c r="G89" s="4">
        <v>162</v>
      </c>
      <c r="H89" s="4">
        <v>40</v>
      </c>
      <c r="I89" s="4">
        <f t="shared" si="9"/>
        <v>6480</v>
      </c>
      <c r="J89" s="11">
        <f t="shared" si="10"/>
        <v>22000</v>
      </c>
      <c r="K89" s="13"/>
      <c r="L89" s="16">
        <f t="shared" si="11"/>
        <v>22000</v>
      </c>
      <c r="N89"/>
      <c r="U89"/>
      <c r="V89"/>
      <c r="W89"/>
    </row>
    <row r="90" spans="1:23" x14ac:dyDescent="0.25">
      <c r="A90" s="158">
        <v>88</v>
      </c>
      <c r="B90" s="150"/>
      <c r="C90" s="6"/>
      <c r="D90" s="4"/>
      <c r="E90" s="4"/>
      <c r="F90" s="4">
        <f t="shared" si="8"/>
        <v>0</v>
      </c>
      <c r="G90" s="4">
        <v>80</v>
      </c>
      <c r="H90" s="4">
        <v>150</v>
      </c>
      <c r="I90" s="4">
        <f t="shared" si="9"/>
        <v>12000</v>
      </c>
      <c r="J90" s="11">
        <f t="shared" si="10"/>
        <v>12000</v>
      </c>
      <c r="K90" s="13"/>
      <c r="L90" s="16">
        <f t="shared" si="11"/>
        <v>12000</v>
      </c>
      <c r="N90"/>
      <c r="U90"/>
      <c r="V90"/>
      <c r="W90"/>
    </row>
    <row r="91" spans="1:23" x14ac:dyDescent="0.25">
      <c r="A91" s="158">
        <v>89</v>
      </c>
      <c r="B91" s="150" t="s">
        <v>209</v>
      </c>
      <c r="C91" s="6" t="s">
        <v>27</v>
      </c>
      <c r="D91" s="4">
        <v>180</v>
      </c>
      <c r="E91" s="4">
        <v>100</v>
      </c>
      <c r="F91" s="4">
        <f t="shared" si="8"/>
        <v>18000</v>
      </c>
      <c r="G91" s="4">
        <v>82</v>
      </c>
      <c r="H91" s="4">
        <v>260</v>
      </c>
      <c r="I91" s="4">
        <f t="shared" si="9"/>
        <v>21320</v>
      </c>
      <c r="J91" s="11">
        <f t="shared" si="10"/>
        <v>39320</v>
      </c>
      <c r="K91" s="13">
        <v>40000</v>
      </c>
      <c r="L91" s="16">
        <f t="shared" si="11"/>
        <v>-680</v>
      </c>
      <c r="N91"/>
      <c r="U91"/>
      <c r="V91"/>
      <c r="W91"/>
    </row>
    <row r="92" spans="1:23" x14ac:dyDescent="0.25">
      <c r="A92" s="158">
        <v>90</v>
      </c>
      <c r="B92" s="150" t="s">
        <v>210</v>
      </c>
      <c r="C92" s="6" t="s">
        <v>193</v>
      </c>
      <c r="D92" s="4">
        <v>150</v>
      </c>
      <c r="E92" s="4">
        <v>60</v>
      </c>
      <c r="F92" s="4">
        <f t="shared" si="8"/>
        <v>9000</v>
      </c>
      <c r="G92" s="4">
        <v>76.5</v>
      </c>
      <c r="H92" s="4">
        <v>260</v>
      </c>
      <c r="I92" s="4">
        <f t="shared" si="9"/>
        <v>19890</v>
      </c>
      <c r="J92" s="11">
        <f t="shared" si="10"/>
        <v>28890</v>
      </c>
      <c r="K92" s="13">
        <v>61510</v>
      </c>
      <c r="L92" s="16">
        <f t="shared" si="11"/>
        <v>-32620</v>
      </c>
      <c r="M92" t="s">
        <v>246</v>
      </c>
      <c r="N92"/>
      <c r="U92"/>
      <c r="V92"/>
      <c r="W92"/>
    </row>
    <row r="93" spans="1:23" ht="15.75" thickBot="1" x14ac:dyDescent="0.3">
      <c r="A93" s="158">
        <v>91</v>
      </c>
      <c r="B93" s="152" t="s">
        <v>210</v>
      </c>
      <c r="C93" s="132" t="s">
        <v>31</v>
      </c>
      <c r="D93" s="133">
        <v>340</v>
      </c>
      <c r="E93" s="133">
        <v>100</v>
      </c>
      <c r="F93" s="133">
        <f t="shared" ref="F93:F125" si="12">D93*E93</f>
        <v>34000</v>
      </c>
      <c r="G93" s="133">
        <v>129</v>
      </c>
      <c r="H93" s="133">
        <v>150</v>
      </c>
      <c r="I93" s="133">
        <f t="shared" ref="I93:I125" si="13">G93*H93</f>
        <v>19350</v>
      </c>
      <c r="J93" s="134">
        <f t="shared" ref="J93:J125" si="14">F93+I93</f>
        <v>53350</v>
      </c>
      <c r="K93" s="135"/>
      <c r="L93" s="136">
        <f t="shared" ref="L93:L125" si="15">J93-K93</f>
        <v>53350</v>
      </c>
      <c r="N93"/>
      <c r="U93"/>
      <c r="V93"/>
      <c r="W93"/>
    </row>
    <row r="94" spans="1:23" x14ac:dyDescent="0.25">
      <c r="A94" s="158">
        <v>92</v>
      </c>
      <c r="B94" s="153" t="s">
        <v>211</v>
      </c>
      <c r="C94" s="137" t="s">
        <v>32</v>
      </c>
      <c r="D94" s="138">
        <v>200</v>
      </c>
      <c r="E94" s="138">
        <v>97</v>
      </c>
      <c r="F94" s="138">
        <f t="shared" si="12"/>
        <v>19400</v>
      </c>
      <c r="G94" s="138"/>
      <c r="H94" s="138"/>
      <c r="I94" s="138">
        <f t="shared" si="13"/>
        <v>0</v>
      </c>
      <c r="J94" s="139">
        <f t="shared" si="14"/>
        <v>19400</v>
      </c>
      <c r="K94" s="140">
        <v>45000</v>
      </c>
      <c r="L94" s="141">
        <f t="shared" si="15"/>
        <v>-25600</v>
      </c>
      <c r="N94"/>
      <c r="U94"/>
      <c r="V94"/>
      <c r="W94"/>
    </row>
    <row r="95" spans="1:23" ht="15.75" thickBot="1" x14ac:dyDescent="0.3">
      <c r="A95" s="158">
        <v>93</v>
      </c>
      <c r="B95" s="154"/>
      <c r="C95" s="143"/>
      <c r="D95" s="144">
        <v>140</v>
      </c>
      <c r="E95" s="144">
        <v>97</v>
      </c>
      <c r="F95" s="144">
        <f t="shared" si="12"/>
        <v>13580</v>
      </c>
      <c r="G95" s="144">
        <v>90</v>
      </c>
      <c r="H95" s="144">
        <v>260</v>
      </c>
      <c r="I95" s="144">
        <f t="shared" si="13"/>
        <v>23400</v>
      </c>
      <c r="J95" s="145">
        <f t="shared" si="14"/>
        <v>36980</v>
      </c>
      <c r="K95" s="146"/>
      <c r="L95" s="147">
        <f t="shared" si="15"/>
        <v>36980</v>
      </c>
      <c r="N95"/>
      <c r="U95"/>
      <c r="V95"/>
      <c r="W95"/>
    </row>
    <row r="96" spans="1:23" x14ac:dyDescent="0.25">
      <c r="A96" s="158">
        <v>94</v>
      </c>
      <c r="B96" s="153" t="s">
        <v>212</v>
      </c>
      <c r="C96" s="137" t="s">
        <v>40</v>
      </c>
      <c r="D96" s="138">
        <v>120</v>
      </c>
      <c r="E96" s="138">
        <v>98</v>
      </c>
      <c r="F96" s="138">
        <f t="shared" si="12"/>
        <v>11760</v>
      </c>
      <c r="G96" s="138"/>
      <c r="H96" s="138"/>
      <c r="I96" s="138">
        <f t="shared" si="13"/>
        <v>0</v>
      </c>
      <c r="J96" s="139">
        <f t="shared" si="14"/>
        <v>11760</v>
      </c>
      <c r="K96" s="140">
        <v>30000</v>
      </c>
      <c r="L96" s="141">
        <f t="shared" si="15"/>
        <v>-18240</v>
      </c>
      <c r="N96"/>
      <c r="U96"/>
      <c r="V96"/>
      <c r="W96"/>
    </row>
    <row r="97" spans="1:23" ht="15.75" thickBot="1" x14ac:dyDescent="0.3">
      <c r="A97" s="158">
        <v>95</v>
      </c>
      <c r="B97" s="154"/>
      <c r="C97" s="143"/>
      <c r="D97" s="144">
        <v>180</v>
      </c>
      <c r="E97" s="144">
        <v>98</v>
      </c>
      <c r="F97" s="144">
        <f t="shared" si="12"/>
        <v>17640</v>
      </c>
      <c r="G97" s="144">
        <v>102</v>
      </c>
      <c r="H97" s="144">
        <v>260</v>
      </c>
      <c r="I97" s="144">
        <f t="shared" si="13"/>
        <v>26520</v>
      </c>
      <c r="J97" s="145">
        <f t="shared" si="14"/>
        <v>44160</v>
      </c>
      <c r="K97" s="146"/>
      <c r="L97" s="147">
        <f t="shared" si="15"/>
        <v>44160</v>
      </c>
      <c r="N97"/>
      <c r="U97"/>
      <c r="V97"/>
      <c r="W97"/>
    </row>
    <row r="98" spans="1:23" x14ac:dyDescent="0.25">
      <c r="A98" s="158">
        <v>96</v>
      </c>
      <c r="B98" s="150" t="s">
        <v>212</v>
      </c>
      <c r="C98" s="6" t="s">
        <v>195</v>
      </c>
      <c r="D98" s="4">
        <v>220</v>
      </c>
      <c r="E98" s="4">
        <v>98</v>
      </c>
      <c r="F98" s="4">
        <f t="shared" si="12"/>
        <v>21560</v>
      </c>
      <c r="G98" s="4">
        <v>152</v>
      </c>
      <c r="H98" s="4">
        <v>150</v>
      </c>
      <c r="I98" s="4">
        <f t="shared" si="13"/>
        <v>22800</v>
      </c>
      <c r="J98" s="11">
        <f t="shared" si="14"/>
        <v>44360</v>
      </c>
      <c r="K98" s="13">
        <v>67000</v>
      </c>
      <c r="L98" s="16">
        <f t="shared" si="15"/>
        <v>-22640</v>
      </c>
      <c r="M98" t="s">
        <v>244</v>
      </c>
      <c r="N98"/>
      <c r="U98"/>
      <c r="V98"/>
      <c r="W98"/>
    </row>
    <row r="99" spans="1:23" x14ac:dyDescent="0.25">
      <c r="A99" s="158">
        <v>97</v>
      </c>
      <c r="B99" s="150" t="s">
        <v>213</v>
      </c>
      <c r="C99" s="6" t="s">
        <v>214</v>
      </c>
      <c r="D99" s="4">
        <v>160</v>
      </c>
      <c r="E99" s="4">
        <v>98</v>
      </c>
      <c r="F99" s="4">
        <f t="shared" si="12"/>
        <v>15680</v>
      </c>
      <c r="G99" s="4"/>
      <c r="H99" s="4"/>
      <c r="I99" s="4">
        <f t="shared" si="13"/>
        <v>0</v>
      </c>
      <c r="J99" s="11">
        <f t="shared" si="14"/>
        <v>15680</v>
      </c>
      <c r="K99" s="13"/>
      <c r="L99" s="16">
        <f t="shared" si="15"/>
        <v>15680</v>
      </c>
      <c r="N99"/>
      <c r="U99"/>
      <c r="V99"/>
      <c r="W99"/>
    </row>
    <row r="100" spans="1:23" x14ac:dyDescent="0.25">
      <c r="A100" s="158">
        <v>98</v>
      </c>
      <c r="B100" s="150"/>
      <c r="C100" s="6"/>
      <c r="D100" s="4">
        <v>160</v>
      </c>
      <c r="E100" s="4">
        <v>98</v>
      </c>
      <c r="F100" s="4">
        <f t="shared" si="12"/>
        <v>15680</v>
      </c>
      <c r="G100" s="4">
        <v>71</v>
      </c>
      <c r="H100" s="4">
        <v>260</v>
      </c>
      <c r="I100" s="4">
        <f t="shared" si="13"/>
        <v>18460</v>
      </c>
      <c r="J100" s="11">
        <f t="shared" si="14"/>
        <v>34140</v>
      </c>
      <c r="K100" s="13"/>
      <c r="L100" s="16">
        <f t="shared" si="15"/>
        <v>34140</v>
      </c>
      <c r="N100"/>
      <c r="U100"/>
      <c r="V100"/>
      <c r="W100"/>
    </row>
    <row r="101" spans="1:23" x14ac:dyDescent="0.25">
      <c r="A101" s="158">
        <v>99</v>
      </c>
      <c r="B101" s="150" t="s">
        <v>215</v>
      </c>
      <c r="C101" s="6" t="s">
        <v>216</v>
      </c>
      <c r="D101" s="4">
        <v>300</v>
      </c>
      <c r="E101" s="4">
        <v>98</v>
      </c>
      <c r="F101" s="4">
        <f t="shared" si="12"/>
        <v>29400</v>
      </c>
      <c r="G101" s="4">
        <v>109</v>
      </c>
      <c r="H101" s="4">
        <v>260</v>
      </c>
      <c r="I101" s="4">
        <f t="shared" si="13"/>
        <v>28340</v>
      </c>
      <c r="J101" s="11">
        <f t="shared" si="14"/>
        <v>57740</v>
      </c>
      <c r="K101" s="13">
        <v>109300</v>
      </c>
      <c r="L101" s="16">
        <f t="shared" si="15"/>
        <v>-51560</v>
      </c>
      <c r="N101"/>
      <c r="U101"/>
      <c r="V101"/>
      <c r="W101"/>
    </row>
    <row r="102" spans="1:23" x14ac:dyDescent="0.25">
      <c r="A102" s="158">
        <v>100</v>
      </c>
      <c r="B102" s="150" t="s">
        <v>215</v>
      </c>
      <c r="C102" s="6" t="s">
        <v>105</v>
      </c>
      <c r="D102" s="4">
        <v>240</v>
      </c>
      <c r="E102" s="4">
        <v>98</v>
      </c>
      <c r="F102" s="4">
        <f t="shared" si="12"/>
        <v>23520</v>
      </c>
      <c r="G102" s="4"/>
      <c r="H102" s="4"/>
      <c r="I102" s="4">
        <f t="shared" si="13"/>
        <v>0</v>
      </c>
      <c r="J102" s="11">
        <f t="shared" si="14"/>
        <v>23520</v>
      </c>
      <c r="K102" s="13">
        <v>24200</v>
      </c>
      <c r="L102" s="16">
        <f t="shared" si="15"/>
        <v>-680</v>
      </c>
      <c r="M102" t="s">
        <v>244</v>
      </c>
      <c r="N102"/>
      <c r="U102"/>
      <c r="V102"/>
      <c r="W102"/>
    </row>
    <row r="103" spans="1:23" x14ac:dyDescent="0.25">
      <c r="A103" s="158">
        <v>101</v>
      </c>
      <c r="B103" s="150" t="s">
        <v>215</v>
      </c>
      <c r="C103" s="6" t="s">
        <v>217</v>
      </c>
      <c r="D103" s="4">
        <v>120</v>
      </c>
      <c r="E103" s="4">
        <v>98</v>
      </c>
      <c r="F103" s="4">
        <f t="shared" si="12"/>
        <v>11760</v>
      </c>
      <c r="G103" s="4"/>
      <c r="H103" s="4"/>
      <c r="I103" s="4">
        <f t="shared" si="13"/>
        <v>0</v>
      </c>
      <c r="J103" s="11">
        <f t="shared" si="14"/>
        <v>11760</v>
      </c>
      <c r="K103" s="13">
        <v>25000</v>
      </c>
      <c r="L103" s="16">
        <f t="shared" si="15"/>
        <v>-13240</v>
      </c>
      <c r="M103" t="s">
        <v>245</v>
      </c>
      <c r="N103"/>
      <c r="U103"/>
      <c r="V103"/>
      <c r="W103"/>
    </row>
    <row r="104" spans="1:23" x14ac:dyDescent="0.25">
      <c r="A104" s="158">
        <v>102</v>
      </c>
      <c r="B104" s="150" t="s">
        <v>218</v>
      </c>
      <c r="C104" s="6" t="s">
        <v>113</v>
      </c>
      <c r="D104" s="4">
        <v>180</v>
      </c>
      <c r="E104" s="4">
        <v>100</v>
      </c>
      <c r="F104" s="4">
        <f t="shared" si="12"/>
        <v>18000</v>
      </c>
      <c r="G104" s="4">
        <v>88</v>
      </c>
      <c r="H104" s="4">
        <v>150</v>
      </c>
      <c r="I104" s="4">
        <f t="shared" si="13"/>
        <v>13200</v>
      </c>
      <c r="J104" s="11">
        <f t="shared" si="14"/>
        <v>31200</v>
      </c>
      <c r="K104" s="13"/>
      <c r="L104" s="16">
        <f t="shared" si="15"/>
        <v>31200</v>
      </c>
    </row>
    <row r="105" spans="1:23" ht="15.75" customHeight="1" x14ac:dyDescent="0.25">
      <c r="A105" s="158">
        <v>103</v>
      </c>
      <c r="B105" s="150" t="s">
        <v>218</v>
      </c>
      <c r="C105" s="6" t="s">
        <v>148</v>
      </c>
      <c r="D105" s="4">
        <v>160</v>
      </c>
      <c r="E105" s="4">
        <v>100</v>
      </c>
      <c r="F105" s="4">
        <f t="shared" si="12"/>
        <v>16000</v>
      </c>
      <c r="G105" s="4">
        <v>110</v>
      </c>
      <c r="H105" s="4">
        <v>260</v>
      </c>
      <c r="I105" s="4">
        <f t="shared" si="13"/>
        <v>28600</v>
      </c>
      <c r="J105" s="11">
        <f t="shared" si="14"/>
        <v>44600</v>
      </c>
      <c r="K105" s="13"/>
      <c r="L105" s="16">
        <f t="shared" si="15"/>
        <v>44600</v>
      </c>
    </row>
    <row r="106" spans="1:23" ht="15.75" customHeight="1" x14ac:dyDescent="0.25">
      <c r="A106" s="158">
        <v>104</v>
      </c>
      <c r="B106" s="150">
        <v>44932</v>
      </c>
      <c r="C106" s="6" t="s">
        <v>219</v>
      </c>
      <c r="D106" s="4">
        <v>240</v>
      </c>
      <c r="E106" s="4">
        <v>100</v>
      </c>
      <c r="F106" s="4">
        <f>D106*E106</f>
        <v>24000</v>
      </c>
      <c r="G106" s="4">
        <v>109.5</v>
      </c>
      <c r="H106" s="4">
        <v>260</v>
      </c>
      <c r="I106" s="4">
        <f>G106*H106</f>
        <v>28470</v>
      </c>
      <c r="J106" s="11">
        <f>F106+I106</f>
        <v>52470</v>
      </c>
      <c r="K106" s="13"/>
      <c r="L106" s="16">
        <f>J106-K106</f>
        <v>52470</v>
      </c>
    </row>
    <row r="107" spans="1:23" x14ac:dyDescent="0.25">
      <c r="A107" s="158">
        <v>105</v>
      </c>
      <c r="B107" s="150">
        <v>45022</v>
      </c>
      <c r="C107" s="6" t="s">
        <v>219</v>
      </c>
      <c r="D107" s="4">
        <v>160</v>
      </c>
      <c r="E107" s="4">
        <v>100</v>
      </c>
      <c r="F107" s="4">
        <f t="shared" si="12"/>
        <v>16000</v>
      </c>
      <c r="G107" s="4">
        <v>80</v>
      </c>
      <c r="H107" s="4">
        <v>260</v>
      </c>
      <c r="I107" s="4">
        <f t="shared" si="13"/>
        <v>20800</v>
      </c>
      <c r="J107" s="11">
        <f t="shared" si="14"/>
        <v>36800</v>
      </c>
      <c r="K107" s="13"/>
      <c r="L107" s="16">
        <f t="shared" si="15"/>
        <v>36800</v>
      </c>
    </row>
    <row r="108" spans="1:23" x14ac:dyDescent="0.25">
      <c r="A108" s="158">
        <v>106</v>
      </c>
      <c r="B108" s="150">
        <v>45052</v>
      </c>
      <c r="C108" s="6" t="s">
        <v>113</v>
      </c>
      <c r="D108" s="4">
        <v>300</v>
      </c>
      <c r="E108" s="4">
        <v>100</v>
      </c>
      <c r="F108" s="4">
        <f t="shared" si="12"/>
        <v>30000</v>
      </c>
      <c r="G108" s="4">
        <v>101.5</v>
      </c>
      <c r="H108" s="4">
        <v>260</v>
      </c>
      <c r="I108" s="4">
        <f t="shared" si="13"/>
        <v>26390</v>
      </c>
      <c r="J108" s="11">
        <f t="shared" si="14"/>
        <v>56390</v>
      </c>
      <c r="K108" s="13"/>
      <c r="L108" s="16">
        <f t="shared" si="15"/>
        <v>56390</v>
      </c>
    </row>
    <row r="109" spans="1:23" x14ac:dyDescent="0.25">
      <c r="A109" s="158">
        <v>107</v>
      </c>
      <c r="B109" s="150">
        <v>45052</v>
      </c>
      <c r="C109" s="6" t="s">
        <v>113</v>
      </c>
      <c r="D109" s="4">
        <v>260</v>
      </c>
      <c r="E109" s="4">
        <v>100</v>
      </c>
      <c r="F109" s="4">
        <f t="shared" si="12"/>
        <v>26000</v>
      </c>
      <c r="G109" s="4">
        <v>60</v>
      </c>
      <c r="H109" s="4">
        <v>260</v>
      </c>
      <c r="I109" s="4">
        <f t="shared" si="13"/>
        <v>15600</v>
      </c>
      <c r="J109" s="11">
        <f t="shared" si="14"/>
        <v>41600</v>
      </c>
      <c r="K109" s="13"/>
      <c r="L109" s="16">
        <f t="shared" si="15"/>
        <v>41600</v>
      </c>
    </row>
    <row r="110" spans="1:23" x14ac:dyDescent="0.25">
      <c r="A110" s="158">
        <v>108</v>
      </c>
      <c r="B110" s="150">
        <v>45083</v>
      </c>
      <c r="C110" s="6" t="s">
        <v>31</v>
      </c>
      <c r="D110" s="4">
        <v>180</v>
      </c>
      <c r="E110" s="4">
        <v>100</v>
      </c>
      <c r="F110" s="4">
        <f t="shared" si="12"/>
        <v>18000</v>
      </c>
      <c r="G110" s="4">
        <v>180</v>
      </c>
      <c r="H110" s="4">
        <v>150</v>
      </c>
      <c r="I110" s="4">
        <f t="shared" si="13"/>
        <v>27000</v>
      </c>
      <c r="J110" s="11">
        <f t="shared" si="14"/>
        <v>45000</v>
      </c>
      <c r="K110" s="13"/>
      <c r="L110" s="16">
        <f t="shared" si="15"/>
        <v>45000</v>
      </c>
    </row>
    <row r="111" spans="1:23" x14ac:dyDescent="0.25">
      <c r="A111" s="158">
        <v>109</v>
      </c>
      <c r="B111" s="150">
        <v>45083</v>
      </c>
      <c r="C111" s="6" t="s">
        <v>220</v>
      </c>
      <c r="D111" s="4">
        <v>200</v>
      </c>
      <c r="E111" s="4">
        <v>100</v>
      </c>
      <c r="F111" s="4">
        <f t="shared" si="12"/>
        <v>20000</v>
      </c>
      <c r="G111" s="4"/>
      <c r="H111" s="4"/>
      <c r="I111" s="4">
        <f t="shared" si="13"/>
        <v>0</v>
      </c>
      <c r="J111" s="11">
        <f t="shared" si="14"/>
        <v>20000</v>
      </c>
      <c r="K111" s="13"/>
      <c r="L111" s="16">
        <f t="shared" si="15"/>
        <v>20000</v>
      </c>
    </row>
    <row r="112" spans="1:23" x14ac:dyDescent="0.25">
      <c r="A112" s="158">
        <v>110</v>
      </c>
      <c r="B112" s="150"/>
      <c r="C112" s="6"/>
      <c r="D112" s="4">
        <v>200</v>
      </c>
      <c r="E112" s="4">
        <v>100</v>
      </c>
      <c r="F112" s="4">
        <f t="shared" si="12"/>
        <v>20000</v>
      </c>
      <c r="G112" s="4">
        <v>152</v>
      </c>
      <c r="H112" s="4">
        <v>260</v>
      </c>
      <c r="I112" s="4">
        <f t="shared" si="13"/>
        <v>39520</v>
      </c>
      <c r="J112" s="11">
        <f t="shared" si="14"/>
        <v>59520</v>
      </c>
      <c r="K112" s="13"/>
      <c r="L112" s="16">
        <f t="shared" si="15"/>
        <v>59520</v>
      </c>
    </row>
    <row r="113" spans="1:13" x14ac:dyDescent="0.25">
      <c r="A113" s="158">
        <v>111</v>
      </c>
      <c r="B113" s="150">
        <v>45175</v>
      </c>
      <c r="C113" s="6" t="s">
        <v>144</v>
      </c>
      <c r="D113" s="4">
        <v>160</v>
      </c>
      <c r="E113" s="4">
        <v>100</v>
      </c>
      <c r="F113" s="4">
        <f t="shared" si="12"/>
        <v>16000</v>
      </c>
      <c r="G113" s="4">
        <v>48</v>
      </c>
      <c r="H113" s="4">
        <v>260</v>
      </c>
      <c r="I113" s="4">
        <f t="shared" si="13"/>
        <v>12480</v>
      </c>
      <c r="J113" s="11">
        <f t="shared" si="14"/>
        <v>28480</v>
      </c>
      <c r="K113" s="13">
        <v>9240</v>
      </c>
      <c r="L113" s="16">
        <f t="shared" si="15"/>
        <v>19240</v>
      </c>
      <c r="M113" t="s">
        <v>243</v>
      </c>
    </row>
    <row r="114" spans="1:13" x14ac:dyDescent="0.25">
      <c r="A114" s="158">
        <v>112</v>
      </c>
      <c r="B114" s="150">
        <v>45175</v>
      </c>
      <c r="C114" s="6" t="s">
        <v>27</v>
      </c>
      <c r="D114" s="4">
        <v>180</v>
      </c>
      <c r="E114" s="4">
        <v>100</v>
      </c>
      <c r="F114" s="4">
        <f t="shared" si="12"/>
        <v>18000</v>
      </c>
      <c r="G114" s="4">
        <v>70</v>
      </c>
      <c r="H114" s="4">
        <v>260</v>
      </c>
      <c r="I114" s="4">
        <f t="shared" si="13"/>
        <v>18200</v>
      </c>
      <c r="J114" s="11">
        <f t="shared" si="14"/>
        <v>36200</v>
      </c>
      <c r="K114" s="13"/>
      <c r="L114" s="16">
        <f t="shared" si="15"/>
        <v>36200</v>
      </c>
    </row>
    <row r="115" spans="1:13" x14ac:dyDescent="0.25">
      <c r="A115" s="158">
        <v>113</v>
      </c>
      <c r="B115" s="150">
        <v>45205</v>
      </c>
      <c r="C115" s="6" t="s">
        <v>221</v>
      </c>
      <c r="D115" s="4">
        <v>240</v>
      </c>
      <c r="E115" s="4">
        <v>100</v>
      </c>
      <c r="F115" s="4">
        <f t="shared" si="12"/>
        <v>24000</v>
      </c>
      <c r="G115" s="4">
        <v>88</v>
      </c>
      <c r="H115" s="4">
        <v>260</v>
      </c>
      <c r="I115" s="4">
        <f t="shared" si="13"/>
        <v>22880</v>
      </c>
      <c r="J115" s="11">
        <f t="shared" si="14"/>
        <v>46880</v>
      </c>
      <c r="K115" s="13"/>
      <c r="L115" s="16">
        <f t="shared" si="15"/>
        <v>46880</v>
      </c>
    </row>
    <row r="116" spans="1:13" x14ac:dyDescent="0.25">
      <c r="A116" s="158">
        <v>114</v>
      </c>
      <c r="B116" s="150">
        <v>45236</v>
      </c>
      <c r="C116" s="6" t="s">
        <v>36</v>
      </c>
      <c r="D116" s="4">
        <v>200</v>
      </c>
      <c r="E116" s="4">
        <v>100</v>
      </c>
      <c r="F116" s="4">
        <f t="shared" si="12"/>
        <v>20000</v>
      </c>
      <c r="G116" s="4"/>
      <c r="H116" s="4"/>
      <c r="I116" s="4">
        <f t="shared" si="13"/>
        <v>0</v>
      </c>
      <c r="J116" s="11">
        <f t="shared" si="14"/>
        <v>20000</v>
      </c>
      <c r="K116" s="13">
        <v>60000</v>
      </c>
      <c r="L116" s="16">
        <f t="shared" si="15"/>
        <v>-40000</v>
      </c>
      <c r="M116" t="s">
        <v>242</v>
      </c>
    </row>
    <row r="117" spans="1:13" x14ac:dyDescent="0.25">
      <c r="A117" s="158">
        <v>115</v>
      </c>
      <c r="B117" s="150"/>
      <c r="C117" s="6"/>
      <c r="D117" s="4">
        <v>300</v>
      </c>
      <c r="E117" s="4">
        <v>100</v>
      </c>
      <c r="F117" s="4">
        <f t="shared" si="12"/>
        <v>30000</v>
      </c>
      <c r="G117" s="4">
        <v>30</v>
      </c>
      <c r="H117" s="4">
        <v>150</v>
      </c>
      <c r="I117" s="4">
        <f t="shared" si="13"/>
        <v>4500</v>
      </c>
      <c r="J117" s="11">
        <f t="shared" si="14"/>
        <v>34500</v>
      </c>
      <c r="K117" s="13"/>
      <c r="L117" s="16">
        <f t="shared" si="15"/>
        <v>34500</v>
      </c>
    </row>
    <row r="118" spans="1:13" x14ac:dyDescent="0.25">
      <c r="A118" s="158">
        <v>116</v>
      </c>
      <c r="B118" s="150">
        <v>45236</v>
      </c>
      <c r="C118" s="6" t="s">
        <v>37</v>
      </c>
      <c r="D118" s="4">
        <v>200</v>
      </c>
      <c r="E118" s="4">
        <v>100</v>
      </c>
      <c r="F118" s="4">
        <f t="shared" si="12"/>
        <v>20000</v>
      </c>
      <c r="G118" s="4"/>
      <c r="H118" s="4"/>
      <c r="I118" s="4">
        <f t="shared" si="13"/>
        <v>0</v>
      </c>
      <c r="J118" s="11">
        <f t="shared" si="14"/>
        <v>20000</v>
      </c>
      <c r="K118" s="13"/>
      <c r="L118" s="16">
        <f t="shared" si="15"/>
        <v>20000</v>
      </c>
    </row>
    <row r="119" spans="1:13" x14ac:dyDescent="0.25">
      <c r="A119" s="158">
        <v>117</v>
      </c>
      <c r="B119" s="150" t="s">
        <v>222</v>
      </c>
      <c r="C119" s="6" t="s">
        <v>104</v>
      </c>
      <c r="D119" s="4">
        <v>140</v>
      </c>
      <c r="E119" s="4">
        <v>100</v>
      </c>
      <c r="F119" s="4">
        <f t="shared" si="12"/>
        <v>14000</v>
      </c>
      <c r="G119" s="4">
        <v>36</v>
      </c>
      <c r="H119" s="4">
        <v>260</v>
      </c>
      <c r="I119" s="4">
        <f t="shared" si="13"/>
        <v>9360</v>
      </c>
      <c r="J119" s="11">
        <f t="shared" si="14"/>
        <v>23360</v>
      </c>
      <c r="K119" s="13"/>
      <c r="L119" s="16">
        <f t="shared" si="15"/>
        <v>23360</v>
      </c>
    </row>
    <row r="120" spans="1:13" x14ac:dyDescent="0.25">
      <c r="A120" s="158">
        <v>118</v>
      </c>
      <c r="B120" s="150" t="s">
        <v>222</v>
      </c>
      <c r="C120" s="6" t="s">
        <v>104</v>
      </c>
      <c r="D120" s="4">
        <v>260</v>
      </c>
      <c r="E120" s="4">
        <v>100</v>
      </c>
      <c r="F120" s="4">
        <f t="shared" si="12"/>
        <v>26000</v>
      </c>
      <c r="G120" s="4">
        <v>75</v>
      </c>
      <c r="H120" s="4">
        <v>260</v>
      </c>
      <c r="I120" s="4">
        <f t="shared" si="13"/>
        <v>19500</v>
      </c>
      <c r="J120" s="11">
        <f t="shared" si="14"/>
        <v>45500</v>
      </c>
      <c r="K120" s="13"/>
      <c r="L120" s="16">
        <f t="shared" si="15"/>
        <v>45500</v>
      </c>
    </row>
    <row r="121" spans="1:13" x14ac:dyDescent="0.25">
      <c r="A121" s="158">
        <v>119</v>
      </c>
      <c r="B121" s="150" t="s">
        <v>223</v>
      </c>
      <c r="C121" s="6" t="s">
        <v>224</v>
      </c>
      <c r="D121" s="4">
        <v>380</v>
      </c>
      <c r="E121" s="4">
        <v>100</v>
      </c>
      <c r="F121" s="4">
        <f t="shared" si="12"/>
        <v>38000</v>
      </c>
      <c r="G121" s="4">
        <v>80</v>
      </c>
      <c r="H121" s="4">
        <v>300</v>
      </c>
      <c r="I121" s="4">
        <f t="shared" si="13"/>
        <v>24000</v>
      </c>
      <c r="J121" s="11">
        <f t="shared" si="14"/>
        <v>62000</v>
      </c>
      <c r="K121" s="13"/>
      <c r="L121" s="16">
        <f t="shared" si="15"/>
        <v>62000</v>
      </c>
    </row>
    <row r="122" spans="1:13" x14ac:dyDescent="0.25">
      <c r="A122" s="158">
        <v>120</v>
      </c>
      <c r="B122" s="150" t="s">
        <v>223</v>
      </c>
      <c r="C122" s="6" t="s">
        <v>37</v>
      </c>
      <c r="D122" s="4">
        <v>180</v>
      </c>
      <c r="E122" s="4">
        <v>100</v>
      </c>
      <c r="F122" s="4">
        <f t="shared" si="12"/>
        <v>18000</v>
      </c>
      <c r="G122" s="4">
        <v>96</v>
      </c>
      <c r="H122" s="4">
        <v>260</v>
      </c>
      <c r="I122" s="4">
        <f t="shared" si="13"/>
        <v>24960</v>
      </c>
      <c r="J122" s="11">
        <f t="shared" si="14"/>
        <v>42960</v>
      </c>
      <c r="K122" s="13"/>
      <c r="L122" s="16">
        <f t="shared" si="15"/>
        <v>42960</v>
      </c>
    </row>
    <row r="123" spans="1:13" x14ac:dyDescent="0.25">
      <c r="A123" s="158">
        <v>121</v>
      </c>
      <c r="B123" s="150" t="s">
        <v>223</v>
      </c>
      <c r="C123" s="6" t="s">
        <v>225</v>
      </c>
      <c r="D123" s="4">
        <v>260</v>
      </c>
      <c r="E123" s="4">
        <v>100</v>
      </c>
      <c r="F123" s="4">
        <f t="shared" si="12"/>
        <v>26000</v>
      </c>
      <c r="G123" s="4"/>
      <c r="H123" s="4"/>
      <c r="I123" s="4">
        <f t="shared" si="13"/>
        <v>0</v>
      </c>
      <c r="J123" s="11">
        <f t="shared" si="14"/>
        <v>26000</v>
      </c>
      <c r="K123" s="13"/>
      <c r="L123" s="16">
        <f t="shared" si="15"/>
        <v>26000</v>
      </c>
    </row>
    <row r="124" spans="1:13" x14ac:dyDescent="0.25">
      <c r="A124" s="158">
        <v>122</v>
      </c>
      <c r="B124" s="150" t="s">
        <v>226</v>
      </c>
      <c r="C124" s="6" t="s">
        <v>225</v>
      </c>
      <c r="D124" s="4">
        <v>240</v>
      </c>
      <c r="E124" s="4">
        <v>100</v>
      </c>
      <c r="F124" s="4">
        <f t="shared" si="12"/>
        <v>24000</v>
      </c>
      <c r="G124" s="4">
        <v>120</v>
      </c>
      <c r="H124" s="4">
        <v>260</v>
      </c>
      <c r="I124" s="4">
        <f t="shared" si="13"/>
        <v>31200</v>
      </c>
      <c r="J124" s="11">
        <f t="shared" si="14"/>
        <v>55200</v>
      </c>
      <c r="K124" s="13"/>
      <c r="L124" s="16">
        <f t="shared" si="15"/>
        <v>55200</v>
      </c>
    </row>
    <row r="125" spans="1:13" x14ac:dyDescent="0.25">
      <c r="A125" s="158">
        <v>123</v>
      </c>
      <c r="B125" s="150" t="s">
        <v>227</v>
      </c>
      <c r="C125" s="6" t="s">
        <v>150</v>
      </c>
      <c r="D125" s="4">
        <v>200</v>
      </c>
      <c r="E125" s="4">
        <v>100</v>
      </c>
      <c r="F125" s="4">
        <f t="shared" si="12"/>
        <v>20000</v>
      </c>
      <c r="G125" s="4">
        <v>44</v>
      </c>
      <c r="H125" s="4">
        <v>260</v>
      </c>
      <c r="I125" s="4">
        <f t="shared" si="13"/>
        <v>11440</v>
      </c>
      <c r="J125" s="11">
        <f t="shared" si="14"/>
        <v>31440</v>
      </c>
      <c r="K125" s="13"/>
      <c r="L125" s="16">
        <f t="shared" si="15"/>
        <v>31440</v>
      </c>
    </row>
    <row r="126" spans="1:13" x14ac:dyDescent="0.25">
      <c r="A126" s="158">
        <v>124</v>
      </c>
      <c r="B126" s="150" t="s">
        <v>33</v>
      </c>
      <c r="C126" s="6" t="s">
        <v>33</v>
      </c>
      <c r="D126" s="4">
        <v>0</v>
      </c>
      <c r="E126" s="4">
        <v>0</v>
      </c>
      <c r="F126" s="4">
        <f t="shared" ref="F126:F139" si="16">D126*E126</f>
        <v>0</v>
      </c>
      <c r="G126" s="4">
        <v>17</v>
      </c>
      <c r="H126" s="4">
        <v>80</v>
      </c>
      <c r="I126" s="4">
        <f t="shared" ref="I126:I139" si="17">G126*H126</f>
        <v>1360</v>
      </c>
      <c r="J126" s="11">
        <f t="shared" ref="J126:J139" si="18">F126+I126</f>
        <v>1360</v>
      </c>
      <c r="K126" s="13"/>
      <c r="L126" s="16">
        <f t="shared" ref="L126:L139" si="19">J126-K126</f>
        <v>1360</v>
      </c>
    </row>
    <row r="127" spans="1:13" x14ac:dyDescent="0.25">
      <c r="A127" s="158">
        <v>125</v>
      </c>
      <c r="B127" s="150" t="s">
        <v>227</v>
      </c>
      <c r="C127" s="6" t="s">
        <v>193</v>
      </c>
      <c r="D127" s="4">
        <v>240</v>
      </c>
      <c r="E127" s="4">
        <v>100</v>
      </c>
      <c r="F127" s="4">
        <f t="shared" si="16"/>
        <v>24000</v>
      </c>
      <c r="G127" s="4">
        <v>80.5</v>
      </c>
      <c r="H127" s="4">
        <v>260</v>
      </c>
      <c r="I127" s="4">
        <f t="shared" si="17"/>
        <v>20930</v>
      </c>
      <c r="J127" s="11">
        <f t="shared" si="18"/>
        <v>44930</v>
      </c>
      <c r="K127" s="13"/>
      <c r="L127" s="16">
        <f t="shared" si="19"/>
        <v>44930</v>
      </c>
    </row>
    <row r="128" spans="1:13" x14ac:dyDescent="0.25">
      <c r="A128" s="158">
        <v>126</v>
      </c>
      <c r="B128" s="150" t="s">
        <v>228</v>
      </c>
      <c r="C128" s="6" t="s">
        <v>31</v>
      </c>
      <c r="D128" s="4">
        <v>140</v>
      </c>
      <c r="E128" s="4">
        <v>100</v>
      </c>
      <c r="F128" s="4">
        <f t="shared" si="16"/>
        <v>14000</v>
      </c>
      <c r="G128" s="4">
        <v>60</v>
      </c>
      <c r="H128" s="4">
        <v>150</v>
      </c>
      <c r="I128" s="4">
        <f t="shared" si="17"/>
        <v>9000</v>
      </c>
      <c r="J128" s="11">
        <f t="shared" si="18"/>
        <v>23000</v>
      </c>
      <c r="K128" s="13"/>
      <c r="L128" s="16">
        <f t="shared" si="19"/>
        <v>23000</v>
      </c>
    </row>
    <row r="129" spans="1:13" x14ac:dyDescent="0.25">
      <c r="A129" s="158">
        <v>127</v>
      </c>
      <c r="B129" s="150"/>
      <c r="C129" s="6"/>
      <c r="D129" s="4"/>
      <c r="E129" s="4"/>
      <c r="F129" s="4">
        <f t="shared" si="16"/>
        <v>0</v>
      </c>
      <c r="G129" s="4">
        <v>140</v>
      </c>
      <c r="H129" s="4">
        <v>40</v>
      </c>
      <c r="I129" s="4">
        <f t="shared" si="17"/>
        <v>5600</v>
      </c>
      <c r="J129" s="11">
        <f t="shared" si="18"/>
        <v>5600</v>
      </c>
      <c r="K129" s="13"/>
      <c r="L129" s="16">
        <f t="shared" si="19"/>
        <v>5600</v>
      </c>
    </row>
    <row r="130" spans="1:13" x14ac:dyDescent="0.25">
      <c r="A130" s="158">
        <v>128</v>
      </c>
      <c r="B130" s="150" t="s">
        <v>228</v>
      </c>
      <c r="C130" s="6" t="s">
        <v>143</v>
      </c>
      <c r="D130" s="4">
        <v>120</v>
      </c>
      <c r="E130" s="4">
        <v>100</v>
      </c>
      <c r="F130" s="4">
        <f t="shared" si="16"/>
        <v>12000</v>
      </c>
      <c r="G130" s="4">
        <v>52</v>
      </c>
      <c r="H130" s="4">
        <v>260</v>
      </c>
      <c r="I130" s="4">
        <f t="shared" si="17"/>
        <v>13520</v>
      </c>
      <c r="J130" s="11">
        <f t="shared" si="18"/>
        <v>25520</v>
      </c>
      <c r="K130" s="13"/>
      <c r="L130" s="16">
        <f t="shared" si="19"/>
        <v>25520</v>
      </c>
    </row>
    <row r="131" spans="1:13" x14ac:dyDescent="0.25">
      <c r="A131" s="158">
        <v>129</v>
      </c>
      <c r="B131" s="150"/>
      <c r="C131" s="6"/>
      <c r="D131" s="4"/>
      <c r="E131" s="4"/>
      <c r="F131" s="4">
        <f t="shared" si="16"/>
        <v>0</v>
      </c>
      <c r="G131" s="4">
        <v>3</v>
      </c>
      <c r="H131" s="4">
        <v>80</v>
      </c>
      <c r="I131" s="4">
        <f t="shared" si="17"/>
        <v>240</v>
      </c>
      <c r="J131" s="11">
        <f t="shared" si="18"/>
        <v>240</v>
      </c>
      <c r="K131" s="13"/>
      <c r="L131" s="16">
        <f t="shared" si="19"/>
        <v>240</v>
      </c>
    </row>
    <row r="132" spans="1:13" x14ac:dyDescent="0.25">
      <c r="A132" s="158">
        <v>130</v>
      </c>
      <c r="B132" s="150" t="s">
        <v>228</v>
      </c>
      <c r="C132" s="6" t="s">
        <v>229</v>
      </c>
      <c r="D132" s="4">
        <v>160</v>
      </c>
      <c r="E132" s="4">
        <v>100</v>
      </c>
      <c r="F132" s="4">
        <f t="shared" si="16"/>
        <v>16000</v>
      </c>
      <c r="G132" s="4">
        <v>81</v>
      </c>
      <c r="H132" s="4">
        <v>260</v>
      </c>
      <c r="I132" s="4">
        <f t="shared" si="17"/>
        <v>21060</v>
      </c>
      <c r="J132" s="11">
        <f t="shared" si="18"/>
        <v>37060</v>
      </c>
      <c r="K132" s="13"/>
      <c r="L132" s="16">
        <f t="shared" si="19"/>
        <v>37060</v>
      </c>
    </row>
    <row r="133" spans="1:13" x14ac:dyDescent="0.25">
      <c r="A133" s="158">
        <v>131</v>
      </c>
      <c r="B133" s="150" t="s">
        <v>230</v>
      </c>
      <c r="C133" s="6" t="s">
        <v>28</v>
      </c>
      <c r="D133" s="4">
        <v>160</v>
      </c>
      <c r="E133" s="4">
        <v>100</v>
      </c>
      <c r="F133" s="4">
        <f t="shared" si="16"/>
        <v>16000</v>
      </c>
      <c r="G133" s="4"/>
      <c r="H133" s="4"/>
      <c r="I133" s="4">
        <f t="shared" si="17"/>
        <v>0</v>
      </c>
      <c r="J133" s="11">
        <f t="shared" si="18"/>
        <v>16000</v>
      </c>
      <c r="K133" s="13"/>
      <c r="L133" s="16">
        <f t="shared" si="19"/>
        <v>16000</v>
      </c>
    </row>
    <row r="134" spans="1:13" x14ac:dyDescent="0.25">
      <c r="A134" s="158">
        <v>132</v>
      </c>
      <c r="B134" s="150" t="s">
        <v>231</v>
      </c>
      <c r="C134" s="6" t="s">
        <v>232</v>
      </c>
      <c r="D134" s="4">
        <v>220</v>
      </c>
      <c r="E134" s="4">
        <v>100</v>
      </c>
      <c r="F134" s="4">
        <f t="shared" si="16"/>
        <v>22000</v>
      </c>
      <c r="G134" s="4">
        <v>140</v>
      </c>
      <c r="H134" s="4">
        <v>260</v>
      </c>
      <c r="I134" s="4">
        <f t="shared" si="17"/>
        <v>36400</v>
      </c>
      <c r="J134" s="11">
        <f t="shared" si="18"/>
        <v>58400</v>
      </c>
      <c r="K134" s="13"/>
      <c r="L134" s="16">
        <f t="shared" si="19"/>
        <v>58400</v>
      </c>
    </row>
    <row r="135" spans="1:13" x14ac:dyDescent="0.25">
      <c r="A135" s="158">
        <v>133</v>
      </c>
      <c r="B135" s="150" t="s">
        <v>231</v>
      </c>
      <c r="C135" s="6" t="s">
        <v>39</v>
      </c>
      <c r="D135" s="4">
        <v>280</v>
      </c>
      <c r="E135" s="4">
        <v>100</v>
      </c>
      <c r="F135" s="4">
        <f t="shared" si="16"/>
        <v>28000</v>
      </c>
      <c r="G135" s="4">
        <v>80</v>
      </c>
      <c r="H135" s="4">
        <v>260</v>
      </c>
      <c r="I135" s="4">
        <f t="shared" si="17"/>
        <v>20800</v>
      </c>
      <c r="J135" s="11">
        <f t="shared" si="18"/>
        <v>48800</v>
      </c>
      <c r="K135" s="13"/>
      <c r="L135" s="16">
        <f t="shared" si="19"/>
        <v>48800</v>
      </c>
    </row>
    <row r="136" spans="1:13" x14ac:dyDescent="0.25">
      <c r="A136" s="158">
        <v>134</v>
      </c>
      <c r="B136" s="150" t="s">
        <v>233</v>
      </c>
      <c r="C136" s="6" t="s">
        <v>39</v>
      </c>
      <c r="D136" s="4">
        <v>118</v>
      </c>
      <c r="E136" s="4">
        <v>100</v>
      </c>
      <c r="F136" s="4">
        <f t="shared" si="16"/>
        <v>11800</v>
      </c>
      <c r="G136" s="4"/>
      <c r="H136" s="4"/>
      <c r="I136" s="4">
        <f t="shared" si="17"/>
        <v>0</v>
      </c>
      <c r="J136" s="11">
        <f t="shared" si="18"/>
        <v>11800</v>
      </c>
      <c r="K136" s="13"/>
      <c r="L136" s="16">
        <f t="shared" si="19"/>
        <v>11800</v>
      </c>
    </row>
    <row r="137" spans="1:13" x14ac:dyDescent="0.25">
      <c r="A137" s="158">
        <v>135</v>
      </c>
      <c r="B137" s="150" t="s">
        <v>234</v>
      </c>
      <c r="C137" s="6" t="s">
        <v>232</v>
      </c>
      <c r="D137" s="4">
        <v>320</v>
      </c>
      <c r="E137" s="4">
        <v>100</v>
      </c>
      <c r="F137" s="4">
        <f t="shared" si="16"/>
        <v>32000</v>
      </c>
      <c r="G137" s="4">
        <v>118</v>
      </c>
      <c r="H137" s="4">
        <v>260</v>
      </c>
      <c r="I137" s="4">
        <f t="shared" si="17"/>
        <v>30680</v>
      </c>
      <c r="J137" s="11">
        <f t="shared" si="18"/>
        <v>62680</v>
      </c>
      <c r="K137" s="13"/>
      <c r="L137" s="16">
        <f t="shared" si="19"/>
        <v>62680</v>
      </c>
    </row>
    <row r="138" spans="1:13" x14ac:dyDescent="0.25">
      <c r="A138" s="158">
        <v>136</v>
      </c>
      <c r="B138" s="150" t="s">
        <v>235</v>
      </c>
      <c r="C138" s="6" t="s">
        <v>236</v>
      </c>
      <c r="D138" s="4">
        <v>180</v>
      </c>
      <c r="E138" s="4">
        <v>100</v>
      </c>
      <c r="F138" s="4">
        <f t="shared" si="16"/>
        <v>18000</v>
      </c>
      <c r="G138" s="4"/>
      <c r="H138" s="4"/>
      <c r="I138" s="4">
        <f t="shared" si="17"/>
        <v>0</v>
      </c>
      <c r="J138" s="11">
        <f t="shared" si="18"/>
        <v>18000</v>
      </c>
      <c r="K138" s="13">
        <v>68800</v>
      </c>
      <c r="L138" s="16">
        <f t="shared" si="19"/>
        <v>-50800</v>
      </c>
      <c r="M138" t="s">
        <v>54</v>
      </c>
    </row>
    <row r="139" spans="1:13" x14ac:dyDescent="0.25">
      <c r="A139" s="158">
        <v>137</v>
      </c>
      <c r="B139" s="150" t="s">
        <v>235</v>
      </c>
      <c r="C139" s="6" t="s">
        <v>143</v>
      </c>
      <c r="D139" s="4">
        <v>100</v>
      </c>
      <c r="E139" s="4">
        <v>100</v>
      </c>
      <c r="F139" s="4">
        <f t="shared" si="16"/>
        <v>10000</v>
      </c>
      <c r="G139" s="4">
        <v>64</v>
      </c>
      <c r="H139" s="4">
        <v>150</v>
      </c>
      <c r="I139" s="4">
        <f t="shared" si="17"/>
        <v>9600</v>
      </c>
      <c r="J139" s="11">
        <f t="shared" si="18"/>
        <v>19600</v>
      </c>
      <c r="K139" s="13"/>
      <c r="L139" s="16">
        <f t="shared" si="19"/>
        <v>19600</v>
      </c>
    </row>
    <row r="140" spans="1:13" ht="21.75" thickBot="1" x14ac:dyDescent="0.3">
      <c r="A140" s="159"/>
      <c r="B140" s="166" t="s">
        <v>46</v>
      </c>
      <c r="C140" s="164" t="s">
        <v>33</v>
      </c>
      <c r="D140" s="165">
        <f>SUM(D3:D139)</f>
        <v>25374</v>
      </c>
      <c r="E140" s="165"/>
      <c r="F140" s="165"/>
      <c r="G140" s="165">
        <f>SUM(G3:G139)</f>
        <v>8459.1</v>
      </c>
      <c r="H140" s="165"/>
      <c r="I140" s="163"/>
      <c r="J140" s="148">
        <f>SUM(J1:J139)</f>
        <v>4390496</v>
      </c>
      <c r="K140" s="148">
        <f>SUM(K1:K139)</f>
        <v>2032798</v>
      </c>
      <c r="L140" s="149">
        <f>J140-K140</f>
        <v>2357698</v>
      </c>
    </row>
  </sheetData>
  <mergeCells count="1">
    <mergeCell ref="A1:L1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Ashish Tembhre</vt:lpstr>
      <vt:lpstr>Munna Harde</vt:lpstr>
      <vt:lpstr>Sukchand</vt:lpstr>
      <vt:lpstr>Bhuvan</vt:lpstr>
      <vt:lpstr>Harihar Mankar</vt:lpstr>
      <vt:lpstr>Subhash Motghare</vt:lpstr>
      <vt:lpstr>'Munna Harde'!Criteria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2024-05-14T07:03:28Z</dcterms:modified>
</cp:coreProperties>
</file>