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N18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J28" i="1"/>
  <c r="K28" i="1"/>
  <c r="M28" i="1"/>
  <c r="I28" i="1"/>
  <c r="L28" i="1"/>
  <c r="D35" i="1"/>
  <c r="L35" i="1"/>
  <c r="L11" i="2"/>
  <c r="AA30" i="1"/>
  <c r="Z30" i="1"/>
  <c r="Y30" i="1"/>
  <c r="X30" i="1"/>
  <c r="W30" i="1"/>
  <c r="V30" i="1"/>
  <c r="U30" i="1"/>
  <c r="T30" i="1"/>
  <c r="S30" i="1"/>
  <c r="R30" i="1"/>
  <c r="Q30" i="1"/>
  <c r="P30" i="1"/>
  <c r="D29" i="1"/>
  <c r="M30" i="1"/>
  <c r="H30" i="1"/>
  <c r="G30" i="1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0" i="1"/>
  <c r="K20" i="1"/>
  <c r="M20" i="1"/>
  <c r="I20" i="1"/>
  <c r="L20" i="1"/>
  <c r="J19" i="1"/>
  <c r="K19" i="1"/>
  <c r="M19" i="1"/>
  <c r="I19" i="1"/>
  <c r="L19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<sst xmlns="http://schemas.openxmlformats.org/spreadsheetml/2006/main" count="155" uniqueCount="27">
  <si>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</si>
  <si>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</si>
  <si>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</si>
  <si>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</si>
  <si>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</si>
  <si>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</si>
  <si>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</si>
  <si>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</si>
  <si>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</si>
  <si>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</si>
  <si>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</si>
  <si>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</si>
  <si>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</si>
  <si>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</si>
  <si>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</si>
  <si>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</si>
  <si>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</si>
  <si>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</si>
  <si>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</si>
  <si>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</si>
  <si>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</si>
  <si>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</si>
  <si>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</si>
  <si>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2.3.9</t>
  </si>
  <si>
    <t>2.3.12</t>
  </si>
  <si>
    <t>2.3.13</t>
  </si>
  <si>
    <t>2.3.15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</si>
</sst>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</cellXfs>
  <cellStyles count="5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abSelected="1" workbookViewId="0">
      <selection activeCell="I16" sqref="I16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2" t="s">
        <v>5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29"/>
      <c r="AC1" s="29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40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>
        <v>1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>
        <v>1</v>
      </c>
      <c r="AE4" s="20"/>
    </row>
    <row r="5" spans="1:31">
      <c r="C5" s="24"/>
    </row>
    <row r="6" spans="1:31">
      <c r="N6" s="42" t="s">
        <v>5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40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36" t="s">
        <v>8</v>
      </c>
      <c r="B8" s="15">
        <v>1</v>
      </c>
      <c r="C8" s="15">
        <v>249996</v>
      </c>
      <c r="D8" s="16">
        <v>103529</v>
      </c>
      <c r="E8" s="16">
        <v>1103921</v>
      </c>
      <c r="F8" s="16">
        <v>167078359</v>
      </c>
      <c r="G8" s="16">
        <v>15094</v>
      </c>
      <c r="H8" s="16">
        <v>76776</v>
      </c>
      <c r="I8" s="17"/>
      <c r="J8" s="18"/>
      <c r="K8" s="17"/>
      <c r="L8" s="18"/>
      <c r="M8" s="18"/>
      <c r="N8" s="18"/>
      <c r="O8" s="18"/>
      <c r="P8" s="13"/>
      <c r="Q8" s="13"/>
      <c r="R8" s="19">
        <v>8.5400000000000007E-3</v>
      </c>
      <c r="S8" s="19">
        <v>0.25731599999999999</v>
      </c>
      <c r="T8" s="19">
        <v>0.720804</v>
      </c>
      <c r="U8" s="19">
        <v>0.93848299999999996</v>
      </c>
      <c r="V8" s="19">
        <v>0.99029199999999995</v>
      </c>
      <c r="W8" s="19">
        <v>0.99894400000000005</v>
      </c>
      <c r="X8" s="13">
        <v>0.99996399999999996</v>
      </c>
      <c r="Y8" s="13">
        <v>1</v>
      </c>
      <c r="Z8" s="13">
        <v>1</v>
      </c>
      <c r="AA8" s="13">
        <v>1</v>
      </c>
      <c r="AB8" s="15" t="s">
        <v>14</v>
      </c>
      <c r="AC8" s="15">
        <v>12</v>
      </c>
      <c r="AD8" t="s">
        <v>25</v>
      </c>
    </row>
    <row r="9" spans="1:31">
      <c r="A9" s="37"/>
      <c r="B9" s="9">
        <v>2</v>
      </c>
      <c r="C9" s="9">
        <v>99996</v>
      </c>
      <c r="D9" s="10">
        <v>216248</v>
      </c>
      <c r="E9" s="10">
        <v>2535625</v>
      </c>
      <c r="F9" s="10">
        <v>81413133</v>
      </c>
      <c r="G9" s="10">
        <v>19173</v>
      </c>
      <c r="H9" s="10">
        <v>76940</v>
      </c>
      <c r="I9" s="17"/>
      <c r="J9" s="18"/>
      <c r="K9" s="17"/>
      <c r="L9" s="18"/>
      <c r="M9" s="18"/>
      <c r="N9" s="18"/>
      <c r="O9" s="18"/>
      <c r="P9" s="13"/>
      <c r="Q9" s="13"/>
      <c r="R9" s="13">
        <v>2.9940999999999999E-2</v>
      </c>
      <c r="S9" s="13">
        <v>0.40700599999999998</v>
      </c>
      <c r="T9" s="13">
        <v>0.83407299999999995</v>
      </c>
      <c r="U9" s="13">
        <v>0.97155899999999995</v>
      </c>
      <c r="V9" s="13">
        <v>0.99673</v>
      </c>
      <c r="W9" s="13">
        <v>0.99977000000000005</v>
      </c>
      <c r="X9" s="13">
        <v>1</v>
      </c>
      <c r="Y9" s="13">
        <v>1</v>
      </c>
      <c r="Z9" s="13">
        <v>1</v>
      </c>
      <c r="AA9" s="13">
        <v>1</v>
      </c>
      <c r="AB9" s="15" t="s">
        <v>14</v>
      </c>
      <c r="AC9" s="15">
        <v>12</v>
      </c>
      <c r="AD9" t="s">
        <v>25</v>
      </c>
    </row>
    <row r="10" spans="1:31">
      <c r="A10" s="37"/>
      <c r="B10" s="15">
        <v>3</v>
      </c>
      <c r="C10" s="15">
        <v>49992</v>
      </c>
      <c r="D10" s="16">
        <v>369062</v>
      </c>
      <c r="E10" s="16">
        <v>4370251</v>
      </c>
      <c r="F10" s="16">
        <v>60425721</v>
      </c>
      <c r="G10" s="16">
        <v>30969</v>
      </c>
      <c r="H10" s="16">
        <v>126820</v>
      </c>
      <c r="I10" s="17"/>
      <c r="J10" s="18"/>
      <c r="K10" s="17"/>
      <c r="L10" s="18"/>
      <c r="M10" s="18"/>
      <c r="N10" s="18"/>
      <c r="O10" s="18"/>
      <c r="P10" s="13"/>
      <c r="Q10" s="19">
        <v>1.8400000000000001E-3</v>
      </c>
      <c r="R10" s="19">
        <v>0.208313</v>
      </c>
      <c r="S10" s="19">
        <v>0.73457799999999995</v>
      </c>
      <c r="T10" s="19">
        <v>0.95361300000000004</v>
      </c>
      <c r="U10" s="19">
        <v>0.995479</v>
      </c>
      <c r="V10" s="19">
        <v>0.99960000000000004</v>
      </c>
      <c r="W10" s="19">
        <v>1</v>
      </c>
      <c r="X10" s="13">
        <v>1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25</v>
      </c>
    </row>
    <row r="11" spans="1:31">
      <c r="A11" s="37"/>
      <c r="B11" s="9">
        <v>4</v>
      </c>
      <c r="C11" s="9">
        <v>15000</v>
      </c>
      <c r="D11" s="10">
        <v>1587241</v>
      </c>
      <c r="E11" s="10">
        <v>18981224</v>
      </c>
      <c r="F11" s="10">
        <v>19499363</v>
      </c>
      <c r="G11" s="10">
        <v>33687</v>
      </c>
      <c r="H11" s="10">
        <v>140860</v>
      </c>
      <c r="I11" s="17"/>
      <c r="J11" s="18"/>
      <c r="K11" s="17"/>
      <c r="L11" s="18"/>
      <c r="M11" s="18"/>
      <c r="N11" s="18"/>
      <c r="O11" s="18"/>
      <c r="P11" s="13"/>
      <c r="Q11" s="13">
        <v>3.0000000000000001E-3</v>
      </c>
      <c r="R11" s="13">
        <v>0.25640000000000002</v>
      </c>
      <c r="S11" s="13">
        <v>0.78226700000000005</v>
      </c>
      <c r="T11" s="13">
        <v>0.97246699999999997</v>
      </c>
      <c r="U11" s="13">
        <v>0.99746699999999999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25</v>
      </c>
    </row>
    <row r="12" spans="1:31">
      <c r="A12" s="37"/>
      <c r="B12" s="15">
        <v>5</v>
      </c>
      <c r="C12" s="15">
        <v>4992</v>
      </c>
      <c r="D12" s="16">
        <v>1218639</v>
      </c>
      <c r="E12" s="16">
        <v>14236601</v>
      </c>
      <c r="F12" s="16">
        <v>9266692</v>
      </c>
      <c r="G12" s="16">
        <v>50922</v>
      </c>
      <c r="H12" s="16">
        <v>163604</v>
      </c>
      <c r="I12" s="17"/>
      <c r="J12" s="18"/>
      <c r="K12" s="17"/>
      <c r="L12" s="18"/>
      <c r="M12" s="18"/>
      <c r="N12" s="18"/>
      <c r="O12" s="18"/>
      <c r="P12" s="13"/>
      <c r="Q12" s="19">
        <v>4.0264000000000001E-2</v>
      </c>
      <c r="R12" s="19">
        <v>0.56630599999999998</v>
      </c>
      <c r="S12" s="19">
        <v>0.93429499999999999</v>
      </c>
      <c r="T12" s="19">
        <v>0.99378999999999995</v>
      </c>
      <c r="U12" s="19">
        <v>0.99959900000000002</v>
      </c>
      <c r="V12" s="19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25</v>
      </c>
    </row>
    <row r="13" spans="1:31">
      <c r="A13" s="37"/>
      <c r="B13" s="9">
        <v>6</v>
      </c>
      <c r="C13" s="9">
        <v>996</v>
      </c>
      <c r="D13" s="10">
        <v>2518431</v>
      </c>
      <c r="E13" s="10">
        <v>29063720</v>
      </c>
      <c r="F13" s="10">
        <v>1956400</v>
      </c>
      <c r="G13" s="10">
        <v>54162</v>
      </c>
      <c r="H13" s="10">
        <v>156328</v>
      </c>
      <c r="I13" s="17"/>
      <c r="J13" s="18"/>
      <c r="K13" s="17"/>
      <c r="L13" s="18"/>
      <c r="M13" s="18"/>
      <c r="N13" s="18"/>
      <c r="O13" s="18"/>
      <c r="P13" s="13"/>
      <c r="Q13" s="13">
        <v>4.7189000000000002E-2</v>
      </c>
      <c r="R13" s="13">
        <v>0.61746999999999996</v>
      </c>
      <c r="S13" s="13">
        <v>0.95582299999999998</v>
      </c>
      <c r="T13" s="13">
        <v>0.998996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25</v>
      </c>
    </row>
    <row r="14" spans="1:31">
      <c r="A14" s="37"/>
      <c r="B14" s="15">
        <v>7</v>
      </c>
      <c r="C14" s="15">
        <v>744</v>
      </c>
      <c r="D14" s="16">
        <v>9122650</v>
      </c>
      <c r="E14" s="16">
        <v>108421688</v>
      </c>
      <c r="F14" s="16">
        <v>1744569</v>
      </c>
      <c r="G14" s="16">
        <v>66689</v>
      </c>
      <c r="H14" s="16">
        <v>252016</v>
      </c>
      <c r="I14" s="17"/>
      <c r="J14" s="18"/>
      <c r="K14" s="17"/>
      <c r="L14" s="18"/>
      <c r="M14" s="18"/>
      <c r="N14" s="18"/>
      <c r="O14" s="18"/>
      <c r="P14" s="13">
        <v>1.3439999999999999E-3</v>
      </c>
      <c r="Q14" s="19">
        <v>0.13978499999999999</v>
      </c>
      <c r="R14" s="19">
        <v>0.77688199999999996</v>
      </c>
      <c r="S14" s="19">
        <v>0.97715099999999999</v>
      </c>
      <c r="T14" s="19">
        <v>0.99865599999999999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5" t="s">
        <v>14</v>
      </c>
      <c r="AC14" s="15">
        <v>12</v>
      </c>
      <c r="AD14" t="s">
        <v>25</v>
      </c>
    </row>
    <row r="15" spans="1:31">
      <c r="A15" s="37"/>
      <c r="B15" s="9">
        <v>8</v>
      </c>
      <c r="C15" s="9">
        <v>240</v>
      </c>
      <c r="D15" s="10">
        <v>21558313</v>
      </c>
      <c r="E15" s="10">
        <v>249134375</v>
      </c>
      <c r="F15" s="10">
        <v>565306</v>
      </c>
      <c r="G15" s="10">
        <v>66546</v>
      </c>
      <c r="H15" s="10">
        <v>164996</v>
      </c>
      <c r="I15" s="17"/>
      <c r="J15" s="18"/>
      <c r="K15" s="17"/>
      <c r="L15" s="18"/>
      <c r="M15" s="18"/>
      <c r="N15" s="18"/>
      <c r="O15" s="18"/>
      <c r="P15" s="13"/>
      <c r="Q15" s="13">
        <v>9.5833000000000002E-2</v>
      </c>
      <c r="R15" s="13">
        <v>0.80833299999999997</v>
      </c>
      <c r="S15" s="13">
        <v>0.98333300000000001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9">
        <v>12</v>
      </c>
      <c r="AD15" t="s">
        <v>25</v>
      </c>
    </row>
    <row r="16" spans="1:31">
      <c r="A16" s="30"/>
      <c r="B16" s="31"/>
      <c r="C16" s="31"/>
      <c r="D16" s="32"/>
      <c r="E16" s="32"/>
      <c r="F16" s="32"/>
      <c r="G16" s="32"/>
      <c r="H16" s="32"/>
      <c r="I16" s="33"/>
      <c r="J16" s="34"/>
      <c r="K16" s="33"/>
      <c r="L16" s="34"/>
      <c r="M16" s="34"/>
      <c r="N16" s="44"/>
      <c r="O16" s="44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35"/>
      <c r="AC16" s="31"/>
    </row>
    <row r="17" spans="1:31">
      <c r="N17" s="42" t="s">
        <v>5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3"/>
    </row>
    <row r="18" spans="1:31" ht="45">
      <c r="A18" s="2" t="s">
        <v>0</v>
      </c>
      <c r="B18" s="2" t="s">
        <v>7</v>
      </c>
      <c r="C18" s="3" t="s">
        <v>1</v>
      </c>
      <c r="D18" s="4" t="s">
        <v>9</v>
      </c>
      <c r="E18" s="4" t="s">
        <v>11</v>
      </c>
      <c r="F18" s="4" t="s">
        <v>12</v>
      </c>
      <c r="G18" s="5" t="s">
        <v>3</v>
      </c>
      <c r="H18" s="6" t="s">
        <v>4</v>
      </c>
      <c r="I18" s="5" t="s">
        <v>2</v>
      </c>
      <c r="J18" s="5" t="s">
        <v>17</v>
      </c>
      <c r="K18" s="5" t="s">
        <v>10</v>
      </c>
      <c r="L18" s="5" t="s">
        <v>20</v>
      </c>
      <c r="M18" s="5" t="s">
        <v>19</v>
      </c>
      <c r="N18" s="7">
        <f>O18*2</f>
        <v>65536</v>
      </c>
      <c r="O18" s="7">
        <f>P18*2</f>
        <v>32768</v>
      </c>
      <c r="P18" s="7">
        <v>16384</v>
      </c>
      <c r="Q18" s="7">
        <v>8192</v>
      </c>
      <c r="R18" s="7">
        <v>4096</v>
      </c>
      <c r="S18" s="40">
        <v>2048</v>
      </c>
      <c r="T18" s="7">
        <v>1024</v>
      </c>
      <c r="U18" s="7">
        <v>512</v>
      </c>
      <c r="V18" s="7">
        <v>256</v>
      </c>
      <c r="W18" s="7">
        <v>128</v>
      </c>
      <c r="X18" s="7">
        <v>64</v>
      </c>
      <c r="Y18" s="7">
        <v>32</v>
      </c>
      <c r="Z18" s="7">
        <v>16</v>
      </c>
      <c r="AA18" s="7">
        <v>8</v>
      </c>
      <c r="AB18" s="8" t="s">
        <v>15</v>
      </c>
      <c r="AC18" s="8" t="s">
        <v>16</v>
      </c>
      <c r="AD18" s="8" t="s">
        <v>21</v>
      </c>
    </row>
    <row r="19" spans="1:31">
      <c r="A19" s="15" t="s">
        <v>6</v>
      </c>
      <c r="B19" s="15" t="s">
        <v>13</v>
      </c>
      <c r="C19" s="15">
        <v>100000</v>
      </c>
      <c r="D19" s="16">
        <v>49893</v>
      </c>
      <c r="E19" s="16">
        <v>213204</v>
      </c>
      <c r="F19" s="16">
        <v>8267265</v>
      </c>
      <c r="G19" s="16">
        <v>889</v>
      </c>
      <c r="H19" s="16">
        <v>4984</v>
      </c>
      <c r="I19" s="17">
        <f t="shared" ref="I19:I20" si="5">E19/C19</f>
        <v>2.1320399999999999</v>
      </c>
      <c r="J19" s="18">
        <f>D19/C19</f>
        <v>0.49892999999999998</v>
      </c>
      <c r="K19" s="17">
        <f t="shared" ref="K19:K20" si="6">F19/C19</f>
        <v>82.672650000000004</v>
      </c>
      <c r="L19" s="18">
        <f t="shared" ref="L19:L20" si="7">I19/K19</f>
        <v>2.5788939873101924E-2</v>
      </c>
      <c r="M19" s="18">
        <f>J19/K19</f>
        <v>6.0350067404395524E-3</v>
      </c>
      <c r="N19" s="18"/>
      <c r="O19" s="18"/>
      <c r="P19" s="19"/>
      <c r="Q19" s="19"/>
      <c r="R19" s="19"/>
      <c r="S19" s="19"/>
      <c r="T19" s="19"/>
      <c r="U19" s="19">
        <v>5.0000000000000002E-5</v>
      </c>
      <c r="V19" s="19">
        <v>5.0369999999999998E-2</v>
      </c>
      <c r="W19" s="19">
        <v>0.45832000000000001</v>
      </c>
      <c r="X19" s="19">
        <v>0.89120999999999995</v>
      </c>
      <c r="Y19" s="19">
        <v>0.99451999999999996</v>
      </c>
      <c r="Z19" s="19">
        <v>0.99992999999999999</v>
      </c>
      <c r="AA19" s="14">
        <v>1</v>
      </c>
      <c r="AB19" s="15" t="s">
        <v>14</v>
      </c>
      <c r="AC19" s="15">
        <v>6</v>
      </c>
      <c r="AD19">
        <v>1</v>
      </c>
    </row>
    <row r="20" spans="1:31" ht="17">
      <c r="A20" s="9" t="s">
        <v>4</v>
      </c>
      <c r="B20" s="9" t="s">
        <v>13</v>
      </c>
      <c r="C20" s="9">
        <v>100000</v>
      </c>
      <c r="D20" s="10">
        <v>52160</v>
      </c>
      <c r="E20" s="10">
        <v>229938</v>
      </c>
      <c r="F20" s="10">
        <v>18441568</v>
      </c>
      <c r="G20" s="10">
        <v>2726</v>
      </c>
      <c r="H20" s="10">
        <v>15568</v>
      </c>
      <c r="I20" s="11">
        <f t="shared" si="5"/>
        <v>2.2993800000000002</v>
      </c>
      <c r="J20" s="12">
        <f t="shared" ref="J20" si="8">D20/C20</f>
        <v>0.52159999999999995</v>
      </c>
      <c r="K20" s="11">
        <f t="shared" si="6"/>
        <v>184.41568000000001</v>
      </c>
      <c r="L20" s="12">
        <f t="shared" si="7"/>
        <v>1.2468462551557438E-2</v>
      </c>
      <c r="M20" s="12">
        <f t="shared" ref="M20" si="9">J20/K20</f>
        <v>2.8283929002132571E-3</v>
      </c>
      <c r="N20" s="12"/>
      <c r="O20" s="12"/>
      <c r="P20" s="13"/>
      <c r="Q20" s="13"/>
      <c r="R20" s="13"/>
      <c r="S20" s="13"/>
      <c r="T20" s="13">
        <v>3.3500000000000001E-3</v>
      </c>
      <c r="U20" s="13">
        <v>0.13125999999999999</v>
      </c>
      <c r="V20" s="13">
        <v>0.58604000000000001</v>
      </c>
      <c r="W20" s="13">
        <v>0.91791</v>
      </c>
      <c r="X20" s="13">
        <v>0.99351999999999996</v>
      </c>
      <c r="Y20" s="13">
        <v>0.99995000000000001</v>
      </c>
      <c r="Z20" s="14">
        <v>1</v>
      </c>
      <c r="AA20" s="14">
        <v>1</v>
      </c>
      <c r="AB20" s="9" t="s">
        <v>14</v>
      </c>
      <c r="AC20" s="9">
        <v>6</v>
      </c>
      <c r="AD20">
        <v>1</v>
      </c>
      <c r="AE20" s="20"/>
    </row>
    <row r="21" spans="1:31">
      <c r="A21" s="36" t="s">
        <v>8</v>
      </c>
      <c r="B21" s="15">
        <v>1</v>
      </c>
      <c r="C21" s="15">
        <v>249984</v>
      </c>
      <c r="D21" s="16">
        <v>75882</v>
      </c>
      <c r="E21" s="16">
        <v>2266088</v>
      </c>
      <c r="F21" s="16">
        <v>157011609</v>
      </c>
      <c r="G21" s="16">
        <v>14025</v>
      </c>
      <c r="H21" s="16">
        <v>73536</v>
      </c>
      <c r="I21" s="11">
        <f t="shared" ref="I21:I26" si="10">E21/C21</f>
        <v>9.0649321556579618</v>
      </c>
      <c r="J21" s="12">
        <f t="shared" ref="J21:J26" si="11">D21/C21</f>
        <v>0.30354742703533028</v>
      </c>
      <c r="K21" s="11">
        <f t="shared" ref="K21:K26" si="12">F21/C21</f>
        <v>628.08663354454688</v>
      </c>
      <c r="L21" s="12">
        <f t="shared" ref="L21:L26" si="13">I21/K21</f>
        <v>1.4432614342548389E-2</v>
      </c>
      <c r="M21" s="12">
        <f t="shared" ref="M21:M26" si="14">J21/K21</f>
        <v>4.8328910507502667E-4</v>
      </c>
      <c r="N21" s="12"/>
      <c r="O21" s="12"/>
      <c r="P21" s="13"/>
      <c r="Q21" s="13"/>
      <c r="R21" s="19">
        <v>5.9319999999999998E-3</v>
      </c>
      <c r="S21" s="19">
        <v>0.221474</v>
      </c>
      <c r="T21" s="19">
        <v>0.68030000000000002</v>
      </c>
      <c r="U21" s="19">
        <v>0.92280300000000004</v>
      </c>
      <c r="V21" s="19">
        <v>0.98709899999999995</v>
      </c>
      <c r="W21" s="19">
        <v>0.99846800000000002</v>
      </c>
      <c r="X21" s="13">
        <v>0.99994400000000006</v>
      </c>
      <c r="Y21" s="13">
        <v>1</v>
      </c>
      <c r="Z21" s="13">
        <v>1</v>
      </c>
      <c r="AA21" s="13">
        <v>1</v>
      </c>
      <c r="AB21" s="15" t="s">
        <v>22</v>
      </c>
      <c r="AC21" s="15">
        <v>36</v>
      </c>
      <c r="AD21" t="s">
        <v>23</v>
      </c>
    </row>
    <row r="22" spans="1:31">
      <c r="A22" s="37"/>
      <c r="B22" s="9">
        <v>2</v>
      </c>
      <c r="C22" s="9">
        <v>99972</v>
      </c>
      <c r="D22" s="10">
        <v>190395</v>
      </c>
      <c r="E22" s="10">
        <v>6286075</v>
      </c>
      <c r="F22" s="10">
        <v>77198157</v>
      </c>
      <c r="G22" s="10">
        <v>17990</v>
      </c>
      <c r="H22" s="10">
        <v>96020</v>
      </c>
      <c r="I22" s="11">
        <f t="shared" si="10"/>
        <v>62.878355939663109</v>
      </c>
      <c r="J22" s="12">
        <f t="shared" si="11"/>
        <v>1.9044832553114872</v>
      </c>
      <c r="K22" s="11">
        <f t="shared" si="12"/>
        <v>772.19778537990635</v>
      </c>
      <c r="L22" s="12">
        <f t="shared" si="13"/>
        <v>8.1427785899085656E-2</v>
      </c>
      <c r="M22" s="12">
        <f t="shared" si="14"/>
        <v>2.4663153551709792E-3</v>
      </c>
      <c r="N22" s="12"/>
      <c r="O22" s="12"/>
      <c r="P22" s="13"/>
      <c r="Q22" s="13">
        <v>1.0000000000000001E-5</v>
      </c>
      <c r="R22" s="13">
        <v>2.2556E-2</v>
      </c>
      <c r="S22" s="13">
        <v>0.36591200000000002</v>
      </c>
      <c r="T22" s="13">
        <v>0.80297499999999999</v>
      </c>
      <c r="U22" s="13">
        <v>0.96620099999999998</v>
      </c>
      <c r="V22" s="13">
        <v>0.99589899999999998</v>
      </c>
      <c r="W22" s="13">
        <v>0.99960000000000004</v>
      </c>
      <c r="X22" s="13">
        <v>0.99999000000000005</v>
      </c>
      <c r="Y22" s="13">
        <v>1</v>
      </c>
      <c r="Z22" s="13">
        <v>1</v>
      </c>
      <c r="AA22" s="13">
        <v>1</v>
      </c>
      <c r="AB22" s="15" t="s">
        <v>22</v>
      </c>
      <c r="AC22" s="15">
        <v>36</v>
      </c>
      <c r="AD22" t="s">
        <v>23</v>
      </c>
    </row>
    <row r="23" spans="1:31">
      <c r="A23" s="37"/>
      <c r="B23" s="15">
        <v>3</v>
      </c>
      <c r="C23" s="15">
        <v>49968</v>
      </c>
      <c r="D23" s="16">
        <v>156411</v>
      </c>
      <c r="E23" s="16">
        <v>5427374</v>
      </c>
      <c r="F23" s="16">
        <v>61104521</v>
      </c>
      <c r="G23" s="16">
        <v>31364</v>
      </c>
      <c r="H23" s="16">
        <v>124480</v>
      </c>
      <c r="I23" s="11">
        <f t="shared" si="10"/>
        <v>108.61699487672111</v>
      </c>
      <c r="J23" s="12">
        <f t="shared" si="11"/>
        <v>3.1302233429394812</v>
      </c>
      <c r="K23" s="11">
        <f t="shared" si="12"/>
        <v>1222.8730587576049</v>
      </c>
      <c r="L23" s="12">
        <f t="shared" si="13"/>
        <v>8.8821152857085653E-2</v>
      </c>
      <c r="M23" s="12">
        <f t="shared" si="14"/>
        <v>2.5597287637685595E-3</v>
      </c>
      <c r="N23" s="12"/>
      <c r="O23" s="12"/>
      <c r="P23" s="13"/>
      <c r="Q23" s="19">
        <v>1.2409999999999999E-3</v>
      </c>
      <c r="R23" s="19">
        <v>0.21503800000000001</v>
      </c>
      <c r="S23" s="19">
        <v>0.74697800000000003</v>
      </c>
      <c r="T23" s="19">
        <v>0.95771300000000004</v>
      </c>
      <c r="U23" s="19">
        <v>0.99611799999999995</v>
      </c>
      <c r="V23" s="19">
        <v>0.99975999999999998</v>
      </c>
      <c r="W23" s="19">
        <v>0.99997999999999998</v>
      </c>
      <c r="X23" s="13">
        <v>1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23</v>
      </c>
    </row>
    <row r="24" spans="1:31">
      <c r="A24" s="37"/>
      <c r="B24" s="9">
        <v>4</v>
      </c>
      <c r="C24" s="9">
        <v>14976</v>
      </c>
      <c r="D24" s="10">
        <v>1118075</v>
      </c>
      <c r="E24" s="10">
        <v>39265635</v>
      </c>
      <c r="F24" s="10">
        <v>19678039</v>
      </c>
      <c r="G24" s="10">
        <v>34082</v>
      </c>
      <c r="H24" s="10">
        <v>125044</v>
      </c>
      <c r="I24" s="11">
        <f t="shared" si="10"/>
        <v>2621.9040464743589</v>
      </c>
      <c r="J24" s="12">
        <f t="shared" si="11"/>
        <v>74.657785790598297</v>
      </c>
      <c r="K24" s="11">
        <f t="shared" si="12"/>
        <v>1313.9716212606838</v>
      </c>
      <c r="L24" s="12">
        <f t="shared" si="13"/>
        <v>1.9954038611266089</v>
      </c>
      <c r="M24" s="12">
        <f t="shared" si="14"/>
        <v>5.6818415696808004E-2</v>
      </c>
      <c r="N24" s="12"/>
      <c r="O24" s="12"/>
      <c r="P24" s="13"/>
      <c r="Q24" s="13">
        <v>2.003E-3</v>
      </c>
      <c r="R24" s="13">
        <v>0.26155200000000001</v>
      </c>
      <c r="S24" s="13">
        <v>0.79720899999999995</v>
      </c>
      <c r="T24" s="13">
        <v>0.96975199999999995</v>
      </c>
      <c r="U24" s="13">
        <v>0.99766299999999997</v>
      </c>
      <c r="V24" s="13">
        <v>0.99993299999999996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23</v>
      </c>
    </row>
    <row r="25" spans="1:31">
      <c r="A25" s="37"/>
      <c r="B25" s="15">
        <v>5</v>
      </c>
      <c r="C25" s="15">
        <v>4968</v>
      </c>
      <c r="D25" s="16">
        <v>569724</v>
      </c>
      <c r="E25" s="16">
        <v>19821757</v>
      </c>
      <c r="F25" s="16">
        <v>8705130</v>
      </c>
      <c r="G25" s="16">
        <v>47595</v>
      </c>
      <c r="H25" s="16">
        <v>129668</v>
      </c>
      <c r="I25" s="11">
        <f t="shared" si="10"/>
        <v>3989.8866747181964</v>
      </c>
      <c r="J25" s="12">
        <f t="shared" si="11"/>
        <v>114.67874396135265</v>
      </c>
      <c r="K25" s="11">
        <f t="shared" si="12"/>
        <v>1752.2403381642512</v>
      </c>
      <c r="L25" s="12">
        <f t="shared" si="13"/>
        <v>2.2770202168146829</v>
      </c>
      <c r="M25" s="12">
        <f t="shared" si="14"/>
        <v>6.5446926122872368E-2</v>
      </c>
      <c r="N25" s="12"/>
      <c r="O25" s="12"/>
      <c r="P25" s="13"/>
      <c r="Q25" s="19">
        <v>2.5361999999999999E-2</v>
      </c>
      <c r="R25" s="19">
        <v>0.51308399999999998</v>
      </c>
      <c r="S25" s="19">
        <v>0.92290700000000003</v>
      </c>
      <c r="T25" s="19">
        <v>0.99335700000000005</v>
      </c>
      <c r="U25" s="19">
        <v>0.99939599999999995</v>
      </c>
      <c r="V25" s="19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23</v>
      </c>
    </row>
    <row r="26" spans="1:31">
      <c r="A26" s="37"/>
      <c r="B26" s="9">
        <v>6</v>
      </c>
      <c r="C26" s="9">
        <v>972</v>
      </c>
      <c r="D26" s="10">
        <v>2332749</v>
      </c>
      <c r="E26" s="10">
        <v>80957852</v>
      </c>
      <c r="F26" s="10">
        <v>1827081</v>
      </c>
      <c r="G26" s="10">
        <v>51563</v>
      </c>
      <c r="H26" s="10">
        <v>142088</v>
      </c>
      <c r="I26" s="11">
        <f t="shared" si="10"/>
        <v>83289.971193415637</v>
      </c>
      <c r="J26" s="12">
        <f t="shared" si="11"/>
        <v>2399.9475308641977</v>
      </c>
      <c r="K26" s="11">
        <f t="shared" si="12"/>
        <v>1879.712962962963</v>
      </c>
      <c r="L26" s="12">
        <f t="shared" si="13"/>
        <v>44.309941376435965</v>
      </c>
      <c r="M26" s="12">
        <f t="shared" si="14"/>
        <v>1.2767627707802773</v>
      </c>
      <c r="N26" s="12"/>
      <c r="O26" s="12"/>
      <c r="P26" s="13"/>
      <c r="Q26" s="13">
        <v>3.0863999999999999E-2</v>
      </c>
      <c r="R26" s="13">
        <v>0.58539099999999999</v>
      </c>
      <c r="S26" s="13">
        <v>0.95987699999999998</v>
      </c>
      <c r="T26" s="13">
        <v>0.99382700000000002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23</v>
      </c>
    </row>
    <row r="27" spans="1:31">
      <c r="A27" s="37"/>
      <c r="B27" s="15">
        <v>7</v>
      </c>
      <c r="C27" s="15">
        <v>720</v>
      </c>
      <c r="D27" s="16">
        <v>2256803</v>
      </c>
      <c r="E27" s="16">
        <v>77021819</v>
      </c>
      <c r="F27" s="16">
        <v>1567133</v>
      </c>
      <c r="G27" s="16">
        <v>61063</v>
      </c>
      <c r="H27" s="16">
        <v>161072</v>
      </c>
      <c r="I27" s="11">
        <f t="shared" ref="I27" si="15">E27/C27</f>
        <v>106974.74861111111</v>
      </c>
      <c r="J27" s="12">
        <f t="shared" ref="J27" si="16">D27/C27</f>
        <v>3134.4486111111109</v>
      </c>
      <c r="K27" s="11">
        <f t="shared" ref="K27" si="17">F27/C27</f>
        <v>2176.5736111111109</v>
      </c>
      <c r="L27" s="12">
        <f t="shared" ref="L27" si="18">I27/K27</f>
        <v>49.148233749145732</v>
      </c>
      <c r="M27" s="12">
        <f t="shared" ref="M27" si="19">J27/K27</f>
        <v>1.440083898431084</v>
      </c>
      <c r="N27" s="12"/>
      <c r="O27" s="12"/>
      <c r="P27" s="13"/>
      <c r="Q27" s="19">
        <v>8.6110999999999993E-2</v>
      </c>
      <c r="R27" s="19">
        <v>0.72638899999999995</v>
      </c>
      <c r="S27" s="19">
        <v>0.97916700000000001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9">
        <v>1</v>
      </c>
      <c r="AB27" s="15" t="s">
        <v>22</v>
      </c>
      <c r="AC27" s="15">
        <v>36</v>
      </c>
      <c r="AD27" t="s">
        <v>23</v>
      </c>
    </row>
    <row r="28" spans="1:31">
      <c r="A28" s="37"/>
      <c r="B28" s="9">
        <v>8</v>
      </c>
      <c r="C28" s="9">
        <v>216</v>
      </c>
      <c r="D28" s="10">
        <v>13705246</v>
      </c>
      <c r="E28" s="10">
        <v>461706935</v>
      </c>
      <c r="F28" s="10">
        <v>499707</v>
      </c>
      <c r="G28" s="10">
        <v>65570</v>
      </c>
      <c r="H28" s="10">
        <v>160608</v>
      </c>
      <c r="I28" s="11">
        <f t="shared" ref="I28" si="20">E28/C28</f>
        <v>2137532.1064814813</v>
      </c>
      <c r="J28" s="12">
        <f t="shared" ref="J28" si="21">D28/C28</f>
        <v>63450.212962962964</v>
      </c>
      <c r="K28" s="11">
        <f t="shared" ref="K28" si="22">F28/C28</f>
        <v>2313.4583333333335</v>
      </c>
      <c r="L28" s="12">
        <f t="shared" ref="L28" si="23">I28/K28</f>
        <v>923.95530781037678</v>
      </c>
      <c r="M28" s="12">
        <f t="shared" ref="M28" si="24">J28/K28</f>
        <v>27.426563966484359</v>
      </c>
      <c r="N28" s="12"/>
      <c r="O28" s="12"/>
      <c r="P28" s="13"/>
      <c r="Q28" s="13">
        <v>0.125</v>
      </c>
      <c r="R28" s="13">
        <v>0.75</v>
      </c>
      <c r="S28" s="13">
        <v>0.97685200000000005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9">
        <v>36</v>
      </c>
      <c r="AD28" t="s">
        <v>23</v>
      </c>
    </row>
    <row r="29" spans="1:31">
      <c r="D29">
        <f>D28/60000/60</f>
        <v>3.807012777777778</v>
      </c>
    </row>
    <row r="30" spans="1:31">
      <c r="G30" s="24">
        <f>SUM(G23:G28)</f>
        <v>291237</v>
      </c>
      <c r="H30" s="24">
        <f>SUM(H23:H28)</f>
        <v>842960</v>
      </c>
      <c r="M30" s="38">
        <f>SUM(M23:M28)</f>
        <v>30.268235706279171</v>
      </c>
      <c r="N30" s="38"/>
      <c r="O30" s="38"/>
      <c r="P30" s="26">
        <f>SUM(P8:P13)/6</f>
        <v>0</v>
      </c>
      <c r="Q30" s="26">
        <f t="shared" ref="Q30:AA30" si="25">SUM(Q8:Q13)/6</f>
        <v>1.5382166666666669E-2</v>
      </c>
      <c r="R30" s="26">
        <f t="shared" si="25"/>
        <v>0.2811616666666667</v>
      </c>
      <c r="S30" s="26">
        <f t="shared" si="25"/>
        <v>0.67854749999999997</v>
      </c>
      <c r="T30" s="26">
        <f t="shared" si="25"/>
        <v>0.9122905</v>
      </c>
      <c r="U30" s="26">
        <f t="shared" si="25"/>
        <v>0.98376449999999993</v>
      </c>
      <c r="V30" s="26">
        <f t="shared" si="25"/>
        <v>0.99777033333333343</v>
      </c>
      <c r="W30" s="26">
        <f t="shared" si="25"/>
        <v>0.99978566666666657</v>
      </c>
      <c r="X30" s="26">
        <f t="shared" si="25"/>
        <v>0.99999400000000005</v>
      </c>
      <c r="Y30" s="26">
        <f t="shared" si="25"/>
        <v>1</v>
      </c>
      <c r="Z30" s="26">
        <f t="shared" si="25"/>
        <v>1</v>
      </c>
      <c r="AA30" s="26">
        <f t="shared" si="25"/>
        <v>1</v>
      </c>
    </row>
    <row r="32" spans="1:31" ht="18" customHeight="1">
      <c r="Y32" s="1"/>
      <c r="Z32" s="1"/>
      <c r="AA32" s="1"/>
    </row>
    <row r="33" spans="4:26" ht="17" customHeight="1">
      <c r="Y33" s="25"/>
      <c r="Z33" s="25"/>
    </row>
    <row r="34" spans="4:26">
      <c r="Y34" s="25"/>
      <c r="Z34" s="25"/>
    </row>
    <row r="35" spans="4:26">
      <c r="D35">
        <f>D11/3600000</f>
        <v>0.44090027777777779</v>
      </c>
      <c r="L35">
        <f>L14/6.3</f>
        <v>0</v>
      </c>
      <c r="Y35" s="25"/>
      <c r="Z35" s="25"/>
    </row>
    <row r="36" spans="4:26">
      <c r="Y36" s="25"/>
      <c r="Z36" s="25"/>
    </row>
    <row r="37" spans="4:26">
      <c r="Y37" s="25"/>
      <c r="Z37" s="25"/>
    </row>
    <row r="38" spans="4:26">
      <c r="Y38" s="25"/>
      <c r="Z38" s="25"/>
    </row>
    <row r="39" spans="4:26">
      <c r="Y39" s="25"/>
      <c r="Z39" s="25"/>
    </row>
    <row r="40" spans="4:26">
      <c r="Y40" s="25"/>
      <c r="Z40" s="25"/>
    </row>
    <row r="41" spans="4:26">
      <c r="Y41" s="25"/>
      <c r="Z41" s="25"/>
    </row>
    <row r="46" spans="4:26">
      <c r="Z46" s="25"/>
    </row>
    <row r="49" spans="25:26">
      <c r="Y49" s="27"/>
      <c r="Z49" s="27"/>
    </row>
    <row r="50" spans="25:26">
      <c r="Y50" s="27"/>
      <c r="Z50" s="27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7" spans="25:26">
      <c r="Y57" s="27"/>
      <c r="Z57" s="27"/>
    </row>
    <row r="58" spans="25:26">
      <c r="Y58" s="27"/>
      <c r="Z58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</sheetData>
  <mergeCells count="6">
    <mergeCell ref="A8:A15"/>
    <mergeCell ref="A21:A28"/>
    <mergeCell ref="N1:AA1"/>
    <mergeCell ref="N6:AA6"/>
    <mergeCell ref="N17:AA17"/>
    <mergeCell ref="AB1:AC1"/>
  </mergeCells>
  <conditionalFormatting sqref="F66:F71">
    <cfRule type="cellIs" dxfId="0" priority="28" operator="greaterThan">
      <formula>0</formula>
    </cfRule>
  </conditionalFormatting>
  <conditionalFormatting sqref="H8:H11">
    <cfRule type="colorScale" priority="174">
      <colorScale>
        <cfvo type="min"/>
        <cfvo type="max"/>
        <color rgb="FFFFEF9C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1">
    <cfRule type="colorScale" priority="176">
      <colorScale>
        <cfvo type="min"/>
        <cfvo type="max"/>
        <color rgb="FFFFEF9C"/>
        <color rgb="FF63BE7B"/>
      </colorScale>
    </cfRule>
  </conditionalFormatting>
  <conditionalFormatting sqref="P8:AA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6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6">
    <cfRule type="colorScale" priority="20">
      <colorScale>
        <cfvo type="min"/>
        <cfvo type="max"/>
        <color rgb="FFFFEF9C"/>
        <color rgb="FF63BE7B"/>
      </colorScale>
    </cfRule>
  </conditionalFormatting>
  <conditionalFormatting sqref="P12:AA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AA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4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28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8">
    <cfRule type="colorScale" priority="11">
      <colorScale>
        <cfvo type="min"/>
        <cfvo type="max"/>
        <color rgb="FFFFEF9C"/>
        <color rgb="FF63BE7B"/>
      </colorScale>
    </cfRule>
  </conditionalFormatting>
  <conditionalFormatting sqref="P25:AA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AA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7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Z19 P20:Y20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9:AA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7">
      <colorScale>
        <cfvo type="min"/>
        <cfvo type="max"/>
        <color rgb="FFFFEF9C"/>
        <color rgb="FF63BE7B"/>
      </colorScale>
    </cfRule>
  </conditionalFormatting>
  <conditionalFormatting sqref="P19:AA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:A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41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36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24</v>
      </c>
    </row>
    <row r="4" spans="1:28">
      <c r="A4" s="37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24</v>
      </c>
    </row>
    <row r="5" spans="1:28">
      <c r="A5" s="37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24</v>
      </c>
    </row>
    <row r="6" spans="1:28">
      <c r="A6" s="37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24</v>
      </c>
    </row>
    <row r="7" spans="1:28">
      <c r="A7" s="37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24</v>
      </c>
    </row>
    <row r="8" spans="1:28">
      <c r="A8" s="37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24</v>
      </c>
    </row>
    <row r="10" spans="1:28">
      <c r="G10" s="24">
        <f>SUM(G3:G8)</f>
        <v>205365</v>
      </c>
      <c r="H10" s="24">
        <f>SUM(H3:H8)</f>
        <v>745476</v>
      </c>
      <c r="M10" s="38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9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40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26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26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26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26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26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26</v>
      </c>
    </row>
    <row r="22" spans="2:28">
      <c r="G22" s="24">
        <f>SUM(G15:G20)</f>
        <v>206416</v>
      </c>
      <c r="H22" s="24">
        <f>SUM(H15:H20)</f>
        <v>751824</v>
      </c>
      <c r="M22" s="38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9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2015-06-27T09:38:19Z</dcterms:modified>
</cp:coreProperties>
</file>