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F71" i="1"/>
  <c r="F70" i="1"/>
  <c r="F69" i="1"/>
  <c r="F68" i="1"/>
  <c r="F67" i="1"/>
  <c r="F66" i="1"/>
  <c r="J4" i="1"/>
  <c r="K4" i="1"/>
  <c r="M4" i="1"/>
  <c r="I4" i="1"/>
  <c r="L4" i="1"/>
  <c r="J3" i="1"/>
  <c r="K3" i="1"/>
  <c r="M3" i="1"/>
  <c r="I3" i="1"/>
  <c r="L3" i="1"/>
  <c r="X33" i="1"/>
  <c r="X34" i="1"/>
  <c r="X35" i="1"/>
  <c r="X36" i="1"/>
  <c r="X37" i="1"/>
  <c r="X38" i="1"/>
  <c r="X39" i="1"/>
  <c r="X46" i="1"/>
  <c r="X41" i="1"/>
  <c r="X40" i="1"/>
  <c r="R33" i="1"/>
  <c r="S33" i="1"/>
  <c r="W33" i="1"/>
  <c r="R34" i="1"/>
  <c r="S34" i="1"/>
  <c r="W34" i="1"/>
  <c r="R35" i="1"/>
  <c r="S35" i="1"/>
  <c r="W35" i="1"/>
  <c r="R36" i="1"/>
  <c r="S36" i="1"/>
  <c r="W36" i="1"/>
  <c r="R37" i="1"/>
  <c r="S37" i="1"/>
  <c r="W37" i="1"/>
  <c r="R38" i="1"/>
  <c r="S38" i="1"/>
  <c r="W38" i="1"/>
  <c r="R39" i="1"/>
  <c r="S39" i="1"/>
  <c r="W39" i="1"/>
  <c r="R40" i="1"/>
  <c r="S40" i="1"/>
  <c r="W40" i="1"/>
  <c r="R41" i="1"/>
  <c r="S41" i="1"/>
  <c r="W41" i="1"/>
  <c r="W46" i="1"/>
  <c r="T46" i="1"/>
  <c r="U41" i="1"/>
  <c r="U40" i="1"/>
  <c r="U39" i="1"/>
  <c r="U38" i="1"/>
  <c r="U37" i="1"/>
  <c r="U35" i="1"/>
  <c r="U34" i="1"/>
  <c r="U33" i="1"/>
  <c r="U36" i="1"/>
  <c r="J27" i="1"/>
  <c r="K27" i="1"/>
  <c r="M27" i="1"/>
  <c r="I27" i="1"/>
  <c r="L27" i="1"/>
  <c r="E34" i="1"/>
  <c r="E35" i="1"/>
  <c r="E36" i="1"/>
  <c r="E37" i="1"/>
  <c r="E38" i="1"/>
  <c r="E39" i="1"/>
  <c r="E40" i="1"/>
  <c r="E41" i="1"/>
  <c r="E42" i="1"/>
  <c r="J15" i="1"/>
  <c r="K15" i="1"/>
  <c r="M15" i="1"/>
  <c r="I15" i="1"/>
  <c r="L15" i="1"/>
  <c r="J14" i="1"/>
  <c r="K14" i="1"/>
  <c r="M14" i="1"/>
  <c r="I14" i="1"/>
  <c r="L14" i="1"/>
  <c r="J13" i="1"/>
  <c r="K13" i="1"/>
  <c r="M13" i="1"/>
  <c r="I13" i="1"/>
  <c r="L13" i="1"/>
  <c r="J12" i="1"/>
  <c r="K12" i="1"/>
  <c r="M12" i="1"/>
  <c r="J11" i="1"/>
  <c r="K11" i="1"/>
  <c r="M11" i="1"/>
  <c r="J10" i="1"/>
  <c r="K10" i="1"/>
  <c r="M10" i="1"/>
  <c r="J9" i="1"/>
  <c r="K9" i="1"/>
  <c r="M9" i="1"/>
  <c r="J8" i="1"/>
  <c r="K8" i="1"/>
  <c r="M8" i="1"/>
  <c r="I12" i="1"/>
  <c r="L12" i="1"/>
  <c r="I11" i="1"/>
  <c r="L11" i="1"/>
  <c r="I10" i="1"/>
  <c r="L10" i="1"/>
  <c r="I9" i="1"/>
  <c r="L9" i="1"/>
  <c r="I8" i="1"/>
  <c r="L8" i="1"/>
</calcChain>
</file>

<file path=xl/sharedStrings.xml><?xml version="1.0" encoding="utf-8"?>
<sst xmlns="http://schemas.openxmlformats.org/spreadsheetml/2006/main" count="131" uniqueCount="43">
  <si>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</si>
  <si>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</si>
  <si>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</si>
  <si>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</si>
  <si>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</si>
  <si>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</si>
  <si>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</si>
  <si>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</si>
  <si>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</si>
  <si>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</si>
  <si>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</si>
  <si>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</si>
  <si>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</si>
  <si>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</si>
  <si>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</si>
  <si>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</si>
  <si>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</si>
  <si>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</si>
  <si>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</si>
  <si>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</si>
  <si>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</si>
  <si>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</si>
  <si>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</si>
  <si>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</si>
  <si>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</si>
  <si>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</si>
  <si>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</si>
  <si>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</si>
  <si>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</si>
  <si>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</si>
  <si>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</si>
  <si>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2.3.5</t>
  </si>
  <si>
    <t>Mult for minute</t>
  </si>
  <si>
    <t>Games per minute</t>
  </si>
  <si>
    <t>Games played</t>
  </si>
  <si>
    <t>Desired Minutes</t>
  </si>
  <si>
    <t>Required Games</t>
  </si>
  <si>
    <t>Rounded</t>
  </si>
  <si>
    <t>Rounded Minutes</t>
  </si>
  <si>
    <t>Total Hours</t>
  </si>
  <si>
    <t>EC2 c4.8xlarge</t>
  </si>
  <si>
    <t>2.3.6</t>
  </si>
  <si>
    <t>EC2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</si>
</sst>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11" borderId="0" xfId="0" applyFill="1"/>
    <xf numFmtId="0" fontId="0" fillId="12" borderId="0" xfId="0" applyFill="1"/>
    <xf numFmtId="3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3" fontId="0" fillId="0" borderId="4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workbookViewId="0">
      <selection activeCell="M26" sqref="M26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36" t="s">
        <v>5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  <c r="AA1" s="37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 ht="17">
      <c r="A5" s="28"/>
      <c r="B5" s="29"/>
      <c r="C5" s="29"/>
      <c r="D5" s="30"/>
      <c r="E5" s="30"/>
      <c r="F5" s="30"/>
      <c r="G5" s="30"/>
      <c r="H5" s="31"/>
      <c r="I5" s="32"/>
      <c r="J5" s="33"/>
      <c r="K5" s="32"/>
      <c r="L5" s="33"/>
      <c r="M5" s="3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9"/>
      <c r="AA5" s="9"/>
      <c r="AC5" s="20"/>
    </row>
    <row r="6" spans="1:29">
      <c r="A6" s="21" t="s">
        <v>18</v>
      </c>
      <c r="B6" s="22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  <c r="N6" s="36" t="s">
        <v>5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37"/>
    </row>
    <row r="7" spans="1:29" s="1" customFormat="1" ht="56" customHeight="1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v>16384</v>
      </c>
      <c r="O7" s="7">
        <v>8192</v>
      </c>
      <c r="P7" s="7">
        <v>4096</v>
      </c>
      <c r="Q7" s="7">
        <v>2048</v>
      </c>
      <c r="R7" s="7">
        <v>1024</v>
      </c>
      <c r="S7" s="7">
        <v>512</v>
      </c>
      <c r="T7" s="7">
        <v>256</v>
      </c>
      <c r="U7" s="7">
        <v>128</v>
      </c>
      <c r="V7" s="7">
        <v>64</v>
      </c>
      <c r="W7" s="7">
        <v>32</v>
      </c>
      <c r="X7" s="7">
        <v>16</v>
      </c>
      <c r="Y7" s="7">
        <v>8</v>
      </c>
      <c r="Z7" s="8" t="s">
        <v>15</v>
      </c>
      <c r="AA7" s="8" t="s">
        <v>16</v>
      </c>
      <c r="AB7" s="8" t="s">
        <v>22</v>
      </c>
    </row>
    <row r="8" spans="1:29">
      <c r="A8" s="38" t="s">
        <v>8</v>
      </c>
      <c r="B8" s="15">
        <v>1</v>
      </c>
      <c r="C8" s="15">
        <v>100000</v>
      </c>
      <c r="D8" s="16">
        <v>55394</v>
      </c>
      <c r="E8" s="16">
        <v>268203</v>
      </c>
      <c r="F8" s="16">
        <v>44481199</v>
      </c>
      <c r="G8" s="16">
        <v>9129</v>
      </c>
      <c r="H8" s="16">
        <v>66240</v>
      </c>
      <c r="I8" s="17">
        <f t="shared" ref="I8:I15" si="5">E8/C8</f>
        <v>2.6820300000000001</v>
      </c>
      <c r="J8" s="18">
        <f t="shared" ref="J8:J12" si="6">D8/C8</f>
        <v>0.55393999999999999</v>
      </c>
      <c r="K8" s="17">
        <f t="shared" ref="K8:K15" si="7">F8/C8</f>
        <v>444.81198999999998</v>
      </c>
      <c r="L8" s="18">
        <f t="shared" ref="L8:L15" si="8">I8/K8</f>
        <v>6.0295811720363027E-3</v>
      </c>
      <c r="M8" s="18">
        <f t="shared" ref="M8:M12" si="9">J8/K8</f>
        <v>1.2453351358626822E-3</v>
      </c>
      <c r="N8" s="19"/>
      <c r="O8" s="19"/>
      <c r="P8" s="19">
        <v>6.9999999999999999E-4</v>
      </c>
      <c r="Q8" s="19">
        <v>7.2480000000000003E-2</v>
      </c>
      <c r="R8" s="19">
        <v>0.39942</v>
      </c>
      <c r="S8" s="19">
        <v>0.76100999999999996</v>
      </c>
      <c r="T8" s="19">
        <v>0.94055</v>
      </c>
      <c r="U8" s="19">
        <v>0.99173</v>
      </c>
      <c r="V8" s="19">
        <v>0.99936000000000003</v>
      </c>
      <c r="W8" s="19">
        <v>0.99997999999999998</v>
      </c>
      <c r="X8" s="14">
        <v>1</v>
      </c>
      <c r="Y8" s="14">
        <v>1</v>
      </c>
      <c r="Z8" s="15" t="s">
        <v>14</v>
      </c>
      <c r="AA8" s="15">
        <v>6</v>
      </c>
      <c r="AB8">
        <v>1</v>
      </c>
    </row>
    <row r="9" spans="1:29">
      <c r="A9" s="38"/>
      <c r="B9" s="9">
        <v>2</v>
      </c>
      <c r="C9" s="9">
        <v>100000</v>
      </c>
      <c r="D9" s="10">
        <v>355984</v>
      </c>
      <c r="E9" s="10">
        <v>2084273</v>
      </c>
      <c r="F9" s="10">
        <v>63432843</v>
      </c>
      <c r="G9" s="10">
        <v>14103</v>
      </c>
      <c r="H9" s="10">
        <v>72692</v>
      </c>
      <c r="I9" s="11">
        <f t="shared" si="5"/>
        <v>20.84273</v>
      </c>
      <c r="J9" s="12">
        <f t="shared" si="6"/>
        <v>3.5598399999999999</v>
      </c>
      <c r="K9" s="11">
        <f t="shared" si="7"/>
        <v>634.32843000000003</v>
      </c>
      <c r="L9" s="12">
        <f t="shared" si="8"/>
        <v>3.2857947104782924E-2</v>
      </c>
      <c r="M9" s="12">
        <f t="shared" si="9"/>
        <v>5.6119824236791653E-3</v>
      </c>
      <c r="N9" s="13"/>
      <c r="O9" s="13"/>
      <c r="P9" s="13">
        <v>7.9699999999999997E-3</v>
      </c>
      <c r="Q9" s="13">
        <v>0.21351000000000001</v>
      </c>
      <c r="R9" s="13">
        <v>0.64770000000000005</v>
      </c>
      <c r="S9" s="13">
        <v>0.91000999999999999</v>
      </c>
      <c r="T9" s="13">
        <v>0.98502999999999996</v>
      </c>
      <c r="U9" s="13">
        <v>0.99843999999999999</v>
      </c>
      <c r="V9" s="13">
        <v>0.99995000000000001</v>
      </c>
      <c r="W9" s="14">
        <v>1</v>
      </c>
      <c r="X9" s="14">
        <v>1</v>
      </c>
      <c r="Y9" s="14">
        <v>1</v>
      </c>
      <c r="Z9" s="9" t="s">
        <v>14</v>
      </c>
      <c r="AA9" s="9">
        <v>6</v>
      </c>
      <c r="AB9">
        <v>1</v>
      </c>
    </row>
    <row r="10" spans="1:29">
      <c r="A10" s="38"/>
      <c r="B10" s="15">
        <v>3</v>
      </c>
      <c r="C10" s="15">
        <v>100000</v>
      </c>
      <c r="D10" s="16">
        <v>692435</v>
      </c>
      <c r="E10" s="16">
        <v>4101568</v>
      </c>
      <c r="F10" s="16">
        <v>105664949</v>
      </c>
      <c r="G10" s="16">
        <v>26232</v>
      </c>
      <c r="H10" s="16">
        <v>121804</v>
      </c>
      <c r="I10" s="17">
        <f t="shared" si="5"/>
        <v>41.015680000000003</v>
      </c>
      <c r="J10" s="18">
        <f t="shared" si="6"/>
        <v>6.9243499999999996</v>
      </c>
      <c r="K10" s="17">
        <f t="shared" si="7"/>
        <v>1056.64949</v>
      </c>
      <c r="L10" s="18">
        <f t="shared" si="8"/>
        <v>3.8816731932554097E-2</v>
      </c>
      <c r="M10" s="18">
        <f t="shared" si="9"/>
        <v>6.5531191426591228E-3</v>
      </c>
      <c r="N10" s="19"/>
      <c r="O10" s="19">
        <v>2.5000000000000001E-4</v>
      </c>
      <c r="P10" s="19">
        <v>0.11705</v>
      </c>
      <c r="Q10" s="19">
        <v>0.63338000000000005</v>
      </c>
      <c r="R10" s="19">
        <v>0.92276000000000002</v>
      </c>
      <c r="S10" s="19">
        <v>0.98972000000000004</v>
      </c>
      <c r="T10" s="19">
        <v>0.99911000000000005</v>
      </c>
      <c r="U10" s="19">
        <v>0.99999000000000005</v>
      </c>
      <c r="V10" s="14">
        <v>1</v>
      </c>
      <c r="W10" s="14">
        <v>1</v>
      </c>
      <c r="X10" s="14">
        <v>1</v>
      </c>
      <c r="Y10" s="14">
        <v>1</v>
      </c>
      <c r="Z10" s="15" t="s">
        <v>14</v>
      </c>
      <c r="AA10" s="15">
        <v>6</v>
      </c>
      <c r="AB10">
        <v>1</v>
      </c>
    </row>
    <row r="11" spans="1:29">
      <c r="A11" s="38"/>
      <c r="B11" s="9">
        <v>4</v>
      </c>
      <c r="C11" s="9">
        <v>10000</v>
      </c>
      <c r="D11" s="10">
        <v>1412938</v>
      </c>
      <c r="E11" s="10">
        <v>8470477</v>
      </c>
      <c r="F11" s="10">
        <v>11409683</v>
      </c>
      <c r="G11" s="10">
        <v>28757</v>
      </c>
      <c r="H11" s="10">
        <v>109576</v>
      </c>
      <c r="I11" s="11">
        <f t="shared" si="5"/>
        <v>847.04769999999996</v>
      </c>
      <c r="J11" s="12">
        <f t="shared" si="6"/>
        <v>141.2938</v>
      </c>
      <c r="K11" s="11">
        <f t="shared" si="7"/>
        <v>1140.9683</v>
      </c>
      <c r="L11" s="12">
        <f t="shared" si="8"/>
        <v>0.74239371943988275</v>
      </c>
      <c r="M11" s="12">
        <f t="shared" si="9"/>
        <v>0.12383674463173079</v>
      </c>
      <c r="N11" s="13"/>
      <c r="O11" s="13">
        <v>2.0000000000000001E-4</v>
      </c>
      <c r="P11" s="13">
        <v>0.16270000000000001</v>
      </c>
      <c r="Q11" s="13">
        <v>0.68689999999999996</v>
      </c>
      <c r="R11" s="13">
        <v>0.94330000000000003</v>
      </c>
      <c r="S11" s="13">
        <v>0.99390000000000001</v>
      </c>
      <c r="T11" s="13">
        <v>0.99980000000000002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9" t="s">
        <v>14</v>
      </c>
      <c r="AA11" s="9">
        <v>6</v>
      </c>
      <c r="AB11">
        <v>1</v>
      </c>
    </row>
    <row r="12" spans="1:29">
      <c r="A12" s="38"/>
      <c r="B12" s="15">
        <v>5</v>
      </c>
      <c r="C12" s="15">
        <v>10000</v>
      </c>
      <c r="D12" s="16">
        <v>1712425</v>
      </c>
      <c r="E12" s="16">
        <v>10266936</v>
      </c>
      <c r="F12" s="16">
        <v>16577687</v>
      </c>
      <c r="G12" s="16">
        <v>44565</v>
      </c>
      <c r="H12" s="16">
        <v>149960</v>
      </c>
      <c r="I12" s="17">
        <f t="shared" si="5"/>
        <v>1026.6936000000001</v>
      </c>
      <c r="J12" s="18">
        <f t="shared" si="6"/>
        <v>171.24250000000001</v>
      </c>
      <c r="K12" s="17">
        <f t="shared" si="7"/>
        <v>1657.7687000000001</v>
      </c>
      <c r="L12" s="18">
        <f t="shared" si="8"/>
        <v>0.6193225870412441</v>
      </c>
      <c r="M12" s="18">
        <f t="shared" si="9"/>
        <v>0.10329697985008403</v>
      </c>
      <c r="N12" s="15"/>
      <c r="O12" s="19">
        <v>1.49E-2</v>
      </c>
      <c r="P12" s="19">
        <v>0.46239999999999998</v>
      </c>
      <c r="Q12" s="19">
        <v>0.90180000000000005</v>
      </c>
      <c r="R12" s="19">
        <v>0.98560000000000003</v>
      </c>
      <c r="S12" s="19">
        <v>0.99750000000000005</v>
      </c>
      <c r="T12" s="19">
        <v>0.99990000000000001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15" t="s">
        <v>14</v>
      </c>
      <c r="AA12" s="15">
        <v>6</v>
      </c>
      <c r="AB12">
        <v>1</v>
      </c>
    </row>
    <row r="13" spans="1:29">
      <c r="A13" s="38"/>
      <c r="B13" s="9">
        <v>6</v>
      </c>
      <c r="C13" s="9">
        <v>5000</v>
      </c>
      <c r="D13" s="10">
        <v>9609433</v>
      </c>
      <c r="E13" s="10">
        <v>19213148</v>
      </c>
      <c r="F13" s="10">
        <v>8870872</v>
      </c>
      <c r="G13" s="10">
        <v>48152</v>
      </c>
      <c r="H13" s="10">
        <v>152180</v>
      </c>
      <c r="I13" s="11">
        <f t="shared" si="5"/>
        <v>3842.6296000000002</v>
      </c>
      <c r="J13" s="12">
        <f t="shared" ref="J13" si="10">D13/C13</f>
        <v>1921.8866</v>
      </c>
      <c r="K13" s="11">
        <f t="shared" si="7"/>
        <v>1774.1744000000001</v>
      </c>
      <c r="L13" s="12">
        <f t="shared" si="8"/>
        <v>2.1658691501805007</v>
      </c>
      <c r="M13" s="12">
        <f t="shared" ref="M13" si="11">J13/K13</f>
        <v>1.0832568658413739</v>
      </c>
      <c r="N13" s="13"/>
      <c r="O13" s="13">
        <v>2.1600000000000001E-2</v>
      </c>
      <c r="P13" s="13">
        <v>0.52800000000000002</v>
      </c>
      <c r="Q13" s="13">
        <v>0.9274</v>
      </c>
      <c r="R13" s="13">
        <v>0.99260000000000004</v>
      </c>
      <c r="S13" s="13">
        <v>0.999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4">
        <v>1</v>
      </c>
      <c r="Z13" s="9" t="s">
        <v>14</v>
      </c>
      <c r="AA13" s="9">
        <v>2</v>
      </c>
      <c r="AB13">
        <v>1</v>
      </c>
    </row>
    <row r="14" spans="1:29">
      <c r="A14" s="38"/>
      <c r="B14" s="15">
        <v>7</v>
      </c>
      <c r="C14" s="15">
        <v>5000</v>
      </c>
      <c r="D14" s="16">
        <v>27113067</v>
      </c>
      <c r="E14" s="16">
        <v>81324354</v>
      </c>
      <c r="F14" s="16">
        <v>10461163</v>
      </c>
      <c r="G14" s="16">
        <v>58185</v>
      </c>
      <c r="H14" s="16">
        <v>165452</v>
      </c>
      <c r="I14" s="17">
        <f t="shared" si="5"/>
        <v>16264.870800000001</v>
      </c>
      <c r="J14" s="18">
        <f t="shared" ref="J14" si="12">D14/C14</f>
        <v>5422.6134000000002</v>
      </c>
      <c r="K14" s="17">
        <f t="shared" si="7"/>
        <v>2092.2325999999998</v>
      </c>
      <c r="L14" s="18">
        <f t="shared" si="8"/>
        <v>7.7739304893729324</v>
      </c>
      <c r="M14" s="18">
        <f t="shared" ref="M14" si="13">J14/K14</f>
        <v>2.5917832462795967</v>
      </c>
      <c r="N14" s="19"/>
      <c r="O14" s="19">
        <v>7.22E-2</v>
      </c>
      <c r="P14" s="19">
        <v>0.67</v>
      </c>
      <c r="Q14" s="19">
        <v>0.96360000000000001</v>
      </c>
      <c r="R14" s="19">
        <v>0.99580000000000002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4">
        <v>1</v>
      </c>
      <c r="Z14" s="15" t="s">
        <v>14</v>
      </c>
      <c r="AA14" s="15">
        <v>3</v>
      </c>
      <c r="AB14">
        <v>1</v>
      </c>
    </row>
    <row r="15" spans="1:29">
      <c r="A15" s="38"/>
      <c r="B15" s="9">
        <v>8</v>
      </c>
      <c r="C15" s="9">
        <v>608</v>
      </c>
      <c r="D15" s="10">
        <v>20813984</v>
      </c>
      <c r="E15" s="10">
        <v>247712732</v>
      </c>
      <c r="F15" s="10">
        <v>1315687</v>
      </c>
      <c r="G15" s="10">
        <v>60275</v>
      </c>
      <c r="H15" s="10">
        <v>150860</v>
      </c>
      <c r="I15" s="17">
        <f t="shared" si="5"/>
        <v>407422.25657894736</v>
      </c>
      <c r="J15" s="18">
        <f t="shared" ref="J15" si="14">D15/C15</f>
        <v>34233.526315789473</v>
      </c>
      <c r="K15" s="17">
        <f t="shared" si="7"/>
        <v>2163.9588815789475</v>
      </c>
      <c r="L15" s="18">
        <f t="shared" si="8"/>
        <v>188.27633928130322</v>
      </c>
      <c r="M15" s="18">
        <f t="shared" ref="M15" si="15">J15/K15</f>
        <v>15.819859890688285</v>
      </c>
      <c r="N15" s="13"/>
      <c r="O15" s="13">
        <v>7.0723999999999995E-2</v>
      </c>
      <c r="P15" s="13">
        <v>0.700658</v>
      </c>
      <c r="Q15" s="13">
        <v>0.96052599999999999</v>
      </c>
      <c r="R15" s="13">
        <v>0.99835499999999999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4">
        <v>1</v>
      </c>
      <c r="Z15" s="9" t="s">
        <v>14</v>
      </c>
      <c r="AA15" s="9">
        <v>12</v>
      </c>
      <c r="AB15">
        <v>1</v>
      </c>
    </row>
    <row r="17" spans="1:28">
      <c r="A17" t="s">
        <v>21</v>
      </c>
      <c r="N17" s="36" t="s">
        <v>5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spans="1:28" ht="45">
      <c r="A18" s="2" t="s">
        <v>0</v>
      </c>
      <c r="B18" s="2" t="s">
        <v>7</v>
      </c>
      <c r="C18" s="3" t="s">
        <v>1</v>
      </c>
      <c r="D18" s="4" t="s">
        <v>9</v>
      </c>
      <c r="E18" s="4" t="s">
        <v>11</v>
      </c>
      <c r="F18" s="4" t="s">
        <v>12</v>
      </c>
      <c r="G18" s="5" t="s">
        <v>3</v>
      </c>
      <c r="H18" s="6" t="s">
        <v>4</v>
      </c>
      <c r="I18" s="5" t="s">
        <v>2</v>
      </c>
      <c r="J18" s="5" t="s">
        <v>17</v>
      </c>
      <c r="K18" s="5" t="s">
        <v>10</v>
      </c>
      <c r="L18" s="5" t="s">
        <v>20</v>
      </c>
      <c r="M18" s="5" t="s">
        <v>19</v>
      </c>
      <c r="N18" s="7">
        <v>16384</v>
      </c>
      <c r="O18" s="7">
        <v>8192</v>
      </c>
      <c r="P18" s="7">
        <v>4096</v>
      </c>
      <c r="Q18" s="7">
        <v>2048</v>
      </c>
      <c r="R18" s="7">
        <v>1024</v>
      </c>
      <c r="S18" s="7">
        <v>512</v>
      </c>
      <c r="T18" s="7">
        <v>256</v>
      </c>
      <c r="U18" s="7">
        <v>128</v>
      </c>
      <c r="V18" s="7">
        <v>64</v>
      </c>
      <c r="W18" s="7">
        <v>32</v>
      </c>
      <c r="X18" s="7">
        <v>16</v>
      </c>
      <c r="Y18" s="7">
        <v>8</v>
      </c>
      <c r="Z18" s="8" t="s">
        <v>15</v>
      </c>
      <c r="AA18" s="8" t="s">
        <v>16</v>
      </c>
      <c r="AB18" s="8" t="s">
        <v>22</v>
      </c>
    </row>
    <row r="19" spans="1:28">
      <c r="A19" s="38" t="s">
        <v>8</v>
      </c>
      <c r="B19" s="15">
        <v>1</v>
      </c>
      <c r="C19" s="15">
        <v>249984</v>
      </c>
      <c r="D19" s="16">
        <v>51212</v>
      </c>
      <c r="E19" s="16">
        <v>1556550</v>
      </c>
      <c r="F19" s="16">
        <v>111284135</v>
      </c>
      <c r="G19" s="16">
        <v>9136</v>
      </c>
      <c r="H19" s="16">
        <v>57652</v>
      </c>
      <c r="I19" s="17">
        <f t="shared" ref="I19:I26" si="16">E19/C19</f>
        <v>6.2265985023041477</v>
      </c>
      <c r="J19" s="18">
        <f t="shared" ref="J19:J26" si="17">D19/C19</f>
        <v>0.2048611111111111</v>
      </c>
      <c r="K19" s="17">
        <f t="shared" ref="K19:K26" si="18">F19/C19</f>
        <v>445.16503056195597</v>
      </c>
      <c r="L19" s="18">
        <f t="shared" ref="L19:L26" si="19">I19/K19</f>
        <v>1.3987168970671336E-2</v>
      </c>
      <c r="M19" s="18">
        <f t="shared" ref="M19:M26" si="20">J19/K19</f>
        <v>4.6019138307540423E-4</v>
      </c>
      <c r="N19" s="13"/>
      <c r="O19" s="13"/>
      <c r="P19" s="19">
        <v>4.64E-4</v>
      </c>
      <c r="Q19" s="19">
        <v>7.2497000000000006E-2</v>
      </c>
      <c r="R19" s="19">
        <v>0.40044999999999997</v>
      </c>
      <c r="S19" s="19">
        <v>0.76200900000000005</v>
      </c>
      <c r="T19" s="19">
        <v>0.94154000000000004</v>
      </c>
      <c r="U19" s="19">
        <v>0.99202299999999999</v>
      </c>
      <c r="V19" s="13">
        <v>0.99945600000000001</v>
      </c>
      <c r="W19" s="13">
        <v>0.99997199999999997</v>
      </c>
      <c r="X19" s="13">
        <v>1</v>
      </c>
      <c r="Y19" s="13">
        <v>1</v>
      </c>
      <c r="Z19" s="15" t="s">
        <v>40</v>
      </c>
      <c r="AA19" s="15">
        <v>36</v>
      </c>
      <c r="AB19" t="s">
        <v>41</v>
      </c>
    </row>
    <row r="20" spans="1:28">
      <c r="A20" s="38"/>
      <c r="B20" s="9">
        <v>2</v>
      </c>
      <c r="C20" s="9">
        <v>99972</v>
      </c>
      <c r="D20" s="10">
        <v>148219</v>
      </c>
      <c r="E20" s="10">
        <v>4842872</v>
      </c>
      <c r="F20" s="10">
        <v>63652157</v>
      </c>
      <c r="G20" s="10">
        <v>14152</v>
      </c>
      <c r="H20" s="10">
        <v>73056</v>
      </c>
      <c r="I20" s="17">
        <f t="shared" si="16"/>
        <v>48.442283839475053</v>
      </c>
      <c r="J20" s="18">
        <f t="shared" si="17"/>
        <v>1.4826051294362421</v>
      </c>
      <c r="K20" s="17">
        <f t="shared" si="18"/>
        <v>636.69984595686788</v>
      </c>
      <c r="L20" s="18">
        <f t="shared" si="19"/>
        <v>7.6083391800846598E-2</v>
      </c>
      <c r="M20" s="18">
        <f t="shared" si="20"/>
        <v>2.3285778045196489E-3</v>
      </c>
      <c r="N20" s="13"/>
      <c r="O20" s="13"/>
      <c r="P20" s="13">
        <v>6.3619999999999996E-3</v>
      </c>
      <c r="Q20" s="13">
        <v>0.21117900000000001</v>
      </c>
      <c r="R20" s="13">
        <v>0.65922499999999995</v>
      </c>
      <c r="S20" s="13">
        <v>0.91756700000000002</v>
      </c>
      <c r="T20" s="13">
        <v>0.98738599999999999</v>
      </c>
      <c r="U20" s="13">
        <v>0.99868999999999997</v>
      </c>
      <c r="V20" s="13">
        <v>0.99995999999999996</v>
      </c>
      <c r="W20" s="13">
        <v>1</v>
      </c>
      <c r="X20" s="13">
        <v>1</v>
      </c>
      <c r="Y20" s="13">
        <v>1</v>
      </c>
      <c r="Z20" s="15" t="s">
        <v>40</v>
      </c>
      <c r="AA20" s="15">
        <v>36</v>
      </c>
      <c r="AB20" t="s">
        <v>41</v>
      </c>
    </row>
    <row r="21" spans="1:28">
      <c r="A21" s="38"/>
      <c r="B21" s="15">
        <v>3</v>
      </c>
      <c r="C21" s="15">
        <v>49968</v>
      </c>
      <c r="D21" s="16">
        <v>147254</v>
      </c>
      <c r="E21" s="16">
        <v>5082335</v>
      </c>
      <c r="F21" s="16">
        <v>56231514</v>
      </c>
      <c r="G21" s="16">
        <v>28288</v>
      </c>
      <c r="H21" s="16">
        <v>128680</v>
      </c>
      <c r="I21" s="17">
        <f t="shared" si="16"/>
        <v>101.71179554915146</v>
      </c>
      <c r="J21" s="18">
        <f t="shared" si="17"/>
        <v>2.9469660582772974</v>
      </c>
      <c r="K21" s="17">
        <f t="shared" si="18"/>
        <v>1125.3505043227665</v>
      </c>
      <c r="L21" s="18">
        <f t="shared" si="19"/>
        <v>9.0382325469664584E-2</v>
      </c>
      <c r="M21" s="18">
        <f t="shared" si="20"/>
        <v>2.6187095015794883E-3</v>
      </c>
      <c r="N21" s="13"/>
      <c r="O21" s="19">
        <v>3.2000000000000003E-4</v>
      </c>
      <c r="P21" s="19">
        <v>0.146814</v>
      </c>
      <c r="Q21" s="19">
        <v>0.69306400000000001</v>
      </c>
      <c r="R21" s="19">
        <v>0.94448399999999999</v>
      </c>
      <c r="S21" s="19">
        <v>0.99393600000000004</v>
      </c>
      <c r="T21" s="19">
        <v>0.99963999999999997</v>
      </c>
      <c r="U21" s="19">
        <v>0.99997999999999998</v>
      </c>
      <c r="V21" s="13">
        <v>1</v>
      </c>
      <c r="W21" s="13">
        <v>1</v>
      </c>
      <c r="X21" s="13">
        <v>1</v>
      </c>
      <c r="Y21" s="13">
        <v>1</v>
      </c>
      <c r="Z21" s="15" t="s">
        <v>40</v>
      </c>
      <c r="AA21" s="15">
        <v>36</v>
      </c>
      <c r="AB21" t="s">
        <v>41</v>
      </c>
    </row>
    <row r="22" spans="1:28">
      <c r="A22" s="38"/>
      <c r="B22" s="9">
        <v>4</v>
      </c>
      <c r="C22" s="9">
        <v>14976</v>
      </c>
      <c r="D22" s="10">
        <v>990499</v>
      </c>
      <c r="E22" s="10">
        <v>34757265</v>
      </c>
      <c r="F22" s="10">
        <v>18367864</v>
      </c>
      <c r="G22" s="10">
        <v>31331</v>
      </c>
      <c r="H22" s="10">
        <v>120120</v>
      </c>
      <c r="I22" s="17">
        <f t="shared" si="16"/>
        <v>2320.8643830128203</v>
      </c>
      <c r="J22" s="18">
        <f t="shared" si="17"/>
        <v>66.139089209401703</v>
      </c>
      <c r="K22" s="17">
        <f t="shared" si="18"/>
        <v>1226.4866452991453</v>
      </c>
      <c r="L22" s="18">
        <f t="shared" si="19"/>
        <v>1.8922867133598114</v>
      </c>
      <c r="M22" s="18">
        <f t="shared" si="20"/>
        <v>5.3925649710821026E-2</v>
      </c>
      <c r="N22" s="13"/>
      <c r="O22" s="13">
        <v>6.6799999999999997E-4</v>
      </c>
      <c r="P22" s="13">
        <v>0.20058799999999999</v>
      </c>
      <c r="Q22" s="13">
        <v>0.75928200000000001</v>
      </c>
      <c r="R22" s="13">
        <v>0.96387599999999996</v>
      </c>
      <c r="S22" s="13">
        <v>0.99712900000000004</v>
      </c>
      <c r="T22" s="13">
        <v>0.99993299999999996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40</v>
      </c>
      <c r="AA22" s="15">
        <v>36</v>
      </c>
      <c r="AB22" t="s">
        <v>41</v>
      </c>
    </row>
    <row r="23" spans="1:28">
      <c r="A23" s="38"/>
      <c r="B23" s="15">
        <v>5</v>
      </c>
      <c r="C23" s="15">
        <v>14976</v>
      </c>
      <c r="D23" s="16">
        <v>1667438</v>
      </c>
      <c r="E23" s="16">
        <v>59045390</v>
      </c>
      <c r="F23" s="16">
        <v>25263890</v>
      </c>
      <c r="G23" s="16">
        <v>45422</v>
      </c>
      <c r="H23" s="16">
        <v>150108</v>
      </c>
      <c r="I23" s="17">
        <f t="shared" si="16"/>
        <v>3942.6676014957266</v>
      </c>
      <c r="J23" s="18">
        <f t="shared" si="17"/>
        <v>111.34067841880342</v>
      </c>
      <c r="K23" s="17">
        <f t="shared" si="18"/>
        <v>1686.9584668803418</v>
      </c>
      <c r="L23" s="18">
        <f t="shared" si="19"/>
        <v>2.3371456256340575</v>
      </c>
      <c r="M23" s="18">
        <f t="shared" si="20"/>
        <v>6.6000841517280195E-2</v>
      </c>
      <c r="N23" s="13"/>
      <c r="O23" s="19">
        <v>1.5091E-2</v>
      </c>
      <c r="P23" s="19">
        <v>0.466947</v>
      </c>
      <c r="Q23" s="19">
        <v>0.92040599999999995</v>
      </c>
      <c r="R23" s="19">
        <v>0.99118600000000001</v>
      </c>
      <c r="S23" s="19">
        <v>0.99939900000000004</v>
      </c>
      <c r="T23" s="19">
        <v>0.99993299999999996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5" t="s">
        <v>40</v>
      </c>
      <c r="AA23" s="15">
        <v>36</v>
      </c>
      <c r="AB23" t="s">
        <v>41</v>
      </c>
    </row>
    <row r="24" spans="1:28">
      <c r="A24" s="38"/>
      <c r="B24" s="9">
        <v>6</v>
      </c>
      <c r="C24" s="9">
        <v>972</v>
      </c>
      <c r="D24" s="10">
        <v>2210411</v>
      </c>
      <c r="E24" s="10">
        <v>76277073</v>
      </c>
      <c r="F24" s="10">
        <v>1781573</v>
      </c>
      <c r="G24" s="10">
        <v>50018</v>
      </c>
      <c r="H24" s="10">
        <v>127492</v>
      </c>
      <c r="I24" s="17">
        <f t="shared" si="16"/>
        <v>78474.354938271601</v>
      </c>
      <c r="J24" s="18">
        <f t="shared" si="17"/>
        <v>2274.0853909465022</v>
      </c>
      <c r="K24" s="17">
        <f t="shared" si="18"/>
        <v>1832.8940329218108</v>
      </c>
      <c r="L24" s="18">
        <f t="shared" si="19"/>
        <v>42.814452733623597</v>
      </c>
      <c r="M24" s="18">
        <f t="shared" si="20"/>
        <v>1.2407075095996629</v>
      </c>
      <c r="N24" s="13"/>
      <c r="O24" s="13">
        <v>2.572E-2</v>
      </c>
      <c r="P24" s="13">
        <v>0.56172800000000001</v>
      </c>
      <c r="Q24" s="13">
        <v>0.94855999999999996</v>
      </c>
      <c r="R24" s="13">
        <v>0.99382700000000002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5" t="s">
        <v>40</v>
      </c>
      <c r="AA24" s="15">
        <v>36</v>
      </c>
      <c r="AB24" t="s">
        <v>41</v>
      </c>
    </row>
    <row r="25" spans="1:28">
      <c r="A25" s="38"/>
      <c r="B25" s="15">
        <v>7</v>
      </c>
      <c r="C25" s="15">
        <v>972</v>
      </c>
      <c r="D25" s="16">
        <v>3128628</v>
      </c>
      <c r="E25" s="16">
        <v>107046544</v>
      </c>
      <c r="F25" s="16">
        <v>2057564</v>
      </c>
      <c r="G25" s="16">
        <v>59012</v>
      </c>
      <c r="H25" s="16">
        <v>160728</v>
      </c>
      <c r="I25" s="17">
        <f t="shared" si="16"/>
        <v>110130.18930041153</v>
      </c>
      <c r="J25" s="18">
        <f t="shared" si="17"/>
        <v>3218.7530864197529</v>
      </c>
      <c r="K25" s="17">
        <f t="shared" si="18"/>
        <v>2116.8353909465022</v>
      </c>
      <c r="L25" s="18">
        <f t="shared" si="19"/>
        <v>52.025863594036437</v>
      </c>
      <c r="M25" s="18">
        <f t="shared" si="20"/>
        <v>1.5205495430518805</v>
      </c>
      <c r="N25" s="13"/>
      <c r="O25" s="19">
        <v>6.8930000000000005E-2</v>
      </c>
      <c r="P25" s="19">
        <v>0.69135800000000003</v>
      </c>
      <c r="Q25" s="19">
        <v>0.96707799999999999</v>
      </c>
      <c r="R25" s="19">
        <v>0.99691399999999997</v>
      </c>
      <c r="S25" s="19">
        <v>1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5" t="s">
        <v>40</v>
      </c>
      <c r="AA25" s="15">
        <v>36</v>
      </c>
      <c r="AB25" t="s">
        <v>41</v>
      </c>
    </row>
    <row r="26" spans="1:28">
      <c r="A26" s="38"/>
      <c r="B26" s="9">
        <v>8</v>
      </c>
      <c r="C26" s="9">
        <v>216</v>
      </c>
      <c r="D26" s="10">
        <v>13924965</v>
      </c>
      <c r="E26" s="10">
        <v>466802010</v>
      </c>
      <c r="F26" s="10">
        <v>491023</v>
      </c>
      <c r="G26" s="10">
        <v>64108</v>
      </c>
      <c r="H26" s="10">
        <v>126972</v>
      </c>
      <c r="I26" s="17">
        <f t="shared" si="16"/>
        <v>2161120.4166666665</v>
      </c>
      <c r="J26" s="18">
        <f t="shared" si="17"/>
        <v>64467.430555555555</v>
      </c>
      <c r="K26" s="17">
        <f t="shared" si="18"/>
        <v>2273.2546296296296</v>
      </c>
      <c r="L26" s="18">
        <f t="shared" si="19"/>
        <v>950.67239212827099</v>
      </c>
      <c r="M26" s="18">
        <f t="shared" si="20"/>
        <v>28.35908908543999</v>
      </c>
      <c r="N26" s="13"/>
      <c r="O26" s="13">
        <v>9.2592999999999995E-2</v>
      </c>
      <c r="P26" s="13">
        <v>0.796296</v>
      </c>
      <c r="Q26" s="13">
        <v>0.98148100000000005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40</v>
      </c>
      <c r="AA26" s="9">
        <v>36</v>
      </c>
      <c r="AB26" t="s">
        <v>41</v>
      </c>
    </row>
    <row r="27" spans="1:28">
      <c r="A27" s="38"/>
      <c r="B27" s="15">
        <v>9</v>
      </c>
      <c r="C27" s="15">
        <v>96</v>
      </c>
      <c r="D27" s="16">
        <v>16519768</v>
      </c>
      <c r="E27" s="16">
        <v>185926000</v>
      </c>
      <c r="F27" s="16">
        <v>241615</v>
      </c>
      <c r="G27" s="16">
        <v>71699</v>
      </c>
      <c r="H27" s="16">
        <v>149712</v>
      </c>
      <c r="I27" s="17">
        <f t="shared" ref="I26:I27" si="21">E27/C27</f>
        <v>1936729.1666666667</v>
      </c>
      <c r="J27" s="18">
        <f t="shared" ref="J26:J27" si="22">D27/C27</f>
        <v>172080.91666666666</v>
      </c>
      <c r="K27" s="17">
        <f t="shared" ref="K26:K27" si="23">F27/C27</f>
        <v>2516.8229166666665</v>
      </c>
      <c r="L27" s="18">
        <f t="shared" ref="L26:L27" si="24">I27/K27</f>
        <v>769.51348219274473</v>
      </c>
      <c r="M27" s="18">
        <f t="shared" ref="M26:M27" si="25">J27/K27</f>
        <v>68.372278211203778</v>
      </c>
      <c r="N27" s="19"/>
      <c r="O27" s="19">
        <v>0.14583299999999999</v>
      </c>
      <c r="P27" s="19">
        <v>0.84375</v>
      </c>
      <c r="Q27" s="19">
        <v>1</v>
      </c>
      <c r="R27" s="19">
        <v>1</v>
      </c>
      <c r="S27" s="19">
        <v>1</v>
      </c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5" t="s">
        <v>14</v>
      </c>
      <c r="AA27" s="15">
        <v>12</v>
      </c>
      <c r="AB27" t="s">
        <v>31</v>
      </c>
    </row>
    <row r="28" spans="1:28">
      <c r="C28" s="26"/>
    </row>
    <row r="30" spans="1:28">
      <c r="B30" t="s">
        <v>23</v>
      </c>
    </row>
    <row r="32" spans="1:28" ht="39" customHeight="1">
      <c r="B32" s="25" t="s">
        <v>25</v>
      </c>
      <c r="C32" s="25" t="s">
        <v>26</v>
      </c>
      <c r="D32" s="25"/>
      <c r="E32" s="25" t="s">
        <v>24</v>
      </c>
      <c r="F32" s="25" t="s">
        <v>27</v>
      </c>
      <c r="G32" s="25"/>
      <c r="H32" s="25" t="s">
        <v>28</v>
      </c>
      <c r="I32" s="25" t="s">
        <v>27</v>
      </c>
      <c r="J32" s="25"/>
      <c r="K32" s="25" t="s">
        <v>29</v>
      </c>
      <c r="L32" s="25"/>
      <c r="M32" s="25"/>
      <c r="N32" s="25" t="s">
        <v>30</v>
      </c>
      <c r="O32" s="25"/>
      <c r="Q32" s="1" t="s">
        <v>34</v>
      </c>
      <c r="R32" s="1" t="s">
        <v>32</v>
      </c>
      <c r="S32" s="1" t="s">
        <v>33</v>
      </c>
      <c r="T32" s="1" t="s">
        <v>35</v>
      </c>
      <c r="U32" s="1" t="s">
        <v>36</v>
      </c>
      <c r="V32" s="1" t="s">
        <v>37</v>
      </c>
      <c r="W32" s="1" t="s">
        <v>38</v>
      </c>
      <c r="X32" s="1" t="s">
        <v>42</v>
      </c>
      <c r="Y32" s="1" t="s">
        <v>7</v>
      </c>
    </row>
    <row r="33" spans="2:25">
      <c r="B33">
        <v>1</v>
      </c>
      <c r="C33">
        <v>32.6</v>
      </c>
      <c r="E33">
        <v>0.1</v>
      </c>
      <c r="F33">
        <v>78.400000000000006</v>
      </c>
      <c r="H33">
        <v>0</v>
      </c>
      <c r="I33">
        <v>74</v>
      </c>
      <c r="K33">
        <v>1</v>
      </c>
      <c r="L33">
        <v>50</v>
      </c>
      <c r="N33">
        <v>1</v>
      </c>
      <c r="O33">
        <v>25639</v>
      </c>
      <c r="Q33">
        <v>100000</v>
      </c>
      <c r="R33">
        <f>60000/D19</f>
        <v>1.1716004061548075</v>
      </c>
      <c r="S33" s="27">
        <f>Q33*R33</f>
        <v>117160.04061548076</v>
      </c>
      <c r="T33">
        <v>1</v>
      </c>
      <c r="U33" s="26">
        <f>S33*T33</f>
        <v>117160.04061548076</v>
      </c>
      <c r="V33" s="26">
        <v>250000</v>
      </c>
      <c r="W33" s="27">
        <f>V33/S33</f>
        <v>2.133833333333333</v>
      </c>
      <c r="X33" s="27">
        <f>D19/60000</f>
        <v>0.85353333333333337</v>
      </c>
      <c r="Y33">
        <v>1</v>
      </c>
    </row>
    <row r="34" spans="2:25">
      <c r="B34">
        <v>2</v>
      </c>
      <c r="C34">
        <v>40.4</v>
      </c>
      <c r="E34" s="24">
        <f>E33+0.1</f>
        <v>0.2</v>
      </c>
      <c r="F34" s="24">
        <v>79.400000000000006</v>
      </c>
      <c r="H34" s="24">
        <v>1</v>
      </c>
      <c r="I34" s="24">
        <v>78.2</v>
      </c>
      <c r="K34">
        <v>1.1000000000000001</v>
      </c>
      <c r="L34">
        <v>76.599999999999994</v>
      </c>
      <c r="N34">
        <v>1.1000000000000001</v>
      </c>
      <c r="O34">
        <v>27165</v>
      </c>
      <c r="Q34">
        <v>25000</v>
      </c>
      <c r="R34">
        <f t="shared" ref="R34:R41" si="26">60000/D20</f>
        <v>0.40480640133855983</v>
      </c>
      <c r="S34" s="27">
        <f t="shared" ref="S34:S41" si="27">Q34*R34</f>
        <v>10120.160033463995</v>
      </c>
      <c r="T34">
        <v>3</v>
      </c>
      <c r="U34" s="26">
        <f>S34*T34</f>
        <v>30360.480100391986</v>
      </c>
      <c r="V34" s="26">
        <v>100000</v>
      </c>
      <c r="W34" s="27">
        <f t="shared" ref="W34:W41" si="28">V34/S34</f>
        <v>9.8812666666666669</v>
      </c>
      <c r="X34" s="27">
        <f t="shared" ref="X34:X41" si="29">D20/60000</f>
        <v>2.4703166666666667</v>
      </c>
      <c r="Y34">
        <v>2</v>
      </c>
    </row>
    <row r="35" spans="2:25">
      <c r="B35">
        <v>3</v>
      </c>
      <c r="C35">
        <v>63.9</v>
      </c>
      <c r="E35">
        <f t="shared" ref="E35:E42" si="30">E34+0.1</f>
        <v>0.30000000000000004</v>
      </c>
      <c r="F35">
        <v>78</v>
      </c>
      <c r="H35">
        <v>2</v>
      </c>
      <c r="I35">
        <v>66.400000000000006</v>
      </c>
      <c r="K35">
        <v>1.2</v>
      </c>
      <c r="L35">
        <v>76.8</v>
      </c>
      <c r="N35">
        <v>1.2</v>
      </c>
      <c r="O35">
        <v>28976</v>
      </c>
      <c r="Q35">
        <v>10000</v>
      </c>
      <c r="R35">
        <f t="shared" si="26"/>
        <v>0.40745922012305269</v>
      </c>
      <c r="S35" s="27">
        <f t="shared" si="27"/>
        <v>4074.5922012305268</v>
      </c>
      <c r="T35">
        <v>5</v>
      </c>
      <c r="U35" s="26">
        <f>S35*T35</f>
        <v>20372.961006152633</v>
      </c>
      <c r="V35" s="26">
        <v>50000</v>
      </c>
      <c r="W35" s="27">
        <f t="shared" si="28"/>
        <v>12.271166666666666</v>
      </c>
      <c r="X35" s="27">
        <f t="shared" si="29"/>
        <v>2.4542333333333333</v>
      </c>
      <c r="Y35">
        <v>3</v>
      </c>
    </row>
    <row r="36" spans="2:25">
      <c r="B36">
        <v>4</v>
      </c>
      <c r="C36">
        <v>71.099999999999994</v>
      </c>
      <c r="E36">
        <f t="shared" si="30"/>
        <v>0.4</v>
      </c>
      <c r="F36">
        <v>77</v>
      </c>
      <c r="H36">
        <v>3</v>
      </c>
      <c r="I36">
        <v>70.8</v>
      </c>
      <c r="K36">
        <v>1.3</v>
      </c>
      <c r="L36">
        <v>75.8</v>
      </c>
      <c r="N36">
        <v>1.3</v>
      </c>
      <c r="O36">
        <v>27826</v>
      </c>
      <c r="Q36">
        <v>5000</v>
      </c>
      <c r="R36">
        <f t="shared" si="26"/>
        <v>6.0575528092405947E-2</v>
      </c>
      <c r="S36" s="27">
        <f t="shared" si="27"/>
        <v>302.87764046202972</v>
      </c>
      <c r="T36">
        <v>25</v>
      </c>
      <c r="U36" s="26">
        <f>S36*T36</f>
        <v>7571.9410115507426</v>
      </c>
      <c r="V36" s="26">
        <v>15000</v>
      </c>
      <c r="W36" s="27">
        <f t="shared" si="28"/>
        <v>49.524950000000004</v>
      </c>
      <c r="X36" s="27">
        <f t="shared" si="29"/>
        <v>16.508316666666666</v>
      </c>
      <c r="Y36">
        <v>4</v>
      </c>
    </row>
    <row r="37" spans="2:25">
      <c r="B37">
        <v>5</v>
      </c>
      <c r="C37">
        <v>70.900000000000006</v>
      </c>
      <c r="E37">
        <f t="shared" si="30"/>
        <v>0.5</v>
      </c>
      <c r="F37">
        <v>78</v>
      </c>
      <c r="H37">
        <v>4</v>
      </c>
      <c r="I37">
        <v>68.8</v>
      </c>
      <c r="K37">
        <v>1.4</v>
      </c>
      <c r="L37">
        <v>72.599999999999994</v>
      </c>
      <c r="N37">
        <v>1.4</v>
      </c>
      <c r="Q37">
        <v>2500</v>
      </c>
      <c r="R37">
        <f t="shared" si="26"/>
        <v>3.5983346907051419E-2</v>
      </c>
      <c r="S37" s="27">
        <f t="shared" si="27"/>
        <v>89.958367267628546</v>
      </c>
      <c r="T37">
        <v>60</v>
      </c>
      <c r="U37" s="26">
        <f t="shared" ref="U37:U41" si="31">S37*T37</f>
        <v>5397.5020360577128</v>
      </c>
      <c r="V37" s="26">
        <v>5000</v>
      </c>
      <c r="W37" s="27">
        <f t="shared" si="28"/>
        <v>55.581266666666664</v>
      </c>
      <c r="X37" s="27">
        <f t="shared" si="29"/>
        <v>27.790633333333332</v>
      </c>
      <c r="Y37">
        <v>5</v>
      </c>
    </row>
    <row r="38" spans="2:25">
      <c r="B38">
        <v>6</v>
      </c>
      <c r="C38">
        <v>75.2</v>
      </c>
      <c r="E38">
        <f t="shared" si="30"/>
        <v>0.6</v>
      </c>
      <c r="F38">
        <v>77.599999999999994</v>
      </c>
      <c r="H38">
        <v>5</v>
      </c>
      <c r="I38">
        <v>66.599999999999994</v>
      </c>
      <c r="K38">
        <v>1.5</v>
      </c>
      <c r="L38">
        <v>74.8</v>
      </c>
      <c r="N38">
        <v>1.5</v>
      </c>
      <c r="Q38">
        <v>1000</v>
      </c>
      <c r="R38">
        <f t="shared" si="26"/>
        <v>2.7144273169107464E-2</v>
      </c>
      <c r="S38" s="27">
        <f t="shared" si="27"/>
        <v>27.144273169107464</v>
      </c>
      <c r="T38">
        <v>60</v>
      </c>
      <c r="U38" s="26">
        <f t="shared" si="31"/>
        <v>1628.6563901464478</v>
      </c>
      <c r="V38" s="26">
        <v>1000</v>
      </c>
      <c r="W38" s="27">
        <f t="shared" si="28"/>
        <v>36.840183333333336</v>
      </c>
      <c r="X38" s="27">
        <f t="shared" si="29"/>
        <v>36.840183333333336</v>
      </c>
      <c r="Y38">
        <v>6</v>
      </c>
    </row>
    <row r="39" spans="2:25">
      <c r="B39" s="24">
        <v>7</v>
      </c>
      <c r="C39" s="24">
        <v>76.7</v>
      </c>
      <c r="E39">
        <f t="shared" si="30"/>
        <v>0.7</v>
      </c>
      <c r="F39">
        <v>76.8</v>
      </c>
      <c r="K39">
        <v>1.6</v>
      </c>
      <c r="L39">
        <v>73.599999999999994</v>
      </c>
      <c r="N39">
        <v>1.6</v>
      </c>
      <c r="Q39">
        <v>500</v>
      </c>
      <c r="R39">
        <f t="shared" si="26"/>
        <v>1.9177735416291104E-2</v>
      </c>
      <c r="S39" s="27">
        <f t="shared" si="27"/>
        <v>9.5888677081455516</v>
      </c>
      <c r="T39">
        <v>120</v>
      </c>
      <c r="U39" s="26">
        <f t="shared" si="31"/>
        <v>1150.6641249774661</v>
      </c>
      <c r="V39" s="26">
        <v>1000</v>
      </c>
      <c r="W39" s="27">
        <f t="shared" si="28"/>
        <v>104.2876</v>
      </c>
      <c r="X39" s="27">
        <f t="shared" si="29"/>
        <v>52.143799999999999</v>
      </c>
      <c r="Y39">
        <v>7</v>
      </c>
    </row>
    <row r="40" spans="2:25">
      <c r="B40">
        <v>8</v>
      </c>
      <c r="C40">
        <v>76.7</v>
      </c>
      <c r="E40">
        <f t="shared" si="30"/>
        <v>0.79999999999999993</v>
      </c>
      <c r="F40">
        <v>73.599999999999994</v>
      </c>
      <c r="K40">
        <v>1.7</v>
      </c>
      <c r="N40">
        <v>1.7</v>
      </c>
      <c r="Q40">
        <v>250</v>
      </c>
      <c r="R40">
        <f t="shared" si="26"/>
        <v>4.3088079575065363E-3</v>
      </c>
      <c r="S40" s="27">
        <f t="shared" si="27"/>
        <v>1.077201989376634</v>
      </c>
      <c r="T40">
        <v>360</v>
      </c>
      <c r="U40" s="26">
        <f t="shared" si="31"/>
        <v>387.79271617558823</v>
      </c>
      <c r="V40" s="26">
        <v>250</v>
      </c>
      <c r="W40" s="27">
        <f t="shared" si="28"/>
        <v>232.08274999999998</v>
      </c>
      <c r="X40" s="27">
        <f t="shared" si="29"/>
        <v>232.08275</v>
      </c>
    </row>
    <row r="41" spans="2:25">
      <c r="B41">
        <v>9</v>
      </c>
      <c r="C41">
        <v>74.3</v>
      </c>
      <c r="E41">
        <f t="shared" si="30"/>
        <v>0.89999999999999991</v>
      </c>
      <c r="F41">
        <v>74.8</v>
      </c>
      <c r="K41">
        <v>1.8</v>
      </c>
      <c r="N41">
        <v>1.8</v>
      </c>
      <c r="Q41">
        <v>100</v>
      </c>
      <c r="R41">
        <f t="shared" si="26"/>
        <v>3.6320122655475549E-3</v>
      </c>
      <c r="S41" s="27">
        <f t="shared" si="27"/>
        <v>0.36320122655475551</v>
      </c>
      <c r="T41">
        <v>720</v>
      </c>
      <c r="U41" s="26">
        <f t="shared" si="31"/>
        <v>261.50488311942399</v>
      </c>
      <c r="V41" s="26">
        <v>250</v>
      </c>
      <c r="W41" s="27">
        <f t="shared" si="28"/>
        <v>688.32366666666667</v>
      </c>
      <c r="X41" s="27">
        <f t="shared" si="29"/>
        <v>275.32946666666669</v>
      </c>
    </row>
    <row r="42" spans="2:25">
      <c r="B42">
        <v>10</v>
      </c>
      <c r="C42">
        <v>76.2</v>
      </c>
      <c r="E42">
        <f t="shared" si="30"/>
        <v>0.99999999999999989</v>
      </c>
      <c r="F42">
        <v>59.4</v>
      </c>
      <c r="K42">
        <v>1.9</v>
      </c>
      <c r="N42">
        <v>1.9</v>
      </c>
    </row>
    <row r="43" spans="2:25">
      <c r="E43">
        <v>1.1000000000000001</v>
      </c>
      <c r="F43">
        <v>0.2</v>
      </c>
      <c r="K43">
        <v>2</v>
      </c>
      <c r="N43">
        <v>2</v>
      </c>
    </row>
    <row r="46" spans="2:25">
      <c r="T46">
        <f>SUM(T33:T41)/60</f>
        <v>22.566666666666666</v>
      </c>
      <c r="V46" t="s">
        <v>39</v>
      </c>
      <c r="W46">
        <f>SUM(W33:W41)/60</f>
        <v>19.848778055555556</v>
      </c>
      <c r="X46" s="27">
        <f>SUM(X33:X39)</f>
        <v>139.06101666666666</v>
      </c>
    </row>
    <row r="48" spans="2:25">
      <c r="G48">
        <v>3.5</v>
      </c>
    </row>
    <row r="49" spans="1:27">
      <c r="A49">
        <v>1</v>
      </c>
      <c r="B49">
        <v>2496</v>
      </c>
      <c r="C49">
        <v>1560</v>
      </c>
      <c r="D49">
        <v>16461</v>
      </c>
      <c r="E49">
        <v>1544761</v>
      </c>
      <c r="F49">
        <v>13771</v>
      </c>
      <c r="G49">
        <v>58068</v>
      </c>
      <c r="O49" s="34">
        <v>6.0099999999999997E-3</v>
      </c>
      <c r="P49" s="34">
        <v>0.213141</v>
      </c>
      <c r="Q49" s="34">
        <v>0.66987200000000002</v>
      </c>
      <c r="R49" s="34">
        <v>0.91947100000000004</v>
      </c>
      <c r="S49" s="34">
        <v>0.98116999999999999</v>
      </c>
      <c r="T49" s="34">
        <v>0.996394</v>
      </c>
      <c r="U49" s="34">
        <v>0.99959900000000002</v>
      </c>
      <c r="V49" s="35">
        <v>1</v>
      </c>
      <c r="W49" s="35">
        <v>1</v>
      </c>
      <c r="X49" s="35">
        <v>1</v>
      </c>
      <c r="Y49" t="s">
        <v>40</v>
      </c>
      <c r="Z49">
        <v>12</v>
      </c>
      <c r="AA49" t="s">
        <v>41</v>
      </c>
    </row>
    <row r="50" spans="1:27">
      <c r="A50">
        <v>2</v>
      </c>
      <c r="B50">
        <v>996</v>
      </c>
      <c r="C50">
        <v>2037</v>
      </c>
      <c r="D50">
        <v>23437</v>
      </c>
      <c r="E50">
        <v>748306</v>
      </c>
      <c r="F50">
        <v>17352</v>
      </c>
      <c r="G50">
        <v>68220</v>
      </c>
      <c r="O50" s="34">
        <v>1.506E-2</v>
      </c>
      <c r="P50" s="34">
        <v>0.34638600000000003</v>
      </c>
      <c r="Q50" s="34">
        <v>0.77710800000000002</v>
      </c>
      <c r="R50" s="34">
        <v>0.96586300000000003</v>
      </c>
      <c r="S50" s="34">
        <v>0.99598399999999998</v>
      </c>
      <c r="T50" s="34">
        <v>1</v>
      </c>
      <c r="U50" s="35">
        <v>1</v>
      </c>
      <c r="V50" s="35">
        <v>1</v>
      </c>
      <c r="W50" s="35">
        <v>1</v>
      </c>
      <c r="X50" s="35">
        <v>1</v>
      </c>
      <c r="Y50" t="s">
        <v>40</v>
      </c>
      <c r="Z50">
        <v>12</v>
      </c>
      <c r="AA50" t="s">
        <v>41</v>
      </c>
    </row>
    <row r="51" spans="1:27">
      <c r="A51">
        <v>3</v>
      </c>
      <c r="B51">
        <v>492</v>
      </c>
      <c r="C51">
        <v>3740</v>
      </c>
      <c r="D51">
        <v>42771</v>
      </c>
      <c r="E51">
        <v>604808</v>
      </c>
      <c r="F51">
        <v>31494</v>
      </c>
      <c r="G51">
        <v>95616</v>
      </c>
      <c r="N51" s="34">
        <v>2.0330000000000001E-3</v>
      </c>
      <c r="O51" s="34">
        <v>0.21138199999999999</v>
      </c>
      <c r="P51" s="34">
        <v>0.75</v>
      </c>
      <c r="Q51" s="34">
        <v>0.95121999999999995</v>
      </c>
      <c r="R51" s="34">
        <v>0.99187000000000003</v>
      </c>
      <c r="S51" s="35">
        <v>1</v>
      </c>
      <c r="T51" s="35">
        <v>1</v>
      </c>
      <c r="U51" s="35">
        <v>1</v>
      </c>
      <c r="V51" s="35">
        <v>1</v>
      </c>
      <c r="W51" s="35">
        <v>1</v>
      </c>
      <c r="X51" s="35">
        <v>1</v>
      </c>
      <c r="Y51" t="s">
        <v>40</v>
      </c>
      <c r="Z51">
        <v>12</v>
      </c>
      <c r="AA51" t="s">
        <v>41</v>
      </c>
    </row>
    <row r="52" spans="1:27">
      <c r="A52">
        <v>4</v>
      </c>
      <c r="B52">
        <v>144</v>
      </c>
      <c r="C52">
        <v>14360</v>
      </c>
      <c r="D52">
        <v>165255</v>
      </c>
      <c r="E52">
        <v>191797</v>
      </c>
      <c r="F52">
        <v>34747</v>
      </c>
      <c r="G52">
        <v>99580</v>
      </c>
      <c r="N52" s="34">
        <v>6.9439999999999997E-3</v>
      </c>
      <c r="O52" s="34">
        <v>0.29166700000000001</v>
      </c>
      <c r="P52" s="34">
        <v>0.81944399999999995</v>
      </c>
      <c r="Q52" s="34">
        <v>0.97222200000000003</v>
      </c>
      <c r="R52" s="34">
        <v>1</v>
      </c>
      <c r="S52" s="35">
        <v>1</v>
      </c>
      <c r="T52" s="35">
        <v>1</v>
      </c>
      <c r="U52" s="35">
        <v>1</v>
      </c>
      <c r="V52" s="35">
        <v>1</v>
      </c>
      <c r="W52" s="35">
        <v>1</v>
      </c>
      <c r="X52" s="35">
        <v>1</v>
      </c>
      <c r="Y52" t="s">
        <v>40</v>
      </c>
      <c r="Z52">
        <v>12</v>
      </c>
      <c r="AA52" t="s">
        <v>41</v>
      </c>
    </row>
    <row r="53" spans="1:27">
      <c r="A53">
        <v>5</v>
      </c>
      <c r="B53">
        <v>48</v>
      </c>
      <c r="C53">
        <v>12409</v>
      </c>
      <c r="D53">
        <v>123020</v>
      </c>
      <c r="E53">
        <v>89344</v>
      </c>
      <c r="F53">
        <v>51621</v>
      </c>
      <c r="G53">
        <v>120188</v>
      </c>
      <c r="N53" s="34">
        <v>8.3333000000000004E-2</v>
      </c>
      <c r="O53" s="34">
        <v>0.54166700000000001</v>
      </c>
      <c r="P53" s="34">
        <v>1</v>
      </c>
      <c r="Q53" s="35">
        <v>1</v>
      </c>
      <c r="R53" s="35">
        <v>1</v>
      </c>
      <c r="S53" s="35">
        <v>1</v>
      </c>
      <c r="T53" s="35">
        <v>1</v>
      </c>
      <c r="U53" s="35">
        <v>1</v>
      </c>
      <c r="V53" s="35">
        <v>1</v>
      </c>
      <c r="W53" s="35">
        <v>1</v>
      </c>
      <c r="X53" s="35">
        <v>1</v>
      </c>
      <c r="Y53" t="s">
        <v>40</v>
      </c>
      <c r="Z53">
        <v>12</v>
      </c>
      <c r="AA53" t="s">
        <v>41</v>
      </c>
    </row>
    <row r="54" spans="1:27">
      <c r="A54">
        <v>6</v>
      </c>
      <c r="B54">
        <v>12</v>
      </c>
      <c r="C54">
        <v>31152</v>
      </c>
      <c r="D54">
        <v>321625</v>
      </c>
      <c r="E54">
        <v>19695</v>
      </c>
      <c r="F54">
        <v>44731</v>
      </c>
      <c r="G54">
        <v>73020</v>
      </c>
      <c r="N54" s="34"/>
      <c r="O54" s="35">
        <v>0.5</v>
      </c>
      <c r="P54" s="34">
        <v>0.91666700000000001</v>
      </c>
      <c r="Q54" s="35">
        <v>1</v>
      </c>
      <c r="R54" s="35">
        <v>1</v>
      </c>
      <c r="S54" s="35">
        <v>1</v>
      </c>
      <c r="T54" s="35">
        <v>1</v>
      </c>
      <c r="U54" s="35">
        <v>1</v>
      </c>
      <c r="V54" s="35">
        <v>1</v>
      </c>
      <c r="W54" s="35">
        <v>1</v>
      </c>
      <c r="X54" s="35">
        <v>1</v>
      </c>
      <c r="Y54" t="s">
        <v>40</v>
      </c>
      <c r="Z54">
        <v>12</v>
      </c>
      <c r="AA54" t="s">
        <v>41</v>
      </c>
    </row>
    <row r="57" spans="1:27">
      <c r="A57">
        <v>1</v>
      </c>
      <c r="B57">
        <v>2496</v>
      </c>
      <c r="C57">
        <v>1560</v>
      </c>
      <c r="D57">
        <v>16461</v>
      </c>
      <c r="E57">
        <v>1544761</v>
      </c>
      <c r="F57">
        <v>13771</v>
      </c>
      <c r="G57">
        <v>58068</v>
      </c>
      <c r="O57" s="34">
        <v>6.0099999999999997E-3</v>
      </c>
      <c r="P57" s="34">
        <v>0.213141</v>
      </c>
      <c r="Q57" s="34">
        <v>0.66987200000000002</v>
      </c>
      <c r="R57" s="34">
        <v>0.91947100000000004</v>
      </c>
      <c r="S57" s="34">
        <v>0.98116999999999999</v>
      </c>
      <c r="T57" s="34">
        <v>0.996394</v>
      </c>
      <c r="U57" s="34">
        <v>0.99959900000000002</v>
      </c>
      <c r="V57" s="35">
        <v>1</v>
      </c>
      <c r="W57" s="35">
        <v>1</v>
      </c>
      <c r="X57" s="35">
        <v>1</v>
      </c>
      <c r="Y57" t="s">
        <v>40</v>
      </c>
      <c r="Z57">
        <v>12</v>
      </c>
      <c r="AA57" t="s">
        <v>41</v>
      </c>
    </row>
    <row r="58" spans="1:27">
      <c r="A58">
        <v>2</v>
      </c>
      <c r="B58">
        <v>996</v>
      </c>
      <c r="C58">
        <v>2037</v>
      </c>
      <c r="D58">
        <v>23437</v>
      </c>
      <c r="E58">
        <v>748306</v>
      </c>
      <c r="F58">
        <v>17352</v>
      </c>
      <c r="G58">
        <v>68220</v>
      </c>
      <c r="O58" s="34">
        <v>1.506E-2</v>
      </c>
      <c r="P58" s="34">
        <v>0.34638600000000003</v>
      </c>
      <c r="Q58" s="34">
        <v>0.77710800000000002</v>
      </c>
      <c r="R58" s="34">
        <v>0.96586300000000003</v>
      </c>
      <c r="S58" s="34">
        <v>0.99598399999999998</v>
      </c>
      <c r="T58" s="34">
        <v>1</v>
      </c>
      <c r="U58" s="35">
        <v>1</v>
      </c>
      <c r="V58" s="35">
        <v>1</v>
      </c>
      <c r="W58" s="35">
        <v>1</v>
      </c>
      <c r="X58" s="35">
        <v>1</v>
      </c>
      <c r="Y58" t="s">
        <v>40</v>
      </c>
      <c r="Z58">
        <v>12</v>
      </c>
      <c r="AA58" t="s">
        <v>41</v>
      </c>
    </row>
    <row r="59" spans="1:27">
      <c r="A59">
        <v>3</v>
      </c>
      <c r="B59">
        <v>492</v>
      </c>
      <c r="C59">
        <v>3740</v>
      </c>
      <c r="D59">
        <v>42771</v>
      </c>
      <c r="E59">
        <v>604808</v>
      </c>
      <c r="F59">
        <v>31494</v>
      </c>
      <c r="G59">
        <v>95616</v>
      </c>
      <c r="N59" s="34">
        <v>2.0330000000000001E-3</v>
      </c>
      <c r="O59" s="34">
        <v>0.21138199999999999</v>
      </c>
      <c r="P59" s="34">
        <v>0.75</v>
      </c>
      <c r="Q59" s="34">
        <v>0.95121999999999995</v>
      </c>
      <c r="R59" s="34">
        <v>0.99187000000000003</v>
      </c>
      <c r="S59" s="35">
        <v>1</v>
      </c>
      <c r="T59" s="35">
        <v>1</v>
      </c>
      <c r="U59" s="35">
        <v>1</v>
      </c>
      <c r="V59" s="35">
        <v>1</v>
      </c>
      <c r="W59" s="35">
        <v>1</v>
      </c>
      <c r="X59" s="35">
        <v>1</v>
      </c>
      <c r="Y59" t="s">
        <v>40</v>
      </c>
      <c r="Z59">
        <v>12</v>
      </c>
      <c r="AA59" t="s">
        <v>41</v>
      </c>
    </row>
    <row r="60" spans="1:27">
      <c r="A60">
        <v>4</v>
      </c>
      <c r="B60">
        <v>144</v>
      </c>
      <c r="C60">
        <v>14360</v>
      </c>
      <c r="D60">
        <v>165255</v>
      </c>
      <c r="E60">
        <v>191797</v>
      </c>
      <c r="F60">
        <v>34747</v>
      </c>
      <c r="G60">
        <v>99580</v>
      </c>
      <c r="N60" s="34">
        <v>6.9439999999999997E-3</v>
      </c>
      <c r="O60" s="34">
        <v>0.29166700000000001</v>
      </c>
      <c r="P60" s="34">
        <v>0.81944399999999995</v>
      </c>
      <c r="Q60" s="34">
        <v>0.97222200000000003</v>
      </c>
      <c r="R60" s="35">
        <v>1</v>
      </c>
      <c r="S60" s="35">
        <v>1</v>
      </c>
      <c r="T60" s="35">
        <v>1</v>
      </c>
      <c r="U60" s="35">
        <v>1</v>
      </c>
      <c r="V60" s="35">
        <v>1</v>
      </c>
      <c r="W60" s="35">
        <v>1</v>
      </c>
      <c r="X60" s="35">
        <v>1</v>
      </c>
      <c r="Y60" t="s">
        <v>40</v>
      </c>
      <c r="Z60">
        <v>12</v>
      </c>
      <c r="AA60" t="s">
        <v>41</v>
      </c>
    </row>
    <row r="61" spans="1:27">
      <c r="A61">
        <v>5</v>
      </c>
      <c r="B61">
        <v>48</v>
      </c>
      <c r="C61">
        <v>12409</v>
      </c>
      <c r="D61">
        <v>123020</v>
      </c>
      <c r="E61">
        <v>89344</v>
      </c>
      <c r="F61">
        <v>51621</v>
      </c>
      <c r="G61">
        <v>120188</v>
      </c>
      <c r="N61" s="34">
        <v>8.3333000000000004E-2</v>
      </c>
      <c r="O61" s="34">
        <v>0.54166700000000001</v>
      </c>
      <c r="P61" s="34">
        <v>1</v>
      </c>
      <c r="Q61" s="35">
        <v>1</v>
      </c>
      <c r="R61" s="35">
        <v>1</v>
      </c>
      <c r="S61" s="35">
        <v>1</v>
      </c>
      <c r="T61" s="35">
        <v>1</v>
      </c>
      <c r="U61" s="35">
        <v>1</v>
      </c>
      <c r="V61" s="35">
        <v>1</v>
      </c>
      <c r="W61" s="35">
        <v>1</v>
      </c>
      <c r="X61" s="35">
        <v>1</v>
      </c>
      <c r="Y61" t="s">
        <v>40</v>
      </c>
      <c r="Z61">
        <v>12</v>
      </c>
      <c r="AA61" t="s">
        <v>41</v>
      </c>
    </row>
    <row r="62" spans="1:27">
      <c r="A62">
        <v>6</v>
      </c>
      <c r="B62">
        <v>12</v>
      </c>
      <c r="C62">
        <v>31152</v>
      </c>
      <c r="D62">
        <v>321625</v>
      </c>
      <c r="E62">
        <v>19695</v>
      </c>
      <c r="F62">
        <v>44731</v>
      </c>
      <c r="G62">
        <v>73020</v>
      </c>
      <c r="N62" s="34"/>
      <c r="O62" s="34">
        <v>0.5</v>
      </c>
      <c r="P62" s="35">
        <v>0.91666700000000001</v>
      </c>
      <c r="Q62" s="35">
        <v>1</v>
      </c>
      <c r="R62" s="35">
        <v>1</v>
      </c>
      <c r="S62" s="35">
        <v>1</v>
      </c>
      <c r="T62" s="35">
        <v>1</v>
      </c>
      <c r="U62" s="35">
        <v>1</v>
      </c>
      <c r="V62" s="35">
        <v>1</v>
      </c>
      <c r="W62" s="35">
        <v>1</v>
      </c>
      <c r="X62" s="35">
        <v>1</v>
      </c>
      <c r="Y62" t="s">
        <v>40</v>
      </c>
      <c r="Z62">
        <v>12</v>
      </c>
      <c r="AA62" t="s">
        <v>41</v>
      </c>
    </row>
    <row r="66" spans="6:6">
      <c r="F66">
        <f>F57-F49</f>
        <v>0</v>
      </c>
    </row>
    <row r="67" spans="6:6">
      <c r="F67">
        <f t="shared" ref="F67:F71" si="32">F58-F50</f>
        <v>0</v>
      </c>
    </row>
    <row r="68" spans="6:6">
      <c r="F68">
        <f t="shared" si="32"/>
        <v>0</v>
      </c>
    </row>
    <row r="69" spans="6:6">
      <c r="F69">
        <f t="shared" si="32"/>
        <v>0</v>
      </c>
    </row>
    <row r="70" spans="6:6">
      <c r="F70">
        <f t="shared" si="32"/>
        <v>0</v>
      </c>
    </row>
    <row r="71" spans="6:6">
      <c r="F71">
        <f t="shared" si="32"/>
        <v>0</v>
      </c>
    </row>
  </sheetData>
  <mergeCells count="7">
    <mergeCell ref="N1:Y1"/>
    <mergeCell ref="Z1:AA1"/>
    <mergeCell ref="A19:A27"/>
    <mergeCell ref="A8:A15"/>
    <mergeCell ref="N6:Y6"/>
    <mergeCell ref="Z6:AA6"/>
    <mergeCell ref="N17:Y17"/>
  </mergeCells>
  <conditionalFormatting sqref="O12:T12 N11:T11 N10:U10 N9:V9 N8:W8 N13:S13 N14:R15">
    <cfRule type="colorScale" priority="10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9:H27">
    <cfRule type="colorScale" priority="115">
      <colorScale>
        <cfvo type="min"/>
        <cfvo type="max"/>
        <color rgb="FFFFEF9C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7">
    <cfRule type="colorScale" priority="117">
      <colorScale>
        <cfvo type="min"/>
        <cfvo type="max"/>
        <color rgb="FFFFEF9C"/>
        <color rgb="FF63BE7B"/>
      </colorScale>
    </cfRule>
  </conditionalFormatting>
  <conditionalFormatting sqref="N19:Y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X3 N4:W5">
    <cfRule type="colorScale" priority="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3:Y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5">
    <cfRule type="colorScale" priority="12">
      <colorScale>
        <cfvo type="min"/>
        <cfvo type="max"/>
        <color rgb="FFFFEF9C"/>
        <color rgb="FF63BE7B"/>
      </colorScale>
    </cfRule>
  </conditionalFormatting>
  <conditionalFormatting sqref="N8:Y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5">
    <cfRule type="colorScale" priority="135">
      <colorScale>
        <cfvo type="min"/>
        <cfvo type="max"/>
        <color rgb="FFFFEF9C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5">
    <cfRule type="colorScale" priority="137">
      <colorScale>
        <cfvo type="min"/>
        <cfvo type="max"/>
        <color rgb="FFFFEF9C"/>
        <color rgb="FF63BE7B"/>
      </colorScale>
    </cfRule>
  </conditionalFormatting>
  <conditionalFormatting sqref="N8:Y15 N19:Y27 N3:Y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Y5">
    <cfRule type="colorScale" priority="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F66:F71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2015-06-25T18:25:05Z</dcterms:modified>
</cp:coreProperties>
</file>