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Bis65\Bis65Report\Bis66rchang1005_2_act\Template\"/>
    </mc:Choice>
  </mc:AlternateContent>
  <xr:revisionPtr revIDLastSave="0" documentId="13_ncr:1_{66C1C814-8B6F-46F8-858A-D669C6A67595}" xr6:coauthVersionLast="47" xr6:coauthVersionMax="47" xr10:uidLastSave="{00000000-0000-0000-0000-000000000000}"/>
  <bookViews>
    <workbookView xWindow="-108" yWindow="-108" windowWidth="23256" windowHeight="12456" firstSheet="1" activeTab="1" xr2:uid="{A56EF385-AC33-410D-9D24-57BB00E8B188}"/>
  </bookViews>
  <sheets>
    <sheet name="mask1" sheetId="1" state="hidden" r:id="rId1"/>
    <sheet name="Sheet1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<sst xmlns="http://schemas.openxmlformats.org/spreadsheetml/2006/main" count="87" uniqueCount="87">
  <si>
    <t xml:space="preserve">รายงานแสดงแผนการจัดสรรงบประมาณไปจังหวัด/ต่างประเทศ  ประจำปีงบประมาณ 2550</t>
  </si>
  <si>
    <t>หน่วย : บาท</t>
  </si>
  <si>
    <t>รายการ</t>
  </si>
  <si>
    <t>หน่วยนับ</t>
  </si>
  <si>
    <t>ปริมาณ</t>
  </si>
  <si>
    <t>งบประมาณ</t>
  </si>
  <si>
    <t>รวมทั้งสิ้น</t>
  </si>
  <si>
    <t>จังหวัด</t>
  </si>
  <si>
    <t>1</t>
  </si>
  <si>
    <t>กระทรวง</t>
  </si>
  <si>
    <t>2</t>
  </si>
  <si>
    <t>กรม</t>
  </si>
  <si>
    <t>3</t>
  </si>
  <si>
    <t>แผน</t>
  </si>
  <si>
    <t>4</t>
  </si>
  <si>
    <t>ผลผลิต</t>
  </si>
  <si>
    <t>5</t>
  </si>
  <si>
    <t>งบ</t>
  </si>
  <si>
    <t>6</t>
  </si>
  <si>
    <t>7 หมวด</t>
  </si>
  <si>
    <t>7</t>
  </si>
  <si>
    <t xml:space="preserve">11  หมวด</t>
  </si>
  <si>
    <t>8</t>
  </si>
  <si>
    <t>ประเภทรายการ</t>
  </si>
  <si>
    <t>9</t>
  </si>
  <si>
    <t>รายการ1</t>
  </si>
  <si>
    <t>10</t>
  </si>
  <si>
    <t>รายการ2</t>
  </si>
  <si>
    <t>11</t>
  </si>
  <si>
    <t>รายการ3</t>
  </si>
  <si>
    <t>12</t>
  </si>
  <si>
    <t>13</t>
  </si>
  <si>
    <t>กิจกรรม</t>
  </si>
  <si>
    <t xml:space="preserve">Bis66rchang1005_2_act_sheet1 ข้อมูล ณ  ปีงบประมาณ : 2569 | ขั้น 4.4 ขั้นครม. &gt;&gt; ครม. ทบทวน | กระทรวง : 21000 กระทรวงสาธารณสุข | กรม : สถาบันวัคซีนแห่งชาติ</t>
  </si>
  <si>
    <t>[ ข้อมูล : ระดับรายการ ] ผู้พิมพ์รายงาน : เนตรทิพย์ วิมลมงคลพร วันที่ : 24 มิถุนายน 2568 - เวลา : 11:50:52</t>
  </si>
  <si>
    <t xml:space="preserve">รายงานแสดงแผนการจัดสรรงบประมาณไปจังหวัด/ต่างประเทศ  ประจำปีงบประมาณ 2569(มิติจังหวัด/ต่างประเทศ(เมือง))</t>
  </si>
  <si>
    <t>กระทรวงสาธารณสุข</t>
  </si>
  <si>
    <t>สถาบันวัคซีนแห่งชาติ</t>
  </si>
  <si>
    <t>จังหวัดนนทบุรี</t>
  </si>
  <si>
    <t>แผนงานยุทธศาสตร์ส่งเสริมความสัมพันธ์ระหว่างประเทศ</t>
  </si>
  <si>
    <t>โครงการ : โครงการเครือข่ายความร่วมมือเพื่อความมั่นคงด้านวัคซีนระหว่างประเทศ</t>
  </si>
  <si>
    <t>การสร้างเครือข่ายด้านวัคซีนในระดับอาเซียนและในประเทศไทย</t>
  </si>
  <si>
    <t>งบอุดหนุน</t>
  </si>
  <si>
    <t>ค่าใช้สอย</t>
  </si>
  <si>
    <t>ค่าใช้จ่ายดำเนินงาน</t>
  </si>
  <si>
    <t/>
  </si>
  <si>
    <t>0</t>
  </si>
  <si>
    <t>แผนงานบุคลากรภาครัฐ</t>
  </si>
  <si>
    <t>ผลผลิต : รายการค่าใช้จ่ายบุคลากรภาครัฐ พัฒนาด้านสาธารณสุข และสร้างเสริมสุขภาพเชิงรุก</t>
  </si>
  <si>
    <t>ค่าใช้จ่ายบุคลากรในการบริหารจัดการเพื่อการบูรณาการและขับเคลื่อนการดำเนินงานตามนโยบายและแผนยุทธศาสตร์วัคซีนแห่งชาติ</t>
  </si>
  <si>
    <t xml:space="preserve">เงินเดือน </t>
  </si>
  <si>
    <t>ค่าใช้จ่ายบุคลากร</t>
  </si>
  <si>
    <t>อัตรา</t>
  </si>
  <si>
    <t>50</t>
  </si>
  <si>
    <t>60</t>
  </si>
  <si>
    <t>แผนงานยุทธศาสตร์เสริมสร้างให้คนมีสุขภาวะที่ดี</t>
  </si>
  <si>
    <t>โครงการ : โครงการพัฒนาฐานข้อมูลรองรับระบบข้อมูลและบริหารจัดการวัคซีน</t>
  </si>
  <si>
    <t>การพัฒนาฐานข้อมูลด้านต่าง ๆ เพื่อสนับสนุนงานวัคซีนของประเทศ</t>
  </si>
  <si>
    <t>โครงการ : โครงการขับเคลื่อนงานวัคซีนกับองค์กรภาคีเครือข่าย</t>
  </si>
  <si>
    <t>การขับเคลื่อนงานวัคซีนกับองค์กรภาคีเครือข่าย</t>
  </si>
  <si>
    <t>โครงการ : โครงการพัฒนาบุคลากรและการบริหารจัดการองค์กร</t>
  </si>
  <si>
    <t>การพัฒนาบุคลากรและการบริหารจัดการองค์กร</t>
  </si>
  <si>
    <t>ครุภัณฑ์คอมพิวเตอร์</t>
  </si>
  <si>
    <t>อุปกรณ์สำหรับจัดเก็บข้อมูลแบบ NAS สถาบันวัคซีนแห่งชาติ ตำบลตลาดขวัญ อำเภอเมืองนนทบุรี จังหวัดนนทบุรี</t>
  </si>
  <si>
    <t>เครื่อง</t>
  </si>
  <si>
    <t>เครื่องสำรองไฟ ขนาด 800 VA สถาบันวัคซีนแห่งชาติ ตำบลตลาดขวัญ อำเภอเมืองนนทบุรี จังหวัดนนทบุรี</t>
  </si>
  <si>
    <t>เครื่องคอมพิวเตอร์โน้ตบุ๊ก สำหรับงานประมวลผล สถาบันวัคซีนแห่งชาติ ตำบลตลาดขวัญ อำเภอเมืองนนทบุรี จังหวัดนนทบุรี</t>
  </si>
  <si>
    <t>ชุดโปรแกรมระบบปฏิบัติการสำหรับเครื่องคอมพิวเตอร์และเครื่องคอมพิวเตอร์โน้ตบุ๊ก แบบสิทธิการใช้งานประเภทติดตั้งมาจากโรงงาน (OEM) ที่มีลิขสิทธิ์ถูกต้องตามกฎหมาย สถาบันวัคซีนแห่งชาติ ตำบลตลาดขวัญ อำเภอเมืองนนทบุรี จังหวัดนนทบุรี</t>
  </si>
  <si>
    <t>ชุด</t>
  </si>
  <si>
    <t>ชุดโปรแกรมจัดการสำนักงาน แบบที่ 2 ที่มีลิขสิทธิ์ถูกต้องตามกฎหมาย สถาบันวัคซีนแห่งชาติ ตำบลตลาดขวัญ อำเภอเมืองนนทบุรี จังหวัดนนทบุรี</t>
  </si>
  <si>
    <t>แผนงานพื้นฐานด้านการพัฒนาและเสริมสร้างศักยภาพทรัพยากรมนุษย์</t>
  </si>
  <si>
    <t>ผลผลิต : การสนับสนุนและกำกับติดตามการดำเนินงานด้านวัคซีน</t>
  </si>
  <si>
    <t>สนับสนุนและกำกับติดตามการดำเนินงานด้านวัคซีน</t>
  </si>
  <si>
    <t>ค่าเช่าอาคารราชพัสดุ</t>
  </si>
  <si>
    <t>ค่าเช่าที่ดินราชพัสดุ</t>
  </si>
  <si>
    <t xml:space="preserve"> ค่าใช้จ่ายดำเนินงาน</t>
  </si>
  <si>
    <t>ค่าใช้สอยที่มีลักษณะรายจ่ายลงทุน</t>
  </si>
  <si>
    <t>ค่าเช่ารถยนต์</t>
  </si>
  <si>
    <t>คัน</t>
  </si>
  <si>
    <t>ค่าสาธารณูปโภค</t>
  </si>
  <si>
    <t>ค่าก่อสร้างอาคารที่ทำการและสิ่งก่อสร้างประกอบ</t>
  </si>
  <si>
    <t xml:space="preserve">อาคารสถาบันวัคซีนแห่งชาติ เป็นอาคาร คสล. 7 ชั้น พื้นที่ใช้สอยประมาณ 4,145 ตารางเมตร ตำบลตลาดขวัญ อำเภอเมืองนนทบุรี จังหวัดนนทบุรี </t>
  </si>
  <si>
    <t>หลัง</t>
  </si>
  <si>
    <t>การจัดหาสิ่งก่อสร้างและครุภัณฑ์ประกอบอาคารสถาบันวัคซีนแห่งชาติ ตำบลตลาดขวัญ อำเภอเมืองนนทบุรี จังหวัดนนทบุรี</t>
  </si>
  <si>
    <t>ค่าก่อสร้างอื่นๆ</t>
  </si>
  <si>
    <t>งานก่อสร้างระบบไฟฟ้าใต้ดิน 24 kV จากตู้แผงสวิตซ์ RING MAIN UNIT (RMU) อาคาร 3 ถึง RMU อาคาร 10 สถาบันวัคซีนแห่งชาติ ตำบลตลาดขวัญ อำเภอเมืองนนทบุรี จังหวัดนนทบุรี</t>
  </si>
  <si>
    <t>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</si>
</sst>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-* #,##0_-;\-* #,##0_-;_-* &quot;-&quot;??_-;_-@_-"/>
  </numFmts>
  <fonts count="8">
    <font>
      <sz val="11"/>
      <color theme="1"/>
      <name val="Tahoma"/>
      <family val="2"/>
      <scheme val="minor"/>
    </font>
    <font>
      <sz val="14"/>
      <name val="DilleniaUPC"/>
      <family val="1"/>
    </font>
    <font>
      <b/>
      <sz val="14"/>
      <name val="DilleniaUPC"/>
      <family val="1"/>
    </font>
    <font>
      <sz val="13"/>
      <name val="DilleniaUPC"/>
      <family val="1"/>
    </font>
    <font>
      <sz val="12"/>
      <name val="DilleniaUPC"/>
      <family val="1"/>
    </font>
    <font>
      <b/>
      <sz val="14"/>
      <name val="DilleniaUPC"/>
      <family val="1"/>
    </font>
    <font>
      <sz val="14"/>
      <color indexed="8"/>
      <name val="DilleniaUPC"/>
      <family val="1"/>
    </font>
    <font>
      <sz val="13"/>
      <color indexed="8"/>
      <name val="DilleniaUPC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3" applyFont="1" fillId="0" applyFill="1" borderId="0" applyBorder="1" xfId="0" applyProtection="1"/>
    <xf numFmtId="0" applyNumberFormat="1" fontId="4" applyFont="1" fillId="0" applyFill="1" borderId="0" applyBorder="1" xfId="0" applyProtection="1" applyAlignment="1">
      <alignment horizontal="right"/>
    </xf>
    <xf numFmtId="49" applyNumberFormat="1" fontId="1" applyFont="1" fillId="0" applyFill="1" borderId="0" applyBorder="1" xfId="0" applyProtection="1"/>
    <xf numFmtId="0" applyNumberFormat="1" fontId="5" applyFont="1" fillId="2" applyFill="1" borderId="1" applyBorder="1" xfId="0" applyProtection="1" applyAlignment="1">
      <alignment horizontal="center"/>
    </xf>
    <xf numFmtId="187" applyNumberFormat="1" fontId="5" applyFont="1" fillId="2" applyFill="1" borderId="1" applyBorder="1" xfId="0" applyProtection="1" applyAlignment="1">
      <alignment horizontal="right"/>
    </xf>
    <xf numFmtId="0" applyNumberFormat="1" fontId="1" applyFont="1" fillId="3" applyFill="1" borderId="1" applyBorder="1" xfId="0" applyProtection="1" applyAlignment="1">
      <alignment horizontal="center"/>
    </xf>
    <xf numFmtId="187" applyNumberFormat="1" fontId="1" applyFont="1" fillId="3" applyFill="1" borderId="1" applyBorder="1" xfId="0" applyProtection="1" applyAlignment="1">
      <alignment horizontal="right"/>
    </xf>
    <xf numFmtId="0" applyNumberFormat="1" fontId="6" applyFont="1" fillId="4" applyFill="1" borderId="1" applyBorder="1" xfId="0" applyProtection="1" applyAlignment="1">
      <alignment horizontal="center"/>
    </xf>
    <xf numFmtId="187" applyNumberFormat="1" fontId="1" applyFont="1" fillId="4" applyFill="1" borderId="1" applyBorder="1" xfId="0" applyProtection="1" applyAlignment="1">
      <alignment horizontal="right"/>
    </xf>
    <xf numFmtId="0" applyNumberFormat="1" fontId="3" applyFont="1" fillId="5" applyFill="1" borderId="1" applyBorder="1" xfId="0" applyProtection="1" applyAlignment="1">
      <alignment horizontal="center"/>
    </xf>
    <xf numFmtId="187" applyNumberFormat="1" fontId="3" applyFont="1" fillId="5" applyFill="1" borderId="1" applyBorder="1" xfId="0" applyProtection="1" applyAlignment="1">
      <alignment horizontal="right"/>
    </xf>
    <xf numFmtId="0" applyNumberFormat="1" fontId="7" applyFont="1" fillId="5" applyFill="1" borderId="1" applyBorder="1" xfId="0" applyProtection="1" applyAlignment="1">
      <alignment horizontal="center"/>
    </xf>
    <xf numFmtId="49" applyNumberFormat="1" fontId="3" applyFont="1" fillId="0" applyFill="1" borderId="0" applyBorder="1" xfId="0" applyProtection="1"/>
    <xf numFmtId="0" applyNumberFormat="1" fontId="3" applyFont="1" fillId="6" applyFill="1" borderId="1" applyBorder="1" xfId="0" applyProtection="1" applyAlignment="1">
      <alignment horizontal="center"/>
    </xf>
    <xf numFmtId="187" applyNumberFormat="1" fontId="3" applyFont="1" fillId="6" applyFill="1" borderId="1" applyBorder="1" xfId="0" applyProtection="1" applyAlignment="1">
      <alignment horizontal="right"/>
    </xf>
    <xf numFmtId="0" applyNumberFormat="1" fontId="3" applyFont="1" fillId="0" applyFill="1" borderId="1" applyBorder="1" xfId="0" applyProtection="1" applyAlignment="1">
      <alignment horizontal="center"/>
    </xf>
    <xf numFmtId="187" applyNumberFormat="1" fontId="3" applyFont="1" fillId="0" applyFill="1" borderId="1" applyBorder="1" xfId="0" applyProtection="1" applyAlignment="1">
      <alignment horizontal="right"/>
    </xf>
    <xf numFmtId="0" applyNumberFormat="1" fontId="1" applyFont="1" fillId="3" applyFill="1" borderId="4" applyBorder="1" xfId="0" applyProtection="1"/>
    <xf numFmtId="0" applyNumberFormat="1" fontId="1" applyFont="1" fillId="3" applyFill="1" borderId="5" applyBorder="1" xfId="0" applyProtection="1"/>
    <xf numFmtId="187" applyNumberFormat="1" fontId="1" applyFont="1" fillId="3" applyFill="1" borderId="6" applyBorder="1" xfId="0" applyProtection="1"/>
    <xf numFmtId="187" applyNumberFormat="1" fontId="1" applyFont="1" fillId="0" applyFill="1" borderId="0" applyBorder="1" xfId="0" applyProtection="1"/>
    <xf numFmtId="0" applyNumberFormat="1" fontId="5" applyFont="1" fillId="7" applyFill="1" borderId="1" applyBorder="1" xfId="0" applyProtection="1">
      <alignment wrapText="1"/>
    </xf>
    <xf numFmtId="0" applyNumberFormat="1" fontId="5" applyFont="1" fillId="7" applyFill="1" borderId="1" applyBorder="1" xfId="0" applyProtection="1"/>
    <xf numFmtId="187" applyNumberFormat="1" fontId="5" applyFont="1" fillId="7" applyFill="1" borderId="1" applyBorder="1" xfId="0" applyProtection="1" applyAlignment="1">
      <alignment horizontal="right"/>
    </xf>
    <xf numFmtId="0" applyNumberFormat="1" fontId="1" applyFont="1" fillId="8" applyFill="1" borderId="1" applyBorder="1" xfId="0" applyProtection="1"/>
    <xf numFmtId="0" applyNumberFormat="1" fontId="5" applyFont="1" fillId="2" applyFill="1" borderId="1" applyBorder="1" xfId="0" applyProtection="1" applyAlignment="1">
      <alignment horizontal="left" wrapText="1" indent="1"/>
    </xf>
    <xf numFmtId="0" applyNumberFormat="1" fontId="1" applyFont="1" fillId="3" applyFill="1" borderId="1" applyBorder="1" xfId="0" applyProtection="1" applyAlignment="1">
      <alignment horizontal="left" vertical="top" wrapText="1" indent="2"/>
    </xf>
    <xf numFmtId="0" applyNumberFormat="1" fontId="1" applyFont="1" fillId="3" applyFill="1" borderId="1" applyBorder="1" xfId="0" applyProtection="1" applyAlignment="1">
      <alignment horizontal="left" vertical="top" wrapText="1" indent="3"/>
    </xf>
    <xf numFmtId="0" applyNumberFormat="1" fontId="1" applyFont="1" fillId="3" applyFill="1" borderId="1" applyBorder="1" xfId="0" applyProtection="1" applyAlignment="1">
      <alignment horizontal="left" vertical="top" wrapText="1" indent="4"/>
    </xf>
    <xf numFmtId="0" applyNumberFormat="1" fontId="1" applyFont="1" fillId="4" applyFill="1" borderId="1" applyBorder="1" xfId="0" applyProtection="1" applyAlignment="1">
      <alignment horizontal="left" wrapText="1" indent="5"/>
    </xf>
    <xf numFmtId="0" applyNumberFormat="1" fontId="3" applyFont="1" fillId="5" applyFill="1" borderId="1" applyBorder="1" xfId="0" applyProtection="1" applyAlignment="1">
      <alignment horizontal="left" wrapText="1" indent="6"/>
    </xf>
    <xf numFmtId="0" applyNumberFormat="1" fontId="3" applyFont="1" fillId="5" applyFill="1" borderId="1" applyBorder="1" xfId="0" applyProtection="1" applyAlignment="1">
      <alignment horizontal="left" wrapText="1" indent="7"/>
    </xf>
    <xf numFmtId="0" applyNumberFormat="1" fontId="3" applyFont="1" fillId="6" applyFill="1" borderId="1" applyBorder="1" xfId="0" applyProtection="1" applyAlignment="1">
      <alignment horizontal="left" wrapText="1" indent="8"/>
    </xf>
    <xf numFmtId="0" applyNumberFormat="1" fontId="3" applyFont="1" fillId="0" applyFill="1" borderId="1" applyBorder="1" xfId="0" applyProtection="1" applyAlignment="1">
      <alignment horizontal="left" wrapText="1" indent="9"/>
    </xf>
    <xf numFmtId="0" applyNumberFormat="1" fontId="5" applyFont="1" fillId="0" applyFill="1" borderId="2" applyBorder="1" xfId="0" applyProtection="1" applyAlignment="1">
      <alignment horizontal="center"/>
    </xf>
    <xf numFmtId="187" applyNumberFormat="1" fontId="5" applyFont="1" fillId="0" applyFill="1" borderId="3" applyBorder="1" xfId="0" applyProtection="1"/>
    <xf numFmtId="0" applyNumberFormat="1" fontId="1" applyFont="1" fillId="0" applyFill="1" borderId="0" applyBorder="1" xfId="0" applyProtection="1" applyAlignment="1">
      <alignment horizontal="center" vertical="top" wrapText="1"/>
    </xf>
    <xf numFmtId="49" applyNumberFormat="1" fontId="1" applyFont="1" fillId="0" applyFill="1" borderId="0" applyBorder="1" xfId="0" applyProtection="1" applyAlignment="1">
      <alignment horizontal="center" vertical="top" wrapText="1"/>
    </xf>
    <xf numFmtId="0" applyNumberFormat="1" fontId="0" applyFont="1" fillId="0" applyFill="1" borderId="0" applyBorder="1" xfId="0" applyProtection="1" applyAlignment="1">
      <alignment horizontal="center" vertical="top" wrapText="1"/>
    </xf>
    <xf numFmtId="0" applyNumberFormat="1" fontId="5" applyFont="1" fillId="0" applyFill="1" borderId="2" applyBorder="1" xfId="0" applyProtection="1" applyAlignment="1">
      <alignment horizontal="center" vertical="center" wrapText="1"/>
    </xf>
    <xf numFmtId="0" applyNumberFormat="1" fontId="5" applyFont="1" fillId="0" applyFill="1" borderId="2" applyBorder="1" xfId="0" applyProtection="1" applyAlignment="1">
      <alignment horizontal="center" vertical="center" wrapText="1"/>
    </xf>
    <xf numFmtId="187" applyNumberFormat="1" fontId="5" applyFont="1" fillId="0" applyFill="1" borderId="3" applyBorder="1" xfId="0" applyProtection="1" applyAlignment="1">
      <alignment horizontal="center" vertical="center" wrapText="1"/>
    </xf>
    <xf numFmtId="0" applyNumberFormat="1" fontId="1" applyFont="1" fillId="0" applyFill="1" borderId="7" applyBorder="1" xfId="0" applyProtection="1"/>
    <xf numFmtId="0" applyNumberFormat="1" fontId="1" applyFont="1" fillId="0" applyFill="1" borderId="0" applyBorder="1" xfId="0" applyProtection="1" applyAlignment="1">
      <alignment horizontal="left" wrapText="1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187" applyNumberFormat="1" fontId="5" applyFont="1" fillId="0" applyFill="1" borderId="2" applyBorder="1" xfId="0" applyProtection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60F8-818B-499A-B6EC-1DA09B8E1D6D}">
  <dimension ref="A1:F30"/>
  <sheetViews>
    <sheetView topLeftCell="A8" zoomScale="130" zoomScaleNormal="130" workbookViewId="0">
      <selection activeCell="C8" sqref="C8:C21"/>
    </sheetView>
  </sheetViews>
  <sheetFormatPr defaultRowHeight="20.399999999999999" x14ac:dyDescent="0.55000000000000004"/>
  <cols>
    <col min="1" max="1" width="52.296875" customWidth="1" style="1"/>
    <col min="2" max="2" width="13.3984375" customWidth="1" style="1"/>
    <col min="3" max="3" width="8.59765625" customWidth="1" style="1"/>
    <col min="4" max="4" width="15" customWidth="1" style="1"/>
    <col min="5" max="5" width="2.59765625" customWidth="1" style="1"/>
    <col min="6" max="6" width="6.69921875" customWidth="1" style="1"/>
  </cols>
  <sheetData>
    <row r="1">
      <c r="A1" s="45"/>
      <c r="B1" s="45"/>
      <c r="C1" s="45"/>
      <c r="D1" s="45"/>
    </row>
    <row r="2">
      <c r="A2" s="46"/>
      <c r="B2" s="46"/>
      <c r="C2" s="46"/>
      <c r="D2" s="46"/>
    </row>
    <row r="3">
      <c r="A3" s="47" t="s">
        <v>0</v>
      </c>
      <c r="B3" s="47"/>
      <c r="C3" s="47"/>
      <c r="D3" s="47"/>
    </row>
    <row r="4">
      <c r="A4" s="47"/>
      <c r="B4" s="47"/>
      <c r="C4" s="47"/>
      <c r="D4" s="47"/>
    </row>
    <row r="5">
      <c r="A5" s="47"/>
      <c r="B5" s="47"/>
      <c r="C5" s="47"/>
      <c r="D5" s="47"/>
    </row>
    <row r="6">
      <c r="A6" s="2"/>
      <c r="B6" s="2"/>
      <c r="C6" s="2"/>
      <c r="D6" s="3" t="s">
        <v>1</v>
      </c>
    </row>
    <row r="7" ht="34.95" customHeight="1" s="40" customFormat="1">
      <c r="A7" s="41" t="s">
        <v>2</v>
      </c>
      <c r="B7" s="41" t="s">
        <v>3</v>
      </c>
      <c r="C7" s="42" t="s">
        <v>4</v>
      </c>
      <c r="D7" s="43" t="s">
        <v>5</v>
      </c>
      <c r="E7" s="38"/>
      <c r="F7" s="39"/>
    </row>
    <row r="8">
      <c r="A8" s="36" t="s">
        <v>6</v>
      </c>
      <c r="B8" s="36"/>
      <c r="C8" s="48"/>
      <c r="D8" s="37"/>
      <c r="F8" s="4">
        <v>0</v>
      </c>
    </row>
    <row r="9">
      <c r="A9" s="23" t="s">
        <v>7</v>
      </c>
      <c r="B9" s="24"/>
      <c r="C9" s="25"/>
      <c r="D9" s="25"/>
      <c r="F9" s="4" t="s">
        <v>8</v>
      </c>
    </row>
    <row r="10">
      <c r="A10" s="27" t="s">
        <v>9</v>
      </c>
      <c r="B10" s="5"/>
      <c r="C10" s="6"/>
      <c r="D10" s="6"/>
      <c r="F10" s="4" t="s">
        <v>10</v>
      </c>
    </row>
    <row r="11">
      <c r="A11" s="28" t="s">
        <v>11</v>
      </c>
      <c r="B11" s="7"/>
      <c r="C11" s="8"/>
      <c r="D11" s="8"/>
      <c r="F11" s="4" t="s">
        <v>12</v>
      </c>
    </row>
    <row r="12">
      <c r="A12" s="29" t="s">
        <v>13</v>
      </c>
      <c r="B12" s="7"/>
      <c r="C12" s="8"/>
      <c r="D12" s="8"/>
      <c r="F12" s="4" t="s">
        <v>14</v>
      </c>
    </row>
    <row r="13">
      <c r="A13" s="30" t="s">
        <v>15</v>
      </c>
      <c r="B13" s="7"/>
      <c r="C13" s="8"/>
      <c r="D13" s="8"/>
      <c r="F13" s="4" t="s">
        <v>16</v>
      </c>
    </row>
    <row r="14">
      <c r="A14" s="31" t="s">
        <v>17</v>
      </c>
      <c r="B14" s="9"/>
      <c r="C14" s="10"/>
      <c r="D14" s="10"/>
      <c r="F14" s="4" t="s">
        <v>18</v>
      </c>
    </row>
    <row r="15">
      <c r="A15" s="32" t="s">
        <v>19</v>
      </c>
      <c r="B15" s="11"/>
      <c r="C15" s="12"/>
      <c r="D15" s="12"/>
      <c r="F15" s="4" t="s">
        <v>20</v>
      </c>
    </row>
    <row r="16" ht="19.2">
      <c r="A16" s="33" t="s">
        <v>21</v>
      </c>
      <c r="B16" s="13"/>
      <c r="C16" s="12"/>
      <c r="D16" s="12"/>
      <c r="E16" s="2"/>
      <c r="F16" s="14" t="s">
        <v>22</v>
      </c>
    </row>
    <row r="17" ht="19.2">
      <c r="A17" s="34" t="s">
        <v>23</v>
      </c>
      <c r="B17" s="15"/>
      <c r="C17" s="16"/>
      <c r="D17" s="16"/>
      <c r="E17" s="2"/>
      <c r="F17" s="14" t="s">
        <v>24</v>
      </c>
    </row>
    <row r="18" ht="19.2">
      <c r="A18" s="35" t="s">
        <v>25</v>
      </c>
      <c r="B18" s="17"/>
      <c r="C18" s="18"/>
      <c r="D18" s="18"/>
      <c r="E18" s="2"/>
      <c r="F18" s="14" t="s">
        <v>26</v>
      </c>
    </row>
    <row r="19" ht="19.2">
      <c r="A19" s="35" t="s">
        <v>27</v>
      </c>
      <c r="B19" s="17"/>
      <c r="C19" s="18"/>
      <c r="D19" s="18"/>
      <c r="E19" s="2"/>
      <c r="F19" s="14" t="s">
        <v>28</v>
      </c>
    </row>
    <row r="20" ht="19.2">
      <c r="A20" s="35" t="s">
        <v>29</v>
      </c>
      <c r="B20" s="17"/>
      <c r="C20" s="18"/>
      <c r="D20" s="18"/>
      <c r="E20" s="2"/>
      <c r="F20" s="14" t="s">
        <v>30</v>
      </c>
    </row>
    <row r="21" ht="19.2">
      <c r="A21" s="35" t="s">
        <v>7</v>
      </c>
      <c r="B21" s="17"/>
      <c r="C21" s="18"/>
      <c r="D21" s="18"/>
      <c r="E21" s="2"/>
      <c r="F21" s="14" t="s">
        <v>31</v>
      </c>
    </row>
    <row r="22">
      <c r="A22" s="19"/>
      <c r="B22" s="20"/>
      <c r="C22" s="20"/>
      <c r="D22" s="21"/>
      <c r="F22" s="4"/>
    </row>
    <row r="23">
      <c r="D23" s="22"/>
      <c r="F23" s="4"/>
    </row>
    <row r="25">
      <c r="A25" s="1">
        <v>1</v>
      </c>
      <c r="B25" s="1">
        <v>2</v>
      </c>
      <c r="C25" s="1">
        <v>3</v>
      </c>
      <c r="D25" s="1">
        <v>4</v>
      </c>
      <c r="E25" s="1">
        <v>5</v>
      </c>
      <c r="F25" s="1">
        <v>6</v>
      </c>
    </row>
    <row r="26">
      <c r="A26" s="26" t="s">
        <v>32</v>
      </c>
      <c r="B26" s="26"/>
      <c r="C26" s="26"/>
      <c r="D26" s="26"/>
    </row>
    <row r="30" ht="4.2" customHeight="1">
      <c r="A30" s="44"/>
      <c r="B30" s="44"/>
      <c r="C30" s="44"/>
      <c r="D30" s="44"/>
    </row>
  </sheetData>
  <mergeCells>
    <mergeCell ref="A1:D1"/>
    <mergeCell ref="A2:D2"/>
    <mergeCell ref="A3:D3"/>
    <mergeCell ref="A4:D4"/>
    <mergeCell ref="A5:D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3FFD-F874-47E1-A70C-FA243381DDB0}">
  <dimension ref="A1:J62"/>
  <sheetViews>
    <sheetView tabSelected="1" workbookViewId="0">
      <selection activeCell="A13" sqref="A13"/>
    </sheetView>
  </sheetViews>
  <sheetFormatPr defaultRowHeight="20.399999999999999" x14ac:dyDescent="0.55000000000000004"/>
  <cols>
    <col min="1" max="1" width="52.296875" customWidth="1" style="1"/>
    <col min="2" max="2" width="13.3984375" customWidth="1" style="1"/>
    <col min="3" max="3" width="8.59765625" customWidth="1" style="1"/>
    <col min="4" max="4" width="15" customWidth="1" style="1"/>
    <col min="5" max="5" hidden="1" width="2.59765625" customWidth="1" style="1"/>
    <col min="6" max="6" hidden="1" width="6.69921875" customWidth="1" style="1"/>
  </cols>
  <sheetData>
    <row r="1">
      <c r="A1" s="45" t="s">
        <v>33</v>
      </c>
      <c r="B1" s="45"/>
      <c r="C1" s="45"/>
      <c r="D1" s="45"/>
    </row>
    <row r="2">
      <c r="A2" s="46" t="s">
        <v>34</v>
      </c>
      <c r="B2" s="46"/>
      <c r="C2" s="46"/>
      <c r="D2" s="46"/>
    </row>
    <row r="3">
      <c r="A3" s="47" t="s">
        <v>35</v>
      </c>
      <c r="B3" s="47"/>
      <c r="C3" s="47"/>
      <c r="D3" s="47"/>
    </row>
    <row r="4">
      <c r="A4" s="47" t="s">
        <v>36</v>
      </c>
      <c r="B4" s="47"/>
      <c r="C4" s="47"/>
      <c r="D4" s="47"/>
    </row>
    <row r="5">
      <c r="A5" s="47" t="s">
        <v>37</v>
      </c>
      <c r="B5" s="47"/>
      <c r="C5" s="47"/>
      <c r="D5" s="47"/>
    </row>
    <row r="6">
      <c r="A6" s="2"/>
      <c r="B6" s="2"/>
      <c r="C6" s="2"/>
      <c r="D6" s="3" t="s">
        <v>1</v>
      </c>
    </row>
    <row r="7" ht="34.95" customHeight="1" s="40" customFormat="1">
      <c r="A7" s="41" t="s">
        <v>2</v>
      </c>
      <c r="B7" s="41" t="s">
        <v>3</v>
      </c>
      <c r="C7" s="42" t="s">
        <v>4</v>
      </c>
      <c r="D7" s="43" t="s">
        <v>5</v>
      </c>
      <c r="E7" s="38"/>
      <c r="F7" s="39"/>
    </row>
    <row r="8">
      <c r="A8" s="36" t="s">
        <v>6</v>
      </c>
      <c r="B8" s="36"/>
      <c r="C8" s="48"/>
      <c r="D8" s="37">
        <f>=SUMIF(F8:F9,1,D8:D9)</f>
      </c>
      <c r="F8" s="4">
        <v>0</v>
      </c>
    </row>
    <row r="9">
      <c r="A9" s="23" t="s">
        <v>38</v>
      </c>
      <c r="B9" s="24"/>
      <c r="C9" s="25"/>
      <c r="D9" s="25">
        <f>=SUMIF(F9:F46,4,D9:D46)</f>
      </c>
      <c r="F9" s="4" t="s">
        <v>8</v>
      </c>
    </row>
    <row r="10">
      <c r="A10" s="29" t="s">
        <v>39</v>
      </c>
      <c r="B10" s="7"/>
      <c r="C10" s="8"/>
      <c r="D10" s="8">
        <f>=SUMIF(F10:F11,5,D10:D11)</f>
      </c>
      <c r="F10" s="4" t="s">
        <v>14</v>
      </c>
    </row>
    <row r="11">
      <c r="A11" s="30" t="s">
        <v>40</v>
      </c>
      <c r="B11" s="7"/>
      <c r="C11" s="8"/>
      <c r="D11" s="8">
        <f>=SUMIF(F11:F12,6,D11:D12)</f>
      </c>
      <c r="F11" s="4" t="s">
        <v>16</v>
      </c>
    </row>
    <row r="12">
      <c r="A12" s="31" t="s">
        <v>41</v>
      </c>
      <c r="B12" s="9"/>
      <c r="C12" s="10"/>
      <c r="D12" s="10">
        <f>=SUMIF(F12:F13,7,D12:D13)</f>
      </c>
      <c r="F12" s="4" t="s">
        <v>18</v>
      </c>
    </row>
    <row r="13">
      <c r="A13" s="32" t="s">
        <v>42</v>
      </c>
      <c r="B13" s="11"/>
      <c r="C13" s="12"/>
      <c r="D13" s="12">
        <f>=SUMIF(F13:F14,9,D13:D14)</f>
      </c>
      <c r="F13" s="4" t="s">
        <v>20</v>
      </c>
    </row>
    <row r="14">
      <c r="A14" s="34" t="s">
        <v>43</v>
      </c>
      <c r="B14" s="15"/>
      <c r="C14" s="16"/>
      <c r="D14" s="16">
        <f>=SUMIF(F14:F15,10,D14:D15)</f>
      </c>
      <c r="E14" s="2"/>
      <c r="F14" s="14" t="s">
        <v>24</v>
      </c>
    </row>
    <row r="15">
      <c r="A15" s="35" t="s">
        <v>44</v>
      </c>
      <c r="B15" s="17" t="s">
        <v>45</v>
      </c>
      <c r="C15" s="18" t="s">
        <v>46</v>
      </c>
      <c r="D15" s="18">
        <v>2784000</v>
      </c>
      <c r="E15" s="2"/>
      <c r="F15" s="14" t="s">
        <v>26</v>
      </c>
    </row>
    <row r="16">
      <c r="A16" s="29" t="s">
        <v>47</v>
      </c>
      <c r="B16" s="7"/>
      <c r="C16" s="8"/>
      <c r="D16" s="8">
        <f>=SUMIF(F16:F17,5,D16:D17)</f>
      </c>
      <c r="F16" s="4" t="s">
        <v>14</v>
      </c>
    </row>
    <row r="17">
      <c r="A17" s="30" t="s">
        <v>48</v>
      </c>
      <c r="B17" s="7"/>
      <c r="C17" s="8"/>
      <c r="D17" s="8">
        <f>=SUMIF(F17:F18,6,D17:D18)</f>
      </c>
      <c r="F17" s="4" t="s">
        <v>16</v>
      </c>
    </row>
    <row r="18">
      <c r="A18" s="31" t="s">
        <v>49</v>
      </c>
      <c r="B18" s="9"/>
      <c r="C18" s="10"/>
      <c r="D18" s="10">
        <f>=SUMIF(F18:F19,7,D18:D19)</f>
      </c>
      <c r="F18" s="4" t="s">
        <v>18</v>
      </c>
    </row>
    <row r="19">
      <c r="A19" s="32" t="s">
        <v>42</v>
      </c>
      <c r="B19" s="11"/>
      <c r="C19" s="12"/>
      <c r="D19" s="12">
        <f>=SUMIF(F19:F22,9,D19:D22)</f>
      </c>
      <c r="F19" s="4" t="s">
        <v>20</v>
      </c>
    </row>
    <row r="20">
      <c r="A20" s="34" t="s">
        <v>50</v>
      </c>
      <c r="B20" s="15"/>
      <c r="C20" s="16"/>
      <c r="D20" s="16">
        <f>=SUMIF(F20:F21,10,D20:D21)</f>
      </c>
      <c r="E20" s="2"/>
      <c r="F20" s="14" t="s">
        <v>24</v>
      </c>
    </row>
    <row r="21">
      <c r="A21" s="35" t="s">
        <v>51</v>
      </c>
      <c r="B21" s="17" t="s">
        <v>52</v>
      </c>
      <c r="C21" s="18" t="s">
        <v>53</v>
      </c>
      <c r="D21" s="18">
        <v>17509000</v>
      </c>
      <c r="E21" s="2"/>
      <c r="F21" s="14" t="s">
        <v>26</v>
      </c>
    </row>
    <row r="22">
      <c r="A22" s="34" t="s">
        <v>43</v>
      </c>
      <c r="B22" s="15"/>
      <c r="C22" s="16"/>
      <c r="D22" s="16">
        <f>=SUMIF(F22:F23,10,D22:D23)</f>
      </c>
      <c r="E22" s="2"/>
      <c r="F22" s="14" t="s">
        <v>24</v>
      </c>
    </row>
    <row r="23">
      <c r="A23" s="35" t="s">
        <v>44</v>
      </c>
      <c r="B23" s="17" t="s">
        <v>45</v>
      </c>
      <c r="C23" s="18" t="s">
        <v>54</v>
      </c>
      <c r="D23" s="18">
        <v>1483900</v>
      </c>
      <c r="E23" s="2"/>
      <c r="F23" s="14" t="s">
        <v>26</v>
      </c>
    </row>
    <row r="24">
      <c r="A24" s="29" t="s">
        <v>55</v>
      </c>
      <c r="B24" s="7"/>
      <c r="C24" s="8"/>
      <c r="D24" s="8">
        <f>=SUMIF(F24:F35,5,D24:D35)</f>
      </c>
      <c r="F24" s="4" t="s">
        <v>14</v>
      </c>
    </row>
    <row r="25">
      <c r="A25" s="30" t="s">
        <v>56</v>
      </c>
      <c r="B25" s="7"/>
      <c r="C25" s="8"/>
      <c r="D25" s="8">
        <f>=SUMIF(F25:F26,6,D25:D26)</f>
      </c>
      <c r="F25" s="4" t="s">
        <v>16</v>
      </c>
    </row>
    <row r="26">
      <c r="A26" s="31" t="s">
        <v>57</v>
      </c>
      <c r="B26" s="9"/>
      <c r="C26" s="10"/>
      <c r="D26" s="10">
        <f>=SUMIF(F26:F27,7,D26:D27)</f>
      </c>
      <c r="F26" s="4" t="s">
        <v>18</v>
      </c>
    </row>
    <row r="27">
      <c r="A27" s="32" t="s">
        <v>42</v>
      </c>
      <c r="B27" s="11"/>
      <c r="C27" s="12"/>
      <c r="D27" s="12">
        <f>=SUMIF(F27:F28,9,D27:D28)</f>
      </c>
      <c r="F27" s="4" t="s">
        <v>20</v>
      </c>
    </row>
    <row r="28">
      <c r="A28" s="34" t="s">
        <v>43</v>
      </c>
      <c r="B28" s="15"/>
      <c r="C28" s="16"/>
      <c r="D28" s="16">
        <f>=SUMIF(F28:F29,10,D28:D29)</f>
      </c>
      <c r="E28" s="2"/>
      <c r="F28" s="14" t="s">
        <v>24</v>
      </c>
    </row>
    <row r="29">
      <c r="A29" s="35" t="s">
        <v>44</v>
      </c>
      <c r="B29" s="17" t="s">
        <v>45</v>
      </c>
      <c r="C29" s="18" t="s">
        <v>46</v>
      </c>
      <c r="D29" s="18">
        <v>2500000</v>
      </c>
      <c r="E29" s="2"/>
      <c r="F29" s="14" t="s">
        <v>26</v>
      </c>
    </row>
    <row r="30">
      <c r="A30" s="30" t="s">
        <v>58</v>
      </c>
      <c r="B30" s="7"/>
      <c r="C30" s="8"/>
      <c r="D30" s="8">
        <f>=SUMIF(F30:F31,6,D30:D31)</f>
      </c>
      <c r="F30" s="4" t="s">
        <v>16</v>
      </c>
    </row>
    <row r="31">
      <c r="A31" s="31" t="s">
        <v>59</v>
      </c>
      <c r="B31" s="9"/>
      <c r="C31" s="10"/>
      <c r="D31" s="10">
        <f>=SUMIF(F31:F32,7,D31:D32)</f>
      </c>
      <c r="F31" s="4" t="s">
        <v>18</v>
      </c>
    </row>
    <row r="32">
      <c r="A32" s="32" t="s">
        <v>42</v>
      </c>
      <c r="B32" s="11"/>
      <c r="C32" s="12"/>
      <c r="D32" s="12">
        <f>=SUMIF(F32:F33,9,D32:D33)</f>
      </c>
      <c r="F32" s="4" t="s">
        <v>20</v>
      </c>
    </row>
    <row r="33">
      <c r="A33" s="34" t="s">
        <v>43</v>
      </c>
      <c r="B33" s="15"/>
      <c r="C33" s="16"/>
      <c r="D33" s="16">
        <f>=SUMIF(F33:F34,10,D33:D34)</f>
      </c>
      <c r="E33" s="2"/>
      <c r="F33" s="14" t="s">
        <v>24</v>
      </c>
    </row>
    <row r="34">
      <c r="A34" s="35" t="s">
        <v>44</v>
      </c>
      <c r="B34" s="17" t="s">
        <v>45</v>
      </c>
      <c r="C34" s="18" t="s">
        <v>46</v>
      </c>
      <c r="D34" s="18">
        <v>1207600</v>
      </c>
      <c r="E34" s="2"/>
      <c r="F34" s="14" t="s">
        <v>26</v>
      </c>
    </row>
    <row r="35">
      <c r="A35" s="30" t="s">
        <v>60</v>
      </c>
      <c r="B35" s="7"/>
      <c r="C35" s="8"/>
      <c r="D35" s="8">
        <f>=SUMIF(F35:F36,6,D35:D36)</f>
      </c>
      <c r="F35" s="4" t="s">
        <v>16</v>
      </c>
    </row>
    <row r="36">
      <c r="A36" s="31" t="s">
        <v>61</v>
      </c>
      <c r="B36" s="9"/>
      <c r="C36" s="10"/>
      <c r="D36" s="10">
        <f>=SUMIF(F36:F37,7,D36:D37)</f>
      </c>
      <c r="F36" s="4" t="s">
        <v>18</v>
      </c>
    </row>
    <row r="37">
      <c r="A37" s="32" t="s">
        <v>42</v>
      </c>
      <c r="B37" s="11"/>
      <c r="C37" s="12"/>
      <c r="D37" s="12">
        <f>=SUMIF(F37:F40,9,D37:D40)</f>
      </c>
      <c r="F37" s="4" t="s">
        <v>20</v>
      </c>
    </row>
    <row r="38">
      <c r="A38" s="34" t="s">
        <v>43</v>
      </c>
      <c r="B38" s="15"/>
      <c r="C38" s="16"/>
      <c r="D38" s="16">
        <f>=SUMIF(F38:F39,10,D38:D39)</f>
      </c>
      <c r="E38" s="2"/>
      <c r="F38" s="14" t="s">
        <v>24</v>
      </c>
    </row>
    <row r="39">
      <c r="A39" s="35" t="s">
        <v>44</v>
      </c>
      <c r="B39" s="17" t="s">
        <v>45</v>
      </c>
      <c r="C39" s="18" t="s">
        <v>46</v>
      </c>
      <c r="D39" s="18">
        <v>2914300</v>
      </c>
      <c r="E39" s="2"/>
      <c r="F39" s="14" t="s">
        <v>26</v>
      </c>
    </row>
    <row r="40">
      <c r="A40" s="34" t="s">
        <v>62</v>
      </c>
      <c r="B40" s="15"/>
      <c r="C40" s="16"/>
      <c r="D40" s="16">
        <f>=SUMIF(F40:F45,10,D40:D45)</f>
      </c>
      <c r="E40" s="2"/>
      <c r="F40" s="14" t="s">
        <v>24</v>
      </c>
    </row>
    <row r="41">
      <c r="A41" s="35" t="s">
        <v>63</v>
      </c>
      <c r="B41" s="17" t="s">
        <v>64</v>
      </c>
      <c r="C41" s="18" t="s">
        <v>8</v>
      </c>
      <c r="D41" s="18">
        <v>35000</v>
      </c>
      <c r="E41" s="2"/>
      <c r="F41" s="14" t="s">
        <v>26</v>
      </c>
    </row>
    <row r="42">
      <c r="A42" s="35" t="s">
        <v>65</v>
      </c>
      <c r="B42" s="17" t="s">
        <v>64</v>
      </c>
      <c r="C42" s="18" t="s">
        <v>30</v>
      </c>
      <c r="D42" s="18">
        <v>30000</v>
      </c>
      <c r="E42" s="2"/>
      <c r="F42" s="14" t="s">
        <v>26</v>
      </c>
    </row>
    <row r="43">
      <c r="A43" s="35" t="s">
        <v>66</v>
      </c>
      <c r="B43" s="17" t="s">
        <v>64</v>
      </c>
      <c r="C43" s="18" t="s">
        <v>30</v>
      </c>
      <c r="D43" s="18">
        <v>288000</v>
      </c>
      <c r="E43" s="2"/>
      <c r="F43" s="14" t="s">
        <v>26</v>
      </c>
    </row>
    <row r="44">
      <c r="A44" s="35" t="s">
        <v>67</v>
      </c>
      <c r="B44" s="17" t="s">
        <v>68</v>
      </c>
      <c r="C44" s="18" t="s">
        <v>30</v>
      </c>
      <c r="D44" s="18">
        <v>50400</v>
      </c>
      <c r="E44" s="2"/>
      <c r="F44" s="14" t="s">
        <v>26</v>
      </c>
    </row>
    <row r="45">
      <c r="A45" s="35" t="s">
        <v>69</v>
      </c>
      <c r="B45" s="17" t="s">
        <v>68</v>
      </c>
      <c r="C45" s="18" t="s">
        <v>30</v>
      </c>
      <c r="D45" s="18">
        <v>132000</v>
      </c>
      <c r="E45" s="2"/>
      <c r="F45" s="14" t="s">
        <v>26</v>
      </c>
    </row>
    <row r="46">
      <c r="A46" s="29" t="s">
        <v>70</v>
      </c>
      <c r="B46" s="7"/>
      <c r="C46" s="8"/>
      <c r="D46" s="8">
        <f>=SUMIF(F46:F47,5,D46:D47)</f>
      </c>
      <c r="F46" s="4" t="s">
        <v>14</v>
      </c>
    </row>
    <row r="47">
      <c r="A47" s="30" t="s">
        <v>71</v>
      </c>
      <c r="B47" s="7"/>
      <c r="C47" s="8"/>
      <c r="D47" s="8">
        <f>=SUMIF(F47:F48,6,D47:D48)</f>
      </c>
      <c r="F47" s="4" t="s">
        <v>16</v>
      </c>
    </row>
    <row r="48">
      <c r="A48" s="31" t="s">
        <v>72</v>
      </c>
      <c r="B48" s="9"/>
      <c r="C48" s="10"/>
      <c r="D48" s="10">
        <f>=SUMIF(F48:F49,7,D48:D49)</f>
      </c>
      <c r="F48" s="4" t="s">
        <v>18</v>
      </c>
    </row>
    <row r="49">
      <c r="A49" s="32" t="s">
        <v>42</v>
      </c>
      <c r="B49" s="11"/>
      <c r="C49" s="12"/>
      <c r="D49" s="12">
        <f>=SUMIF(F49:F61,9,D49:D61)</f>
      </c>
      <c r="F49" s="4" t="s">
        <v>20</v>
      </c>
    </row>
    <row r="50">
      <c r="A50" s="34" t="s">
        <v>43</v>
      </c>
      <c r="B50" s="15"/>
      <c r="C50" s="16"/>
      <c r="D50" s="16">
        <f>=SUMIF(F50:F53,10,D50:D53)</f>
      </c>
      <c r="E50" s="2"/>
      <c r="F50" s="14" t="s">
        <v>24</v>
      </c>
    </row>
    <row r="51">
      <c r="A51" s="35" t="s">
        <v>73</v>
      </c>
      <c r="B51" s="17" t="s">
        <v>2</v>
      </c>
      <c r="C51" s="18" t="s">
        <v>8</v>
      </c>
      <c r="D51" s="18">
        <v>1128000</v>
      </c>
      <c r="E51" s="2"/>
      <c r="F51" s="14" t="s">
        <v>26</v>
      </c>
    </row>
    <row r="52">
      <c r="A52" s="35" t="s">
        <v>74</v>
      </c>
      <c r="B52" s="17" t="s">
        <v>2</v>
      </c>
      <c r="C52" s="18" t="s">
        <v>8</v>
      </c>
      <c r="D52" s="18">
        <v>151200</v>
      </c>
      <c r="E52" s="2"/>
      <c r="F52" s="14" t="s">
        <v>26</v>
      </c>
    </row>
    <row r="53">
      <c r="A53" s="35" t="s">
        <v>75</v>
      </c>
      <c r="B53" s="17" t="s">
        <v>45</v>
      </c>
      <c r="C53" s="18" t="s">
        <v>8</v>
      </c>
      <c r="D53" s="18">
        <v>274800</v>
      </c>
      <c r="E53" s="2"/>
      <c r="F53" s="14" t="s">
        <v>26</v>
      </c>
    </row>
    <row r="54">
      <c r="A54" s="34" t="s">
        <v>76</v>
      </c>
      <c r="B54" s="15"/>
      <c r="C54" s="16"/>
      <c r="D54" s="16">
        <f>=SUMIF(F54:F55,10,D54:D55)</f>
      </c>
      <c r="E54" s="2"/>
      <c r="F54" s="14" t="s">
        <v>24</v>
      </c>
    </row>
    <row r="55">
      <c r="A55" s="35" t="s">
        <v>77</v>
      </c>
      <c r="B55" s="17" t="s">
        <v>78</v>
      </c>
      <c r="C55" s="18" t="s">
        <v>10</v>
      </c>
      <c r="D55" s="18">
        <v>594000</v>
      </c>
      <c r="E55" s="2"/>
      <c r="F55" s="14" t="s">
        <v>26</v>
      </c>
    </row>
    <row r="56">
      <c r="A56" s="34" t="s">
        <v>79</v>
      </c>
      <c r="B56" s="15"/>
      <c r="C56" s="16"/>
      <c r="D56" s="16">
        <f>=SUMIF(F56:F57,10,D56:D57)</f>
      </c>
      <c r="E56" s="2"/>
      <c r="F56" s="14" t="s">
        <v>24</v>
      </c>
    </row>
    <row r="57">
      <c r="A57" s="35" t="s">
        <v>79</v>
      </c>
      <c r="B57" s="17" t="s">
        <v>45</v>
      </c>
      <c r="C57" s="18" t="s">
        <v>8</v>
      </c>
      <c r="D57" s="18">
        <v>1439300</v>
      </c>
      <c r="E57" s="2"/>
      <c r="F57" s="14" t="s">
        <v>26</v>
      </c>
    </row>
    <row r="58">
      <c r="A58" s="34" t="s">
        <v>80</v>
      </c>
      <c r="B58" s="15"/>
      <c r="C58" s="16"/>
      <c r="D58" s="16">
        <f>=SUMIF(F58:F60,10,D58:D60)</f>
      </c>
      <c r="E58" s="2"/>
      <c r="F58" s="14" t="s">
        <v>24</v>
      </c>
    </row>
    <row r="59">
      <c r="A59" s="35" t="s">
        <v>81</v>
      </c>
      <c r="B59" s="17" t="s">
        <v>82</v>
      </c>
      <c r="C59" s="18" t="s">
        <v>8</v>
      </c>
      <c r="D59" s="18">
        <v>59878100</v>
      </c>
      <c r="E59" s="2"/>
      <c r="F59" s="14" t="s">
        <v>26</v>
      </c>
    </row>
    <row r="60">
      <c r="A60" s="35" t="s">
        <v>83</v>
      </c>
      <c r="B60" s="17" t="s">
        <v>2</v>
      </c>
      <c r="C60" s="18" t="s">
        <v>8</v>
      </c>
      <c r="D60" s="18">
        <v>33917700</v>
      </c>
      <c r="E60" s="2"/>
      <c r="F60" s="14" t="s">
        <v>26</v>
      </c>
    </row>
    <row r="61">
      <c r="A61" s="34" t="s">
        <v>84</v>
      </c>
      <c r="B61" s="15"/>
      <c r="C61" s="16"/>
      <c r="D61" s="16">
        <f>=SUMIF(F61:F62,10,D61:D62)</f>
      </c>
      <c r="E61" s="2"/>
      <c r="F61" s="14" t="s">
        <v>24</v>
      </c>
    </row>
    <row r="62">
      <c r="A62" s="35" t="s">
        <v>85</v>
      </c>
      <c r="B62" s="17" t="s">
        <v>86</v>
      </c>
      <c r="C62" s="18" t="s">
        <v>8</v>
      </c>
      <c r="D62" s="18">
        <v>5990000</v>
      </c>
      <c r="E62" s="2"/>
      <c r="F62" s="14" t="s">
        <v>26</v>
      </c>
    </row>
  </sheetData>
  <mergeCells>
    <mergeCell ref="A1:D1"/>
    <mergeCell ref="A2:D2"/>
    <mergeCell ref="A3:D3"/>
    <mergeCell ref="A4:D4"/>
    <mergeCell ref="A5:D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mask1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PAKAWAN PIYAPITHAYANAN</dc:creator>
  <cp:lastModifiedBy>PAKAWAN PIYAPITHAYANAN</cp:lastModifiedBy>
  <dcterms:created xsi:type="dcterms:W3CDTF">2022-09-27T04:34:27Z</dcterms:created>
  <dcterms:modified xsi:type="dcterms:W3CDTF">2022-09-30T08:04:00Z</dcterms:modified>
</cp:coreProperties>
</file>