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ularDepartures" sheetId="1" r:id="rId4"/>
    <sheet state="visible" name="RegularArrivals" sheetId="2" r:id="rId5"/>
    <sheet state="visible" name="Trains During Covid" sheetId="3" r:id="rId6"/>
    <sheet state="visible" name="NoOfSeats" sheetId="4" r:id="rId7"/>
    <sheet state="visible" name="Shramik Trains" sheetId="5" r:id="rId8"/>
    <sheet state="visible" name="TotalArr&amp;Dep" sheetId="6" r:id="rId9"/>
  </sheets>
  <definedNames/>
  <calcPr/>
  <extLst>
    <ext uri="GoogleSheetsCustomDataVersion1">
      <go:sheetsCustomData xmlns:go="http://customooxmlschemas.google.com/" r:id="rId10" roundtripDataSignature="AMtx7mgv2vlOhOM9JwQzFcssGpe+TrZycg=="/>
    </ext>
  </extLst>
</workbook>
</file>

<file path=xl/sharedStrings.xml><?xml version="1.0" encoding="utf-8"?>
<sst xmlns="http://schemas.openxmlformats.org/spreadsheetml/2006/main" count="566" uniqueCount="257">
  <si>
    <t>Departures (From Goa to other destinations)</t>
  </si>
  <si>
    <t>Sr no.</t>
  </si>
  <si>
    <t>Train Name</t>
  </si>
  <si>
    <t>Train No.</t>
  </si>
  <si>
    <t>Margao</t>
  </si>
  <si>
    <t>Karmali</t>
  </si>
  <si>
    <t>Thivim</t>
  </si>
  <si>
    <t>Vasco</t>
  </si>
  <si>
    <t>ArrivalAt</t>
  </si>
  <si>
    <t>Arrival</t>
  </si>
  <si>
    <t>Operation</t>
  </si>
  <si>
    <t>Ernakulam Poorna Express</t>
  </si>
  <si>
    <t>Ernakulam</t>
  </si>
  <si>
    <t>Sat</t>
  </si>
  <si>
    <t>Marusagar Express</t>
  </si>
  <si>
    <t>Fri</t>
  </si>
  <si>
    <t>Okha Ernakulum Express</t>
  </si>
  <si>
    <t>Mon, Sat</t>
  </si>
  <si>
    <t>Nagercoil Gandhidham Express</t>
  </si>
  <si>
    <t>Gandhidham</t>
  </si>
  <si>
    <t>Tue</t>
  </si>
  <si>
    <t>Okha Express</t>
  </si>
  <si>
    <t>Hapa</t>
  </si>
  <si>
    <t>Wed, Fri</t>
  </si>
  <si>
    <t>VSG Howrah Express</t>
  </si>
  <si>
    <t>Howrah</t>
  </si>
  <si>
    <t>Tue, Thr, Fri</t>
  </si>
  <si>
    <t>Jaipur</t>
  </si>
  <si>
    <t>Sun</t>
  </si>
  <si>
    <t>Trivandrum Jodhpur Express</t>
  </si>
  <si>
    <t>Jodhpur</t>
  </si>
  <si>
    <t>Janashatabdi Express</t>
  </si>
  <si>
    <t>Mangalore</t>
  </si>
  <si>
    <t>Daily</t>
  </si>
  <si>
    <t>Matsyaganda Exp.</t>
  </si>
  <si>
    <t>Netravati Express</t>
  </si>
  <si>
    <t>Mumbai</t>
  </si>
  <si>
    <t>Mandovi Express</t>
  </si>
  <si>
    <t>Matsyagandha Express</t>
  </si>
  <si>
    <t>Except Wed</t>
  </si>
  <si>
    <t>Konkan Kanya Express</t>
  </si>
  <si>
    <t>Nagercoil</t>
  </si>
  <si>
    <t>Ernakulam Nizamuddin Mangala Express</t>
  </si>
  <si>
    <t>New Delhi</t>
  </si>
  <si>
    <t>Sampark Kranti Express</t>
  </si>
  <si>
    <t>Rajdhani Express</t>
  </si>
  <si>
    <t>Tue &amp; Thr</t>
  </si>
  <si>
    <t>Goa Sampark Kranti Expres</t>
  </si>
  <si>
    <t>Okha</t>
  </si>
  <si>
    <t>Poona Express</t>
  </si>
  <si>
    <t>Puna</t>
  </si>
  <si>
    <t>Mon</t>
  </si>
  <si>
    <t>Trivandrum Veraval Express</t>
  </si>
  <si>
    <t>Trivandrum</t>
  </si>
  <si>
    <t>Thr</t>
  </si>
  <si>
    <t>Tue, Sun</t>
  </si>
  <si>
    <t>Bikaner Trivandrum Express</t>
  </si>
  <si>
    <t>Veraval Trivandrum Express</t>
  </si>
  <si>
    <t>Arrivals (From other destinations to Goa)</t>
  </si>
  <si>
    <t>Sr.no.</t>
  </si>
  <si>
    <t>Departure</t>
  </si>
  <si>
    <t>DepartureAt</t>
  </si>
  <si>
    <t>Mangala Express</t>
  </si>
  <si>
    <t>Ernakulam Pooma Express</t>
  </si>
  <si>
    <t>Ernakulam Hapa Express</t>
  </si>
  <si>
    <t>Gandhidham Nagercoil Express</t>
  </si>
  <si>
    <t>Amravati Express</t>
  </si>
  <si>
    <t>Mon, Tue, Thr</t>
  </si>
  <si>
    <t>Jaipur Emakulam Marusagar Expr</t>
  </si>
  <si>
    <t>Emakulam Nizamuddin Mangala Ex</t>
  </si>
  <si>
    <t>Goa Sampark Kranti Express</t>
  </si>
  <si>
    <t>Kerala Sampark Kranti Express</t>
  </si>
  <si>
    <t>Wed</t>
  </si>
  <si>
    <t>Emakulam Pooma Express</t>
  </si>
  <si>
    <t>Tue, Thr</t>
  </si>
  <si>
    <t>AnnouncedOn</t>
  </si>
  <si>
    <t>Train nos.</t>
  </si>
  <si>
    <t>Train name</t>
  </si>
  <si>
    <t>Source</t>
  </si>
  <si>
    <t>Source State</t>
  </si>
  <si>
    <t>Destination</t>
  </si>
  <si>
    <t>Destination State</t>
  </si>
  <si>
    <t>Type</t>
  </si>
  <si>
    <t>Freq</t>
  </si>
  <si>
    <t>02431/32</t>
  </si>
  <si>
    <t>TC NZM Rajdhani EXP</t>
  </si>
  <si>
    <t>KL</t>
  </si>
  <si>
    <t>Nizamuddin</t>
  </si>
  <si>
    <t>DL</t>
  </si>
  <si>
    <t>Express Spl</t>
  </si>
  <si>
    <t>Triweekly</t>
  </si>
  <si>
    <t>02413/14</t>
  </si>
  <si>
    <t>MAO NZM Rajdhani SPL</t>
  </si>
  <si>
    <t>Madgaon</t>
  </si>
  <si>
    <t>GA</t>
  </si>
  <si>
    <t>Mail Express</t>
  </si>
  <si>
    <t>Biweekly</t>
  </si>
  <si>
    <t>02779/80</t>
  </si>
  <si>
    <t>Goa Express</t>
  </si>
  <si>
    <t>Vasco da Gama</t>
  </si>
  <si>
    <t>02618/17</t>
  </si>
  <si>
    <t>NZM ERS SF SPL</t>
  </si>
  <si>
    <t>SF special</t>
  </si>
  <si>
    <t>06345/46</t>
  </si>
  <si>
    <t>LTT</t>
  </si>
  <si>
    <t>MH</t>
  </si>
  <si>
    <t>Thiruvananthapuram</t>
  </si>
  <si>
    <t>Hazrat Nizamuddin-Ernakulam Duronto Express</t>
  </si>
  <si>
    <t>Duronto</t>
  </si>
  <si>
    <t>Weekly</t>
  </si>
  <si>
    <t>01147/48</t>
  </si>
  <si>
    <t>CSMT - MAO - CSMT</t>
  </si>
  <si>
    <t>Special</t>
  </si>
  <si>
    <t>Only on 5th Sep</t>
  </si>
  <si>
    <t>01149/50</t>
  </si>
  <si>
    <t>Chhatrapati Shahu Maharaj (T) (Kolhapur)- Madgaon Jn. - Chhatrapati Shahu Maharaj (T)</t>
  </si>
  <si>
    <t>Kolhapur</t>
  </si>
  <si>
    <t>Exam Special</t>
  </si>
  <si>
    <t>Vasco - Da - Gama - Patna One Way Special Humsafar Express</t>
  </si>
  <si>
    <t>Patna</t>
  </si>
  <si>
    <t>BR</t>
  </si>
  <si>
    <t>Only on 14 Oct</t>
  </si>
  <si>
    <t>14-10-2020</t>
  </si>
  <si>
    <t>09578/77</t>
  </si>
  <si>
    <t>Jamnagar - Tirunelveli - Jamnagar Bi-Weekly Special Express</t>
  </si>
  <si>
    <t>Jamnagar</t>
  </si>
  <si>
    <t>GJ</t>
  </si>
  <si>
    <t>Tirunelveli</t>
  </si>
  <si>
    <t>TN</t>
  </si>
  <si>
    <t>Biweekly from 6 Nov</t>
  </si>
  <si>
    <t>16-10-2020</t>
  </si>
  <si>
    <t>02741/42</t>
  </si>
  <si>
    <t>Vasco-Da-Gama - Patna - Vasco-Da-Gama</t>
  </si>
  <si>
    <t>Festival Special</t>
  </si>
  <si>
    <t>18-10-2020</t>
  </si>
  <si>
    <t>01235/36</t>
  </si>
  <si>
    <t>Nagpur - Madgaon Jn. - Nagpur Weekly Festival Special</t>
  </si>
  <si>
    <t>Nagpur</t>
  </si>
  <si>
    <t>01235: 23 Oct, 30 Oct, 6 Nov; 01236; 24 Oct, 31 Oct, 7 Nov</t>
  </si>
  <si>
    <t>01409/10</t>
  </si>
  <si>
    <t>Pune Jn. - Magdaon Jn.-  Pune Jn.</t>
  </si>
  <si>
    <t>Pune</t>
  </si>
  <si>
    <t>01409: 23 Oct, 30 Oct, 6 Nov; 01410; 24 Oct, 31 Oct, 7 Nov</t>
  </si>
  <si>
    <t>21-10-2020</t>
  </si>
  <si>
    <t>02198/97</t>
  </si>
  <si>
    <t>Jabalpur - Coimbatore Superfast Festival Spl</t>
  </si>
  <si>
    <t>Jabalpur</t>
  </si>
  <si>
    <t>MP</t>
  </si>
  <si>
    <t>Coimbatore</t>
  </si>
  <si>
    <t>22-10-2020</t>
  </si>
  <si>
    <t>01112/11</t>
  </si>
  <si>
    <t>CSMT - MAO Festival Spl</t>
  </si>
  <si>
    <t>Mumbai CSMT</t>
  </si>
  <si>
    <t>29-10-2020</t>
  </si>
  <si>
    <t>01114/13</t>
  </si>
  <si>
    <t>MAO CSMT Festival Spl</t>
  </si>
  <si>
    <t>23-10-2020</t>
  </si>
  <si>
    <t>09423/24</t>
  </si>
  <si>
    <t>Gandhidham - Tirunelveli Festival Spl</t>
  </si>
  <si>
    <t>From 26 Oct to 30 Nov</t>
  </si>
  <si>
    <t>Vasco-Da-Gama - Saharsa Jn One Way SF</t>
  </si>
  <si>
    <t>Saharsa Jn</t>
  </si>
  <si>
    <t>Jamnagar-Tirunelveli-Jamnagar Special</t>
  </si>
  <si>
    <t>17-11-2020</t>
  </si>
  <si>
    <t>07339/40</t>
  </si>
  <si>
    <t>Yesvantpur - Vasco da Gama - Yesvantpur</t>
  </si>
  <si>
    <t>Yesvantpur</t>
  </si>
  <si>
    <t>KA</t>
  </si>
  <si>
    <t>18-11-2020</t>
  </si>
  <si>
    <t>06312/11</t>
  </si>
  <si>
    <t>Kochuveli-Shri Ganganagar Express</t>
  </si>
  <si>
    <t>Kochuveli</t>
  </si>
  <si>
    <t>Shri Ganganagar</t>
  </si>
  <si>
    <t>RJ</t>
  </si>
  <si>
    <t>From 21 &amp; 24 Nov</t>
  </si>
  <si>
    <t>19-11-2020</t>
  </si>
  <si>
    <t>06334/33</t>
  </si>
  <si>
    <t>Trivandrum - Veraval - Trivandrum Express Spl</t>
  </si>
  <si>
    <t>Veraval</t>
  </si>
  <si>
    <t>From 7 &amp; 10 Dec</t>
  </si>
  <si>
    <t>06338/37</t>
  </si>
  <si>
    <t>Ernakulam Jn. - Okha - Ernakulam Jn. Bi-Weekly Festival Special</t>
  </si>
  <si>
    <t>02620/19</t>
  </si>
  <si>
    <t>Mangaluru Central - Lokmanya Tilak (T) - Mangaluru Central</t>
  </si>
  <si>
    <t>Mangaluru Central</t>
  </si>
  <si>
    <t>From 17th Dec</t>
  </si>
  <si>
    <t>06072/71</t>
  </si>
  <si>
    <t>Tirunelveli - Dadar - Tirunelveli</t>
  </si>
  <si>
    <t>Dadar</t>
  </si>
  <si>
    <t>18-12-2020</t>
  </si>
  <si>
    <t>02119/20</t>
  </si>
  <si>
    <t>Mumbai CSMT - Karmali - Mumbai CSMT Tejas Superfast Special</t>
  </si>
  <si>
    <t>5 days</t>
  </si>
  <si>
    <t>Tue, Wed, Fri, Sat, Sun</t>
  </si>
  <si>
    <t>From 20th Dec</t>
  </si>
  <si>
    <t>01133/34</t>
  </si>
  <si>
    <t xml:space="preserve">Mumbai CSMT - Mangaluru Jn - Mumbai CSMT Daily Superfast Special </t>
  </si>
  <si>
    <t>Mangaluru Jn</t>
  </si>
  <si>
    <t>22-12-2020</t>
  </si>
  <si>
    <t>02475/76</t>
  </si>
  <si>
    <t xml:space="preserve"> Hisar Jn. - Coimbatore - Hisar Jn. AC Superfast Special Weekly </t>
  </si>
  <si>
    <t>Hisar Jn</t>
  </si>
  <si>
    <t>HR</t>
  </si>
  <si>
    <t>02978/77</t>
  </si>
  <si>
    <t xml:space="preserve">Ajmer - Ernakulam Jn. - Ajmer Superfast </t>
  </si>
  <si>
    <t>Ajmer</t>
  </si>
  <si>
    <t>23-12-2020</t>
  </si>
  <si>
    <t>02051/52</t>
  </si>
  <si>
    <t xml:space="preserve">Pune Jn. -  Ernakulam Jn. - Pune Jn. Bi-Weekly Superfast </t>
  </si>
  <si>
    <t>Pune Jn</t>
  </si>
  <si>
    <t>25-12-2020</t>
  </si>
  <si>
    <t>09024/23</t>
  </si>
  <si>
    <t>Udhana Jn. - Madgaon Jn. - Udhana Jn. Bi-weekly</t>
  </si>
  <si>
    <t>Udhana Jn</t>
  </si>
  <si>
    <t>NoOfCoaches</t>
  </si>
  <si>
    <t>Seats_in_First AC LHB</t>
  </si>
  <si>
    <t>Seats_in_Second AC LHB</t>
  </si>
  <si>
    <t>Seats_in_Third AC LHB</t>
  </si>
  <si>
    <t>Seats_in_Sleeper Coaches</t>
  </si>
  <si>
    <t>Seats_in_NonAC Chair Car Coaches</t>
  </si>
  <si>
    <t>Total Seats</t>
  </si>
  <si>
    <t>16345/46</t>
  </si>
  <si>
    <t>01409/01410</t>
  </si>
  <si>
    <t>Pune - Madgao - Pune Festival Spl</t>
  </si>
  <si>
    <t>Vasco-da-Gama - Patna Superfast Festival Spl</t>
  </si>
  <si>
    <t>DateOfOperation</t>
  </si>
  <si>
    <t>From</t>
  </si>
  <si>
    <t>To</t>
  </si>
  <si>
    <t>NoOfPax</t>
  </si>
  <si>
    <t>Gwalior</t>
  </si>
  <si>
    <t>Udhampur</t>
  </si>
  <si>
    <t>13-5-2020</t>
  </si>
  <si>
    <t>Una</t>
  </si>
  <si>
    <t>15-5-2020</t>
  </si>
  <si>
    <t>16-5-2020</t>
  </si>
  <si>
    <t>17-5-2020</t>
  </si>
  <si>
    <t>Uttarakhand</t>
  </si>
  <si>
    <t>21-5-2020</t>
  </si>
  <si>
    <t>Varanasi</t>
  </si>
  <si>
    <t>Ballia</t>
  </si>
  <si>
    <t>22-05-2020</t>
  </si>
  <si>
    <t>Uttar Pradesh</t>
  </si>
  <si>
    <t>6 trains</t>
  </si>
  <si>
    <t>23-05-2020</t>
  </si>
  <si>
    <t>Jharkhand</t>
  </si>
  <si>
    <t>Orissa</t>
  </si>
  <si>
    <t>29-05-2020</t>
  </si>
  <si>
    <t>30-05-2020</t>
  </si>
  <si>
    <t>West Bengal</t>
  </si>
  <si>
    <t>Bihar</t>
  </si>
  <si>
    <t>Date / Total Cumulative</t>
  </si>
  <si>
    <t>NoOfPeopleLeft</t>
  </si>
  <si>
    <t>NoOfPeopleEntered</t>
  </si>
  <si>
    <t>14-5-2020</t>
  </si>
  <si>
    <t>27-05-2020</t>
  </si>
  <si>
    <t>28-05-2020</t>
  </si>
  <si>
    <t>31-05-2020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</si>
</sst>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-yyyy"/>
    <numFmt numFmtId="165" formatCode="m-d-yyyy"/>
  </numFmts>
  <fonts count="5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color rgb="FF000000"/>
      <name val="Roboto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20" xfId="0" applyFont="1" applyNumberForma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2" fontId="3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9.0"/>
    <col customWidth="1" min="2" max="6" width="14.43"/>
  </cols>
  <sheetData>
    <row r="1" ht="15.75" customHeight="1">
      <c r="A1" s="1" t="s">
        <v>0</v>
      </c>
    </row>
    <row r="2" ht="15.7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1">
        <v>1.0</v>
      </c>
      <c r="B3" s="1" t="s">
        <v>11</v>
      </c>
      <c r="C3" s="1">
        <v>1097.0</v>
      </c>
      <c r="D3" s="3">
        <v>0.5590277777777778</v>
      </c>
      <c r="H3" s="3">
        <v>0.18055555555555555</v>
      </c>
      <c r="I3" s="1" t="s">
        <v>12</v>
      </c>
      <c r="J3" s="1" t="s">
        <v>13</v>
      </c>
    </row>
    <row r="4" ht="15.75" customHeight="1">
      <c r="A4" s="1">
        <v>2.0</v>
      </c>
      <c r="B4" s="1" t="s">
        <v>14</v>
      </c>
      <c r="C4" s="1">
        <v>2978.0</v>
      </c>
      <c r="D4" s="3">
        <v>0.5590277777777778</v>
      </c>
      <c r="H4" s="3">
        <v>0.18055555555555555</v>
      </c>
      <c r="I4" s="1" t="s">
        <v>12</v>
      </c>
      <c r="J4" s="1" t="s">
        <v>15</v>
      </c>
    </row>
    <row r="5" ht="15.75" customHeight="1">
      <c r="A5" s="1">
        <v>3.0</v>
      </c>
      <c r="B5" s="1" t="s">
        <v>16</v>
      </c>
      <c r="C5" s="1">
        <v>6337.0</v>
      </c>
      <c r="D5" s="3">
        <v>0.3229166666666667</v>
      </c>
      <c r="H5" s="3">
        <v>0.9513888888888888</v>
      </c>
      <c r="I5" s="1" t="s">
        <v>12</v>
      </c>
      <c r="J5" s="1" t="s">
        <v>17</v>
      </c>
    </row>
    <row r="6" ht="15.75" customHeight="1">
      <c r="A6" s="1">
        <v>4.0</v>
      </c>
      <c r="B6" s="1" t="s">
        <v>18</v>
      </c>
      <c r="C6" s="1">
        <v>6336.0</v>
      </c>
      <c r="D6" s="3">
        <v>0.4548611111111111</v>
      </c>
      <c r="H6" s="3">
        <v>0.5902777777777778</v>
      </c>
      <c r="I6" s="1" t="s">
        <v>19</v>
      </c>
      <c r="J6" s="1" t="s">
        <v>20</v>
      </c>
    </row>
    <row r="7" ht="15.75" customHeight="1">
      <c r="A7" s="1">
        <v>5.0</v>
      </c>
      <c r="B7" s="1" t="s">
        <v>21</v>
      </c>
      <c r="C7" s="1">
        <v>6338.0</v>
      </c>
      <c r="D7" s="3">
        <v>0.4548611111111111</v>
      </c>
      <c r="H7" s="3">
        <v>0.5763888888888888</v>
      </c>
      <c r="I7" s="1" t="s">
        <v>22</v>
      </c>
      <c r="J7" s="1" t="s">
        <v>23</v>
      </c>
    </row>
    <row r="8" ht="15.75" customHeight="1">
      <c r="A8" s="1">
        <v>6.0</v>
      </c>
      <c r="B8" s="1" t="s">
        <v>24</v>
      </c>
      <c r="C8" s="1">
        <v>2848.0</v>
      </c>
      <c r="G8" s="3">
        <v>0.3263888888888889</v>
      </c>
      <c r="H8" s="3">
        <v>0.9340277777777778</v>
      </c>
      <c r="I8" s="1" t="s">
        <v>25</v>
      </c>
      <c r="J8" s="1" t="s">
        <v>26</v>
      </c>
    </row>
    <row r="9" ht="15.75" customHeight="1">
      <c r="A9" s="1">
        <v>7.0</v>
      </c>
      <c r="B9" s="1" t="s">
        <v>14</v>
      </c>
      <c r="C9" s="1">
        <v>2977.0</v>
      </c>
      <c r="D9" s="3">
        <v>0.4409722222222222</v>
      </c>
      <c r="F9" s="3">
        <v>0.4722222222222222</v>
      </c>
      <c r="H9" s="3">
        <v>0.5868055555555556</v>
      </c>
      <c r="I9" s="1" t="s">
        <v>27</v>
      </c>
      <c r="J9" s="1" t="s">
        <v>28</v>
      </c>
    </row>
    <row r="10" ht="15.75" customHeight="1">
      <c r="A10" s="1">
        <v>8.0</v>
      </c>
      <c r="B10" s="1" t="s">
        <v>29</v>
      </c>
      <c r="C10" s="1">
        <v>6312.0</v>
      </c>
      <c r="D10" s="3">
        <v>0.4548611111111111</v>
      </c>
      <c r="H10" s="3">
        <v>0.7083333333333334</v>
      </c>
      <c r="I10" s="1" t="s">
        <v>30</v>
      </c>
      <c r="J10" s="1" t="s">
        <v>13</v>
      </c>
    </row>
    <row r="11" ht="15.75" customHeight="1">
      <c r="A11" s="1">
        <v>9.0</v>
      </c>
      <c r="B11" s="1" t="s">
        <v>31</v>
      </c>
      <c r="C11" s="1">
        <v>2071.0</v>
      </c>
      <c r="D11" s="3">
        <v>0.6666666666666666</v>
      </c>
      <c r="H11" s="3">
        <v>0.9097222222222222</v>
      </c>
      <c r="I11" s="1" t="s">
        <v>32</v>
      </c>
      <c r="J11" s="1" t="s">
        <v>33</v>
      </c>
    </row>
    <row r="12" ht="15.75" customHeight="1">
      <c r="A12" s="1">
        <v>10.0</v>
      </c>
      <c r="B12" s="1" t="s">
        <v>34</v>
      </c>
      <c r="C12" s="1">
        <v>2619.0</v>
      </c>
      <c r="D12" s="3">
        <v>0.8715277777777778</v>
      </c>
      <c r="H12" s="3">
        <v>0.2604166666666667</v>
      </c>
      <c r="I12" s="1" t="s">
        <v>32</v>
      </c>
      <c r="J12" s="1" t="s">
        <v>33</v>
      </c>
    </row>
    <row r="13" ht="15.75" customHeight="1">
      <c r="A13" s="1">
        <v>11.0</v>
      </c>
      <c r="B13" s="1" t="s">
        <v>35</v>
      </c>
      <c r="C13" s="1">
        <v>6346.0</v>
      </c>
      <c r="D13" s="3">
        <v>0.25</v>
      </c>
      <c r="E13" s="3">
        <v>0.27291666666666664</v>
      </c>
      <c r="F13" s="3">
        <v>0.2986111111111111</v>
      </c>
      <c r="H13" s="3">
        <v>0.6944444444444444</v>
      </c>
      <c r="I13" s="1" t="s">
        <v>36</v>
      </c>
      <c r="J13" s="1" t="s">
        <v>33</v>
      </c>
    </row>
    <row r="14" ht="15.75" customHeight="1">
      <c r="A14" s="1">
        <v>12.0</v>
      </c>
      <c r="B14" s="1" t="s">
        <v>37</v>
      </c>
      <c r="C14" s="1">
        <v>104.0</v>
      </c>
      <c r="D14" s="3">
        <v>0.4166666666666667</v>
      </c>
      <c r="E14" s="3">
        <v>0.4361111111111111</v>
      </c>
      <c r="F14" s="1">
        <v>1045.0</v>
      </c>
      <c r="H14" s="3">
        <v>0.90625</v>
      </c>
      <c r="I14" s="1" t="s">
        <v>36</v>
      </c>
      <c r="J14" s="1" t="s">
        <v>33</v>
      </c>
    </row>
    <row r="15" ht="15.75" customHeight="1">
      <c r="A15" s="1">
        <v>13.0</v>
      </c>
      <c r="B15" s="1" t="s">
        <v>38</v>
      </c>
      <c r="C15" s="1">
        <v>2620.0</v>
      </c>
      <c r="D15" s="3">
        <v>0.8715277777777778</v>
      </c>
      <c r="H15" s="3">
        <v>0.2743055555555556</v>
      </c>
      <c r="I15" s="1" t="s">
        <v>36</v>
      </c>
      <c r="J15" s="1" t="s">
        <v>33</v>
      </c>
    </row>
    <row r="16" ht="15.75" customHeight="1">
      <c r="A16" s="1">
        <v>14.0</v>
      </c>
      <c r="B16" s="1" t="s">
        <v>31</v>
      </c>
      <c r="C16" s="1">
        <v>2052.0</v>
      </c>
      <c r="D16" s="3">
        <v>0.5972222222222222</v>
      </c>
      <c r="F16" s="3">
        <v>0.6263888888888889</v>
      </c>
      <c r="H16" s="3">
        <v>0.9548611111111112</v>
      </c>
      <c r="I16" s="1" t="s">
        <v>36</v>
      </c>
      <c r="J16" s="1" t="s">
        <v>39</v>
      </c>
    </row>
    <row r="17" ht="15.75" customHeight="1">
      <c r="A17" s="1">
        <v>15.0</v>
      </c>
      <c r="B17" s="1" t="s">
        <v>40</v>
      </c>
      <c r="C17" s="1">
        <v>112.0</v>
      </c>
      <c r="D17" s="3">
        <v>0.75</v>
      </c>
      <c r="E17" s="3">
        <v>0.7722222222222223</v>
      </c>
      <c r="F17" s="3">
        <v>0.7847222222222222</v>
      </c>
      <c r="H17" s="3">
        <v>0.24305555555555555</v>
      </c>
      <c r="I17" s="1" t="s">
        <v>36</v>
      </c>
      <c r="J17" s="1" t="s">
        <v>33</v>
      </c>
    </row>
    <row r="18" ht="15.75" customHeight="1">
      <c r="A18" s="1">
        <v>16.0</v>
      </c>
      <c r="B18" s="1" t="s">
        <v>18</v>
      </c>
      <c r="C18" s="1">
        <v>6335.0</v>
      </c>
      <c r="D18" s="3">
        <v>0.3229166666666667</v>
      </c>
      <c r="H18" s="3">
        <v>0.19444444444444445</v>
      </c>
      <c r="I18" s="1" t="s">
        <v>41</v>
      </c>
      <c r="J18" s="1" t="s">
        <v>15</v>
      </c>
    </row>
    <row r="19" ht="15.75" customHeight="1">
      <c r="A19" s="1">
        <v>17.0</v>
      </c>
      <c r="B19" s="1" t="s">
        <v>42</v>
      </c>
      <c r="C19" s="1">
        <v>1097.0</v>
      </c>
      <c r="D19" s="3">
        <v>0.14930555555555555</v>
      </c>
      <c r="F19" s="3">
        <v>0.18194444444444444</v>
      </c>
      <c r="H19" s="3">
        <v>0.5555555555555556</v>
      </c>
      <c r="I19" s="1" t="s">
        <v>43</v>
      </c>
      <c r="J19" s="1" t="s">
        <v>33</v>
      </c>
    </row>
    <row r="20" ht="15.75" customHeight="1">
      <c r="A20" s="1">
        <v>18.0</v>
      </c>
      <c r="B20" s="1" t="s">
        <v>44</v>
      </c>
      <c r="C20" s="1">
        <v>2653.0</v>
      </c>
      <c r="D20" s="3">
        <v>0.09027777777777778</v>
      </c>
      <c r="H20" s="3">
        <v>0.4618055555555556</v>
      </c>
      <c r="I20" s="1" t="s">
        <v>43</v>
      </c>
      <c r="J20" s="1" t="s">
        <v>13</v>
      </c>
    </row>
    <row r="21" ht="15.75" customHeight="1">
      <c r="A21" s="1">
        <v>19.0</v>
      </c>
      <c r="B21" s="1" t="s">
        <v>45</v>
      </c>
      <c r="C21" s="1">
        <v>2431.0</v>
      </c>
      <c r="D21" s="3">
        <v>0.4409722222222222</v>
      </c>
      <c r="H21" s="3">
        <v>0.5243055555555556</v>
      </c>
      <c r="I21" s="1" t="s">
        <v>43</v>
      </c>
      <c r="J21" s="1" t="s">
        <v>46</v>
      </c>
    </row>
    <row r="22" ht="15.75" customHeight="1">
      <c r="A22" s="1">
        <v>20.0</v>
      </c>
      <c r="B22" s="1" t="s">
        <v>47</v>
      </c>
      <c r="C22" s="1">
        <v>2449.0</v>
      </c>
      <c r="D22" s="3">
        <v>0.4722222222222222</v>
      </c>
      <c r="E22" s="3">
        <v>0.4930555555555556</v>
      </c>
      <c r="F22" s="3">
        <v>0.5055555555555555</v>
      </c>
      <c r="H22" s="3">
        <v>0.6979166666666666</v>
      </c>
      <c r="I22" s="1" t="s">
        <v>43</v>
      </c>
      <c r="J22" s="1" t="s">
        <v>20</v>
      </c>
    </row>
    <row r="23" ht="15.75" customHeight="1">
      <c r="A23" s="1">
        <v>21.0</v>
      </c>
      <c r="B23" s="1" t="s">
        <v>21</v>
      </c>
      <c r="C23" s="1">
        <v>6338.0</v>
      </c>
      <c r="D23" s="3">
        <v>0.4548611111111111</v>
      </c>
      <c r="F23" s="3">
        <v>0.48819444444444443</v>
      </c>
      <c r="H23" s="3">
        <v>0.7291666666666666</v>
      </c>
      <c r="I23" s="1" t="s">
        <v>48</v>
      </c>
      <c r="J23" s="1" t="s">
        <v>23</v>
      </c>
    </row>
    <row r="24" ht="15.75" customHeight="1">
      <c r="A24" s="1">
        <v>22.0</v>
      </c>
      <c r="B24" s="1" t="s">
        <v>49</v>
      </c>
      <c r="C24" s="1">
        <v>1098.0</v>
      </c>
      <c r="D24" s="3">
        <v>0.6388888888888888</v>
      </c>
      <c r="H24" s="3">
        <v>0.21180555555555555</v>
      </c>
      <c r="I24" s="1" t="s">
        <v>50</v>
      </c>
      <c r="J24" s="1" t="s">
        <v>51</v>
      </c>
    </row>
    <row r="25" ht="15.75" customHeight="1">
      <c r="A25" s="1">
        <v>23.0</v>
      </c>
      <c r="B25" s="1" t="s">
        <v>52</v>
      </c>
      <c r="C25" s="1">
        <v>6333.0</v>
      </c>
      <c r="D25" s="3">
        <v>0.3680555555555556</v>
      </c>
      <c r="H25" s="3">
        <v>0.25</v>
      </c>
      <c r="I25" s="1" t="s">
        <v>53</v>
      </c>
      <c r="J25" s="1" t="s">
        <v>54</v>
      </c>
    </row>
    <row r="26" ht="15.75" customHeight="1">
      <c r="A26" s="1">
        <v>24.0</v>
      </c>
      <c r="B26" s="1" t="s">
        <v>35</v>
      </c>
      <c r="C26" s="1">
        <v>6345.0</v>
      </c>
      <c r="D26" s="3">
        <v>0.9375</v>
      </c>
      <c r="H26" s="3">
        <v>0.7777777777777778</v>
      </c>
      <c r="I26" s="1" t="s">
        <v>53</v>
      </c>
      <c r="J26" s="1" t="s">
        <v>33</v>
      </c>
    </row>
    <row r="27" ht="15.75" customHeight="1">
      <c r="A27" s="1">
        <v>25.0</v>
      </c>
      <c r="B27" s="1" t="s">
        <v>45</v>
      </c>
      <c r="C27" s="1">
        <v>2432.0</v>
      </c>
      <c r="D27" s="3">
        <v>0.5243055555555556</v>
      </c>
      <c r="H27" s="3">
        <v>0.22569444444444445</v>
      </c>
      <c r="I27" s="1" t="s">
        <v>53</v>
      </c>
      <c r="J27" s="1" t="s">
        <v>55</v>
      </c>
    </row>
    <row r="28" ht="15.75" customHeight="1">
      <c r="A28" s="1">
        <v>26.0</v>
      </c>
      <c r="B28" s="1" t="s">
        <v>18</v>
      </c>
      <c r="C28" s="1">
        <v>6335.0</v>
      </c>
      <c r="D28" s="3">
        <v>0.3229166666666667</v>
      </c>
      <c r="H28" s="3">
        <v>0.13194444444444445</v>
      </c>
      <c r="I28" s="1" t="s">
        <v>53</v>
      </c>
      <c r="J28" s="1" t="s">
        <v>15</v>
      </c>
    </row>
    <row r="29" ht="15.75" customHeight="1">
      <c r="A29" s="1">
        <v>27.0</v>
      </c>
      <c r="B29" s="1" t="s">
        <v>56</v>
      </c>
      <c r="C29" s="1">
        <v>6311.0</v>
      </c>
      <c r="D29" s="3">
        <v>0.3229166666666667</v>
      </c>
      <c r="H29" s="3">
        <v>0.13194444444444445</v>
      </c>
      <c r="I29" s="1" t="s">
        <v>53</v>
      </c>
      <c r="J29" s="1" t="s">
        <v>20</v>
      </c>
    </row>
    <row r="30" ht="15.75" customHeight="1">
      <c r="A30" s="1">
        <v>28.0</v>
      </c>
      <c r="B30" s="1" t="s">
        <v>57</v>
      </c>
      <c r="C30" s="1">
        <v>6333.0</v>
      </c>
      <c r="D30" s="3">
        <v>0.3229166666666667</v>
      </c>
      <c r="H30" s="3">
        <v>0.13194444444444445</v>
      </c>
      <c r="I30" s="1" t="s">
        <v>53</v>
      </c>
      <c r="J30" s="1" t="s">
        <v>54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58</v>
      </c>
    </row>
    <row r="2" ht="15.75" customHeight="1">
      <c r="A2" s="1" t="s">
        <v>59</v>
      </c>
      <c r="B2" s="1" t="s">
        <v>2</v>
      </c>
      <c r="C2" s="1" t="s">
        <v>3</v>
      </c>
      <c r="D2" s="1" t="s">
        <v>60</v>
      </c>
      <c r="E2" s="1" t="s">
        <v>61</v>
      </c>
      <c r="F2" s="1" t="s">
        <v>7</v>
      </c>
      <c r="G2" s="1" t="s">
        <v>6</v>
      </c>
      <c r="H2" s="1" t="s">
        <v>5</v>
      </c>
      <c r="I2" s="1" t="s">
        <v>4</v>
      </c>
      <c r="J2" s="1" t="s">
        <v>10</v>
      </c>
    </row>
    <row r="3" ht="15.75" customHeight="1">
      <c r="A3" s="1">
        <v>1.0</v>
      </c>
      <c r="B3" s="1" t="s">
        <v>62</v>
      </c>
      <c r="C3" s="1">
        <v>2617.0</v>
      </c>
      <c r="D3" s="1" t="s">
        <v>12</v>
      </c>
      <c r="E3" s="3">
        <v>0.53125</v>
      </c>
      <c r="G3" s="3">
        <v>0.18055555555555555</v>
      </c>
      <c r="I3" s="1">
        <v>325.0</v>
      </c>
      <c r="J3" s="1" t="s">
        <v>33</v>
      </c>
    </row>
    <row r="4" ht="15.75" customHeight="1">
      <c r="A4" s="1">
        <v>2.0</v>
      </c>
      <c r="B4" s="1" t="s">
        <v>63</v>
      </c>
      <c r="C4" s="1">
        <v>1098.0</v>
      </c>
      <c r="D4" s="1" t="s">
        <v>12</v>
      </c>
      <c r="E4" s="3">
        <v>0.9479166666666666</v>
      </c>
      <c r="I4" s="1">
        <v>1500.0</v>
      </c>
      <c r="J4" s="1" t="s">
        <v>51</v>
      </c>
    </row>
    <row r="5" ht="15.75" customHeight="1">
      <c r="A5" s="1">
        <v>3.0</v>
      </c>
      <c r="B5" s="1" t="s">
        <v>64</v>
      </c>
      <c r="C5" s="1">
        <v>6338.0</v>
      </c>
      <c r="D5" s="1" t="s">
        <v>12</v>
      </c>
      <c r="E5" s="3">
        <v>0.8298611111111112</v>
      </c>
      <c r="I5" s="1">
        <v>1045.0</v>
      </c>
      <c r="J5" s="1" t="s">
        <v>23</v>
      </c>
    </row>
    <row r="6" ht="15.75" customHeight="1">
      <c r="A6" s="1">
        <v>4.0</v>
      </c>
      <c r="B6" s="1" t="s">
        <v>14</v>
      </c>
      <c r="C6" s="1">
        <v>2977.0</v>
      </c>
      <c r="D6" s="1" t="s">
        <v>12</v>
      </c>
      <c r="E6" s="3">
        <v>0.8298611111111112</v>
      </c>
      <c r="I6" s="1">
        <v>1025.0</v>
      </c>
      <c r="J6" s="1" t="s">
        <v>28</v>
      </c>
    </row>
    <row r="7" ht="15.75" customHeight="1">
      <c r="A7" s="1">
        <v>5.0</v>
      </c>
      <c r="B7" s="1" t="s">
        <v>65</v>
      </c>
      <c r="C7" s="1">
        <v>6335.0</v>
      </c>
      <c r="D7" s="1" t="s">
        <v>19</v>
      </c>
      <c r="E7" s="3">
        <v>0.2222222222222222</v>
      </c>
      <c r="I7" s="1">
        <v>735.0</v>
      </c>
      <c r="J7" s="1" t="s">
        <v>15</v>
      </c>
    </row>
    <row r="8" ht="15.75" customHeight="1">
      <c r="A8" s="1">
        <v>6.0</v>
      </c>
      <c r="B8" s="1" t="s">
        <v>64</v>
      </c>
      <c r="C8" s="1">
        <v>6337.0</v>
      </c>
      <c r="D8" s="1" t="s">
        <v>22</v>
      </c>
      <c r="E8" s="3">
        <v>0.21875</v>
      </c>
      <c r="I8" s="1">
        <v>735.0</v>
      </c>
      <c r="J8" s="1" t="s">
        <v>17</v>
      </c>
    </row>
    <row r="9" ht="15.75" customHeight="1">
      <c r="A9" s="1">
        <v>7.0</v>
      </c>
      <c r="B9" s="1" t="s">
        <v>66</v>
      </c>
      <c r="C9" s="1">
        <v>2847.0</v>
      </c>
      <c r="D9" s="1" t="s">
        <v>25</v>
      </c>
      <c r="E9" s="3">
        <v>0.9791666666666666</v>
      </c>
      <c r="F9" s="3">
        <v>0.5972222222222222</v>
      </c>
      <c r="I9" s="1">
        <v>1900.0</v>
      </c>
      <c r="J9" s="1" t="s">
        <v>67</v>
      </c>
    </row>
    <row r="10" ht="15.75" customHeight="1">
      <c r="A10" s="1">
        <v>8.0</v>
      </c>
      <c r="B10" s="1" t="s">
        <v>68</v>
      </c>
      <c r="C10" s="1">
        <v>2978.0</v>
      </c>
      <c r="D10" s="1" t="s">
        <v>27</v>
      </c>
      <c r="E10" s="3">
        <v>0.4201388888888889</v>
      </c>
      <c r="G10" s="3">
        <v>0.4930555555555556</v>
      </c>
      <c r="I10" s="1">
        <v>1315.0</v>
      </c>
      <c r="J10" s="1" t="s">
        <v>15</v>
      </c>
    </row>
    <row r="11" ht="15.75" customHeight="1">
      <c r="A11" s="1">
        <v>9.0</v>
      </c>
      <c r="B11" s="1" t="s">
        <v>29</v>
      </c>
      <c r="C11" s="1">
        <v>6311.0</v>
      </c>
      <c r="D11" s="1" t="s">
        <v>30</v>
      </c>
      <c r="E11" s="3">
        <v>0.03125</v>
      </c>
      <c r="I11" s="3">
        <v>0.3159722222222222</v>
      </c>
      <c r="J11" s="1" t="s">
        <v>20</v>
      </c>
    </row>
    <row r="12" ht="15.75" customHeight="1">
      <c r="A12" s="1">
        <v>10.0</v>
      </c>
      <c r="B12" s="1" t="s">
        <v>34</v>
      </c>
      <c r="C12" s="1">
        <v>2620.0</v>
      </c>
      <c r="D12" s="1" t="s">
        <v>32</v>
      </c>
      <c r="E12" s="3">
        <v>0.6111111111111112</v>
      </c>
      <c r="I12" s="3">
        <v>0.8645833333333334</v>
      </c>
      <c r="J12" s="1" t="s">
        <v>33</v>
      </c>
    </row>
    <row r="13" ht="15.75" customHeight="1">
      <c r="A13" s="1">
        <v>11.0</v>
      </c>
      <c r="B13" s="1" t="s">
        <v>35</v>
      </c>
      <c r="C13" s="1">
        <v>6345.0</v>
      </c>
      <c r="D13" s="1" t="s">
        <v>36</v>
      </c>
      <c r="E13" s="3">
        <v>0.4861111111111111</v>
      </c>
      <c r="G13" s="3">
        <v>0.9361111111111111</v>
      </c>
      <c r="H13" s="3">
        <v>0.9125</v>
      </c>
      <c r="I13" s="3">
        <v>0.9375</v>
      </c>
      <c r="J13" s="1" t="s">
        <v>33</v>
      </c>
    </row>
    <row r="14" ht="15.75" customHeight="1">
      <c r="A14" s="1">
        <v>12.0</v>
      </c>
      <c r="B14" s="1" t="s">
        <v>37</v>
      </c>
      <c r="C14" s="1">
        <v>103.0</v>
      </c>
      <c r="D14" s="1" t="s">
        <v>36</v>
      </c>
      <c r="E14" s="3">
        <v>0.2881944444444444</v>
      </c>
      <c r="G14" s="3">
        <v>0.7166666666666667</v>
      </c>
      <c r="H14" s="3">
        <v>0.73125</v>
      </c>
      <c r="I14" s="3">
        <v>0.78125</v>
      </c>
      <c r="J14" s="1" t="s">
        <v>33</v>
      </c>
    </row>
    <row r="15" ht="15.75" customHeight="1">
      <c r="A15" s="1">
        <v>13.0</v>
      </c>
      <c r="B15" s="1" t="s">
        <v>38</v>
      </c>
      <c r="C15" s="1">
        <v>2619.0</v>
      </c>
      <c r="D15" s="1" t="s">
        <v>36</v>
      </c>
      <c r="E15" s="3">
        <v>0.5868055555555556</v>
      </c>
      <c r="I15" s="3">
        <v>0.4166666666666667</v>
      </c>
      <c r="J15" s="1" t="s">
        <v>33</v>
      </c>
    </row>
    <row r="16" ht="15.75" customHeight="1">
      <c r="A16" s="1">
        <v>14.0</v>
      </c>
      <c r="B16" s="1" t="s">
        <v>31</v>
      </c>
      <c r="C16" s="1">
        <v>2051.0</v>
      </c>
      <c r="D16" s="1" t="s">
        <v>36</v>
      </c>
      <c r="E16" s="3">
        <v>0.22916666666666666</v>
      </c>
      <c r="G16" s="3">
        <v>0.5430555555555555</v>
      </c>
      <c r="I16" s="3">
        <v>0.5798611111111112</v>
      </c>
      <c r="J16" s="1" t="s">
        <v>39</v>
      </c>
    </row>
    <row r="17" ht="15.75" customHeight="1">
      <c r="A17" s="1">
        <v>15.0</v>
      </c>
      <c r="B17" s="1" t="s">
        <v>40</v>
      </c>
      <c r="C17" s="1">
        <v>111.0</v>
      </c>
      <c r="D17" s="1" t="s">
        <v>36</v>
      </c>
      <c r="E17" s="3">
        <v>0.9583333333333334</v>
      </c>
      <c r="G17" s="3">
        <v>0.39305555555555555</v>
      </c>
      <c r="H17" s="3">
        <v>0.4083333333333333</v>
      </c>
      <c r="I17" s="3">
        <v>0.4479166666666667</v>
      </c>
      <c r="J17" s="1" t="s">
        <v>33</v>
      </c>
    </row>
    <row r="18" ht="15.75" customHeight="1">
      <c r="A18" s="1">
        <v>16.0</v>
      </c>
      <c r="B18" s="1" t="s">
        <v>65</v>
      </c>
      <c r="C18" s="1">
        <v>6336.0</v>
      </c>
      <c r="D18" s="1" t="s">
        <v>41</v>
      </c>
      <c r="E18" s="3">
        <v>0.5625</v>
      </c>
      <c r="I18" s="3">
        <v>0.4479166666666667</v>
      </c>
      <c r="J18" s="1" t="s">
        <v>20</v>
      </c>
    </row>
    <row r="19" ht="15.75" customHeight="1">
      <c r="A19" s="1">
        <v>17.0</v>
      </c>
      <c r="B19" s="1" t="s">
        <v>69</v>
      </c>
      <c r="C19" s="1">
        <v>2618.0</v>
      </c>
      <c r="D19" s="1" t="s">
        <v>43</v>
      </c>
      <c r="E19" s="3">
        <v>0.3888888888888889</v>
      </c>
      <c r="G19" s="3">
        <v>0.7486111111111111</v>
      </c>
      <c r="I19" s="3">
        <v>0.8090277777777778</v>
      </c>
      <c r="J19" s="1" t="s">
        <v>33</v>
      </c>
    </row>
    <row r="20" ht="15.75" customHeight="1">
      <c r="A20" s="1">
        <v>18.0</v>
      </c>
      <c r="B20" s="1" t="s">
        <v>70</v>
      </c>
      <c r="C20" s="1">
        <v>2450.0</v>
      </c>
      <c r="D20" s="1" t="s">
        <v>43</v>
      </c>
      <c r="E20" s="3">
        <v>0.3125</v>
      </c>
      <c r="F20" s="3">
        <v>0.5520833333333334</v>
      </c>
      <c r="G20" s="1">
        <v>1148.0</v>
      </c>
      <c r="H20" s="3">
        <v>0.5819444444444445</v>
      </c>
      <c r="I20" s="3">
        <v>0.3125</v>
      </c>
      <c r="J20" s="1" t="s">
        <v>13</v>
      </c>
    </row>
    <row r="21" ht="15.75" customHeight="1">
      <c r="A21" s="1">
        <v>19.0</v>
      </c>
      <c r="B21" s="1" t="s">
        <v>45</v>
      </c>
      <c r="C21" s="1">
        <v>2432.0</v>
      </c>
      <c r="D21" s="1" t="s">
        <v>43</v>
      </c>
      <c r="E21" s="1">
        <v>1105.0</v>
      </c>
      <c r="I21" s="3">
        <v>0.5173611111111112</v>
      </c>
      <c r="J21" s="1" t="s">
        <v>55</v>
      </c>
    </row>
    <row r="22" ht="15.75" customHeight="1">
      <c r="A22" s="1">
        <v>20.0</v>
      </c>
      <c r="B22" s="1" t="s">
        <v>71</v>
      </c>
      <c r="C22" s="1">
        <v>2654.0</v>
      </c>
      <c r="D22" s="1" t="s">
        <v>43</v>
      </c>
      <c r="E22" s="1">
        <v>1400.0</v>
      </c>
      <c r="I22" s="3">
        <v>0.8680555555555556</v>
      </c>
      <c r="J22" s="1" t="s">
        <v>72</v>
      </c>
    </row>
    <row r="23" ht="15.75" customHeight="1">
      <c r="A23" s="1">
        <v>21.0</v>
      </c>
      <c r="B23" s="1" t="s">
        <v>16</v>
      </c>
      <c r="C23" s="1">
        <v>6337.0</v>
      </c>
      <c r="D23" s="1" t="s">
        <v>48</v>
      </c>
      <c r="E23" s="3">
        <v>0.0763888888888889</v>
      </c>
      <c r="G23" s="3">
        <v>0.27152777777777776</v>
      </c>
      <c r="I23" s="3">
        <v>0.3159722222222222</v>
      </c>
      <c r="J23" s="1" t="s">
        <v>17</v>
      </c>
    </row>
    <row r="24" ht="15.75" customHeight="1">
      <c r="A24" s="1">
        <v>22.0</v>
      </c>
      <c r="B24" s="1" t="s">
        <v>73</v>
      </c>
      <c r="C24" s="1">
        <v>1097.0</v>
      </c>
      <c r="D24" s="1" t="s">
        <v>50</v>
      </c>
      <c r="E24" s="3">
        <v>0.9652777777777778</v>
      </c>
      <c r="I24" s="3">
        <v>0.5451388888888888</v>
      </c>
      <c r="J24" s="1" t="s">
        <v>13</v>
      </c>
    </row>
    <row r="25" ht="15.75" customHeight="1">
      <c r="A25" s="1">
        <v>23.0</v>
      </c>
      <c r="B25" s="1" t="s">
        <v>29</v>
      </c>
      <c r="C25" s="1">
        <v>6312.0</v>
      </c>
      <c r="D25" s="1" t="s">
        <v>53</v>
      </c>
      <c r="E25" s="1">
        <v>1515.0</v>
      </c>
      <c r="I25" s="3">
        <v>0.4479166666666667</v>
      </c>
      <c r="J25" s="1" t="s">
        <v>13</v>
      </c>
    </row>
    <row r="26" ht="15.75" customHeight="1">
      <c r="A26" s="1">
        <v>24.0</v>
      </c>
      <c r="B26" s="1" t="s">
        <v>52</v>
      </c>
      <c r="C26" s="1">
        <v>6334.0</v>
      </c>
      <c r="D26" s="1" t="s">
        <v>53</v>
      </c>
      <c r="E26" s="1">
        <v>1515.0</v>
      </c>
      <c r="I26" s="3">
        <v>0.4756944444444444</v>
      </c>
      <c r="J26" s="1" t="s">
        <v>51</v>
      </c>
    </row>
    <row r="27" ht="15.75" customHeight="1">
      <c r="A27" s="1">
        <v>25.0</v>
      </c>
      <c r="B27" s="1" t="s">
        <v>35</v>
      </c>
      <c r="C27" s="1">
        <v>6346.0</v>
      </c>
      <c r="D27" s="1" t="s">
        <v>53</v>
      </c>
      <c r="E27" s="1">
        <v>1000.0</v>
      </c>
      <c r="I27" s="3">
        <v>0.24305555555555555</v>
      </c>
      <c r="J27" s="1" t="s">
        <v>33</v>
      </c>
    </row>
    <row r="28" ht="15.75" customHeight="1">
      <c r="A28" s="1">
        <v>26.0</v>
      </c>
      <c r="B28" s="1" t="s">
        <v>45</v>
      </c>
      <c r="C28" s="1">
        <v>2431.0</v>
      </c>
      <c r="D28" s="1" t="s">
        <v>53</v>
      </c>
      <c r="E28" s="1">
        <v>1915.0</v>
      </c>
      <c r="I28" s="3">
        <v>0.4340277777777778</v>
      </c>
      <c r="J28" s="1" t="s">
        <v>74</v>
      </c>
    </row>
    <row r="29" ht="15.75" customHeight="1">
      <c r="A29" s="1">
        <v>27.0</v>
      </c>
      <c r="B29" s="1" t="s">
        <v>65</v>
      </c>
      <c r="C29" s="1">
        <v>6336.0</v>
      </c>
      <c r="D29" s="1" t="s">
        <v>53</v>
      </c>
      <c r="E29" s="1">
        <v>1515.0</v>
      </c>
      <c r="I29" s="3">
        <v>0.4479166666666667</v>
      </c>
      <c r="J29" s="1" t="s">
        <v>20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75</v>
      </c>
      <c r="B1" s="1" t="s">
        <v>76</v>
      </c>
      <c r="C1" s="1" t="s">
        <v>77</v>
      </c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</row>
    <row r="2" ht="15.75" customHeight="1">
      <c r="A2" s="4">
        <v>44170.0</v>
      </c>
      <c r="B2" s="1" t="s">
        <v>84</v>
      </c>
      <c r="C2" s="1" t="s">
        <v>85</v>
      </c>
      <c r="D2" s="1" t="s">
        <v>53</v>
      </c>
      <c r="E2" s="1" t="s">
        <v>86</v>
      </c>
      <c r="F2" s="1" t="s">
        <v>87</v>
      </c>
      <c r="G2" s="1" t="s">
        <v>88</v>
      </c>
      <c r="H2" s="1" t="s">
        <v>89</v>
      </c>
      <c r="I2" s="1" t="s">
        <v>90</v>
      </c>
    </row>
    <row r="3" ht="15.75" customHeight="1">
      <c r="A3" s="4">
        <v>44170.0</v>
      </c>
      <c r="B3" s="1" t="s">
        <v>91</v>
      </c>
      <c r="C3" s="1" t="s">
        <v>92</v>
      </c>
      <c r="D3" s="1" t="s">
        <v>93</v>
      </c>
      <c r="E3" s="1" t="s">
        <v>94</v>
      </c>
      <c r="F3" s="1" t="s">
        <v>87</v>
      </c>
      <c r="G3" s="1" t="s">
        <v>88</v>
      </c>
      <c r="H3" s="1" t="s">
        <v>95</v>
      </c>
      <c r="I3" s="1" t="s">
        <v>96</v>
      </c>
    </row>
    <row r="4" ht="15.75" customHeight="1">
      <c r="A4" s="4">
        <v>43836.0</v>
      </c>
      <c r="B4" s="1" t="s">
        <v>97</v>
      </c>
      <c r="C4" s="1" t="s">
        <v>98</v>
      </c>
      <c r="D4" s="1" t="s">
        <v>99</v>
      </c>
      <c r="E4" s="1" t="s">
        <v>94</v>
      </c>
      <c r="F4" s="1" t="s">
        <v>87</v>
      </c>
      <c r="G4" s="1" t="s">
        <v>88</v>
      </c>
      <c r="H4" s="1" t="s">
        <v>89</v>
      </c>
      <c r="I4" s="1" t="s">
        <v>33</v>
      </c>
    </row>
    <row r="5" ht="15.75" customHeight="1">
      <c r="A5" s="4">
        <v>43836.0</v>
      </c>
      <c r="B5" s="1" t="s">
        <v>100</v>
      </c>
      <c r="C5" s="1" t="s">
        <v>101</v>
      </c>
      <c r="D5" s="1" t="s">
        <v>87</v>
      </c>
      <c r="E5" s="1" t="s">
        <v>88</v>
      </c>
      <c r="F5" s="1" t="s">
        <v>12</v>
      </c>
      <c r="G5" s="1" t="s">
        <v>86</v>
      </c>
      <c r="H5" s="1" t="s">
        <v>102</v>
      </c>
      <c r="I5" s="1" t="s">
        <v>33</v>
      </c>
    </row>
    <row r="6" ht="15.75" customHeight="1">
      <c r="A6" s="4">
        <v>43836.0</v>
      </c>
      <c r="B6" s="5" t="s">
        <v>103</v>
      </c>
      <c r="C6" s="1" t="s">
        <v>35</v>
      </c>
      <c r="D6" s="1" t="s">
        <v>104</v>
      </c>
      <c r="E6" s="1" t="s">
        <v>105</v>
      </c>
      <c r="F6" s="1" t="s">
        <v>106</v>
      </c>
      <c r="G6" s="1" t="s">
        <v>86</v>
      </c>
      <c r="H6" s="1" t="s">
        <v>89</v>
      </c>
      <c r="I6" s="1" t="s">
        <v>33</v>
      </c>
    </row>
    <row r="7" ht="15.75" customHeight="1">
      <c r="A7" s="4">
        <v>43836.0</v>
      </c>
      <c r="B7" s="1">
        <v>12284.0</v>
      </c>
      <c r="C7" s="1" t="s">
        <v>107</v>
      </c>
      <c r="D7" s="1" t="s">
        <v>87</v>
      </c>
      <c r="E7" s="1" t="s">
        <v>88</v>
      </c>
      <c r="F7" s="1" t="s">
        <v>12</v>
      </c>
      <c r="G7" s="1" t="s">
        <v>86</v>
      </c>
      <c r="H7" s="1" t="s">
        <v>108</v>
      </c>
      <c r="I7" s="1" t="s">
        <v>109</v>
      </c>
    </row>
    <row r="8" ht="15.75" customHeight="1">
      <c r="A8" s="6">
        <v>43960.0</v>
      </c>
      <c r="B8" s="5" t="s">
        <v>110</v>
      </c>
      <c r="C8" s="5" t="s">
        <v>111</v>
      </c>
      <c r="E8" s="5" t="s">
        <v>105</v>
      </c>
      <c r="F8" s="5" t="s">
        <v>93</v>
      </c>
      <c r="G8" s="5" t="s">
        <v>94</v>
      </c>
      <c r="H8" s="5" t="s">
        <v>112</v>
      </c>
      <c r="I8" s="5" t="s">
        <v>113</v>
      </c>
    </row>
    <row r="9" ht="15.75" customHeight="1">
      <c r="A9" s="6">
        <v>43960.0</v>
      </c>
      <c r="B9" s="5" t="s">
        <v>114</v>
      </c>
      <c r="C9" s="5" t="s">
        <v>115</v>
      </c>
      <c r="D9" s="5" t="s">
        <v>116</v>
      </c>
      <c r="E9" s="5" t="s">
        <v>105</v>
      </c>
      <c r="F9" s="5" t="s">
        <v>93</v>
      </c>
      <c r="G9" s="5" t="s">
        <v>94</v>
      </c>
      <c r="H9" s="5" t="s">
        <v>117</v>
      </c>
      <c r="I9" s="5" t="s">
        <v>113</v>
      </c>
    </row>
    <row r="10" ht="15.75" customHeight="1">
      <c r="A10" s="6">
        <v>44114.0</v>
      </c>
      <c r="B10" s="5">
        <v>2741.0</v>
      </c>
      <c r="C10" s="5" t="s">
        <v>118</v>
      </c>
      <c r="D10" s="5" t="s">
        <v>99</v>
      </c>
      <c r="E10" s="5" t="s">
        <v>94</v>
      </c>
      <c r="F10" s="5" t="s">
        <v>119</v>
      </c>
      <c r="G10" s="5" t="s">
        <v>120</v>
      </c>
      <c r="H10" s="5" t="s">
        <v>112</v>
      </c>
      <c r="I10" s="5" t="s">
        <v>121</v>
      </c>
    </row>
    <row r="11" ht="15.75" customHeight="1">
      <c r="A11" s="5" t="s">
        <v>122</v>
      </c>
      <c r="B11" s="5" t="s">
        <v>123</v>
      </c>
      <c r="C11" s="5" t="s">
        <v>124</v>
      </c>
      <c r="D11" s="5" t="s">
        <v>125</v>
      </c>
      <c r="E11" s="5" t="s">
        <v>126</v>
      </c>
      <c r="F11" s="5" t="s">
        <v>127</v>
      </c>
      <c r="G11" s="5" t="s">
        <v>128</v>
      </c>
      <c r="H11" s="5" t="s">
        <v>89</v>
      </c>
      <c r="I11" s="5" t="s">
        <v>129</v>
      </c>
    </row>
    <row r="12" ht="15.75" customHeight="1">
      <c r="A12" s="5" t="s">
        <v>130</v>
      </c>
      <c r="B12" s="5" t="s">
        <v>131</v>
      </c>
      <c r="C12" s="5" t="s">
        <v>132</v>
      </c>
      <c r="D12" s="5" t="s">
        <v>99</v>
      </c>
      <c r="E12" s="5" t="s">
        <v>94</v>
      </c>
      <c r="F12" s="5" t="s">
        <v>119</v>
      </c>
      <c r="G12" s="5" t="s">
        <v>120</v>
      </c>
      <c r="H12" s="5" t="s">
        <v>133</v>
      </c>
      <c r="I12" s="5" t="s">
        <v>109</v>
      </c>
    </row>
    <row r="13" ht="15.75" customHeight="1">
      <c r="A13" s="5" t="s">
        <v>134</v>
      </c>
      <c r="B13" s="5" t="s">
        <v>135</v>
      </c>
      <c r="C13" s="5" t="s">
        <v>136</v>
      </c>
      <c r="D13" s="5" t="s">
        <v>137</v>
      </c>
      <c r="E13" s="5" t="s">
        <v>105</v>
      </c>
      <c r="F13" s="5" t="s">
        <v>93</v>
      </c>
      <c r="G13" s="5" t="s">
        <v>94</v>
      </c>
      <c r="H13" s="5" t="s">
        <v>133</v>
      </c>
      <c r="I13" s="5" t="s">
        <v>138</v>
      </c>
    </row>
    <row r="14" ht="15.75" customHeight="1">
      <c r="A14" s="5" t="s">
        <v>134</v>
      </c>
      <c r="B14" s="5" t="s">
        <v>139</v>
      </c>
      <c r="C14" s="5" t="s">
        <v>140</v>
      </c>
      <c r="D14" s="5" t="s">
        <v>141</v>
      </c>
      <c r="E14" s="5" t="s">
        <v>105</v>
      </c>
      <c r="F14" s="5" t="s">
        <v>93</v>
      </c>
      <c r="G14" s="5" t="s">
        <v>94</v>
      </c>
      <c r="H14" s="5" t="s">
        <v>133</v>
      </c>
      <c r="I14" s="5" t="s">
        <v>142</v>
      </c>
    </row>
    <row r="15" ht="15.75" customHeight="1">
      <c r="A15" s="1" t="s">
        <v>143</v>
      </c>
      <c r="B15" s="1" t="s">
        <v>144</v>
      </c>
      <c r="C15" s="1" t="s">
        <v>145</v>
      </c>
      <c r="D15" s="1" t="s">
        <v>146</v>
      </c>
      <c r="E15" s="1" t="s">
        <v>147</v>
      </c>
      <c r="F15" s="1" t="s">
        <v>148</v>
      </c>
      <c r="G15" s="1" t="s">
        <v>128</v>
      </c>
      <c r="H15" s="1" t="s">
        <v>133</v>
      </c>
      <c r="I15" s="1" t="s">
        <v>109</v>
      </c>
    </row>
    <row r="16" ht="15.75" customHeight="1">
      <c r="A16" s="5" t="s">
        <v>149</v>
      </c>
      <c r="B16" s="1" t="s">
        <v>150</v>
      </c>
      <c r="C16" s="1" t="s">
        <v>151</v>
      </c>
      <c r="D16" s="1" t="s">
        <v>93</v>
      </c>
      <c r="E16" s="1" t="s">
        <v>94</v>
      </c>
      <c r="F16" s="1" t="s">
        <v>152</v>
      </c>
      <c r="G16" s="1" t="s">
        <v>105</v>
      </c>
      <c r="H16" s="1" t="s">
        <v>133</v>
      </c>
      <c r="I16" s="1" t="s">
        <v>33</v>
      </c>
    </row>
    <row r="17" ht="15.75" customHeight="1">
      <c r="A17" s="5" t="s">
        <v>153</v>
      </c>
      <c r="B17" s="1" t="s">
        <v>154</v>
      </c>
      <c r="C17" s="1" t="s">
        <v>155</v>
      </c>
      <c r="D17" s="1" t="s">
        <v>93</v>
      </c>
      <c r="E17" s="1" t="s">
        <v>94</v>
      </c>
      <c r="F17" s="1" t="s">
        <v>152</v>
      </c>
      <c r="G17" s="1" t="s">
        <v>105</v>
      </c>
      <c r="H17" s="1" t="s">
        <v>133</v>
      </c>
      <c r="I17" s="1" t="s">
        <v>33</v>
      </c>
    </row>
    <row r="18" ht="15.75" customHeight="1">
      <c r="A18" s="5" t="s">
        <v>156</v>
      </c>
      <c r="B18" s="1" t="s">
        <v>157</v>
      </c>
      <c r="C18" s="1" t="s">
        <v>158</v>
      </c>
      <c r="D18" s="1" t="s">
        <v>19</v>
      </c>
      <c r="E18" s="1" t="s">
        <v>126</v>
      </c>
      <c r="F18" s="1" t="s">
        <v>127</v>
      </c>
      <c r="G18" s="1" t="s">
        <v>128</v>
      </c>
      <c r="H18" s="1" t="s">
        <v>133</v>
      </c>
      <c r="I18" s="1" t="s">
        <v>109</v>
      </c>
      <c r="J18" s="5" t="s">
        <v>159</v>
      </c>
    </row>
    <row r="19" ht="15.75" customHeight="1">
      <c r="A19" s="7">
        <v>43962.0</v>
      </c>
      <c r="B19" s="1">
        <v>7304.0</v>
      </c>
      <c r="C19" s="1" t="s">
        <v>160</v>
      </c>
      <c r="D19" s="1" t="s">
        <v>99</v>
      </c>
      <c r="E19" s="1" t="s">
        <v>94</v>
      </c>
      <c r="F19" s="1" t="s">
        <v>161</v>
      </c>
      <c r="G19" s="1" t="s">
        <v>120</v>
      </c>
      <c r="H19" s="1" t="s">
        <v>89</v>
      </c>
    </row>
    <row r="20" ht="15.75" customHeight="1">
      <c r="A20" s="4">
        <v>43993.0</v>
      </c>
      <c r="B20" s="1" t="s">
        <v>123</v>
      </c>
      <c r="C20" s="1" t="s">
        <v>162</v>
      </c>
      <c r="D20" s="1" t="s">
        <v>125</v>
      </c>
      <c r="E20" s="1" t="s">
        <v>126</v>
      </c>
      <c r="F20" s="1" t="s">
        <v>127</v>
      </c>
      <c r="G20" s="1" t="s">
        <v>128</v>
      </c>
      <c r="H20" s="1" t="s">
        <v>89</v>
      </c>
      <c r="I20" s="1" t="s">
        <v>96</v>
      </c>
    </row>
    <row r="21">
      <c r="A21" s="1" t="s">
        <v>163</v>
      </c>
      <c r="B21" s="1" t="s">
        <v>164</v>
      </c>
      <c r="C21" s="1" t="s">
        <v>165</v>
      </c>
      <c r="D21" s="1" t="s">
        <v>166</v>
      </c>
      <c r="E21" s="1" t="s">
        <v>167</v>
      </c>
      <c r="F21" s="1" t="s">
        <v>99</v>
      </c>
      <c r="G21" s="1" t="s">
        <v>94</v>
      </c>
      <c r="H21" s="1" t="s">
        <v>89</v>
      </c>
      <c r="I21" s="1" t="s">
        <v>33</v>
      </c>
    </row>
    <row r="22" ht="15.75" customHeight="1">
      <c r="A22" s="5" t="s">
        <v>168</v>
      </c>
      <c r="B22" s="1" t="s">
        <v>169</v>
      </c>
      <c r="C22" s="1" t="s">
        <v>170</v>
      </c>
      <c r="D22" s="1" t="s">
        <v>171</v>
      </c>
      <c r="E22" s="1" t="s">
        <v>86</v>
      </c>
      <c r="F22" s="1" t="s">
        <v>172</v>
      </c>
      <c r="G22" s="1" t="s">
        <v>173</v>
      </c>
      <c r="H22" s="1" t="s">
        <v>89</v>
      </c>
      <c r="I22" s="1" t="s">
        <v>109</v>
      </c>
      <c r="J22" s="5" t="s">
        <v>174</v>
      </c>
    </row>
    <row r="23" ht="15.75" customHeight="1">
      <c r="A23" s="5" t="s">
        <v>175</v>
      </c>
      <c r="B23" s="1" t="s">
        <v>176</v>
      </c>
      <c r="C23" s="1" t="s">
        <v>177</v>
      </c>
      <c r="D23" s="1" t="s">
        <v>53</v>
      </c>
      <c r="E23" s="1" t="s">
        <v>86</v>
      </c>
      <c r="F23" s="1" t="s">
        <v>178</v>
      </c>
      <c r="G23" s="1" t="s">
        <v>126</v>
      </c>
      <c r="H23" s="1" t="s">
        <v>89</v>
      </c>
      <c r="I23" s="1" t="s">
        <v>109</v>
      </c>
      <c r="J23" s="5" t="s">
        <v>179</v>
      </c>
    </row>
    <row r="24">
      <c r="A24" s="6">
        <v>44086.0</v>
      </c>
      <c r="B24" s="5" t="s">
        <v>180</v>
      </c>
      <c r="C24" s="5" t="s">
        <v>181</v>
      </c>
      <c r="D24" s="5" t="s">
        <v>12</v>
      </c>
      <c r="E24" s="5" t="s">
        <v>86</v>
      </c>
      <c r="F24" s="5" t="s">
        <v>48</v>
      </c>
      <c r="G24" s="5" t="s">
        <v>126</v>
      </c>
      <c r="H24" s="5" t="s">
        <v>133</v>
      </c>
      <c r="I24" s="5" t="s">
        <v>96</v>
      </c>
    </row>
    <row r="25" ht="15.75" customHeight="1">
      <c r="A25" s="6">
        <v>44116.0</v>
      </c>
      <c r="B25" s="5" t="s">
        <v>182</v>
      </c>
      <c r="C25" s="5" t="s">
        <v>183</v>
      </c>
      <c r="D25" s="5" t="s">
        <v>184</v>
      </c>
      <c r="E25" s="5" t="s">
        <v>167</v>
      </c>
      <c r="F25" s="5" t="s">
        <v>104</v>
      </c>
      <c r="G25" s="5" t="s">
        <v>105</v>
      </c>
      <c r="H25" s="5" t="s">
        <v>133</v>
      </c>
      <c r="I25" s="5" t="s">
        <v>33</v>
      </c>
      <c r="J25" s="5" t="s">
        <v>185</v>
      </c>
    </row>
    <row r="26" ht="15.75" customHeight="1">
      <c r="A26" s="6">
        <v>44116.0</v>
      </c>
      <c r="B26" s="5" t="s">
        <v>186</v>
      </c>
      <c r="C26" s="5" t="s">
        <v>187</v>
      </c>
      <c r="D26" s="5" t="s">
        <v>127</v>
      </c>
      <c r="E26" s="5" t="s">
        <v>128</v>
      </c>
      <c r="F26" s="5" t="s">
        <v>188</v>
      </c>
      <c r="G26" s="5" t="s">
        <v>105</v>
      </c>
      <c r="H26" s="5" t="s">
        <v>133</v>
      </c>
      <c r="I26" s="5" t="s">
        <v>109</v>
      </c>
    </row>
    <row r="27" ht="15.75" customHeight="1">
      <c r="A27" s="5" t="s">
        <v>189</v>
      </c>
      <c r="B27" s="5" t="s">
        <v>190</v>
      </c>
      <c r="C27" s="5" t="s">
        <v>191</v>
      </c>
      <c r="D27" s="5" t="s">
        <v>152</v>
      </c>
      <c r="E27" s="5" t="s">
        <v>105</v>
      </c>
      <c r="F27" s="5" t="s">
        <v>5</v>
      </c>
      <c r="G27" s="5" t="s">
        <v>94</v>
      </c>
      <c r="H27" s="5" t="s">
        <v>112</v>
      </c>
      <c r="I27" s="5" t="s">
        <v>192</v>
      </c>
      <c r="J27" s="5" t="s">
        <v>193</v>
      </c>
      <c r="K27" s="5" t="s">
        <v>194</v>
      </c>
    </row>
    <row r="28" ht="15.75" customHeight="1">
      <c r="A28" s="5" t="s">
        <v>189</v>
      </c>
      <c r="B28" s="5" t="s">
        <v>195</v>
      </c>
      <c r="C28" s="5" t="s">
        <v>196</v>
      </c>
      <c r="D28" s="5" t="s">
        <v>152</v>
      </c>
      <c r="E28" s="5" t="s">
        <v>105</v>
      </c>
      <c r="F28" s="8" t="s">
        <v>197</v>
      </c>
      <c r="G28" s="5" t="s">
        <v>167</v>
      </c>
      <c r="H28" s="5" t="s">
        <v>112</v>
      </c>
      <c r="I28" s="5" t="s">
        <v>33</v>
      </c>
      <c r="K28" s="5" t="s">
        <v>194</v>
      </c>
    </row>
    <row r="29" ht="15.75" customHeight="1">
      <c r="A29" s="5" t="s">
        <v>198</v>
      </c>
      <c r="B29" s="5" t="s">
        <v>199</v>
      </c>
      <c r="C29" s="5" t="s">
        <v>200</v>
      </c>
      <c r="D29" s="5" t="s">
        <v>201</v>
      </c>
      <c r="E29" s="5" t="s">
        <v>202</v>
      </c>
      <c r="F29" s="5" t="s">
        <v>148</v>
      </c>
      <c r="G29" s="5" t="s">
        <v>128</v>
      </c>
      <c r="H29" s="5" t="s">
        <v>112</v>
      </c>
      <c r="I29" s="5" t="s">
        <v>109</v>
      </c>
    </row>
    <row r="30" ht="15.75" customHeight="1">
      <c r="A30" s="5" t="s">
        <v>198</v>
      </c>
      <c r="B30" s="5" t="s">
        <v>203</v>
      </c>
      <c r="C30" s="9" t="s">
        <v>204</v>
      </c>
      <c r="D30" s="5" t="s">
        <v>205</v>
      </c>
      <c r="E30" s="5" t="s">
        <v>173</v>
      </c>
      <c r="F30" s="5" t="s">
        <v>12</v>
      </c>
      <c r="G30" s="5" t="s">
        <v>86</v>
      </c>
      <c r="H30" s="5" t="s">
        <v>112</v>
      </c>
      <c r="I30" s="5" t="s">
        <v>109</v>
      </c>
    </row>
    <row r="31" ht="15.75" customHeight="1">
      <c r="A31" s="5" t="s">
        <v>206</v>
      </c>
      <c r="B31" s="5" t="s">
        <v>207</v>
      </c>
      <c r="C31" s="5" t="s">
        <v>208</v>
      </c>
      <c r="D31" s="5" t="s">
        <v>209</v>
      </c>
      <c r="E31" s="5" t="s">
        <v>105</v>
      </c>
      <c r="F31" s="5" t="s">
        <v>12</v>
      </c>
      <c r="G31" s="5" t="s">
        <v>86</v>
      </c>
      <c r="H31" s="5" t="s">
        <v>133</v>
      </c>
      <c r="I31" s="9" t="s">
        <v>96</v>
      </c>
    </row>
    <row r="32" ht="15.75" customHeight="1">
      <c r="A32" s="5" t="s">
        <v>210</v>
      </c>
      <c r="B32" s="5" t="s">
        <v>211</v>
      </c>
      <c r="C32" s="5" t="s">
        <v>212</v>
      </c>
      <c r="D32" s="5" t="s">
        <v>213</v>
      </c>
      <c r="E32" s="5" t="s">
        <v>126</v>
      </c>
      <c r="F32" s="5" t="s">
        <v>93</v>
      </c>
      <c r="G32" s="5" t="s">
        <v>94</v>
      </c>
      <c r="H32" s="5" t="s">
        <v>133</v>
      </c>
      <c r="I32" s="5" t="s">
        <v>96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0" t="s">
        <v>76</v>
      </c>
      <c r="B1" s="10" t="s">
        <v>77</v>
      </c>
      <c r="C1" s="1" t="s">
        <v>214</v>
      </c>
      <c r="D1" s="1" t="s">
        <v>215</v>
      </c>
      <c r="E1" s="1" t="s">
        <v>216</v>
      </c>
      <c r="F1" s="1" t="s">
        <v>217</v>
      </c>
      <c r="G1" s="1" t="s">
        <v>218</v>
      </c>
      <c r="H1" s="1" t="s">
        <v>219</v>
      </c>
      <c r="I1" s="1" t="s">
        <v>220</v>
      </c>
    </row>
    <row r="2" ht="15.75" customHeight="1">
      <c r="A2" s="10" t="s">
        <v>84</v>
      </c>
      <c r="B2" s="10" t="s">
        <v>85</v>
      </c>
      <c r="C2" s="1">
        <v>20.0</v>
      </c>
      <c r="D2" s="1">
        <v>26.0</v>
      </c>
      <c r="E2" s="1">
        <f t="shared" ref="E2:E3" si="1">54*5</f>
        <v>270</v>
      </c>
      <c r="F2" s="1">
        <f t="shared" ref="F2:F3" si="2">11*72</f>
        <v>792</v>
      </c>
      <c r="G2" s="1">
        <v>0.0</v>
      </c>
      <c r="H2" s="1">
        <v>0.0</v>
      </c>
      <c r="I2" s="1">
        <f t="shared" ref="I2:I18" si="3">SUM(D2:H2)</f>
        <v>1088</v>
      </c>
    </row>
    <row r="3" ht="15.75" customHeight="1">
      <c r="A3" s="10" t="s">
        <v>91</v>
      </c>
      <c r="B3" s="10" t="s">
        <v>92</v>
      </c>
      <c r="C3" s="1">
        <v>20.0</v>
      </c>
      <c r="D3" s="1">
        <v>26.0</v>
      </c>
      <c r="E3" s="1">
        <f t="shared" si="1"/>
        <v>270</v>
      </c>
      <c r="F3" s="1">
        <f t="shared" si="2"/>
        <v>792</v>
      </c>
      <c r="G3" s="1">
        <v>0.0</v>
      </c>
      <c r="H3" s="1">
        <v>0.0</v>
      </c>
      <c r="I3" s="1">
        <f t="shared" si="3"/>
        <v>1088</v>
      </c>
    </row>
    <row r="4" ht="15.75" customHeight="1">
      <c r="A4" s="10" t="s">
        <v>97</v>
      </c>
      <c r="B4" s="10" t="s">
        <v>98</v>
      </c>
      <c r="C4" s="1">
        <v>18.0</v>
      </c>
      <c r="D4" s="1">
        <v>0.0</v>
      </c>
      <c r="E4" s="1">
        <f>1*54</f>
        <v>54</v>
      </c>
      <c r="F4" s="1">
        <f>3*106</f>
        <v>318</v>
      </c>
      <c r="G4" s="1">
        <f>8*80</f>
        <v>640</v>
      </c>
      <c r="H4" s="1">
        <f>3*72</f>
        <v>216</v>
      </c>
      <c r="I4" s="1">
        <f t="shared" si="3"/>
        <v>1228</v>
      </c>
    </row>
    <row r="5" ht="15.75" customHeight="1">
      <c r="A5" s="10" t="s">
        <v>100</v>
      </c>
      <c r="B5" s="10" t="s">
        <v>101</v>
      </c>
      <c r="C5" s="1">
        <v>24.0</v>
      </c>
      <c r="D5" s="1">
        <v>0.0</v>
      </c>
      <c r="E5" s="1">
        <f t="shared" ref="E5:E6" si="4">3*54</f>
        <v>162</v>
      </c>
      <c r="F5" s="1">
        <f t="shared" ref="F5:F6" si="5">5*72</f>
        <v>360</v>
      </c>
      <c r="G5" s="1">
        <f t="shared" ref="G5:G6" si="6">10*80</f>
        <v>800</v>
      </c>
      <c r="H5" s="1">
        <f t="shared" ref="H5:H6" si="7">2*106</f>
        <v>212</v>
      </c>
      <c r="I5" s="1">
        <f t="shared" si="3"/>
        <v>1534</v>
      </c>
    </row>
    <row r="6" ht="15.75" customHeight="1">
      <c r="A6" s="10" t="s">
        <v>221</v>
      </c>
      <c r="B6" s="10" t="s">
        <v>35</v>
      </c>
      <c r="C6" s="1">
        <v>24.0</v>
      </c>
      <c r="D6" s="1">
        <v>0.0</v>
      </c>
      <c r="E6" s="1">
        <f t="shared" si="4"/>
        <v>162</v>
      </c>
      <c r="F6" s="1">
        <f t="shared" si="5"/>
        <v>360</v>
      </c>
      <c r="G6" s="1">
        <f t="shared" si="6"/>
        <v>800</v>
      </c>
      <c r="H6" s="1">
        <f t="shared" si="7"/>
        <v>212</v>
      </c>
      <c r="I6" s="1">
        <f t="shared" si="3"/>
        <v>1534</v>
      </c>
    </row>
    <row r="7" ht="15.75" customHeight="1">
      <c r="A7" s="11">
        <v>12284.0</v>
      </c>
      <c r="B7" s="10" t="s">
        <v>107</v>
      </c>
      <c r="C7" s="1">
        <v>16.0</v>
      </c>
      <c r="D7" s="1">
        <v>22.0</v>
      </c>
      <c r="E7" s="1">
        <v>54.0</v>
      </c>
      <c r="F7" s="1">
        <f t="shared" ref="F7:F9" si="8">4*72</f>
        <v>288</v>
      </c>
      <c r="G7" s="1">
        <f>7*80</f>
        <v>560</v>
      </c>
      <c r="H7" s="1">
        <v>0.0</v>
      </c>
      <c r="I7" s="1">
        <f t="shared" si="3"/>
        <v>924</v>
      </c>
    </row>
    <row r="8" ht="15.75" customHeight="1">
      <c r="A8" s="10" t="s">
        <v>150</v>
      </c>
      <c r="B8" s="10" t="s">
        <v>151</v>
      </c>
      <c r="C8" s="1">
        <v>22.0</v>
      </c>
      <c r="D8" s="1">
        <v>54.0</v>
      </c>
      <c r="E8" s="1">
        <v>54.0</v>
      </c>
      <c r="F8" s="1">
        <f t="shared" si="8"/>
        <v>288</v>
      </c>
      <c r="G8" s="1">
        <f t="shared" ref="G8:G9" si="9">9*80</f>
        <v>720</v>
      </c>
      <c r="H8" s="1">
        <f t="shared" ref="H8:H9" si="10">4*106</f>
        <v>424</v>
      </c>
      <c r="I8" s="1">
        <f t="shared" si="3"/>
        <v>1540</v>
      </c>
    </row>
    <row r="9" ht="15.75" customHeight="1">
      <c r="A9" s="10" t="s">
        <v>154</v>
      </c>
      <c r="B9" s="10" t="s">
        <v>155</v>
      </c>
      <c r="C9" s="1">
        <v>22.0</v>
      </c>
      <c r="D9" s="1">
        <v>54.0</v>
      </c>
      <c r="E9" s="1">
        <v>54.0</v>
      </c>
      <c r="F9" s="1">
        <f t="shared" si="8"/>
        <v>288</v>
      </c>
      <c r="G9" s="1">
        <f t="shared" si="9"/>
        <v>720</v>
      </c>
      <c r="H9" s="1">
        <f t="shared" si="10"/>
        <v>424</v>
      </c>
      <c r="I9" s="1">
        <f t="shared" si="3"/>
        <v>1540</v>
      </c>
    </row>
    <row r="10" ht="15.75" customHeight="1">
      <c r="A10" s="10" t="s">
        <v>157</v>
      </c>
      <c r="B10" s="10" t="s">
        <v>158</v>
      </c>
      <c r="C10" s="1">
        <v>20.0</v>
      </c>
      <c r="D10" s="1">
        <v>0.0</v>
      </c>
      <c r="E10" s="1">
        <v>0.0</v>
      </c>
      <c r="F10" s="1">
        <f>12*72</f>
        <v>864</v>
      </c>
      <c r="G10" s="1">
        <f>6*80</f>
        <v>480</v>
      </c>
      <c r="H10" s="1">
        <v>0.0</v>
      </c>
      <c r="I10" s="1">
        <f t="shared" si="3"/>
        <v>1344</v>
      </c>
    </row>
    <row r="11" ht="15.75" customHeight="1">
      <c r="A11" s="10" t="s">
        <v>222</v>
      </c>
      <c r="B11" s="10" t="s">
        <v>223</v>
      </c>
      <c r="I11" s="1">
        <f t="shared" si="3"/>
        <v>0</v>
      </c>
    </row>
    <row r="12" ht="15.75" customHeight="1">
      <c r="A12" s="10" t="s">
        <v>131</v>
      </c>
      <c r="B12" s="10" t="s">
        <v>224</v>
      </c>
      <c r="C12" s="1">
        <v>21.0</v>
      </c>
      <c r="D12" s="1">
        <v>0.0</v>
      </c>
      <c r="E12" s="1">
        <v>54.0</v>
      </c>
      <c r="F12" s="1">
        <f>2*72</f>
        <v>144</v>
      </c>
      <c r="G12" s="1">
        <f>11*80</f>
        <v>880</v>
      </c>
      <c r="H12" s="1">
        <f>5*106</f>
        <v>530</v>
      </c>
      <c r="I12" s="1">
        <f t="shared" si="3"/>
        <v>1608</v>
      </c>
    </row>
    <row r="13" ht="15.75" customHeight="1">
      <c r="A13" s="10" t="s">
        <v>144</v>
      </c>
      <c r="B13" s="10" t="s">
        <v>145</v>
      </c>
      <c r="C13" s="1">
        <v>17.0</v>
      </c>
      <c r="D13" s="1">
        <v>0.0</v>
      </c>
      <c r="E13" s="1">
        <v>54.0</v>
      </c>
      <c r="F13" s="1">
        <f t="shared" ref="F13:F14" si="11">5*72</f>
        <v>360</v>
      </c>
      <c r="G13" s="1">
        <f t="shared" ref="G13:G14" si="12">9*80</f>
        <v>720</v>
      </c>
      <c r="H13" s="1">
        <v>0.0</v>
      </c>
      <c r="I13" s="1">
        <f t="shared" si="3"/>
        <v>1134</v>
      </c>
    </row>
    <row r="14" ht="15.75" customHeight="1">
      <c r="A14" s="10" t="s">
        <v>123</v>
      </c>
      <c r="B14" s="10" t="s">
        <v>162</v>
      </c>
      <c r="C14" s="1">
        <v>17.0</v>
      </c>
      <c r="D14" s="1">
        <v>0.0</v>
      </c>
      <c r="E14" s="1">
        <v>54.0</v>
      </c>
      <c r="F14" s="1">
        <f t="shared" si="11"/>
        <v>360</v>
      </c>
      <c r="G14" s="1">
        <f t="shared" si="12"/>
        <v>720</v>
      </c>
      <c r="H14" s="1">
        <v>0.0</v>
      </c>
      <c r="I14" s="1">
        <f t="shared" si="3"/>
        <v>1134</v>
      </c>
    </row>
    <row r="15" ht="15.75" customHeight="1">
      <c r="A15" s="11">
        <v>7304.0</v>
      </c>
      <c r="B15" s="10" t="s">
        <v>160</v>
      </c>
      <c r="I15" s="1">
        <f t="shared" si="3"/>
        <v>0</v>
      </c>
    </row>
    <row r="16" ht="15.75" customHeight="1">
      <c r="A16" s="10" t="s">
        <v>164</v>
      </c>
      <c r="B16" s="10" t="s">
        <v>165</v>
      </c>
      <c r="C16" s="1">
        <v>21.0</v>
      </c>
      <c r="D16" s="1">
        <v>0.0</v>
      </c>
      <c r="E16" s="1">
        <v>54.0</v>
      </c>
      <c r="F16" s="1">
        <f>2*72</f>
        <v>144</v>
      </c>
      <c r="G16" s="1">
        <f>11*80</f>
        <v>880</v>
      </c>
      <c r="H16" s="1">
        <f>5*106</f>
        <v>530</v>
      </c>
      <c r="I16" s="1">
        <f t="shared" si="3"/>
        <v>1608</v>
      </c>
    </row>
    <row r="17" ht="15.75" customHeight="1">
      <c r="A17" s="10" t="s">
        <v>169</v>
      </c>
      <c r="B17" s="10" t="s">
        <v>170</v>
      </c>
      <c r="I17" s="1">
        <f t="shared" si="3"/>
        <v>0</v>
      </c>
    </row>
    <row r="18" ht="15.75" customHeight="1">
      <c r="A18" s="10" t="s">
        <v>176</v>
      </c>
      <c r="B18" s="10" t="s">
        <v>177</v>
      </c>
      <c r="C18" s="1">
        <v>21.0</v>
      </c>
      <c r="D18" s="1">
        <v>0.0</v>
      </c>
      <c r="E18" s="1">
        <v>54.0</v>
      </c>
      <c r="F18" s="1">
        <f>6*72</f>
        <v>432</v>
      </c>
      <c r="G18" s="1">
        <f>10*80</f>
        <v>800</v>
      </c>
      <c r="H18" s="1">
        <f>2*106</f>
        <v>212</v>
      </c>
      <c r="I18" s="1">
        <f t="shared" si="3"/>
        <v>1498</v>
      </c>
    </row>
    <row r="19" ht="15.75" customHeight="1">
      <c r="A19" s="10"/>
      <c r="B19" s="10"/>
    </row>
    <row r="20" ht="15.75" customHeight="1">
      <c r="A20" s="10"/>
      <c r="B20" s="10"/>
    </row>
    <row r="21" ht="15.75" customHeight="1">
      <c r="A21" s="10"/>
      <c r="B21" s="10"/>
    </row>
    <row r="22" ht="15.75" customHeight="1">
      <c r="A22" s="10"/>
      <c r="B22" s="10"/>
    </row>
    <row r="23" ht="15.75" customHeight="1">
      <c r="A23" s="10"/>
      <c r="B23" s="10"/>
    </row>
    <row r="24" ht="15.75" customHeight="1">
      <c r="A24" s="10"/>
      <c r="B24" s="10"/>
    </row>
    <row r="25" ht="15.75" customHeight="1">
      <c r="A25" s="10"/>
      <c r="B25" s="10"/>
    </row>
    <row r="26" ht="15.75" customHeight="1">
      <c r="A26" s="10"/>
      <c r="B26" s="10"/>
    </row>
    <row r="27" ht="15.75" customHeight="1">
      <c r="A27" s="10"/>
      <c r="B27" s="10"/>
    </row>
    <row r="28" ht="15.75" customHeight="1">
      <c r="A28" s="10"/>
      <c r="B28" s="10"/>
    </row>
    <row r="29" ht="15.75" customHeight="1">
      <c r="A29" s="10"/>
      <c r="B29" s="10"/>
    </row>
    <row r="30" ht="15.75" customHeight="1">
      <c r="A30" s="10"/>
      <c r="B30" s="10"/>
    </row>
    <row r="31" ht="15.75" customHeight="1">
      <c r="A31" s="10"/>
      <c r="B31" s="10"/>
    </row>
    <row r="32" ht="15.75" customHeight="1">
      <c r="A32" s="10"/>
      <c r="B32" s="10"/>
    </row>
    <row r="33" ht="15.75" customHeight="1">
      <c r="A33" s="10"/>
      <c r="B33" s="10"/>
    </row>
    <row r="34" ht="15.75" customHeight="1">
      <c r="A34" s="10"/>
      <c r="B34" s="10"/>
    </row>
    <row r="35" ht="15.75" customHeight="1">
      <c r="A35" s="10"/>
      <c r="B35" s="10"/>
    </row>
    <row r="36" ht="15.75" customHeight="1">
      <c r="A36" s="10"/>
      <c r="B36" s="10"/>
    </row>
    <row r="37" ht="15.75" customHeight="1">
      <c r="A37" s="10"/>
      <c r="B37" s="10"/>
    </row>
    <row r="38" ht="15.75" customHeight="1">
      <c r="A38" s="10"/>
      <c r="B38" s="10"/>
    </row>
    <row r="39" ht="15.75" customHeight="1">
      <c r="A39" s="10"/>
      <c r="B39" s="10"/>
    </row>
    <row r="40" ht="15.75" customHeight="1">
      <c r="A40" s="10"/>
      <c r="B40" s="10"/>
    </row>
    <row r="41" ht="15.75" customHeight="1">
      <c r="A41" s="10"/>
      <c r="B41" s="10"/>
    </row>
    <row r="42" ht="15.75" customHeight="1">
      <c r="A42" s="10"/>
      <c r="B42" s="10"/>
    </row>
    <row r="43" ht="15.75" customHeight="1">
      <c r="A43" s="10"/>
      <c r="B43" s="10"/>
    </row>
    <row r="44" ht="15.75" customHeight="1">
      <c r="A44" s="10"/>
      <c r="B44" s="10"/>
    </row>
    <row r="45" ht="15.75" customHeight="1">
      <c r="A45" s="10"/>
      <c r="B45" s="10"/>
    </row>
    <row r="46" ht="15.75" customHeight="1">
      <c r="A46" s="10"/>
      <c r="B46" s="10"/>
    </row>
    <row r="47" ht="15.75" customHeight="1">
      <c r="A47" s="10"/>
      <c r="B47" s="10"/>
    </row>
    <row r="48" ht="15.75" customHeight="1">
      <c r="A48" s="10"/>
      <c r="B48" s="10"/>
    </row>
    <row r="49" ht="15.75" customHeight="1">
      <c r="A49" s="10"/>
      <c r="B49" s="10"/>
    </row>
    <row r="50" ht="15.75" customHeight="1">
      <c r="A50" s="10"/>
      <c r="B50" s="10"/>
    </row>
    <row r="51" ht="15.75" customHeight="1">
      <c r="A51" s="10"/>
      <c r="B51" s="10"/>
    </row>
    <row r="52" ht="15.75" customHeight="1">
      <c r="A52" s="10"/>
      <c r="B52" s="10"/>
    </row>
    <row r="53" ht="15.75" customHeight="1">
      <c r="A53" s="10"/>
      <c r="B53" s="10"/>
    </row>
    <row r="54" ht="15.75" customHeight="1">
      <c r="A54" s="10"/>
      <c r="B54" s="10"/>
    </row>
    <row r="55" ht="15.75" customHeight="1">
      <c r="A55" s="10"/>
      <c r="B55" s="10"/>
    </row>
    <row r="56" ht="15.75" customHeight="1">
      <c r="A56" s="10"/>
      <c r="B56" s="10"/>
    </row>
    <row r="57" ht="15.75" customHeight="1">
      <c r="A57" s="10"/>
      <c r="B57" s="10"/>
    </row>
    <row r="58" ht="15.75" customHeight="1">
      <c r="A58" s="10"/>
      <c r="B58" s="10"/>
    </row>
    <row r="59" ht="15.75" customHeight="1">
      <c r="A59" s="10"/>
      <c r="B59" s="10"/>
    </row>
    <row r="60" ht="15.75" customHeight="1">
      <c r="A60" s="10"/>
      <c r="B60" s="10"/>
    </row>
    <row r="61" ht="15.75" customHeight="1">
      <c r="A61" s="10"/>
      <c r="B61" s="10"/>
    </row>
    <row r="62" ht="15.75" customHeight="1">
      <c r="A62" s="10"/>
      <c r="B62" s="10"/>
    </row>
    <row r="63" ht="15.75" customHeight="1">
      <c r="A63" s="10"/>
      <c r="B63" s="10"/>
    </row>
    <row r="64" ht="15.75" customHeight="1">
      <c r="A64" s="10"/>
      <c r="B64" s="10"/>
    </row>
    <row r="65" ht="15.75" customHeight="1">
      <c r="A65" s="10"/>
      <c r="B65" s="10"/>
    </row>
    <row r="66" ht="15.75" customHeight="1">
      <c r="A66" s="10"/>
      <c r="B66" s="10"/>
    </row>
    <row r="67" ht="15.75" customHeight="1">
      <c r="A67" s="10"/>
      <c r="B67" s="10"/>
    </row>
    <row r="68" ht="15.75" customHeight="1">
      <c r="A68" s="10"/>
      <c r="B68" s="10"/>
    </row>
    <row r="69" ht="15.75" customHeight="1">
      <c r="A69" s="10"/>
      <c r="B69" s="10"/>
    </row>
    <row r="70" ht="15.75" customHeight="1">
      <c r="A70" s="10"/>
      <c r="B70" s="10"/>
    </row>
    <row r="71" ht="15.75" customHeight="1">
      <c r="A71" s="10"/>
      <c r="B71" s="10"/>
    </row>
    <row r="72" ht="15.75" customHeight="1">
      <c r="A72" s="10"/>
      <c r="B72" s="10"/>
    </row>
    <row r="73" ht="15.75" customHeight="1">
      <c r="A73" s="10"/>
      <c r="B73" s="10"/>
    </row>
    <row r="74" ht="15.75" customHeight="1">
      <c r="A74" s="10"/>
      <c r="B74" s="10"/>
    </row>
    <row r="75" ht="15.75" customHeight="1">
      <c r="A75" s="10"/>
      <c r="B75" s="10"/>
    </row>
    <row r="76" ht="15.75" customHeight="1">
      <c r="A76" s="10"/>
      <c r="B76" s="10"/>
    </row>
    <row r="77" ht="15.75" customHeight="1">
      <c r="A77" s="10"/>
      <c r="B77" s="10"/>
    </row>
    <row r="78" ht="15.75" customHeight="1">
      <c r="A78" s="10"/>
      <c r="B78" s="10"/>
    </row>
    <row r="79" ht="15.75" customHeight="1">
      <c r="A79" s="10"/>
      <c r="B79" s="10"/>
    </row>
    <row r="80" ht="15.75" customHeight="1">
      <c r="A80" s="10"/>
      <c r="B80" s="10"/>
    </row>
    <row r="81" ht="15.75" customHeight="1">
      <c r="A81" s="10"/>
      <c r="B81" s="10"/>
    </row>
    <row r="82" ht="15.75" customHeight="1">
      <c r="A82" s="10"/>
      <c r="B82" s="10"/>
    </row>
    <row r="83" ht="15.75" customHeight="1">
      <c r="A83" s="10"/>
      <c r="B83" s="10"/>
    </row>
    <row r="84" ht="15.75" customHeight="1">
      <c r="A84" s="10"/>
      <c r="B84" s="10"/>
    </row>
    <row r="85" ht="15.75" customHeight="1">
      <c r="A85" s="10"/>
      <c r="B85" s="10"/>
    </row>
    <row r="86" ht="15.75" customHeight="1">
      <c r="A86" s="10"/>
      <c r="B86" s="10"/>
    </row>
    <row r="87" ht="15.75" customHeight="1">
      <c r="A87" s="10"/>
      <c r="B87" s="10"/>
    </row>
    <row r="88" ht="15.75" customHeight="1">
      <c r="A88" s="10"/>
      <c r="B88" s="10"/>
    </row>
    <row r="89" ht="15.75" customHeight="1">
      <c r="A89" s="10"/>
      <c r="B89" s="10"/>
    </row>
    <row r="90" ht="15.75" customHeight="1">
      <c r="A90" s="10"/>
      <c r="B90" s="10"/>
    </row>
    <row r="91" ht="15.75" customHeight="1">
      <c r="A91" s="10"/>
      <c r="B91" s="10"/>
    </row>
    <row r="92" ht="15.75" customHeight="1">
      <c r="A92" s="10"/>
      <c r="B92" s="10"/>
    </row>
    <row r="93" ht="15.75" customHeight="1">
      <c r="A93" s="10"/>
      <c r="B93" s="10"/>
    </row>
    <row r="94" ht="15.75" customHeight="1">
      <c r="A94" s="10"/>
      <c r="B94" s="10"/>
    </row>
    <row r="95" ht="15.75" customHeight="1">
      <c r="A95" s="10"/>
      <c r="B95" s="10"/>
    </row>
    <row r="96" ht="15.75" customHeight="1">
      <c r="A96" s="10"/>
      <c r="B96" s="10"/>
    </row>
    <row r="97" ht="15.75" customHeight="1">
      <c r="A97" s="10"/>
      <c r="B97" s="10"/>
    </row>
    <row r="98" ht="15.75" customHeight="1">
      <c r="A98" s="10"/>
      <c r="B98" s="10"/>
    </row>
    <row r="99" ht="15.75" customHeight="1">
      <c r="A99" s="10"/>
      <c r="B99" s="10"/>
    </row>
    <row r="100" ht="15.75" customHeight="1">
      <c r="A100" s="10"/>
      <c r="B100" s="10"/>
    </row>
    <row r="101" ht="15.75" customHeight="1">
      <c r="A101" s="10"/>
      <c r="B101" s="10"/>
    </row>
    <row r="102" ht="15.75" customHeight="1">
      <c r="A102" s="10"/>
      <c r="B102" s="10"/>
    </row>
    <row r="103" ht="15.75" customHeight="1">
      <c r="A103" s="10"/>
      <c r="B103" s="10"/>
    </row>
    <row r="104" ht="15.75" customHeight="1">
      <c r="A104" s="10"/>
      <c r="B104" s="10"/>
    </row>
    <row r="105" ht="15.75" customHeight="1">
      <c r="A105" s="10"/>
      <c r="B105" s="10"/>
    </row>
    <row r="106" ht="15.75" customHeight="1">
      <c r="A106" s="10"/>
      <c r="B106" s="10"/>
    </row>
    <row r="107" ht="15.75" customHeight="1">
      <c r="A107" s="10"/>
      <c r="B107" s="10"/>
    </row>
    <row r="108" ht="15.75" customHeight="1">
      <c r="A108" s="10"/>
      <c r="B108" s="10"/>
    </row>
    <row r="109" ht="15.75" customHeight="1">
      <c r="A109" s="10"/>
      <c r="B109" s="10"/>
    </row>
    <row r="110" ht="15.75" customHeight="1">
      <c r="A110" s="10"/>
      <c r="B110" s="10"/>
    </row>
    <row r="111" ht="15.75" customHeight="1">
      <c r="A111" s="10"/>
      <c r="B111" s="10"/>
    </row>
    <row r="112" ht="15.75" customHeight="1">
      <c r="A112" s="10"/>
      <c r="B112" s="10"/>
    </row>
    <row r="113" ht="15.75" customHeight="1">
      <c r="A113" s="10"/>
      <c r="B113" s="10"/>
    </row>
    <row r="114" ht="15.75" customHeight="1">
      <c r="A114" s="10"/>
      <c r="B114" s="10"/>
    </row>
    <row r="115" ht="15.75" customHeight="1">
      <c r="A115" s="10"/>
      <c r="B115" s="10"/>
    </row>
    <row r="116" ht="15.75" customHeight="1">
      <c r="A116" s="10"/>
      <c r="B116" s="10"/>
    </row>
    <row r="117" ht="15.75" customHeight="1">
      <c r="A117" s="10"/>
      <c r="B117" s="10"/>
    </row>
    <row r="118" ht="15.75" customHeight="1">
      <c r="A118" s="10"/>
      <c r="B118" s="10"/>
    </row>
    <row r="119" ht="15.75" customHeight="1">
      <c r="A119" s="10"/>
      <c r="B119" s="10"/>
    </row>
    <row r="120" ht="15.75" customHeight="1">
      <c r="A120" s="10"/>
      <c r="B120" s="10"/>
    </row>
    <row r="121" ht="15.75" customHeight="1">
      <c r="A121" s="10"/>
      <c r="B121" s="10"/>
    </row>
    <row r="122" ht="15.75" customHeight="1">
      <c r="A122" s="10"/>
      <c r="B122" s="10"/>
    </row>
    <row r="123" ht="15.75" customHeight="1">
      <c r="A123" s="10"/>
      <c r="B123" s="10"/>
    </row>
    <row r="124" ht="15.75" customHeight="1">
      <c r="A124" s="10"/>
      <c r="B124" s="10"/>
    </row>
    <row r="125" ht="15.75" customHeight="1">
      <c r="A125" s="10"/>
      <c r="B125" s="10"/>
    </row>
    <row r="126" ht="15.75" customHeight="1">
      <c r="A126" s="10"/>
      <c r="B126" s="10"/>
    </row>
    <row r="127" ht="15.75" customHeight="1">
      <c r="A127" s="10"/>
      <c r="B127" s="10"/>
    </row>
    <row r="128" ht="15.75" customHeight="1">
      <c r="A128" s="10"/>
      <c r="B128" s="10"/>
    </row>
    <row r="129" ht="15.75" customHeight="1">
      <c r="A129" s="10"/>
      <c r="B129" s="10"/>
    </row>
    <row r="130" ht="15.75" customHeight="1">
      <c r="A130" s="10"/>
      <c r="B130" s="10"/>
    </row>
    <row r="131" ht="15.75" customHeight="1">
      <c r="A131" s="10"/>
      <c r="B131" s="10"/>
    </row>
    <row r="132" ht="15.75" customHeight="1">
      <c r="A132" s="10"/>
      <c r="B132" s="10"/>
    </row>
    <row r="133" ht="15.75" customHeight="1">
      <c r="A133" s="10"/>
      <c r="B133" s="10"/>
    </row>
    <row r="134" ht="15.75" customHeight="1">
      <c r="A134" s="10"/>
      <c r="B134" s="10"/>
    </row>
    <row r="135" ht="15.75" customHeight="1">
      <c r="A135" s="10"/>
      <c r="B135" s="10"/>
    </row>
    <row r="136" ht="15.75" customHeight="1">
      <c r="A136" s="10"/>
      <c r="B136" s="10"/>
    </row>
    <row r="137" ht="15.75" customHeight="1">
      <c r="A137" s="10"/>
      <c r="B137" s="10"/>
    </row>
    <row r="138" ht="15.75" customHeight="1">
      <c r="A138" s="10"/>
      <c r="B138" s="10"/>
    </row>
    <row r="139" ht="15.75" customHeight="1">
      <c r="A139" s="10"/>
      <c r="B139" s="10"/>
    </row>
    <row r="140" ht="15.75" customHeight="1">
      <c r="A140" s="10"/>
      <c r="B140" s="10"/>
    </row>
    <row r="141" ht="15.75" customHeight="1">
      <c r="A141" s="10"/>
      <c r="B141" s="10"/>
    </row>
    <row r="142" ht="15.75" customHeight="1">
      <c r="A142" s="10"/>
      <c r="B142" s="10"/>
    </row>
    <row r="143" ht="15.75" customHeight="1">
      <c r="A143" s="10"/>
      <c r="B143" s="10"/>
    </row>
    <row r="144" ht="15.75" customHeight="1">
      <c r="A144" s="10"/>
      <c r="B144" s="10"/>
    </row>
    <row r="145" ht="15.75" customHeight="1">
      <c r="A145" s="10"/>
      <c r="B145" s="10"/>
    </row>
    <row r="146" ht="15.75" customHeight="1">
      <c r="A146" s="10"/>
      <c r="B146" s="10"/>
    </row>
    <row r="147" ht="15.75" customHeight="1">
      <c r="A147" s="10"/>
      <c r="B147" s="10"/>
    </row>
    <row r="148" ht="15.75" customHeight="1">
      <c r="A148" s="10"/>
      <c r="B148" s="10"/>
    </row>
    <row r="149" ht="15.75" customHeight="1">
      <c r="A149" s="10"/>
      <c r="B149" s="10"/>
    </row>
    <row r="150" ht="15.75" customHeight="1">
      <c r="A150" s="10"/>
      <c r="B150" s="10"/>
    </row>
    <row r="151" ht="15.75" customHeight="1">
      <c r="A151" s="10"/>
      <c r="B151" s="10"/>
    </row>
    <row r="152" ht="15.75" customHeight="1">
      <c r="A152" s="10"/>
      <c r="B152" s="10"/>
    </row>
    <row r="153" ht="15.75" customHeight="1">
      <c r="A153" s="10"/>
      <c r="B153" s="10"/>
    </row>
    <row r="154" ht="15.75" customHeight="1">
      <c r="A154" s="10"/>
      <c r="B154" s="10"/>
    </row>
    <row r="155" ht="15.75" customHeight="1">
      <c r="A155" s="10"/>
      <c r="B155" s="10"/>
    </row>
    <row r="156" ht="15.75" customHeight="1">
      <c r="A156" s="10"/>
      <c r="B156" s="10"/>
    </row>
    <row r="157" ht="15.75" customHeight="1">
      <c r="A157" s="10"/>
      <c r="B157" s="10"/>
    </row>
    <row r="158" ht="15.75" customHeight="1">
      <c r="A158" s="10"/>
      <c r="B158" s="10"/>
    </row>
    <row r="159" ht="15.75" customHeight="1">
      <c r="A159" s="10"/>
      <c r="B159" s="10"/>
    </row>
    <row r="160" ht="15.75" customHeight="1">
      <c r="A160" s="10"/>
      <c r="B160" s="10"/>
    </row>
    <row r="161" ht="15.75" customHeight="1">
      <c r="A161" s="10"/>
      <c r="B161" s="10"/>
    </row>
    <row r="162" ht="15.75" customHeight="1">
      <c r="A162" s="10"/>
      <c r="B162" s="10"/>
    </row>
    <row r="163" ht="15.75" customHeight="1">
      <c r="A163" s="10"/>
      <c r="B163" s="10"/>
    </row>
    <row r="164" ht="15.75" customHeight="1">
      <c r="A164" s="10"/>
      <c r="B164" s="10"/>
    </row>
    <row r="165" ht="15.75" customHeight="1">
      <c r="A165" s="10"/>
      <c r="B165" s="10"/>
    </row>
    <row r="166" ht="15.75" customHeight="1">
      <c r="A166" s="10"/>
      <c r="B166" s="10"/>
    </row>
    <row r="167" ht="15.75" customHeight="1">
      <c r="A167" s="10"/>
      <c r="B167" s="10"/>
    </row>
    <row r="168" ht="15.75" customHeight="1">
      <c r="A168" s="10"/>
      <c r="B168" s="10"/>
    </row>
    <row r="169" ht="15.75" customHeight="1">
      <c r="A169" s="10"/>
      <c r="B169" s="10"/>
    </row>
    <row r="170" ht="15.75" customHeight="1">
      <c r="A170" s="10"/>
      <c r="B170" s="10"/>
    </row>
    <row r="171" ht="15.75" customHeight="1">
      <c r="A171" s="10"/>
      <c r="B171" s="10"/>
    </row>
    <row r="172" ht="15.75" customHeight="1">
      <c r="A172" s="10"/>
      <c r="B172" s="10"/>
    </row>
    <row r="173" ht="15.75" customHeight="1">
      <c r="A173" s="10"/>
      <c r="B173" s="10"/>
    </row>
    <row r="174" ht="15.75" customHeight="1">
      <c r="A174" s="10"/>
      <c r="B174" s="10"/>
    </row>
    <row r="175" ht="15.75" customHeight="1">
      <c r="A175" s="10"/>
      <c r="B175" s="10"/>
    </row>
    <row r="176" ht="15.75" customHeight="1">
      <c r="A176" s="10"/>
      <c r="B176" s="10"/>
    </row>
    <row r="177" ht="15.75" customHeight="1">
      <c r="A177" s="10"/>
      <c r="B177" s="10"/>
    </row>
    <row r="178" ht="15.75" customHeight="1">
      <c r="A178" s="10"/>
      <c r="B178" s="10"/>
    </row>
    <row r="179" ht="15.75" customHeight="1">
      <c r="A179" s="10"/>
      <c r="B179" s="10"/>
    </row>
    <row r="180" ht="15.75" customHeight="1">
      <c r="A180" s="10"/>
      <c r="B180" s="10"/>
    </row>
    <row r="181" ht="15.75" customHeight="1">
      <c r="A181" s="10"/>
      <c r="B181" s="10"/>
    </row>
    <row r="182" ht="15.75" customHeight="1">
      <c r="A182" s="10"/>
      <c r="B182" s="10"/>
    </row>
    <row r="183" ht="15.75" customHeight="1">
      <c r="A183" s="10"/>
      <c r="B183" s="10"/>
    </row>
    <row r="184" ht="15.75" customHeight="1">
      <c r="A184" s="10"/>
      <c r="B184" s="10"/>
    </row>
    <row r="185" ht="15.75" customHeight="1">
      <c r="A185" s="10"/>
      <c r="B185" s="10"/>
    </row>
    <row r="186" ht="15.75" customHeight="1">
      <c r="A186" s="10"/>
      <c r="B186" s="10"/>
    </row>
    <row r="187" ht="15.75" customHeight="1">
      <c r="A187" s="10"/>
      <c r="B187" s="10"/>
    </row>
    <row r="188" ht="15.75" customHeight="1">
      <c r="A188" s="10"/>
      <c r="B188" s="10"/>
    </row>
    <row r="189" ht="15.75" customHeight="1">
      <c r="A189" s="10"/>
      <c r="B189" s="10"/>
    </row>
    <row r="190" ht="15.75" customHeight="1">
      <c r="A190" s="10"/>
      <c r="B190" s="10"/>
    </row>
    <row r="191" ht="15.75" customHeight="1">
      <c r="A191" s="10"/>
      <c r="B191" s="10"/>
    </row>
    <row r="192" ht="15.75" customHeight="1">
      <c r="A192" s="10"/>
      <c r="B192" s="10"/>
    </row>
    <row r="193" ht="15.75" customHeight="1">
      <c r="A193" s="10"/>
      <c r="B193" s="10"/>
    </row>
    <row r="194" ht="15.75" customHeight="1">
      <c r="A194" s="10"/>
      <c r="B194" s="10"/>
    </row>
    <row r="195" ht="15.75" customHeight="1">
      <c r="A195" s="10"/>
      <c r="B195" s="10"/>
    </row>
    <row r="196" ht="15.75" customHeight="1">
      <c r="A196" s="10"/>
      <c r="B196" s="10"/>
    </row>
    <row r="197" ht="15.75" customHeight="1">
      <c r="A197" s="10"/>
      <c r="B197" s="10"/>
    </row>
    <row r="198" ht="15.75" customHeight="1">
      <c r="A198" s="10"/>
      <c r="B198" s="10"/>
    </row>
    <row r="199" ht="15.75" customHeight="1">
      <c r="A199" s="10"/>
      <c r="B199" s="10"/>
    </row>
    <row r="200" ht="15.75" customHeight="1">
      <c r="A200" s="10"/>
      <c r="B200" s="10"/>
    </row>
    <row r="201" ht="15.75" customHeight="1">
      <c r="A201" s="10"/>
      <c r="B201" s="10"/>
    </row>
    <row r="202" ht="15.75" customHeight="1">
      <c r="A202" s="10"/>
      <c r="B202" s="10"/>
    </row>
    <row r="203" ht="15.75" customHeight="1">
      <c r="A203" s="10"/>
      <c r="B203" s="10"/>
    </row>
    <row r="204" ht="15.75" customHeight="1">
      <c r="A204" s="10"/>
      <c r="B204" s="10"/>
    </row>
    <row r="205" ht="15.75" customHeight="1">
      <c r="A205" s="10"/>
      <c r="B205" s="10"/>
    </row>
    <row r="206" ht="15.75" customHeight="1">
      <c r="A206" s="10"/>
      <c r="B206" s="10"/>
    </row>
    <row r="207" ht="15.75" customHeight="1">
      <c r="A207" s="10"/>
      <c r="B207" s="10"/>
    </row>
    <row r="208" ht="15.75" customHeight="1">
      <c r="A208" s="10"/>
      <c r="B208" s="10"/>
    </row>
    <row r="209" ht="15.75" customHeight="1">
      <c r="A209" s="10"/>
      <c r="B209" s="10"/>
    </row>
    <row r="210" ht="15.75" customHeight="1">
      <c r="A210" s="10"/>
      <c r="B210" s="10"/>
    </row>
    <row r="211" ht="15.75" customHeight="1">
      <c r="A211" s="10"/>
      <c r="B211" s="10"/>
    </row>
    <row r="212" ht="15.75" customHeight="1">
      <c r="A212" s="10"/>
      <c r="B212" s="10"/>
    </row>
    <row r="213" ht="15.75" customHeight="1">
      <c r="A213" s="10"/>
      <c r="B213" s="10"/>
    </row>
    <row r="214" ht="15.75" customHeight="1">
      <c r="A214" s="10"/>
      <c r="B214" s="10"/>
    </row>
    <row r="215" ht="15.75" customHeight="1">
      <c r="A215" s="10"/>
      <c r="B215" s="10"/>
    </row>
    <row r="216" ht="15.75" customHeight="1">
      <c r="A216" s="10"/>
      <c r="B216" s="10"/>
    </row>
    <row r="217" ht="15.75" customHeight="1">
      <c r="A217" s="10"/>
      <c r="B217" s="10"/>
    </row>
    <row r="218" ht="15.75" customHeight="1">
      <c r="A218" s="10"/>
      <c r="B218" s="10"/>
    </row>
    <row r="219" ht="15.75" customHeight="1">
      <c r="A219" s="10"/>
      <c r="B219" s="10"/>
    </row>
    <row r="220" ht="15.75" customHeight="1">
      <c r="A220" s="10"/>
      <c r="B220" s="1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225</v>
      </c>
      <c r="B1" s="1" t="s">
        <v>226</v>
      </c>
      <c r="C1" s="1" t="s">
        <v>227</v>
      </c>
      <c r="D1" s="1" t="s">
        <v>228</v>
      </c>
    </row>
    <row r="2" ht="15.75" customHeight="1">
      <c r="A2" s="12">
        <v>44048.0</v>
      </c>
      <c r="B2" s="1" t="s">
        <v>6</v>
      </c>
      <c r="C2" s="1" t="s">
        <v>229</v>
      </c>
      <c r="D2" s="1">
        <v>1196.0</v>
      </c>
    </row>
    <row r="3" ht="15.75" customHeight="1">
      <c r="A3" s="12">
        <v>44109.0</v>
      </c>
      <c r="B3" s="1" t="s">
        <v>6</v>
      </c>
      <c r="C3" s="1" t="s">
        <v>230</v>
      </c>
      <c r="D3" s="1">
        <v>1079.0</v>
      </c>
    </row>
    <row r="4" ht="15.75" customHeight="1">
      <c r="A4" s="12">
        <v>44170.0</v>
      </c>
      <c r="B4" s="1" t="s">
        <v>93</v>
      </c>
      <c r="C4" s="1" t="s">
        <v>230</v>
      </c>
      <c r="D4" s="1">
        <v>728.0</v>
      </c>
    </row>
    <row r="5" ht="15.75" customHeight="1">
      <c r="A5" s="1" t="s">
        <v>231</v>
      </c>
      <c r="B5" s="1" t="s">
        <v>93</v>
      </c>
      <c r="C5" s="1" t="s">
        <v>232</v>
      </c>
      <c r="D5" s="1">
        <v>1473.0</v>
      </c>
    </row>
    <row r="6" ht="15.75" customHeight="1">
      <c r="A6" s="1" t="s">
        <v>233</v>
      </c>
      <c r="B6" s="1" t="s">
        <v>93</v>
      </c>
      <c r="C6" s="1" t="s">
        <v>146</v>
      </c>
      <c r="D6" s="1">
        <v>1464.0</v>
      </c>
    </row>
    <row r="7" ht="15.75" customHeight="1">
      <c r="A7" s="1" t="s">
        <v>234</v>
      </c>
      <c r="B7" s="1" t="s">
        <v>93</v>
      </c>
      <c r="C7" s="1" t="s">
        <v>232</v>
      </c>
    </row>
    <row r="8" ht="15.75" customHeight="1">
      <c r="A8" s="1" t="s">
        <v>234</v>
      </c>
      <c r="B8" s="1" t="s">
        <v>43</v>
      </c>
      <c r="C8" s="1" t="s">
        <v>93</v>
      </c>
      <c r="D8" s="1">
        <v>282.0</v>
      </c>
      <c r="E8" s="1" t="s">
        <v>45</v>
      </c>
    </row>
    <row r="9" ht="15.75" customHeight="1">
      <c r="A9" s="1" t="s">
        <v>235</v>
      </c>
      <c r="B9" s="1" t="s">
        <v>5</v>
      </c>
      <c r="C9" s="1" t="s">
        <v>236</v>
      </c>
    </row>
    <row r="10" ht="15.75" customHeight="1">
      <c r="A10" s="1" t="s">
        <v>235</v>
      </c>
      <c r="B10" s="1" t="s">
        <v>43</v>
      </c>
      <c r="C10" s="1" t="s">
        <v>93</v>
      </c>
      <c r="D10" s="1">
        <v>354.0</v>
      </c>
      <c r="E10" s="1" t="s">
        <v>45</v>
      </c>
    </row>
    <row r="11" ht="15.75" customHeight="1">
      <c r="A11" s="1" t="s">
        <v>237</v>
      </c>
      <c r="B11" s="1" t="s">
        <v>5</v>
      </c>
      <c r="C11" s="1" t="s">
        <v>238</v>
      </c>
      <c r="D11" s="1">
        <v>1634.0</v>
      </c>
    </row>
    <row r="12" ht="15.75" customHeight="1">
      <c r="A12" s="1" t="s">
        <v>237</v>
      </c>
      <c r="B12" s="1" t="s">
        <v>5</v>
      </c>
      <c r="C12" s="1" t="s">
        <v>239</v>
      </c>
      <c r="D12" s="1">
        <v>1600.0</v>
      </c>
    </row>
    <row r="13" ht="15.75" customHeight="1">
      <c r="A13" s="1" t="s">
        <v>240</v>
      </c>
      <c r="C13" s="1" t="s">
        <v>241</v>
      </c>
      <c r="D13" s="1">
        <v>9652.0</v>
      </c>
      <c r="E13" s="1" t="s">
        <v>242</v>
      </c>
    </row>
    <row r="14" ht="15.75" customHeight="1">
      <c r="A14" s="1" t="s">
        <v>243</v>
      </c>
      <c r="C14" s="1" t="s">
        <v>244</v>
      </c>
      <c r="D14" s="1">
        <v>1660.0</v>
      </c>
    </row>
    <row r="15" ht="15.75" customHeight="1">
      <c r="A15" s="1" t="s">
        <v>243</v>
      </c>
      <c r="C15" s="1" t="s">
        <v>245</v>
      </c>
    </row>
    <row r="16" ht="15.75" customHeight="1">
      <c r="A16" s="1" t="s">
        <v>246</v>
      </c>
      <c r="C16" s="1" t="s">
        <v>244</v>
      </c>
    </row>
    <row r="17" ht="15.75" customHeight="1">
      <c r="A17" s="1" t="s">
        <v>247</v>
      </c>
      <c r="C17" s="1" t="s">
        <v>248</v>
      </c>
    </row>
    <row r="18" ht="15.75" customHeight="1">
      <c r="A18" s="1" t="s">
        <v>247</v>
      </c>
      <c r="C18" s="1" t="s">
        <v>249</v>
      </c>
    </row>
    <row r="19" ht="15.75" customHeight="1">
      <c r="A19" s="1" t="s">
        <v>247</v>
      </c>
      <c r="C19" s="1" t="s">
        <v>249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250</v>
      </c>
      <c r="B1" s="1" t="s">
        <v>251</v>
      </c>
      <c r="C1" s="1" t="s">
        <v>252</v>
      </c>
    </row>
    <row r="2" ht="15.75" customHeight="1">
      <c r="A2" s="12">
        <v>44170.0</v>
      </c>
      <c r="B2" s="1">
        <v>12772.0</v>
      </c>
      <c r="C2" s="1">
        <v>1808.0</v>
      </c>
    </row>
    <row r="3" ht="15.75" customHeight="1">
      <c r="A3" s="1" t="s">
        <v>231</v>
      </c>
      <c r="B3" s="1">
        <v>13545.0</v>
      </c>
      <c r="C3" s="1">
        <v>2041.0</v>
      </c>
    </row>
    <row r="4" ht="15.75" customHeight="1">
      <c r="A4" s="1" t="s">
        <v>253</v>
      </c>
      <c r="B4" s="1">
        <v>17085.0</v>
      </c>
      <c r="C4" s="1">
        <v>2129.0</v>
      </c>
    </row>
    <row r="5" ht="15.75" customHeight="1">
      <c r="A5" s="1" t="s">
        <v>233</v>
      </c>
      <c r="B5" s="1">
        <v>19983.0</v>
      </c>
      <c r="C5" s="1">
        <v>2633.0</v>
      </c>
    </row>
    <row r="6" ht="15.75" customHeight="1">
      <c r="A6" s="1" t="s">
        <v>234</v>
      </c>
      <c r="B6" s="1">
        <v>21769.0</v>
      </c>
      <c r="C6" s="1">
        <v>2703.0</v>
      </c>
    </row>
    <row r="7" ht="15.75" customHeight="1">
      <c r="A7" s="1" t="s">
        <v>235</v>
      </c>
      <c r="B7" s="1">
        <v>23473.0</v>
      </c>
      <c r="C7" s="1">
        <v>3455.0</v>
      </c>
    </row>
    <row r="8" ht="15.75" customHeight="1">
      <c r="A8" s="1" t="s">
        <v>254</v>
      </c>
      <c r="B8" s="1">
        <v>68897.0</v>
      </c>
      <c r="C8" s="1">
        <v>5474.0</v>
      </c>
    </row>
    <row r="9" ht="15.75" customHeight="1">
      <c r="A9" s="1" t="s">
        <v>255</v>
      </c>
      <c r="B9" s="1">
        <v>75076.0</v>
      </c>
      <c r="C9" s="1">
        <v>5906.0</v>
      </c>
    </row>
    <row r="10" ht="15.75" customHeight="1">
      <c r="A10" s="1" t="s">
        <v>256</v>
      </c>
      <c r="B10" s="1">
        <v>87009.0</v>
      </c>
      <c r="C10" s="1">
        <v>9402.0</v>
      </c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