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checkCompatibility="1" defaultThemeVersion="124226"/>
  <bookViews>
    <workbookView xWindow="7560" yWindow="300" windowWidth="13890" windowHeight="9855" tabRatio="837"/>
  </bookViews>
  <sheets>
    <sheet name="Venues" sheetId="3" r:id="rId1"/>
    <sheet name="DBData1" sheetId="37" state="hidden" r:id="rId2"/>
    <sheet name="DBData2" sheetId="38" state="hidden" r:id="rId3"/>
    <sheet name="DBData3" sheetId="39" state="hidden" r:id="rId4"/>
    <sheet name="DBData4" sheetId="40" state="hidden" r:id="rId5"/>
    <sheet name="DBData5" sheetId="41" state="hidden" r:id="rId6"/>
    <sheet name="DBData6" sheetId="42" state="hidden" r:id="rId7"/>
    <sheet name="DBData7" sheetId="43" state="hidden" r:id="rId8"/>
  </sheets>
  <externalReferences>
    <externalReference r:id="rId9"/>
    <externalReference r:id="rId10"/>
  </externalReferences>
  <definedNames>
    <definedName name="AddMiscOthers">#N/A</definedName>
    <definedName name="AddMiscOthersHere">'[1]Prod. Bud'!#REF!</definedName>
    <definedName name="APM_Days">'[1]Cover Sheet'!#REF!</definedName>
    <definedName name="APS_Days">'[1]Cover Sheet'!#REF!</definedName>
    <definedName name="Asst_Prod_Manager_Reh">'[1]Cover Sheet'!#REF!</definedName>
    <definedName name="Asst_Prod_Supv_Reh">'[1]Cover Sheet'!#REF!</definedName>
    <definedName name="Author_Share">#REF!</definedName>
    <definedName name="Company_Share">#REF!</definedName>
    <definedName name="CONSULT">'[1]Prod. Bud'!#REF!</definedName>
    <definedName name="DESIGNS">'[1]Prod. Bud'!#REF!</definedName>
    <definedName name="Fixed_Pool">'[1]Wkly Op. Bud'!#REF!</definedName>
    <definedName name="Housing">'[1]Prod. Bud'!#REF!</definedName>
    <definedName name="OPENING">'[1]Prod. Bud'!#REF!</definedName>
    <definedName name="Other1Number">'[1]Prod. Bud'!#REF!</definedName>
    <definedName name="Other1PB">'[1]Prod. Bud'!#REF!</definedName>
    <definedName name="Other1S">'[1]Prod. Bud Sum'!#REF!</definedName>
    <definedName name="Other2PB">'[1]Prod. Bud'!#REF!</definedName>
    <definedName name="Other4Number">'[1]Prod. Bud'!#REF!</definedName>
    <definedName name="Other4PB">'[1]Prod. Bud'!#REF!</definedName>
    <definedName name="Other4S">'[1]Prod. Bud Sum'!#REF!</definedName>
    <definedName name="PerDiems">'[1]Prod. Bud'!#REF!</definedName>
    <definedName name="PM_Days">'[1]Cover Sheet'!#REF!</definedName>
    <definedName name="Point_Cost">#REF!</definedName>
    <definedName name="Pool_Percentage">#REF!</definedName>
    <definedName name="Pool_Weekly_Profit">#REF!</definedName>
    <definedName name="_xlnm.Print_Area" localSheetId="0">Venues!$A$1:$BE$148</definedName>
    <definedName name="Production_Costs">#REF!</definedName>
    <definedName name="Production_Manager_Reh">'[1]Cover Sheet'!#REF!</definedName>
    <definedName name="REHEARSAL">'[1]Prod. Bud'!#REF!</definedName>
    <definedName name="TECH_PREP">'[1]Prod. Bud'!#REF!</definedName>
    <definedName name="TECH_REH.">'[1]Prod. Bud'!#REF!</definedName>
    <definedName name="total.weeks" localSheetId="0">Venues!$BC$5</definedName>
    <definedName name="Total_Points">#REF!</definedName>
    <definedName name="valid_data">#REF!</definedName>
    <definedName name="VIC">#REF!</definedName>
    <definedName name="Weekly_Amortization">#REF!</definedName>
  </definedNames>
  <calcPr calcId="145621" concurrentCalc="0"/>
</workbook>
</file>

<file path=xl/calcChain.xml><?xml version="1.0" encoding="utf-8"?>
<calcChain xmlns="http://schemas.openxmlformats.org/spreadsheetml/2006/main">
  <c r="BB3" i="3" l="1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C3" i="3"/>
  <c r="D3" i="3"/>
  <c r="C8" i="3"/>
  <c r="BB125" i="3"/>
  <c r="BA125" i="3"/>
  <c r="AZ125" i="3"/>
  <c r="AY125" i="3"/>
  <c r="AX125" i="3"/>
  <c r="AW125" i="3"/>
  <c r="AV125" i="3"/>
  <c r="AU125" i="3"/>
  <c r="AT125" i="3"/>
  <c r="AS125" i="3"/>
  <c r="AR125" i="3"/>
  <c r="AQ125" i="3"/>
  <c r="AP125" i="3"/>
  <c r="AO125" i="3"/>
  <c r="AN125" i="3"/>
  <c r="AM125" i="3"/>
  <c r="AL125" i="3"/>
  <c r="AK125" i="3"/>
  <c r="AJ125" i="3"/>
  <c r="AI125" i="3"/>
  <c r="AH125" i="3"/>
  <c r="AG125" i="3"/>
  <c r="AF125" i="3"/>
  <c r="AE125" i="3"/>
  <c r="AD125" i="3"/>
  <c r="AC125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C125" i="3"/>
  <c r="BB107" i="3"/>
  <c r="BA107" i="3"/>
  <c r="AZ107" i="3"/>
  <c r="AY107" i="3"/>
  <c r="AX107" i="3"/>
  <c r="AW107" i="3"/>
  <c r="AV107" i="3"/>
  <c r="AU107" i="3"/>
  <c r="AT107" i="3"/>
  <c r="AS107" i="3"/>
  <c r="AR107" i="3"/>
  <c r="AQ107" i="3"/>
  <c r="AP107" i="3"/>
  <c r="AO107" i="3"/>
  <c r="AN107" i="3"/>
  <c r="AM107" i="3"/>
  <c r="AL107" i="3"/>
  <c r="AK107" i="3"/>
  <c r="AJ107" i="3"/>
  <c r="AI107" i="3"/>
  <c r="AH107" i="3"/>
  <c r="AG107" i="3"/>
  <c r="AF107" i="3"/>
  <c r="AE107" i="3"/>
  <c r="AD107" i="3"/>
  <c r="AC107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BB90" i="3"/>
  <c r="BA90" i="3"/>
  <c r="AZ90" i="3"/>
  <c r="AY90" i="3"/>
  <c r="AX90" i="3"/>
  <c r="AW90" i="3"/>
  <c r="AV90" i="3"/>
  <c r="AU90" i="3"/>
  <c r="AT90" i="3"/>
  <c r="AS90" i="3"/>
  <c r="AR90" i="3"/>
  <c r="AQ90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B123" i="3"/>
  <c r="BA123" i="3"/>
  <c r="AZ123" i="3"/>
  <c r="AY123" i="3"/>
  <c r="AX123" i="3"/>
  <c r="AW123" i="3"/>
  <c r="AV123" i="3"/>
  <c r="AU123" i="3"/>
  <c r="AT123" i="3"/>
  <c r="AS123" i="3"/>
  <c r="AR123" i="3"/>
  <c r="AQ123" i="3"/>
  <c r="AP123" i="3"/>
  <c r="AO123" i="3"/>
  <c r="AN123" i="3"/>
  <c r="AM123" i="3"/>
  <c r="AL123" i="3"/>
  <c r="AK123" i="3"/>
  <c r="AJ123" i="3"/>
  <c r="AI123" i="3"/>
  <c r="AH123" i="3"/>
  <c r="AG123" i="3"/>
  <c r="AF123" i="3"/>
  <c r="AE123" i="3"/>
  <c r="AD123" i="3"/>
  <c r="AC123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C123" i="3"/>
  <c r="BB105" i="3"/>
  <c r="BA105" i="3"/>
  <c r="AZ105" i="3"/>
  <c r="AY105" i="3"/>
  <c r="AX105" i="3"/>
  <c r="AW105" i="3"/>
  <c r="AV105" i="3"/>
  <c r="AU105" i="3"/>
  <c r="AT105" i="3"/>
  <c r="AS105" i="3"/>
  <c r="AR105" i="3"/>
  <c r="AQ105" i="3"/>
  <c r="AP105" i="3"/>
  <c r="AO105" i="3"/>
  <c r="AN105" i="3"/>
  <c r="AM105" i="3"/>
  <c r="AL105" i="3"/>
  <c r="AK105" i="3"/>
  <c r="AJ105" i="3"/>
  <c r="AI105" i="3"/>
  <c r="AH105" i="3"/>
  <c r="AG105" i="3"/>
  <c r="AF105" i="3"/>
  <c r="AE105" i="3"/>
  <c r="AD105" i="3"/>
  <c r="AC105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C5" i="3"/>
  <c r="C5" i="3"/>
  <c r="BB122" i="3"/>
  <c r="BB124" i="3"/>
  <c r="BA122" i="3"/>
  <c r="BA118" i="3"/>
  <c r="AZ122" i="3"/>
  <c r="AZ124" i="3"/>
  <c r="AZ129" i="3"/>
  <c r="AZ126" i="3"/>
  <c r="AZ127" i="3"/>
  <c r="AZ130" i="3"/>
  <c r="AY122" i="3"/>
  <c r="AY124" i="3"/>
  <c r="AY129" i="3"/>
  <c r="AY126" i="3"/>
  <c r="AX122" i="3"/>
  <c r="AX124" i="3"/>
  <c r="AW122" i="3"/>
  <c r="AW118" i="3"/>
  <c r="AV122" i="3"/>
  <c r="AV124" i="3"/>
  <c r="AV129" i="3"/>
  <c r="AV126" i="3"/>
  <c r="AU122" i="3"/>
  <c r="AU124" i="3"/>
  <c r="AU129" i="3"/>
  <c r="AU126" i="3"/>
  <c r="AT122" i="3"/>
  <c r="AT124" i="3"/>
  <c r="AS122" i="3"/>
  <c r="AS118" i="3"/>
  <c r="AR122" i="3"/>
  <c r="AR124" i="3"/>
  <c r="AR129" i="3"/>
  <c r="AR126" i="3"/>
  <c r="AQ122" i="3"/>
  <c r="AQ124" i="3"/>
  <c r="AQ129" i="3"/>
  <c r="AQ126" i="3"/>
  <c r="AP122" i="3"/>
  <c r="AP118" i="3"/>
  <c r="AO122" i="3"/>
  <c r="AO118" i="3"/>
  <c r="AN122" i="3"/>
  <c r="AN124" i="3"/>
  <c r="AN129" i="3"/>
  <c r="AN126" i="3"/>
  <c r="AM122" i="3"/>
  <c r="AM124" i="3"/>
  <c r="AM129" i="3"/>
  <c r="AM126" i="3"/>
  <c r="AL122" i="3"/>
  <c r="AL124" i="3"/>
  <c r="AR118" i="3"/>
  <c r="BB104" i="3"/>
  <c r="BB106" i="3"/>
  <c r="BB111" i="3"/>
  <c r="BB108" i="3"/>
  <c r="BB109" i="3"/>
  <c r="BB112" i="3"/>
  <c r="BA104" i="3"/>
  <c r="BA106" i="3"/>
  <c r="AZ104" i="3"/>
  <c r="AZ100" i="3"/>
  <c r="AY104" i="3"/>
  <c r="AY106" i="3"/>
  <c r="AY111" i="3"/>
  <c r="AY108" i="3"/>
  <c r="AX104" i="3"/>
  <c r="AX106" i="3"/>
  <c r="AX111" i="3"/>
  <c r="AX108" i="3"/>
  <c r="AX109" i="3"/>
  <c r="AX112" i="3"/>
  <c r="AW104" i="3"/>
  <c r="AW106" i="3"/>
  <c r="AW111" i="3"/>
  <c r="AW108" i="3"/>
  <c r="AV104" i="3"/>
  <c r="AV100" i="3"/>
  <c r="AU104" i="3"/>
  <c r="AU100" i="3"/>
  <c r="AT104" i="3"/>
  <c r="AT106" i="3"/>
  <c r="AS104" i="3"/>
  <c r="AS100" i="3"/>
  <c r="AR104" i="3"/>
  <c r="AR100" i="3"/>
  <c r="AQ104" i="3"/>
  <c r="AQ106" i="3"/>
  <c r="AQ111" i="3"/>
  <c r="AQ108" i="3"/>
  <c r="AQ109" i="3"/>
  <c r="AQ112" i="3"/>
  <c r="AP104" i="3"/>
  <c r="AP106" i="3"/>
  <c r="AP111" i="3"/>
  <c r="AP108" i="3"/>
  <c r="AP109" i="3"/>
  <c r="AP112" i="3"/>
  <c r="AO104" i="3"/>
  <c r="AO106" i="3"/>
  <c r="AN104" i="3"/>
  <c r="AN100" i="3"/>
  <c r="AM104" i="3"/>
  <c r="AM106" i="3"/>
  <c r="AM111" i="3"/>
  <c r="AM108" i="3"/>
  <c r="AL104" i="3"/>
  <c r="AL106" i="3"/>
  <c r="AL111" i="3"/>
  <c r="AL108" i="3"/>
  <c r="AL109" i="3"/>
  <c r="AL112" i="3"/>
  <c r="BB100" i="3"/>
  <c r="AX100" i="3"/>
  <c r="AT100" i="3"/>
  <c r="AL100" i="3"/>
  <c r="BB86" i="3"/>
  <c r="BB88" i="3"/>
  <c r="BA86" i="3"/>
  <c r="BA88" i="3"/>
  <c r="BA93" i="3"/>
  <c r="AZ86" i="3"/>
  <c r="AZ82" i="3"/>
  <c r="AY86" i="3"/>
  <c r="AY88" i="3"/>
  <c r="AX86" i="3"/>
  <c r="AX88" i="3"/>
  <c r="AW86" i="3"/>
  <c r="AW88" i="3"/>
  <c r="AW93" i="3"/>
  <c r="AV86" i="3"/>
  <c r="AV82" i="3"/>
  <c r="AU86" i="3"/>
  <c r="AU88" i="3"/>
  <c r="AU93" i="3"/>
  <c r="AT86" i="3"/>
  <c r="AT82" i="3"/>
  <c r="AS86" i="3"/>
  <c r="AS88" i="3"/>
  <c r="AS93" i="3"/>
  <c r="AR86" i="3"/>
  <c r="AR82" i="3"/>
  <c r="AQ86" i="3"/>
  <c r="AQ88" i="3"/>
  <c r="AQ93" i="3"/>
  <c r="AP86" i="3"/>
  <c r="AO86" i="3"/>
  <c r="AO88" i="3"/>
  <c r="AN86" i="3"/>
  <c r="AN82" i="3"/>
  <c r="AM86" i="3"/>
  <c r="AM88" i="3"/>
  <c r="AM93" i="3"/>
  <c r="AL86" i="3"/>
  <c r="AL88" i="3"/>
  <c r="AU82" i="3"/>
  <c r="AQ82" i="3"/>
  <c r="BB68" i="3"/>
  <c r="BB70" i="3"/>
  <c r="BA68" i="3"/>
  <c r="BA70" i="3"/>
  <c r="AZ68" i="3"/>
  <c r="AZ70" i="3"/>
  <c r="AY68" i="3"/>
  <c r="AX68" i="3"/>
  <c r="AX70" i="3"/>
  <c r="AW68" i="3"/>
  <c r="AW70" i="3"/>
  <c r="AV68" i="3"/>
  <c r="AV70" i="3"/>
  <c r="AU68" i="3"/>
  <c r="AT68" i="3"/>
  <c r="AT70" i="3"/>
  <c r="AS68" i="3"/>
  <c r="AS70" i="3"/>
  <c r="AR68" i="3"/>
  <c r="AR70" i="3"/>
  <c r="AQ68" i="3"/>
  <c r="AP68" i="3"/>
  <c r="AO68" i="3"/>
  <c r="AO70" i="3"/>
  <c r="AN68" i="3"/>
  <c r="AN70" i="3"/>
  <c r="AM68" i="3"/>
  <c r="AL68" i="3"/>
  <c r="AL64" i="3"/>
  <c r="BA64" i="3"/>
  <c r="AX64" i="3"/>
  <c r="AV64" i="3"/>
  <c r="AS64" i="3"/>
  <c r="BB50" i="3"/>
  <c r="BB52" i="3"/>
  <c r="BA50" i="3"/>
  <c r="BA52" i="3"/>
  <c r="AZ50" i="3"/>
  <c r="AZ52" i="3"/>
  <c r="AZ57" i="3"/>
  <c r="AZ54" i="3"/>
  <c r="AZ55" i="3"/>
  <c r="AZ58" i="3"/>
  <c r="AY50" i="3"/>
  <c r="AX50" i="3"/>
  <c r="AX52" i="3"/>
  <c r="AX57" i="3"/>
  <c r="AX54" i="3"/>
  <c r="AW50" i="3"/>
  <c r="AW52" i="3"/>
  <c r="AV50" i="3"/>
  <c r="AV52" i="3"/>
  <c r="AV57" i="3"/>
  <c r="AV54" i="3"/>
  <c r="AU50" i="3"/>
  <c r="AT50" i="3"/>
  <c r="AT46" i="3"/>
  <c r="AS50" i="3"/>
  <c r="AS52" i="3"/>
  <c r="AR50" i="3"/>
  <c r="AR52" i="3"/>
  <c r="AR57" i="3"/>
  <c r="AR54" i="3"/>
  <c r="AR55" i="3"/>
  <c r="AR58" i="3"/>
  <c r="AQ50" i="3"/>
  <c r="AP50" i="3"/>
  <c r="AP46" i="3"/>
  <c r="AO50" i="3"/>
  <c r="AO52" i="3"/>
  <c r="AN50" i="3"/>
  <c r="AN46" i="3"/>
  <c r="AM50" i="3"/>
  <c r="AL50" i="3"/>
  <c r="AL46" i="3"/>
  <c r="BA46" i="3"/>
  <c r="AX46" i="3"/>
  <c r="AW46" i="3"/>
  <c r="AS46" i="3"/>
  <c r="AO46" i="3"/>
  <c r="BB32" i="3"/>
  <c r="BB28" i="3"/>
  <c r="BA32" i="3"/>
  <c r="BA34" i="3"/>
  <c r="AZ32" i="3"/>
  <c r="AZ34" i="3"/>
  <c r="AZ39" i="3"/>
  <c r="AZ36" i="3"/>
  <c r="AY32" i="3"/>
  <c r="AY28" i="3"/>
  <c r="AX32" i="3"/>
  <c r="AX34" i="3"/>
  <c r="AX39" i="3"/>
  <c r="AX36" i="3"/>
  <c r="AW32" i="3"/>
  <c r="AW34" i="3"/>
  <c r="AV32" i="3"/>
  <c r="AV34" i="3"/>
  <c r="AV39" i="3"/>
  <c r="AV36" i="3"/>
  <c r="AU32" i="3"/>
  <c r="AU28" i="3"/>
  <c r="AT32" i="3"/>
  <c r="AT34" i="3"/>
  <c r="AS32" i="3"/>
  <c r="AS28" i="3"/>
  <c r="AR32" i="3"/>
  <c r="AR34" i="3"/>
  <c r="AR39" i="3"/>
  <c r="AR36" i="3"/>
  <c r="AQ32" i="3"/>
  <c r="AQ28" i="3"/>
  <c r="AP32" i="3"/>
  <c r="AO32" i="3"/>
  <c r="AO34" i="3"/>
  <c r="AN32" i="3"/>
  <c r="AM32" i="3"/>
  <c r="AL32" i="3"/>
  <c r="AL28" i="3"/>
  <c r="AV28" i="3"/>
  <c r="AT28" i="3"/>
  <c r="BB14" i="3"/>
  <c r="BB16" i="3"/>
  <c r="BA14" i="3"/>
  <c r="BA16" i="3"/>
  <c r="BA21" i="3"/>
  <c r="BA18" i="3"/>
  <c r="AZ14" i="3"/>
  <c r="AZ16" i="3"/>
  <c r="AZ21" i="3"/>
  <c r="AZ18" i="3"/>
  <c r="AY14" i="3"/>
  <c r="AW14" i="3"/>
  <c r="AW16" i="3"/>
  <c r="AW21" i="3"/>
  <c r="AW18" i="3"/>
  <c r="AV14" i="3"/>
  <c r="AU14" i="3"/>
  <c r="AQ14" i="3"/>
  <c r="AQ10" i="3"/>
  <c r="AP14" i="3"/>
  <c r="AO14" i="3"/>
  <c r="AN14" i="3"/>
  <c r="AN10" i="3"/>
  <c r="AM14" i="3"/>
  <c r="AM10" i="3"/>
  <c r="AX14" i="3"/>
  <c r="AT14" i="3"/>
  <c r="AT10" i="3"/>
  <c r="AS14" i="3"/>
  <c r="AR14" i="3"/>
  <c r="AL14" i="3"/>
  <c r="AL10" i="3"/>
  <c r="BB10" i="3"/>
  <c r="AV88" i="3"/>
  <c r="AV93" i="3"/>
  <c r="AT118" i="3"/>
  <c r="AY118" i="3"/>
  <c r="AX82" i="3"/>
  <c r="AZ88" i="3"/>
  <c r="AL82" i="3"/>
  <c r="BB82" i="3"/>
  <c r="AW64" i="3"/>
  <c r="AO64" i="3"/>
  <c r="AV46" i="3"/>
  <c r="BB34" i="3"/>
  <c r="BB39" i="3"/>
  <c r="BB36" i="3"/>
  <c r="AX28" i="3"/>
  <c r="AL34" i="3"/>
  <c r="AW10" i="3"/>
  <c r="AR140" i="3"/>
  <c r="AR10" i="3"/>
  <c r="BA10" i="3"/>
  <c r="AM100" i="3"/>
  <c r="AP100" i="3"/>
  <c r="AY100" i="3"/>
  <c r="AX118" i="3"/>
  <c r="AW100" i="3"/>
  <c r="AN118" i="3"/>
  <c r="AZ118" i="3"/>
  <c r="AM118" i="3"/>
  <c r="AV118" i="3"/>
  <c r="AS106" i="3"/>
  <c r="AS111" i="3"/>
  <c r="AS108" i="3"/>
  <c r="AS109" i="3"/>
  <c r="AS112" i="3"/>
  <c r="AW124" i="3"/>
  <c r="AV10" i="3"/>
  <c r="BA28" i="3"/>
  <c r="AU34" i="3"/>
  <c r="AU39" i="3"/>
  <c r="AU36" i="3"/>
  <c r="AU37" i="3"/>
  <c r="AU40" i="3"/>
  <c r="BB46" i="3"/>
  <c r="AT52" i="3"/>
  <c r="AT57" i="3"/>
  <c r="AT54" i="3"/>
  <c r="AT55" i="3"/>
  <c r="AT58" i="3"/>
  <c r="AR64" i="3"/>
  <c r="BB64" i="3"/>
  <c r="AM82" i="3"/>
  <c r="AW82" i="3"/>
  <c r="AQ100" i="3"/>
  <c r="AU106" i="3"/>
  <c r="AU111" i="3"/>
  <c r="AU108" i="3"/>
  <c r="AU109" i="3"/>
  <c r="AU112" i="3"/>
  <c r="AT111" i="3"/>
  <c r="AT108" i="3"/>
  <c r="AT109" i="3"/>
  <c r="AT112" i="3"/>
  <c r="AM28" i="3"/>
  <c r="AM34" i="3"/>
  <c r="AM39" i="3"/>
  <c r="AM36" i="3"/>
  <c r="AM37" i="3"/>
  <c r="AM40" i="3"/>
  <c r="AV91" i="3"/>
  <c r="AV94" i="3"/>
  <c r="AS124" i="3"/>
  <c r="AS129" i="3"/>
  <c r="AS126" i="3"/>
  <c r="AS127" i="3"/>
  <c r="AS130" i="3"/>
  <c r="BA124" i="3"/>
  <c r="BA129" i="3"/>
  <c r="BA126" i="3"/>
  <c r="BA127" i="3"/>
  <c r="BA130" i="3"/>
  <c r="AY16" i="3"/>
  <c r="AY21" i="3"/>
  <c r="AY18" i="3"/>
  <c r="AY19" i="3"/>
  <c r="AP52" i="3"/>
  <c r="AP57" i="3"/>
  <c r="AP54" i="3"/>
  <c r="AP55" i="3"/>
  <c r="AP58" i="3"/>
  <c r="AO10" i="3"/>
  <c r="AY10" i="3"/>
  <c r="AM16" i="3"/>
  <c r="AM21" i="3"/>
  <c r="AM18" i="3"/>
  <c r="AM19" i="3"/>
  <c r="AM22" i="3"/>
  <c r="AW28" i="3"/>
  <c r="AS34" i="3"/>
  <c r="AS39" i="3"/>
  <c r="AS36" i="3"/>
  <c r="AS37" i="3"/>
  <c r="AS40" i="3"/>
  <c r="AY34" i="3"/>
  <c r="AY39" i="3"/>
  <c r="AY36" i="3"/>
  <c r="AZ46" i="3"/>
  <c r="AN64" i="3"/>
  <c r="AT64" i="3"/>
  <c r="AZ64" i="3"/>
  <c r="AL70" i="3"/>
  <c r="AS82" i="3"/>
  <c r="AY82" i="3"/>
  <c r="AN88" i="3"/>
  <c r="AN93" i="3"/>
  <c r="AO100" i="3"/>
  <c r="BA100" i="3"/>
  <c r="AP70" i="3"/>
  <c r="AP75" i="3"/>
  <c r="AP72" i="3"/>
  <c r="AP73" i="3"/>
  <c r="AP76" i="3"/>
  <c r="AP64" i="3"/>
  <c r="AP34" i="3"/>
  <c r="AP28" i="3"/>
  <c r="AP16" i="3"/>
  <c r="AP21" i="3"/>
  <c r="AP18" i="3"/>
  <c r="AP19" i="3"/>
  <c r="AP22" i="3"/>
  <c r="AP10" i="3"/>
  <c r="AL52" i="3"/>
  <c r="AO39" i="3"/>
  <c r="AO36" i="3"/>
  <c r="AO37" i="3"/>
  <c r="AO40" i="3"/>
  <c r="AW39" i="3"/>
  <c r="AW36" i="3"/>
  <c r="AW37" i="3"/>
  <c r="AW40" i="3"/>
  <c r="BA39" i="3"/>
  <c r="BA36" i="3"/>
  <c r="BA37" i="3"/>
  <c r="BA40" i="3"/>
  <c r="AU16" i="3"/>
  <c r="AS16" i="3"/>
  <c r="AS10" i="3"/>
  <c r="AL39" i="3"/>
  <c r="AL36" i="3"/>
  <c r="AL37" i="3"/>
  <c r="AL40" i="3"/>
  <c r="AZ19" i="3"/>
  <c r="AZ22" i="3"/>
  <c r="AR16" i="3"/>
  <c r="BA19" i="3"/>
  <c r="BA22" i="3"/>
  <c r="AV55" i="3"/>
  <c r="AV58" i="3"/>
  <c r="AN75" i="3"/>
  <c r="AN72" i="3"/>
  <c r="AN73" i="3"/>
  <c r="AN76" i="3"/>
  <c r="AR75" i="3"/>
  <c r="AR72" i="3"/>
  <c r="AR73" i="3"/>
  <c r="AR76" i="3"/>
  <c r="AZ75" i="3"/>
  <c r="AZ72" i="3"/>
  <c r="AZ73" i="3"/>
  <c r="AZ76" i="3"/>
  <c r="AL129" i="3"/>
  <c r="AL126" i="3"/>
  <c r="AL127" i="3"/>
  <c r="AL130" i="3"/>
  <c r="AT129" i="3"/>
  <c r="AT126" i="3"/>
  <c r="AT127" i="3"/>
  <c r="AT130" i="3"/>
  <c r="BB129" i="3"/>
  <c r="BB126" i="3"/>
  <c r="BB127" i="3"/>
  <c r="BB130" i="3"/>
  <c r="AU10" i="3"/>
  <c r="AZ10" i="3"/>
  <c r="AL16" i="3"/>
  <c r="AQ16" i="3"/>
  <c r="AO16" i="3"/>
  <c r="AW19" i="3"/>
  <c r="AW22" i="3"/>
  <c r="BB21" i="3"/>
  <c r="BB18" i="3"/>
  <c r="BB19" i="3"/>
  <c r="BB22" i="3"/>
  <c r="AO28" i="3"/>
  <c r="AZ28" i="3"/>
  <c r="AQ34" i="3"/>
  <c r="AR46" i="3"/>
  <c r="AS57" i="3"/>
  <c r="AS54" i="3"/>
  <c r="AS55" i="3"/>
  <c r="AS58" i="3"/>
  <c r="BA57" i="3"/>
  <c r="BA54" i="3"/>
  <c r="BA55" i="3"/>
  <c r="BA58" i="3"/>
  <c r="AO75" i="3"/>
  <c r="AO72" i="3"/>
  <c r="AO73" i="3"/>
  <c r="AO76" i="3"/>
  <c r="AS75" i="3"/>
  <c r="AS72" i="3"/>
  <c r="AS73" i="3"/>
  <c r="AS76" i="3"/>
  <c r="AW75" i="3"/>
  <c r="AW72" i="3"/>
  <c r="AW73" i="3"/>
  <c r="AW76" i="3"/>
  <c r="BA75" i="3"/>
  <c r="BA72" i="3"/>
  <c r="BA73" i="3"/>
  <c r="BA76" i="3"/>
  <c r="AO111" i="3"/>
  <c r="AO108" i="3"/>
  <c r="AO109" i="3"/>
  <c r="AO112" i="3"/>
  <c r="BA111" i="3"/>
  <c r="BA108" i="3"/>
  <c r="BA109" i="3"/>
  <c r="BA112" i="3"/>
  <c r="AX37" i="3"/>
  <c r="AX40" i="3"/>
  <c r="AR37" i="3"/>
  <c r="AR40" i="3"/>
  <c r="AZ37" i="3"/>
  <c r="AZ40" i="3"/>
  <c r="AT75" i="3"/>
  <c r="AT72" i="3"/>
  <c r="AT73" i="3"/>
  <c r="AT76" i="3"/>
  <c r="AX75" i="3"/>
  <c r="AX72" i="3"/>
  <c r="AX73" i="3"/>
  <c r="AX76" i="3"/>
  <c r="BB75" i="3"/>
  <c r="BB72" i="3"/>
  <c r="BB73" i="3"/>
  <c r="BB76" i="3"/>
  <c r="AL93" i="3"/>
  <c r="AL91" i="3"/>
  <c r="AL94" i="3"/>
  <c r="AX93" i="3"/>
  <c r="AX91" i="3"/>
  <c r="AX94" i="3"/>
  <c r="BB93" i="3"/>
  <c r="BB91" i="3"/>
  <c r="BB94" i="3"/>
  <c r="AT16" i="3"/>
  <c r="AR28" i="3"/>
  <c r="AN34" i="3"/>
  <c r="AT39" i="3"/>
  <c r="AT36" i="3"/>
  <c r="AT37" i="3"/>
  <c r="AT40" i="3"/>
  <c r="AM52" i="3"/>
  <c r="AM46" i="3"/>
  <c r="AQ46" i="3"/>
  <c r="AQ52" i="3"/>
  <c r="AU52" i="3"/>
  <c r="AU46" i="3"/>
  <c r="AY46" i="3"/>
  <c r="AY52" i="3"/>
  <c r="AO57" i="3"/>
  <c r="AO54" i="3"/>
  <c r="AO55" i="3"/>
  <c r="AO58" i="3"/>
  <c r="AW57" i="3"/>
  <c r="AW54" i="3"/>
  <c r="AW55" i="3"/>
  <c r="AW58" i="3"/>
  <c r="BB57" i="3"/>
  <c r="BB54" i="3"/>
  <c r="BB55" i="3"/>
  <c r="BB58" i="3"/>
  <c r="AM70" i="3"/>
  <c r="AM64" i="3"/>
  <c r="AQ70" i="3"/>
  <c r="AQ64" i="3"/>
  <c r="AU70" i="3"/>
  <c r="AU64" i="3"/>
  <c r="AY70" i="3"/>
  <c r="AY64" i="3"/>
  <c r="AX16" i="3"/>
  <c r="AX10" i="3"/>
  <c r="AV16" i="3"/>
  <c r="AN16" i="3"/>
  <c r="AN28" i="3"/>
  <c r="AV37" i="3"/>
  <c r="AV40" i="3"/>
  <c r="AN52" i="3"/>
  <c r="AX55" i="3"/>
  <c r="AX58" i="3"/>
  <c r="AV75" i="3"/>
  <c r="AV72" i="3"/>
  <c r="AV73" i="3"/>
  <c r="AV76" i="3"/>
  <c r="AX129" i="3"/>
  <c r="AX126" i="3"/>
  <c r="AX127" i="3"/>
  <c r="AX130" i="3"/>
  <c r="AP82" i="3"/>
  <c r="BA82" i="3"/>
  <c r="AM91" i="3"/>
  <c r="AM94" i="3"/>
  <c r="AR88" i="3"/>
  <c r="BA91" i="3"/>
  <c r="BA94" i="3"/>
  <c r="AO93" i="3"/>
  <c r="AO91" i="3"/>
  <c r="AO94" i="3"/>
  <c r="AZ93" i="3"/>
  <c r="AZ91" i="3"/>
  <c r="AZ94" i="3"/>
  <c r="AV106" i="3"/>
  <c r="AY109" i="3"/>
  <c r="AY112" i="3"/>
  <c r="AL118" i="3"/>
  <c r="AQ118" i="3"/>
  <c r="BB118" i="3"/>
  <c r="AO124" i="3"/>
  <c r="AM127" i="3"/>
  <c r="AM130" i="3"/>
  <c r="AU127" i="3"/>
  <c r="AU130" i="3"/>
  <c r="AT88" i="3"/>
  <c r="AW91" i="3"/>
  <c r="AW94" i="3"/>
  <c r="AR106" i="3"/>
  <c r="AP124" i="3"/>
  <c r="AN127" i="3"/>
  <c r="AN130" i="3"/>
  <c r="AV127" i="3"/>
  <c r="AV130" i="3"/>
  <c r="AP88" i="3"/>
  <c r="AU91" i="3"/>
  <c r="AU94" i="3"/>
  <c r="AS91" i="3"/>
  <c r="AS94" i="3"/>
  <c r="AN106" i="3"/>
  <c r="AW109" i="3"/>
  <c r="AW112" i="3"/>
  <c r="AW129" i="3"/>
  <c r="AW126" i="3"/>
  <c r="AW127" i="3"/>
  <c r="AW130" i="3"/>
  <c r="AQ127" i="3"/>
  <c r="AQ130" i="3"/>
  <c r="AY127" i="3"/>
  <c r="AY130" i="3"/>
  <c r="AO82" i="3"/>
  <c r="AQ91" i="3"/>
  <c r="AQ94" i="3"/>
  <c r="AY93" i="3"/>
  <c r="AY91" i="3"/>
  <c r="AY94" i="3"/>
  <c r="AZ106" i="3"/>
  <c r="AM109" i="3"/>
  <c r="AM112" i="3"/>
  <c r="AU118" i="3"/>
  <c r="AR127" i="3"/>
  <c r="AR130" i="3"/>
  <c r="T14" i="3"/>
  <c r="T16" i="3"/>
  <c r="T32" i="3"/>
  <c r="T34" i="3"/>
  <c r="T50" i="3"/>
  <c r="T46" i="3"/>
  <c r="T52" i="3"/>
  <c r="T57" i="3"/>
  <c r="T54" i="3"/>
  <c r="T68" i="3"/>
  <c r="T70" i="3"/>
  <c r="T86" i="3"/>
  <c r="T88" i="3"/>
  <c r="T93" i="3"/>
  <c r="T104" i="3"/>
  <c r="T106" i="3"/>
  <c r="T122" i="3"/>
  <c r="T118" i="3"/>
  <c r="T124" i="3"/>
  <c r="T129" i="3"/>
  <c r="T126" i="3"/>
  <c r="P50" i="3"/>
  <c r="AK122" i="3"/>
  <c r="AJ122" i="3"/>
  <c r="AJ124" i="3"/>
  <c r="AJ129" i="3"/>
  <c r="AJ126" i="3"/>
  <c r="AI122" i="3"/>
  <c r="AI124" i="3"/>
  <c r="AI129" i="3"/>
  <c r="AI126" i="3"/>
  <c r="AI127" i="3"/>
  <c r="AI130" i="3"/>
  <c r="AH122" i="3"/>
  <c r="AG122" i="3"/>
  <c r="AG118" i="3"/>
  <c r="AF122" i="3"/>
  <c r="AF118" i="3"/>
  <c r="AE122" i="3"/>
  <c r="AE118" i="3"/>
  <c r="AD122" i="3"/>
  <c r="AK104" i="3"/>
  <c r="AK106" i="3"/>
  <c r="AJ104" i="3"/>
  <c r="AI104" i="3"/>
  <c r="AI106" i="3"/>
  <c r="AI111" i="3"/>
  <c r="AI108" i="3"/>
  <c r="AI109" i="3"/>
  <c r="AI112" i="3"/>
  <c r="AI100" i="3"/>
  <c r="AH104" i="3"/>
  <c r="AH100" i="3"/>
  <c r="AG104" i="3"/>
  <c r="AF104" i="3"/>
  <c r="AF100" i="3"/>
  <c r="AE104" i="3"/>
  <c r="AE106" i="3"/>
  <c r="AD104" i="3"/>
  <c r="AD106" i="3"/>
  <c r="AD111" i="3"/>
  <c r="AD108" i="3"/>
  <c r="AK86" i="3"/>
  <c r="AK82" i="3"/>
  <c r="AJ86" i="3"/>
  <c r="AJ82" i="3"/>
  <c r="AI86" i="3"/>
  <c r="AI82" i="3"/>
  <c r="AH86" i="3"/>
  <c r="AH82" i="3"/>
  <c r="AG86" i="3"/>
  <c r="AG88" i="3"/>
  <c r="AG93" i="3"/>
  <c r="AG91" i="3"/>
  <c r="AG94" i="3"/>
  <c r="AF86" i="3"/>
  <c r="AF88" i="3"/>
  <c r="AF93" i="3"/>
  <c r="AF91" i="3"/>
  <c r="AF94" i="3"/>
  <c r="AE86" i="3"/>
  <c r="AE88" i="3"/>
  <c r="AE93" i="3"/>
  <c r="AE91" i="3"/>
  <c r="AE94" i="3"/>
  <c r="AD86" i="3"/>
  <c r="AD82" i="3"/>
  <c r="AK68" i="3"/>
  <c r="AK64" i="3"/>
  <c r="AJ68" i="3"/>
  <c r="AJ70" i="3"/>
  <c r="AJ75" i="3"/>
  <c r="AJ72" i="3"/>
  <c r="AJ73" i="3"/>
  <c r="AJ76" i="3"/>
  <c r="AJ64" i="3"/>
  <c r="AI68" i="3"/>
  <c r="AH68" i="3"/>
  <c r="AH70" i="3"/>
  <c r="AH75" i="3"/>
  <c r="AH72" i="3"/>
  <c r="AH73" i="3"/>
  <c r="AH76" i="3"/>
  <c r="AG68" i="3"/>
  <c r="AG64" i="3"/>
  <c r="AF68" i="3"/>
  <c r="AF70" i="3"/>
  <c r="AF75" i="3"/>
  <c r="AF72" i="3"/>
  <c r="AF73" i="3"/>
  <c r="AF76" i="3"/>
  <c r="AE68" i="3"/>
  <c r="AE64" i="3"/>
  <c r="AD68" i="3"/>
  <c r="AD64" i="3"/>
  <c r="AK50" i="3"/>
  <c r="AK46" i="3"/>
  <c r="AJ50" i="3"/>
  <c r="AJ52" i="3"/>
  <c r="AI50" i="3"/>
  <c r="AH50" i="3"/>
  <c r="AH52" i="3"/>
  <c r="AH57" i="3"/>
  <c r="AH54" i="3"/>
  <c r="AH55" i="3"/>
  <c r="AH58" i="3"/>
  <c r="AG50" i="3"/>
  <c r="AG46" i="3"/>
  <c r="AF50" i="3"/>
  <c r="AF46" i="3"/>
  <c r="AE50" i="3"/>
  <c r="AE46" i="3"/>
  <c r="AD50" i="3"/>
  <c r="AD52" i="3"/>
  <c r="AD57" i="3"/>
  <c r="AD54" i="3"/>
  <c r="AD55" i="3"/>
  <c r="AD58" i="3"/>
  <c r="AD46" i="3"/>
  <c r="AK32" i="3"/>
  <c r="AK36" i="3"/>
  <c r="AJ32" i="3"/>
  <c r="AJ28" i="3"/>
  <c r="AJ34" i="3"/>
  <c r="AJ39" i="3"/>
  <c r="AJ36" i="3"/>
  <c r="AI32" i="3"/>
  <c r="AH32" i="3"/>
  <c r="AH28" i="3"/>
  <c r="AG32" i="3"/>
  <c r="AF32" i="3"/>
  <c r="AE32" i="3"/>
  <c r="AE34" i="3"/>
  <c r="AE39" i="3"/>
  <c r="AE36" i="3"/>
  <c r="AD32" i="3"/>
  <c r="AD34" i="3"/>
  <c r="AK14" i="3"/>
  <c r="AJ14" i="3"/>
  <c r="AJ140" i="3"/>
  <c r="AI14" i="3"/>
  <c r="AI10" i="3"/>
  <c r="AH14" i="3"/>
  <c r="AH10" i="3"/>
  <c r="AG14" i="3"/>
  <c r="AG16" i="3"/>
  <c r="AF14" i="3"/>
  <c r="AF16" i="3"/>
  <c r="AE14" i="3"/>
  <c r="AE140" i="3"/>
  <c r="AD14" i="3"/>
  <c r="AD10" i="3"/>
  <c r="AC122" i="3"/>
  <c r="AC124" i="3"/>
  <c r="AC129" i="3"/>
  <c r="AC126" i="3"/>
  <c r="AC127" i="3"/>
  <c r="AC130" i="3"/>
  <c r="AB122" i="3"/>
  <c r="AB124" i="3"/>
  <c r="AB129" i="3"/>
  <c r="AB126" i="3"/>
  <c r="AB127" i="3"/>
  <c r="AB130" i="3"/>
  <c r="AA122" i="3"/>
  <c r="AA118" i="3"/>
  <c r="Z122" i="3"/>
  <c r="Z118" i="3"/>
  <c r="Y122" i="3"/>
  <c r="Y124" i="3"/>
  <c r="X122" i="3"/>
  <c r="W122" i="3"/>
  <c r="V122" i="3"/>
  <c r="V124" i="3"/>
  <c r="V129" i="3"/>
  <c r="V126" i="3"/>
  <c r="V127" i="3"/>
  <c r="V130" i="3"/>
  <c r="U122" i="3"/>
  <c r="AC104" i="3"/>
  <c r="AC106" i="3"/>
  <c r="AB104" i="3"/>
  <c r="AB100" i="3"/>
  <c r="AA104" i="3"/>
  <c r="AA100" i="3"/>
  <c r="Z104" i="3"/>
  <c r="Y104" i="3"/>
  <c r="Y100" i="3"/>
  <c r="X104" i="3"/>
  <c r="X106" i="3"/>
  <c r="W104" i="3"/>
  <c r="W106" i="3"/>
  <c r="W111" i="3"/>
  <c r="W108" i="3"/>
  <c r="W109" i="3"/>
  <c r="W112" i="3"/>
  <c r="V104" i="3"/>
  <c r="V106" i="3"/>
  <c r="V111" i="3"/>
  <c r="V108" i="3"/>
  <c r="V109" i="3"/>
  <c r="V112" i="3"/>
  <c r="U104" i="3"/>
  <c r="U106" i="3"/>
  <c r="U111" i="3"/>
  <c r="U108" i="3"/>
  <c r="AC86" i="3"/>
  <c r="AC88" i="3"/>
  <c r="AB86" i="3"/>
  <c r="AB82" i="3"/>
  <c r="AB88" i="3"/>
  <c r="AB93" i="3"/>
  <c r="AB91" i="3"/>
  <c r="AB94" i="3"/>
  <c r="AA86" i="3"/>
  <c r="AA82" i="3"/>
  <c r="Z86" i="3"/>
  <c r="Z88" i="3"/>
  <c r="Z93" i="3"/>
  <c r="Z91" i="3"/>
  <c r="Z94" i="3"/>
  <c r="Y86" i="3"/>
  <c r="Y82" i="3"/>
  <c r="X86" i="3"/>
  <c r="X82" i="3"/>
  <c r="W86" i="3"/>
  <c r="W88" i="3"/>
  <c r="W93" i="3"/>
  <c r="V86" i="3"/>
  <c r="V82" i="3"/>
  <c r="U86" i="3"/>
  <c r="U88" i="3"/>
  <c r="U93" i="3"/>
  <c r="U91" i="3"/>
  <c r="U94" i="3"/>
  <c r="AC68" i="3"/>
  <c r="AC70" i="3"/>
  <c r="AB68" i="3"/>
  <c r="AB70" i="3"/>
  <c r="AB75" i="3"/>
  <c r="AB72" i="3"/>
  <c r="AB73" i="3"/>
  <c r="AB76" i="3"/>
  <c r="AA68" i="3"/>
  <c r="AA70" i="3"/>
  <c r="AA75" i="3"/>
  <c r="AA72" i="3"/>
  <c r="AA73" i="3"/>
  <c r="AA76" i="3"/>
  <c r="Z68" i="3"/>
  <c r="Z64" i="3"/>
  <c r="Y68" i="3"/>
  <c r="Y70" i="3"/>
  <c r="X68" i="3"/>
  <c r="X70" i="3"/>
  <c r="X75" i="3"/>
  <c r="X72" i="3"/>
  <c r="X73" i="3"/>
  <c r="X76" i="3"/>
  <c r="X64" i="3"/>
  <c r="W68" i="3"/>
  <c r="W70" i="3"/>
  <c r="V68" i="3"/>
  <c r="V70" i="3"/>
  <c r="V75" i="3"/>
  <c r="V72" i="3"/>
  <c r="U68" i="3"/>
  <c r="U64" i="3"/>
  <c r="AC50" i="3"/>
  <c r="AC52" i="3"/>
  <c r="AC57" i="3"/>
  <c r="AC54" i="3"/>
  <c r="AC55" i="3"/>
  <c r="AC58" i="3"/>
  <c r="AB50" i="3"/>
  <c r="AB52" i="3"/>
  <c r="AB57" i="3"/>
  <c r="AB54" i="3"/>
  <c r="AB55" i="3"/>
  <c r="AB58" i="3"/>
  <c r="AA50" i="3"/>
  <c r="Z50" i="3"/>
  <c r="Z52" i="3"/>
  <c r="Y50" i="3"/>
  <c r="Y46" i="3"/>
  <c r="X50" i="3"/>
  <c r="X46" i="3"/>
  <c r="W50" i="3"/>
  <c r="W46" i="3"/>
  <c r="V50" i="3"/>
  <c r="V46" i="3"/>
  <c r="U50" i="3"/>
  <c r="U52" i="3"/>
  <c r="U57" i="3"/>
  <c r="U54" i="3"/>
  <c r="U55" i="3"/>
  <c r="U58" i="3"/>
  <c r="AC32" i="3"/>
  <c r="AC34" i="3"/>
  <c r="AC39" i="3"/>
  <c r="AC36" i="3"/>
  <c r="AB32" i="3"/>
  <c r="AB34" i="3"/>
  <c r="AB39" i="3"/>
  <c r="AB36" i="3"/>
  <c r="AA32" i="3"/>
  <c r="AA34" i="3"/>
  <c r="Z32" i="3"/>
  <c r="Z34" i="3"/>
  <c r="Z39" i="3"/>
  <c r="Z36" i="3"/>
  <c r="Z37" i="3"/>
  <c r="Z40" i="3"/>
  <c r="Y32" i="3"/>
  <c r="Y28" i="3"/>
  <c r="X32" i="3"/>
  <c r="X28" i="3"/>
  <c r="W32" i="3"/>
  <c r="W34" i="3"/>
  <c r="V32" i="3"/>
  <c r="U32" i="3"/>
  <c r="U28" i="3"/>
  <c r="AC14" i="3"/>
  <c r="AC140" i="3"/>
  <c r="AB14" i="3"/>
  <c r="AB140" i="3"/>
  <c r="AA14" i="3"/>
  <c r="AA10" i="3"/>
  <c r="Z14" i="3"/>
  <c r="Z10" i="3"/>
  <c r="Y14" i="3"/>
  <c r="X14" i="3"/>
  <c r="W14" i="3"/>
  <c r="W10" i="3"/>
  <c r="V14" i="3"/>
  <c r="V16" i="3"/>
  <c r="U14" i="3"/>
  <c r="U16" i="3"/>
  <c r="U21" i="3"/>
  <c r="U18" i="3"/>
  <c r="U19" i="3"/>
  <c r="U22" i="3"/>
  <c r="S122" i="3"/>
  <c r="S124" i="3"/>
  <c r="S129" i="3"/>
  <c r="S126" i="3"/>
  <c r="R122" i="3"/>
  <c r="R124" i="3"/>
  <c r="R129" i="3"/>
  <c r="R126" i="3"/>
  <c r="R127" i="3"/>
  <c r="R130" i="3"/>
  <c r="Q122" i="3"/>
  <c r="P122" i="3"/>
  <c r="P124" i="3"/>
  <c r="O122" i="3"/>
  <c r="O124" i="3"/>
  <c r="O129" i="3"/>
  <c r="O126" i="3"/>
  <c r="O127" i="3"/>
  <c r="O130" i="3"/>
  <c r="N122" i="3"/>
  <c r="N124" i="3"/>
  <c r="N129" i="3"/>
  <c r="N126" i="3"/>
  <c r="N127" i="3"/>
  <c r="N130" i="3"/>
  <c r="M122" i="3"/>
  <c r="S104" i="3"/>
  <c r="S106" i="3"/>
  <c r="S111" i="3"/>
  <c r="S108" i="3"/>
  <c r="S109" i="3"/>
  <c r="S112" i="3"/>
  <c r="R104" i="3"/>
  <c r="R106" i="3"/>
  <c r="R111" i="3"/>
  <c r="R108" i="3"/>
  <c r="R109" i="3"/>
  <c r="R112" i="3"/>
  <c r="Q104" i="3"/>
  <c r="Q106" i="3"/>
  <c r="P104" i="3"/>
  <c r="O104" i="3"/>
  <c r="O106" i="3"/>
  <c r="O111" i="3"/>
  <c r="O108" i="3"/>
  <c r="O109" i="3"/>
  <c r="O112" i="3"/>
  <c r="N104" i="3"/>
  <c r="N106" i="3"/>
  <c r="N111" i="3"/>
  <c r="N108" i="3"/>
  <c r="N109" i="3"/>
  <c r="N112" i="3"/>
  <c r="M104" i="3"/>
  <c r="M106" i="3"/>
  <c r="S86" i="3"/>
  <c r="S88" i="3"/>
  <c r="S93" i="3"/>
  <c r="S91" i="3"/>
  <c r="S94" i="3"/>
  <c r="R86" i="3"/>
  <c r="R88" i="3"/>
  <c r="R93" i="3"/>
  <c r="R91" i="3"/>
  <c r="R94" i="3"/>
  <c r="Q86" i="3"/>
  <c r="Q88" i="3"/>
  <c r="P86" i="3"/>
  <c r="P88" i="3"/>
  <c r="P91" i="3"/>
  <c r="P94" i="3"/>
  <c r="O86" i="3"/>
  <c r="O82" i="3"/>
  <c r="N86" i="3"/>
  <c r="N88" i="3"/>
  <c r="M86" i="3"/>
  <c r="M88" i="3"/>
  <c r="M93" i="3"/>
  <c r="M91" i="3"/>
  <c r="M94" i="3"/>
  <c r="S68" i="3"/>
  <c r="R68" i="3"/>
  <c r="R70" i="3"/>
  <c r="R75" i="3"/>
  <c r="R72" i="3"/>
  <c r="R73" i="3"/>
  <c r="R76" i="3"/>
  <c r="Q68" i="3"/>
  <c r="Q70" i="3"/>
  <c r="Q75" i="3"/>
  <c r="Q72" i="3"/>
  <c r="Q73" i="3"/>
  <c r="Q76" i="3"/>
  <c r="P68" i="3"/>
  <c r="O68" i="3"/>
  <c r="O64" i="3"/>
  <c r="N68" i="3"/>
  <c r="N70" i="3"/>
  <c r="N75" i="3"/>
  <c r="N72" i="3"/>
  <c r="N73" i="3"/>
  <c r="N76" i="3"/>
  <c r="M68" i="3"/>
  <c r="M70" i="3"/>
  <c r="M75" i="3"/>
  <c r="M72" i="3"/>
  <c r="M73" i="3"/>
  <c r="M76" i="3"/>
  <c r="S50" i="3"/>
  <c r="S52" i="3"/>
  <c r="S57" i="3"/>
  <c r="S54" i="3"/>
  <c r="S55" i="3"/>
  <c r="S58" i="3"/>
  <c r="R50" i="3"/>
  <c r="R46" i="3"/>
  <c r="Q50" i="3"/>
  <c r="Q52" i="3"/>
  <c r="Q57" i="3"/>
  <c r="Q54" i="3"/>
  <c r="Q55" i="3"/>
  <c r="Q58" i="3"/>
  <c r="O50" i="3"/>
  <c r="O46" i="3"/>
  <c r="N50" i="3"/>
  <c r="N52" i="3"/>
  <c r="N57" i="3"/>
  <c r="N54" i="3"/>
  <c r="N55" i="3"/>
  <c r="N58" i="3"/>
  <c r="M50" i="3"/>
  <c r="M52" i="3"/>
  <c r="M57" i="3"/>
  <c r="M54" i="3"/>
  <c r="M55" i="3"/>
  <c r="M58" i="3"/>
  <c r="S32" i="3"/>
  <c r="R32" i="3"/>
  <c r="Q32" i="3"/>
  <c r="Q34" i="3"/>
  <c r="P32" i="3"/>
  <c r="O32" i="3"/>
  <c r="O28" i="3"/>
  <c r="N32" i="3"/>
  <c r="N28" i="3"/>
  <c r="N34" i="3"/>
  <c r="N39" i="3"/>
  <c r="N36" i="3"/>
  <c r="N37" i="3"/>
  <c r="N40" i="3"/>
  <c r="M32" i="3"/>
  <c r="M34" i="3"/>
  <c r="S14" i="3"/>
  <c r="S10" i="3"/>
  <c r="R14" i="3"/>
  <c r="P14" i="3"/>
  <c r="O14" i="3"/>
  <c r="O16" i="3"/>
  <c r="N14" i="3"/>
  <c r="N16" i="3"/>
  <c r="M14" i="3"/>
  <c r="M16" i="3"/>
  <c r="M21" i="3"/>
  <c r="M18" i="3"/>
  <c r="M19" i="3"/>
  <c r="M22" i="3"/>
  <c r="L122" i="3"/>
  <c r="L118" i="3"/>
  <c r="K122" i="3"/>
  <c r="K118" i="3"/>
  <c r="J122" i="3"/>
  <c r="J118" i="3"/>
  <c r="I122" i="3"/>
  <c r="I118" i="3"/>
  <c r="H122" i="3"/>
  <c r="G122" i="3"/>
  <c r="G124" i="3"/>
  <c r="G129" i="3"/>
  <c r="G126" i="3"/>
  <c r="G127" i="3"/>
  <c r="G130" i="3"/>
  <c r="F122" i="3"/>
  <c r="L104" i="3"/>
  <c r="L100" i="3"/>
  <c r="K104" i="3"/>
  <c r="K100" i="3"/>
  <c r="J104" i="3"/>
  <c r="I104" i="3"/>
  <c r="I106" i="3"/>
  <c r="I111" i="3"/>
  <c r="I108" i="3"/>
  <c r="I109" i="3"/>
  <c r="I112" i="3"/>
  <c r="H104" i="3"/>
  <c r="H100" i="3"/>
  <c r="G104" i="3"/>
  <c r="F104" i="3"/>
  <c r="F106" i="3"/>
  <c r="F111" i="3"/>
  <c r="L86" i="3"/>
  <c r="L82" i="3"/>
  <c r="K86" i="3"/>
  <c r="K82" i="3"/>
  <c r="J86" i="3"/>
  <c r="J88" i="3"/>
  <c r="J93" i="3"/>
  <c r="J91" i="3"/>
  <c r="J94" i="3"/>
  <c r="I86" i="3"/>
  <c r="I82" i="3"/>
  <c r="H86" i="3"/>
  <c r="H88" i="3"/>
  <c r="H93" i="3"/>
  <c r="H91" i="3"/>
  <c r="H94" i="3"/>
  <c r="H82" i="3"/>
  <c r="G86" i="3"/>
  <c r="G88" i="3"/>
  <c r="F86" i="3"/>
  <c r="L68" i="3"/>
  <c r="L64" i="3"/>
  <c r="K68" i="3"/>
  <c r="K70" i="3"/>
  <c r="K75" i="3"/>
  <c r="K72" i="3"/>
  <c r="K73" i="3"/>
  <c r="K76" i="3"/>
  <c r="J68" i="3"/>
  <c r="J64" i="3"/>
  <c r="I68" i="3"/>
  <c r="I64" i="3"/>
  <c r="H68" i="3"/>
  <c r="H70" i="3"/>
  <c r="H75" i="3"/>
  <c r="H72" i="3"/>
  <c r="G68" i="3"/>
  <c r="G64" i="3"/>
  <c r="F68" i="3"/>
  <c r="F64" i="3"/>
  <c r="L50" i="3"/>
  <c r="L52" i="3"/>
  <c r="L57" i="3"/>
  <c r="L54" i="3"/>
  <c r="L55" i="3"/>
  <c r="L58" i="3"/>
  <c r="K50" i="3"/>
  <c r="K52" i="3"/>
  <c r="K57" i="3"/>
  <c r="K54" i="3"/>
  <c r="K55" i="3"/>
  <c r="K58" i="3"/>
  <c r="J50" i="3"/>
  <c r="J46" i="3"/>
  <c r="I50" i="3"/>
  <c r="I52" i="3"/>
  <c r="H50" i="3"/>
  <c r="H46" i="3"/>
  <c r="G50" i="3"/>
  <c r="G46" i="3"/>
  <c r="F50" i="3"/>
  <c r="F46" i="3"/>
  <c r="L32" i="3"/>
  <c r="L34" i="3"/>
  <c r="K32" i="3"/>
  <c r="K34" i="3"/>
  <c r="K39" i="3"/>
  <c r="K36" i="3"/>
  <c r="K37" i="3"/>
  <c r="K40" i="3"/>
  <c r="K28" i="3"/>
  <c r="J32" i="3"/>
  <c r="J34" i="3"/>
  <c r="J39" i="3"/>
  <c r="J36" i="3"/>
  <c r="J37" i="3"/>
  <c r="J40" i="3"/>
  <c r="I32" i="3"/>
  <c r="I34" i="3"/>
  <c r="H32" i="3"/>
  <c r="H28" i="3"/>
  <c r="G32" i="3"/>
  <c r="G28" i="3"/>
  <c r="F32" i="3"/>
  <c r="F34" i="3"/>
  <c r="L14" i="3"/>
  <c r="L10" i="3"/>
  <c r="K14" i="3"/>
  <c r="K16" i="3"/>
  <c r="J14" i="3"/>
  <c r="J16" i="3"/>
  <c r="I14" i="3"/>
  <c r="I10" i="3"/>
  <c r="H14" i="3"/>
  <c r="H10" i="3"/>
  <c r="G14" i="3"/>
  <c r="G10" i="3"/>
  <c r="F14" i="3"/>
  <c r="F16" i="3"/>
  <c r="F21" i="3"/>
  <c r="F18" i="3"/>
  <c r="F19" i="3"/>
  <c r="F22" i="3"/>
  <c r="E122" i="3"/>
  <c r="E124" i="3"/>
  <c r="E104" i="3"/>
  <c r="E86" i="3"/>
  <c r="E88" i="3"/>
  <c r="E93" i="3"/>
  <c r="E91" i="3"/>
  <c r="E94" i="3"/>
  <c r="E68" i="3"/>
  <c r="E64" i="3"/>
  <c r="E50" i="3"/>
  <c r="E52" i="3"/>
  <c r="E57" i="3"/>
  <c r="E54" i="3"/>
  <c r="E55" i="3"/>
  <c r="E58" i="3"/>
  <c r="E32" i="3"/>
  <c r="E34" i="3"/>
  <c r="E14" i="3"/>
  <c r="E16" i="3"/>
  <c r="E21" i="3"/>
  <c r="E18" i="3"/>
  <c r="E19" i="3"/>
  <c r="E22" i="3"/>
  <c r="D122" i="3"/>
  <c r="D118" i="3"/>
  <c r="D124" i="3"/>
  <c r="D129" i="3"/>
  <c r="D126" i="3"/>
  <c r="D127" i="3"/>
  <c r="D130" i="3"/>
  <c r="D104" i="3"/>
  <c r="D106" i="3"/>
  <c r="D111" i="3"/>
  <c r="D108" i="3"/>
  <c r="D109" i="3"/>
  <c r="D112" i="3"/>
  <c r="D86" i="3"/>
  <c r="D88" i="3"/>
  <c r="D93" i="3"/>
  <c r="D91" i="3"/>
  <c r="D94" i="3"/>
  <c r="D68" i="3"/>
  <c r="D70" i="3"/>
  <c r="D75" i="3"/>
  <c r="D72" i="3"/>
  <c r="D73" i="3"/>
  <c r="D76" i="3"/>
  <c r="D50" i="3"/>
  <c r="D52" i="3"/>
  <c r="D32" i="3"/>
  <c r="D34" i="3"/>
  <c r="D39" i="3"/>
  <c r="D36" i="3"/>
  <c r="D14" i="3"/>
  <c r="D10" i="3"/>
  <c r="BA138" i="3"/>
  <c r="AW138" i="3"/>
  <c r="AV138" i="3"/>
  <c r="AR138" i="3"/>
  <c r="AP138" i="3"/>
  <c r="AN138" i="3"/>
  <c r="AB138" i="3"/>
  <c r="Q145" i="3"/>
  <c r="Y138" i="3"/>
  <c r="U138" i="3"/>
  <c r="L138" i="3"/>
  <c r="BB145" i="3"/>
  <c r="BA145" i="3"/>
  <c r="AZ145" i="3"/>
  <c r="AY145" i="3"/>
  <c r="AX145" i="3"/>
  <c r="AW145" i="3"/>
  <c r="AV145" i="3"/>
  <c r="AU145" i="3"/>
  <c r="BB142" i="3"/>
  <c r="BA142" i="3"/>
  <c r="AZ142" i="3"/>
  <c r="AY142" i="3"/>
  <c r="AX142" i="3"/>
  <c r="AW142" i="3"/>
  <c r="AV142" i="3"/>
  <c r="AU142" i="3"/>
  <c r="BB137" i="3"/>
  <c r="BA137" i="3"/>
  <c r="AZ137" i="3"/>
  <c r="AY137" i="3"/>
  <c r="AX137" i="3"/>
  <c r="AW137" i="3"/>
  <c r="AV137" i="3"/>
  <c r="AU137" i="3"/>
  <c r="BB136" i="3"/>
  <c r="BA136" i="3"/>
  <c r="AZ136" i="3"/>
  <c r="AY136" i="3"/>
  <c r="AX136" i="3"/>
  <c r="AW136" i="3"/>
  <c r="AV136" i="3"/>
  <c r="AU136" i="3"/>
  <c r="BB134" i="3"/>
  <c r="BA134" i="3"/>
  <c r="AZ134" i="3"/>
  <c r="AY134" i="3"/>
  <c r="AX134" i="3"/>
  <c r="AW134" i="3"/>
  <c r="AV134" i="3"/>
  <c r="AU134" i="3"/>
  <c r="BB133" i="3"/>
  <c r="BA133" i="3"/>
  <c r="AZ133" i="3"/>
  <c r="AY133" i="3"/>
  <c r="AX133" i="3"/>
  <c r="AW133" i="3"/>
  <c r="AV133" i="3"/>
  <c r="AU133" i="3"/>
  <c r="AR133" i="3"/>
  <c r="AS133" i="3"/>
  <c r="AT133" i="3"/>
  <c r="AR134" i="3"/>
  <c r="AS134" i="3"/>
  <c r="AT134" i="3"/>
  <c r="AR136" i="3"/>
  <c r="AS136" i="3"/>
  <c r="AT136" i="3"/>
  <c r="AR137" i="3"/>
  <c r="AS137" i="3"/>
  <c r="AT137" i="3"/>
  <c r="AR142" i="3"/>
  <c r="AS142" i="3"/>
  <c r="AT142" i="3"/>
  <c r="AR145" i="3"/>
  <c r="AS145" i="3"/>
  <c r="AT145" i="3"/>
  <c r="AH133" i="3"/>
  <c r="W142" i="3"/>
  <c r="W138" i="3"/>
  <c r="C14" i="3"/>
  <c r="W145" i="3"/>
  <c r="M145" i="3"/>
  <c r="N145" i="3"/>
  <c r="O145" i="3"/>
  <c r="S145" i="3"/>
  <c r="V145" i="3"/>
  <c r="X145" i="3"/>
  <c r="Y145" i="3"/>
  <c r="AJ145" i="3"/>
  <c r="AL145" i="3"/>
  <c r="AN145" i="3"/>
  <c r="AQ145" i="3"/>
  <c r="N133" i="3"/>
  <c r="W133" i="3"/>
  <c r="X133" i="3"/>
  <c r="AJ133" i="3"/>
  <c r="AL133" i="3"/>
  <c r="AN133" i="3"/>
  <c r="AQ133" i="3"/>
  <c r="S133" i="3"/>
  <c r="AQ142" i="3"/>
  <c r="AQ137" i="3"/>
  <c r="AQ136" i="3"/>
  <c r="AQ134" i="3"/>
  <c r="AP145" i="3"/>
  <c r="AP142" i="3"/>
  <c r="AP137" i="3"/>
  <c r="AP136" i="3"/>
  <c r="AP134" i="3"/>
  <c r="AP133" i="3"/>
  <c r="AO142" i="3"/>
  <c r="AO137" i="3"/>
  <c r="AO136" i="3"/>
  <c r="AO134" i="3"/>
  <c r="AO133" i="3"/>
  <c r="AK134" i="3"/>
  <c r="AI134" i="3"/>
  <c r="AF134" i="3"/>
  <c r="AE134" i="3"/>
  <c r="AD134" i="3"/>
  <c r="AC134" i="3"/>
  <c r="AB134" i="3"/>
  <c r="AA134" i="3"/>
  <c r="Z134" i="3"/>
  <c r="Y134" i="3"/>
  <c r="X134" i="3"/>
  <c r="W134" i="3"/>
  <c r="U134" i="3"/>
  <c r="T134" i="3"/>
  <c r="S134" i="3"/>
  <c r="R134" i="3"/>
  <c r="O134" i="3"/>
  <c r="N134" i="3"/>
  <c r="M134" i="3"/>
  <c r="L134" i="3"/>
  <c r="K134" i="3"/>
  <c r="J134" i="3"/>
  <c r="H134" i="3"/>
  <c r="G134" i="3"/>
  <c r="F134" i="3"/>
  <c r="E134" i="3"/>
  <c r="C145" i="3"/>
  <c r="D145" i="3"/>
  <c r="E145" i="3"/>
  <c r="F145" i="3"/>
  <c r="G145" i="3"/>
  <c r="J145" i="3"/>
  <c r="K145" i="3"/>
  <c r="L145" i="3"/>
  <c r="P145" i="3"/>
  <c r="R145" i="3"/>
  <c r="T145" i="3"/>
  <c r="U145" i="3"/>
  <c r="Z145" i="3"/>
  <c r="AB145" i="3"/>
  <c r="AC145" i="3"/>
  <c r="AD145" i="3"/>
  <c r="AE145" i="3"/>
  <c r="AF145" i="3"/>
  <c r="AG145" i="3"/>
  <c r="AH145" i="3"/>
  <c r="AI145" i="3"/>
  <c r="AK145" i="3"/>
  <c r="H145" i="3"/>
  <c r="I145" i="3"/>
  <c r="AA145" i="3"/>
  <c r="T137" i="3"/>
  <c r="U137" i="3"/>
  <c r="C138" i="3"/>
  <c r="C136" i="3"/>
  <c r="D136" i="3"/>
  <c r="E136" i="3"/>
  <c r="F136" i="3"/>
  <c r="G136" i="3"/>
  <c r="J136" i="3"/>
  <c r="L136" i="3"/>
  <c r="M136" i="3"/>
  <c r="N136" i="3"/>
  <c r="Z136" i="3"/>
  <c r="AE136" i="3"/>
  <c r="S136" i="3"/>
  <c r="T136" i="3"/>
  <c r="U136" i="3"/>
  <c r="W136" i="3"/>
  <c r="Y136" i="3"/>
  <c r="AA136" i="3"/>
  <c r="AB136" i="3"/>
  <c r="AC136" i="3"/>
  <c r="AD136" i="3"/>
  <c r="AK136" i="3"/>
  <c r="C134" i="3"/>
  <c r="D134" i="3"/>
  <c r="P134" i="3"/>
  <c r="AJ138" i="3"/>
  <c r="C142" i="3"/>
  <c r="D142" i="3"/>
  <c r="E142" i="3"/>
  <c r="F142" i="3"/>
  <c r="G142" i="3"/>
  <c r="J142" i="3"/>
  <c r="L142" i="3"/>
  <c r="M142" i="3"/>
  <c r="N142" i="3"/>
  <c r="Z142" i="3"/>
  <c r="AE142" i="3"/>
  <c r="H142" i="3"/>
  <c r="K142" i="3"/>
  <c r="P142" i="3"/>
  <c r="O142" i="3"/>
  <c r="R142" i="3"/>
  <c r="S142" i="3"/>
  <c r="T142" i="3"/>
  <c r="U142" i="3"/>
  <c r="X142" i="3"/>
  <c r="Y142" i="3"/>
  <c r="AA142" i="3"/>
  <c r="AB142" i="3"/>
  <c r="AC142" i="3"/>
  <c r="AD142" i="3"/>
  <c r="AG142" i="3"/>
  <c r="AH142" i="3"/>
  <c r="AI142" i="3"/>
  <c r="AJ142" i="3"/>
  <c r="AK142" i="3"/>
  <c r="AF133" i="3"/>
  <c r="D133" i="3"/>
  <c r="G133" i="3"/>
  <c r="I133" i="3"/>
  <c r="K133" i="3"/>
  <c r="M133" i="3"/>
  <c r="P133" i="3"/>
  <c r="Q133" i="3"/>
  <c r="T133" i="3"/>
  <c r="V133" i="3"/>
  <c r="Y133" i="3"/>
  <c r="AA133" i="3"/>
  <c r="AI133" i="3"/>
  <c r="AM133" i="3"/>
  <c r="AN142" i="3"/>
  <c r="AM142" i="3"/>
  <c r="AL142" i="3"/>
  <c r="AN137" i="3"/>
  <c r="AM137" i="3"/>
  <c r="AL137" i="3"/>
  <c r="AK137" i="3"/>
  <c r="AJ137" i="3"/>
  <c r="AN136" i="3"/>
  <c r="AM136" i="3"/>
  <c r="AL136" i="3"/>
  <c r="AJ136" i="3"/>
  <c r="AN134" i="3"/>
  <c r="AM134" i="3"/>
  <c r="AL134" i="3"/>
  <c r="AJ134" i="3"/>
  <c r="AK133" i="3"/>
  <c r="AG137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C133" i="3"/>
  <c r="C32" i="3"/>
  <c r="C34" i="3"/>
  <c r="C39" i="3"/>
  <c r="C36" i="3"/>
  <c r="C37" i="3"/>
  <c r="C40" i="3"/>
  <c r="C50" i="3"/>
  <c r="C46" i="3"/>
  <c r="C68" i="3"/>
  <c r="C64" i="3"/>
  <c r="C86" i="3"/>
  <c r="C82" i="3"/>
  <c r="C104" i="3"/>
  <c r="C100" i="3"/>
  <c r="C122" i="3"/>
  <c r="E138" i="3"/>
  <c r="F138" i="3"/>
  <c r="I138" i="3"/>
  <c r="J138" i="3"/>
  <c r="N138" i="3"/>
  <c r="O138" i="3"/>
  <c r="R138" i="3"/>
  <c r="S138" i="3"/>
  <c r="AA138" i="3"/>
  <c r="AI138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V137" i="3"/>
  <c r="W137" i="3"/>
  <c r="X137" i="3"/>
  <c r="Y137" i="3"/>
  <c r="Z137" i="3"/>
  <c r="AA137" i="3"/>
  <c r="AB137" i="3"/>
  <c r="AC137" i="3"/>
  <c r="AD137" i="3"/>
  <c r="AE137" i="3"/>
  <c r="AF137" i="3"/>
  <c r="AH137" i="3"/>
  <c r="AI137" i="3"/>
  <c r="H136" i="3"/>
  <c r="I136" i="3"/>
  <c r="K136" i="3"/>
  <c r="O136" i="3"/>
  <c r="P136" i="3"/>
  <c r="Q136" i="3"/>
  <c r="R136" i="3"/>
  <c r="V136" i="3"/>
  <c r="X136" i="3"/>
  <c r="AF136" i="3"/>
  <c r="AG136" i="3"/>
  <c r="AH136" i="3"/>
  <c r="AI136" i="3"/>
  <c r="I134" i="3"/>
  <c r="Q134" i="3"/>
  <c r="V134" i="3"/>
  <c r="AG134" i="3"/>
  <c r="AH134" i="3"/>
  <c r="E133" i="3"/>
  <c r="F133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I142" i="3"/>
  <c r="L133" i="3"/>
  <c r="J133" i="3"/>
  <c r="Q142" i="3"/>
  <c r="R133" i="3"/>
  <c r="O133" i="3"/>
  <c r="H133" i="3"/>
  <c r="V142" i="3"/>
  <c r="U133" i="3"/>
  <c r="Z133" i="3"/>
  <c r="AC133" i="3"/>
  <c r="AB133" i="3"/>
  <c r="AF142" i="3"/>
  <c r="AE133" i="3"/>
  <c r="AD133" i="3"/>
  <c r="AG133" i="3"/>
  <c r="BC150" i="3"/>
  <c r="BE150" i="3"/>
  <c r="BC153" i="3"/>
  <c r="BE153" i="3"/>
  <c r="BC156" i="3"/>
  <c r="BE156" i="3"/>
  <c r="BC157" i="3"/>
  <c r="BE157" i="3"/>
  <c r="BC158" i="3"/>
  <c r="BE158" i="3"/>
  <c r="BC161" i="3"/>
  <c r="BE161" i="3"/>
  <c r="A150" i="3"/>
  <c r="A151" i="3"/>
  <c r="BC151" i="3"/>
  <c r="BE151" i="3"/>
  <c r="A152" i="3"/>
  <c r="BC152" i="3"/>
  <c r="BE152" i="3"/>
  <c r="A153" i="3"/>
  <c r="A154" i="3"/>
  <c r="BC154" i="3"/>
  <c r="BE154" i="3"/>
  <c r="A155" i="3"/>
  <c r="BC155" i="3"/>
  <c r="BE155" i="3"/>
  <c r="A156" i="3"/>
  <c r="A157" i="3"/>
  <c r="A158" i="3"/>
  <c r="A159" i="3"/>
  <c r="BC159" i="3"/>
  <c r="BE159" i="3"/>
  <c r="A160" i="3"/>
  <c r="BC160" i="3"/>
  <c r="BE160" i="3"/>
  <c r="A161" i="3"/>
  <c r="A162" i="3"/>
  <c r="BC162" i="3"/>
  <c r="BE162" i="3"/>
  <c r="A163" i="3"/>
  <c r="BC163" i="3"/>
  <c r="BE163" i="3"/>
  <c r="D138" i="3"/>
  <c r="T138" i="3"/>
  <c r="AE138" i="3"/>
  <c r="AL138" i="3"/>
  <c r="X138" i="3"/>
  <c r="G138" i="3"/>
  <c r="K138" i="3"/>
  <c r="H138" i="3"/>
  <c r="P138" i="3"/>
  <c r="Z138" i="3"/>
  <c r="AF138" i="3"/>
  <c r="AK138" i="3"/>
  <c r="AI52" i="3"/>
  <c r="AI57" i="3"/>
  <c r="AI54" i="3"/>
  <c r="P70" i="3"/>
  <c r="AF28" i="3"/>
  <c r="AF34" i="3"/>
  <c r="AF39" i="3"/>
  <c r="AF36" i="3"/>
  <c r="AF37" i="3"/>
  <c r="AF40" i="3"/>
  <c r="AH140" i="3"/>
  <c r="AG28" i="3"/>
  <c r="Y34" i="3"/>
  <c r="X10" i="3"/>
  <c r="X16" i="3"/>
  <c r="S64" i="3"/>
  <c r="P52" i="3"/>
  <c r="P57" i="3"/>
  <c r="P54" i="3"/>
  <c r="P34" i="3"/>
  <c r="P39" i="3"/>
  <c r="P36" i="3"/>
  <c r="P37" i="3"/>
  <c r="P40" i="3"/>
  <c r="AJ46" i="3"/>
  <c r="AJ118" i="3"/>
  <c r="AI46" i="3"/>
  <c r="AK100" i="3"/>
  <c r="AG82" i="3"/>
  <c r="AD88" i="3"/>
  <c r="AD100" i="3"/>
  <c r="AD28" i="3"/>
  <c r="AI64" i="3"/>
  <c r="AK88" i="3"/>
  <c r="AK93" i="3"/>
  <c r="AF124" i="3"/>
  <c r="AJ88" i="3"/>
  <c r="AJ93" i="3"/>
  <c r="AH64" i="3"/>
  <c r="AE52" i="3"/>
  <c r="AE57" i="3"/>
  <c r="AE54" i="3"/>
  <c r="AG70" i="3"/>
  <c r="AH88" i="3"/>
  <c r="AI118" i="3"/>
  <c r="AB46" i="3"/>
  <c r="AH34" i="3"/>
  <c r="AH39" i="3"/>
  <c r="AH36" i="3"/>
  <c r="AD70" i="3"/>
  <c r="AD75" i="3"/>
  <c r="AD72" i="3"/>
  <c r="AD73" i="3"/>
  <c r="AD76" i="3"/>
  <c r="AG124" i="3"/>
  <c r="AG129" i="3"/>
  <c r="AG126" i="3"/>
  <c r="AG127" i="3"/>
  <c r="AG130" i="3"/>
  <c r="AH106" i="3"/>
  <c r="AH111" i="3"/>
  <c r="AH108" i="3"/>
  <c r="AH109" i="3"/>
  <c r="AH112" i="3"/>
  <c r="AJ127" i="3"/>
  <c r="AJ130" i="3"/>
  <c r="AF52" i="3"/>
  <c r="AF57" i="3"/>
  <c r="AF54" i="3"/>
  <c r="AG10" i="3"/>
  <c r="AK118" i="3"/>
  <c r="AK124" i="3"/>
  <c r="AK129" i="3"/>
  <c r="AK126" i="3"/>
  <c r="AK127" i="3"/>
  <c r="AK130" i="3"/>
  <c r="AI88" i="3"/>
  <c r="AI93" i="3"/>
  <c r="AI91" i="3"/>
  <c r="AI94" i="3"/>
  <c r="AE28" i="3"/>
  <c r="AC82" i="3"/>
  <c r="AB106" i="3"/>
  <c r="X52" i="3"/>
  <c r="X57" i="3"/>
  <c r="X54" i="3"/>
  <c r="X55" i="3"/>
  <c r="X58" i="3"/>
  <c r="AA64" i="3"/>
  <c r="Y64" i="3"/>
  <c r="X88" i="3"/>
  <c r="X93" i="3"/>
  <c r="AB64" i="3"/>
  <c r="Z82" i="3"/>
  <c r="AC28" i="3"/>
  <c r="W64" i="3"/>
  <c r="AA46" i="3"/>
  <c r="W28" i="3"/>
  <c r="Z124" i="3"/>
  <c r="Z129" i="3"/>
  <c r="Z126" i="3"/>
  <c r="AA106" i="3"/>
  <c r="AA111" i="3"/>
  <c r="AA108" i="3"/>
  <c r="AA109" i="3"/>
  <c r="AA112" i="3"/>
  <c r="Z28" i="3"/>
  <c r="V88" i="3"/>
  <c r="V93" i="3"/>
  <c r="U82" i="3"/>
  <c r="P82" i="3"/>
  <c r="U34" i="3"/>
  <c r="U39" i="3"/>
  <c r="U36" i="3"/>
  <c r="U70" i="3"/>
  <c r="O100" i="3"/>
  <c r="AC10" i="3"/>
  <c r="Z57" i="3"/>
  <c r="Z54" i="3"/>
  <c r="Z55" i="3"/>
  <c r="Z58" i="3"/>
  <c r="X34" i="3"/>
  <c r="X39" i="3"/>
  <c r="X36" i="3"/>
  <c r="AA88" i="3"/>
  <c r="AA93" i="3"/>
  <c r="AA91" i="3"/>
  <c r="AA94" i="3"/>
  <c r="AC111" i="3"/>
  <c r="AC108" i="3"/>
  <c r="AC109" i="3"/>
  <c r="AC112" i="3"/>
  <c r="Y75" i="3"/>
  <c r="Y72" i="3"/>
  <c r="Y73" i="3"/>
  <c r="Y76" i="3"/>
  <c r="AC93" i="3"/>
  <c r="AC91" i="3"/>
  <c r="AC94" i="3"/>
  <c r="V28" i="3"/>
  <c r="V34" i="3"/>
  <c r="W52" i="3"/>
  <c r="AA124" i="3"/>
  <c r="AA129" i="3"/>
  <c r="AA126" i="3"/>
  <c r="AA127" i="3"/>
  <c r="AA130" i="3"/>
  <c r="AC46" i="3"/>
  <c r="V64" i="3"/>
  <c r="W82" i="3"/>
  <c r="X100" i="3"/>
  <c r="M64" i="3"/>
  <c r="T64" i="3"/>
  <c r="O34" i="3"/>
  <c r="Q46" i="3"/>
  <c r="Q82" i="3"/>
  <c r="P28" i="3"/>
  <c r="Q100" i="3"/>
  <c r="N82" i="3"/>
  <c r="L70" i="3"/>
  <c r="L75" i="3"/>
  <c r="L72" i="3"/>
  <c r="M46" i="3"/>
  <c r="N46" i="3"/>
  <c r="M100" i="3"/>
  <c r="N118" i="3"/>
  <c r="M28" i="3"/>
  <c r="P46" i="3"/>
  <c r="M82" i="3"/>
  <c r="P118" i="3"/>
  <c r="T100" i="3"/>
  <c r="P64" i="3"/>
  <c r="T82" i="3"/>
  <c r="M39" i="3"/>
  <c r="M36" i="3"/>
  <c r="M37" i="3"/>
  <c r="M40" i="3"/>
  <c r="Q111" i="3"/>
  <c r="Q108" i="3"/>
  <c r="Q109" i="3"/>
  <c r="Q112" i="3"/>
  <c r="Q39" i="3"/>
  <c r="Q36" i="3"/>
  <c r="M111" i="3"/>
  <c r="M108" i="3"/>
  <c r="M109" i="3"/>
  <c r="M112" i="3"/>
  <c r="Q93" i="3"/>
  <c r="Q91" i="3"/>
  <c r="Q94" i="3"/>
  <c r="N21" i="3"/>
  <c r="N18" i="3"/>
  <c r="N19" i="3"/>
  <c r="N22" i="3"/>
  <c r="O70" i="3"/>
  <c r="P129" i="3"/>
  <c r="P126" i="3"/>
  <c r="P127" i="3"/>
  <c r="P130" i="3"/>
  <c r="N93" i="3"/>
  <c r="N91" i="3"/>
  <c r="N94" i="3"/>
  <c r="S70" i="3"/>
  <c r="S75" i="3"/>
  <c r="S72" i="3"/>
  <c r="S100" i="3"/>
  <c r="S118" i="3"/>
  <c r="R64" i="3"/>
  <c r="R82" i="3"/>
  <c r="R118" i="3"/>
  <c r="K10" i="3"/>
  <c r="I28" i="3"/>
  <c r="I46" i="3"/>
  <c r="F70" i="3"/>
  <c r="F75" i="3"/>
  <c r="F72" i="3"/>
  <c r="F73" i="3"/>
  <c r="F76" i="3"/>
  <c r="G118" i="3"/>
  <c r="L28" i="3"/>
  <c r="J70" i="3"/>
  <c r="J75" i="3"/>
  <c r="J72" i="3"/>
  <c r="F100" i="3"/>
  <c r="F28" i="3"/>
  <c r="I88" i="3"/>
  <c r="I93" i="3"/>
  <c r="I91" i="3"/>
  <c r="I94" i="3"/>
  <c r="K88" i="3"/>
  <c r="K93" i="3"/>
  <c r="I124" i="3"/>
  <c r="I129" i="3"/>
  <c r="I126" i="3"/>
  <c r="G52" i="3"/>
  <c r="G57" i="3"/>
  <c r="G54" i="3"/>
  <c r="G55" i="3"/>
  <c r="G58" i="3"/>
  <c r="I16" i="3"/>
  <c r="H34" i="3"/>
  <c r="H39" i="3"/>
  <c r="H36" i="3"/>
  <c r="H37" i="3"/>
  <c r="H40" i="3"/>
  <c r="H52" i="3"/>
  <c r="G70" i="3"/>
  <c r="I39" i="3"/>
  <c r="I36" i="3"/>
  <c r="I37" i="3"/>
  <c r="I40" i="3"/>
  <c r="K124" i="3"/>
  <c r="K129" i="3"/>
  <c r="K126" i="3"/>
  <c r="G82" i="3"/>
  <c r="L124" i="3"/>
  <c r="L129" i="3"/>
  <c r="L126" i="3"/>
  <c r="L127" i="3"/>
  <c r="L130" i="3"/>
  <c r="F108" i="3"/>
  <c r="F109" i="3"/>
  <c r="F112" i="3"/>
  <c r="G93" i="3"/>
  <c r="G91" i="3"/>
  <c r="G94" i="3"/>
  <c r="I57" i="3"/>
  <c r="I54" i="3"/>
  <c r="I55" i="3"/>
  <c r="I58" i="3"/>
  <c r="K21" i="3"/>
  <c r="K18" i="3"/>
  <c r="K19" i="3"/>
  <c r="K22" i="3"/>
  <c r="G34" i="3"/>
  <c r="G39" i="3"/>
  <c r="G36" i="3"/>
  <c r="G37" i="3"/>
  <c r="G40" i="3"/>
  <c r="L46" i="3"/>
  <c r="F52" i="3"/>
  <c r="L88" i="3"/>
  <c r="L93" i="3"/>
  <c r="L91" i="3"/>
  <c r="L94" i="3"/>
  <c r="K106" i="3"/>
  <c r="K111" i="3"/>
  <c r="K108" i="3"/>
  <c r="K109" i="3"/>
  <c r="K112" i="3"/>
  <c r="J124" i="3"/>
  <c r="J129" i="3"/>
  <c r="J126" i="3"/>
  <c r="J127" i="3"/>
  <c r="J130" i="3"/>
  <c r="L39" i="3"/>
  <c r="L36" i="3"/>
  <c r="L37" i="3"/>
  <c r="L40" i="3"/>
  <c r="L16" i="3"/>
  <c r="L21" i="3"/>
  <c r="F39" i="3"/>
  <c r="F36" i="3"/>
  <c r="F37" i="3"/>
  <c r="F40" i="3"/>
  <c r="J52" i="3"/>
  <c r="J57" i="3"/>
  <c r="J54" i="3"/>
  <c r="J55" i="3"/>
  <c r="J58" i="3"/>
  <c r="AU138" i="3"/>
  <c r="D28" i="3"/>
  <c r="E82" i="3"/>
  <c r="E28" i="3"/>
  <c r="E46" i="3"/>
  <c r="E39" i="3"/>
  <c r="E36" i="3"/>
  <c r="E37" i="3"/>
  <c r="E40" i="3"/>
  <c r="E129" i="3"/>
  <c r="E126" i="3"/>
  <c r="E127" i="3"/>
  <c r="E130" i="3"/>
  <c r="D100" i="3"/>
  <c r="D46" i="3"/>
  <c r="D57" i="3"/>
  <c r="D54" i="3"/>
  <c r="D55" i="3"/>
  <c r="D58" i="3"/>
  <c r="D64" i="3"/>
  <c r="AM138" i="3"/>
  <c r="AC138" i="3"/>
  <c r="AT138" i="3"/>
  <c r="BB138" i="3"/>
  <c r="AP139" i="3"/>
  <c r="AX138" i="3"/>
  <c r="AR139" i="3"/>
  <c r="AG138" i="3"/>
  <c r="AQ138" i="3"/>
  <c r="AY139" i="3"/>
  <c r="AY138" i="3"/>
  <c r="AH138" i="3"/>
  <c r="C106" i="3"/>
  <c r="C52" i="3"/>
  <c r="C57" i="3"/>
  <c r="C54" i="3"/>
  <c r="C55" i="3"/>
  <c r="C58" i="3"/>
  <c r="AO145" i="3"/>
  <c r="AM145" i="3"/>
  <c r="AO138" i="3"/>
  <c r="AZ138" i="3"/>
  <c r="M138" i="3"/>
  <c r="V138" i="3"/>
  <c r="AT139" i="3"/>
  <c r="AS138" i="3"/>
  <c r="AS139" i="3"/>
  <c r="AD138" i="3"/>
  <c r="AA139" i="3"/>
  <c r="AA135" i="3"/>
  <c r="AU139" i="3"/>
  <c r="C10" i="3"/>
  <c r="C16" i="3"/>
  <c r="C21" i="3"/>
  <c r="C18" i="3"/>
  <c r="C140" i="3"/>
  <c r="AK91" i="3"/>
  <c r="AK94" i="3"/>
  <c r="AE55" i="3"/>
  <c r="AE58" i="3"/>
  <c r="V39" i="3"/>
  <c r="V36" i="3"/>
  <c r="W57" i="3"/>
  <c r="W54" i="3"/>
  <c r="W55" i="3"/>
  <c r="W58" i="3"/>
  <c r="G75" i="3"/>
  <c r="G72" i="3"/>
  <c r="G73" i="3"/>
  <c r="G76" i="3"/>
  <c r="F57" i="3"/>
  <c r="F54" i="3"/>
  <c r="F55" i="3"/>
  <c r="F58" i="3"/>
  <c r="AW140" i="3"/>
  <c r="AW139" i="3"/>
  <c r="AM139" i="3"/>
  <c r="AQ139" i="3"/>
  <c r="AZ139" i="3"/>
  <c r="AZ140" i="3"/>
  <c r="D140" i="3"/>
  <c r="AN140" i="3"/>
  <c r="M140" i="3"/>
  <c r="F140" i="3"/>
  <c r="AX139" i="3"/>
  <c r="BB140" i="3"/>
  <c r="G140" i="3"/>
  <c r="U140" i="3"/>
  <c r="AO140" i="3"/>
  <c r="J140" i="3"/>
  <c r="AU140" i="3"/>
  <c r="V140" i="3"/>
  <c r="W140" i="3"/>
  <c r="N140" i="3"/>
  <c r="P140" i="3"/>
  <c r="K140" i="3"/>
  <c r="I140" i="3"/>
  <c r="E140" i="3"/>
  <c r="O140" i="3"/>
  <c r="H140" i="3"/>
  <c r="BA140" i="3"/>
  <c r="AP140" i="3"/>
  <c r="L140" i="3"/>
  <c r="AV140" i="3"/>
  <c r="AS140" i="3"/>
  <c r="AL139" i="3"/>
  <c r="T140" i="3"/>
  <c r="S140" i="3"/>
  <c r="S28" i="3"/>
  <c r="S34" i="3"/>
  <c r="R52" i="3"/>
  <c r="R57" i="3"/>
  <c r="R54" i="3"/>
  <c r="R55" i="3"/>
  <c r="R58" i="3"/>
  <c r="R34" i="3"/>
  <c r="R28" i="3"/>
  <c r="R10" i="3"/>
  <c r="H57" i="3"/>
  <c r="H54" i="3"/>
  <c r="H55" i="3"/>
  <c r="H58" i="3"/>
  <c r="AE100" i="3"/>
  <c r="AV139" i="3"/>
  <c r="AB111" i="3"/>
  <c r="AB108" i="3"/>
  <c r="AB109" i="3"/>
  <c r="AB112" i="3"/>
  <c r="AG75" i="3"/>
  <c r="AG72" i="3"/>
  <c r="AG73" i="3"/>
  <c r="AG76" i="3"/>
  <c r="Q14" i="3"/>
  <c r="Q140" i="3"/>
  <c r="Q138" i="3"/>
  <c r="R140" i="3"/>
  <c r="AO139" i="3"/>
  <c r="C88" i="3"/>
  <c r="C93" i="3"/>
  <c r="C91" i="3"/>
  <c r="C94" i="3"/>
  <c r="W100" i="3"/>
  <c r="AD140" i="3"/>
  <c r="AI28" i="3"/>
  <c r="AN139" i="3"/>
  <c r="AF64" i="3"/>
  <c r="O75" i="3"/>
  <c r="O72" i="3"/>
  <c r="W124" i="3"/>
  <c r="W118" i="3"/>
  <c r="BA139" i="3"/>
  <c r="U75" i="3"/>
  <c r="U72" i="3"/>
  <c r="AJ106" i="3"/>
  <c r="AJ111" i="3"/>
  <c r="AJ108" i="3"/>
  <c r="AJ109" i="3"/>
  <c r="AJ112" i="3"/>
  <c r="AJ100" i="3"/>
  <c r="K127" i="3"/>
  <c r="K130" i="3"/>
  <c r="Z100" i="3"/>
  <c r="Z106" i="3"/>
  <c r="Z111" i="3"/>
  <c r="Z108" i="3"/>
  <c r="Z109" i="3"/>
  <c r="Z112" i="3"/>
  <c r="F82" i="3"/>
  <c r="F88" i="3"/>
  <c r="P10" i="3"/>
  <c r="BB139" i="3"/>
  <c r="BB135" i="3"/>
  <c r="AK34" i="3"/>
  <c r="AK37" i="3"/>
  <c r="AK28" i="3"/>
  <c r="AA52" i="3"/>
  <c r="X91" i="3"/>
  <c r="X94" i="3"/>
  <c r="C111" i="3"/>
  <c r="C108" i="3"/>
  <c r="C109" i="3"/>
  <c r="C112" i="3"/>
  <c r="O39" i="3"/>
  <c r="O36" i="3"/>
  <c r="O37" i="3"/>
  <c r="O40" i="3"/>
  <c r="W75" i="3"/>
  <c r="W72" i="3"/>
  <c r="W73" i="3"/>
  <c r="W76" i="3"/>
  <c r="AA57" i="3"/>
  <c r="AA54" i="3"/>
  <c r="AA55" i="3"/>
  <c r="AA58" i="3"/>
  <c r="P75" i="3"/>
  <c r="P72" i="3"/>
  <c r="P73" i="3"/>
  <c r="P76" i="3"/>
  <c r="AJ57" i="3"/>
  <c r="AJ54" i="3"/>
  <c r="AJ55" i="3"/>
  <c r="AJ58" i="3"/>
  <c r="AC37" i="3"/>
  <c r="AC40" i="3"/>
  <c r="S39" i="3"/>
  <c r="S36" i="3"/>
  <c r="S37" i="3"/>
  <c r="S40" i="3"/>
  <c r="R36" i="3"/>
  <c r="AN135" i="3"/>
  <c r="AW141" i="3"/>
  <c r="F93" i="3"/>
  <c r="AI34" i="3"/>
  <c r="AI39" i="3"/>
  <c r="AI36" i="3"/>
  <c r="AA36" i="3"/>
  <c r="F91" i="3"/>
  <c r="F94" i="3"/>
  <c r="AW143" i="3"/>
  <c r="R37" i="3"/>
  <c r="R40" i="3"/>
  <c r="Z127" i="3"/>
  <c r="Z130" i="3"/>
  <c r="AD109" i="3"/>
  <c r="AD112" i="3"/>
  <c r="AV141" i="3"/>
  <c r="AN141" i="3"/>
  <c r="AZ141" i="3"/>
  <c r="L73" i="3"/>
  <c r="L76" i="3"/>
  <c r="H73" i="3"/>
  <c r="H76" i="3"/>
  <c r="AE37" i="3"/>
  <c r="AE40" i="3"/>
  <c r="Q37" i="3"/>
  <c r="Q40" i="3"/>
  <c r="AW146" i="3"/>
  <c r="AH37" i="3"/>
  <c r="AH40" i="3"/>
  <c r="BA141" i="3"/>
  <c r="AE124" i="3"/>
  <c r="S127" i="3"/>
  <c r="S130" i="3"/>
  <c r="O118" i="3"/>
  <c r="AO141" i="3"/>
  <c r="I127" i="3"/>
  <c r="I130" i="3"/>
  <c r="E118" i="3"/>
  <c r="V118" i="3"/>
  <c r="Y118" i="3"/>
  <c r="AB118" i="3"/>
  <c r="P139" i="3"/>
  <c r="R100" i="3"/>
  <c r="L106" i="3"/>
  <c r="U100" i="3"/>
  <c r="AR141" i="3"/>
  <c r="N100" i="3"/>
  <c r="Y106" i="3"/>
  <c r="Y111" i="3"/>
  <c r="Y108" i="3"/>
  <c r="Y109" i="3"/>
  <c r="Y112" i="3"/>
  <c r="I100" i="3"/>
  <c r="H106" i="3"/>
  <c r="H111" i="3"/>
  <c r="H108" i="3"/>
  <c r="H109" i="3"/>
  <c r="H112" i="3"/>
  <c r="AC100" i="3"/>
  <c r="V100" i="3"/>
  <c r="AF106" i="3"/>
  <c r="AF111" i="3"/>
  <c r="AF108" i="3"/>
  <c r="AF109" i="3"/>
  <c r="AF112" i="3"/>
  <c r="J82" i="3"/>
  <c r="AE82" i="3"/>
  <c r="K139" i="3"/>
  <c r="K135" i="3"/>
  <c r="D82" i="3"/>
  <c r="O88" i="3"/>
  <c r="O93" i="3"/>
  <c r="W91" i="3"/>
  <c r="W94" i="3"/>
  <c r="AF82" i="3"/>
  <c r="AN91" i="3"/>
  <c r="AN94" i="3"/>
  <c r="S82" i="3"/>
  <c r="Y88" i="3"/>
  <c r="Y93" i="3"/>
  <c r="Y91" i="3"/>
  <c r="Y94" i="3"/>
  <c r="K91" i="3"/>
  <c r="K94" i="3"/>
  <c r="V91" i="3"/>
  <c r="V94" i="3"/>
  <c r="AJ91" i="3"/>
  <c r="AJ94" i="3"/>
  <c r="AH93" i="3"/>
  <c r="AH91" i="3"/>
  <c r="AH94" i="3"/>
  <c r="AW147" i="3"/>
  <c r="S73" i="3"/>
  <c r="S76" i="3"/>
  <c r="V73" i="3"/>
  <c r="V76" i="3"/>
  <c r="H64" i="3"/>
  <c r="Z70" i="3"/>
  <c r="Z75" i="3"/>
  <c r="Z72" i="3"/>
  <c r="C70" i="3"/>
  <c r="C75" i="3"/>
  <c r="C72" i="3"/>
  <c r="C73" i="3"/>
  <c r="C76" i="3"/>
  <c r="K64" i="3"/>
  <c r="Q64" i="3"/>
  <c r="N64" i="3"/>
  <c r="R139" i="3"/>
  <c r="AC75" i="3"/>
  <c r="AC72" i="3"/>
  <c r="AC73" i="3"/>
  <c r="AC76" i="3"/>
  <c r="AE70" i="3"/>
  <c r="AE75" i="3"/>
  <c r="AE72" i="3"/>
  <c r="AE73" i="3"/>
  <c r="AE76" i="3"/>
  <c r="E70" i="3"/>
  <c r="E75" i="3"/>
  <c r="E72" i="3"/>
  <c r="E73" i="3"/>
  <c r="I70" i="3"/>
  <c r="I141" i="3"/>
  <c r="AC64" i="3"/>
  <c r="P55" i="3"/>
  <c r="P58" i="3"/>
  <c r="S46" i="3"/>
  <c r="O52" i="3"/>
  <c r="O57" i="3"/>
  <c r="O54" i="3"/>
  <c r="O55" i="3"/>
  <c r="O58" i="3"/>
  <c r="AI55" i="3"/>
  <c r="AI58" i="3"/>
  <c r="AG52" i="3"/>
  <c r="K46" i="3"/>
  <c r="U46" i="3"/>
  <c r="BC137" i="3"/>
  <c r="BE137" i="3"/>
  <c r="Y52" i="3"/>
  <c r="Y57" i="3"/>
  <c r="Y54" i="3"/>
  <c r="Y55" i="3"/>
  <c r="Y58" i="3"/>
  <c r="AF55" i="3"/>
  <c r="AF58" i="3"/>
  <c r="Z139" i="3"/>
  <c r="Z135" i="3"/>
  <c r="V52" i="3"/>
  <c r="V57" i="3"/>
  <c r="V54" i="3"/>
  <c r="Z46" i="3"/>
  <c r="AH46" i="3"/>
  <c r="AT141" i="3"/>
  <c r="V37" i="3"/>
  <c r="V40" i="3"/>
  <c r="BA143" i="3"/>
  <c r="AM141" i="3"/>
  <c r="X37" i="3"/>
  <c r="X40" i="3"/>
  <c r="AG139" i="3"/>
  <c r="AG135" i="3"/>
  <c r="AO135" i="3"/>
  <c r="K141" i="3"/>
  <c r="BA147" i="3"/>
  <c r="D37" i="3"/>
  <c r="D40" i="3"/>
  <c r="AM140" i="3"/>
  <c r="J28" i="3"/>
  <c r="W39" i="3"/>
  <c r="W36" i="3"/>
  <c r="W37" i="3"/>
  <c r="W40" i="3"/>
  <c r="AG34" i="3"/>
  <c r="AG39" i="3"/>
  <c r="AG36" i="3"/>
  <c r="AG37" i="3"/>
  <c r="AG40" i="3"/>
  <c r="N141" i="3"/>
  <c r="AS141" i="3"/>
  <c r="BA146" i="3"/>
  <c r="C28" i="3"/>
  <c r="AI37" i="3"/>
  <c r="AI40" i="3"/>
  <c r="AJ37" i="3"/>
  <c r="AJ40" i="3"/>
  <c r="BB141" i="3"/>
  <c r="Q28" i="3"/>
  <c r="AB28" i="3"/>
  <c r="AB37" i="3"/>
  <c r="AB40" i="3"/>
  <c r="AA37" i="3"/>
  <c r="AA40" i="3"/>
  <c r="Q139" i="3"/>
  <c r="Q135" i="3"/>
  <c r="U37" i="3"/>
  <c r="U40" i="3"/>
  <c r="AA28" i="3"/>
  <c r="AQ135" i="3"/>
  <c r="C139" i="3"/>
  <c r="C135" i="3"/>
  <c r="T28" i="3"/>
  <c r="BB37" i="3"/>
  <c r="BB40" i="3"/>
  <c r="BB147" i="3"/>
  <c r="AU141" i="3"/>
  <c r="R135" i="3"/>
  <c r="AL135" i="3"/>
  <c r="AU135" i="3"/>
  <c r="BC133" i="3"/>
  <c r="BE133" i="3"/>
  <c r="AY135" i="3"/>
  <c r="AV135" i="3"/>
  <c r="AZ135" i="3"/>
  <c r="AP135" i="3"/>
  <c r="P135" i="3"/>
  <c r="BC145" i="3"/>
  <c r="BE145" i="3"/>
  <c r="BC142" i="3"/>
  <c r="BE142" i="3"/>
  <c r="V21" i="3"/>
  <c r="V18" i="3"/>
  <c r="V19" i="3"/>
  <c r="V22" i="3"/>
  <c r="BA144" i="3"/>
  <c r="L141" i="3"/>
  <c r="L139" i="3"/>
  <c r="L135" i="3"/>
  <c r="N139" i="3"/>
  <c r="N135" i="3"/>
  <c r="I139" i="3"/>
  <c r="I135" i="3"/>
  <c r="AE10" i="3"/>
  <c r="J10" i="3"/>
  <c r="R16" i="3"/>
  <c r="U10" i="3"/>
  <c r="AE139" i="3"/>
  <c r="AE135" i="3"/>
  <c r="K146" i="3"/>
  <c r="S139" i="3"/>
  <c r="S135" i="3"/>
  <c r="X140" i="3"/>
  <c r="H16" i="3"/>
  <c r="H21" i="3"/>
  <c r="H18" i="3"/>
  <c r="H19" i="3"/>
  <c r="H22" i="3"/>
  <c r="M10" i="3"/>
  <c r="N10" i="3"/>
  <c r="Z16" i="3"/>
  <c r="AF21" i="3"/>
  <c r="AF18" i="3"/>
  <c r="AF19" i="3"/>
  <c r="AF22" i="3"/>
  <c r="AG21" i="3"/>
  <c r="AG18" i="3"/>
  <c r="AG19" i="3"/>
  <c r="AG22" i="3"/>
  <c r="J21" i="3"/>
  <c r="J18" i="3"/>
  <c r="J19" i="3"/>
  <c r="J22" i="3"/>
  <c r="AF139" i="3"/>
  <c r="AF135" i="3"/>
  <c r="W139" i="3"/>
  <c r="W135" i="3"/>
  <c r="AL140" i="3"/>
  <c r="AT140" i="3"/>
  <c r="Q10" i="3"/>
  <c r="P16" i="3"/>
  <c r="P21" i="3"/>
  <c r="P18" i="3"/>
  <c r="P19" i="3"/>
  <c r="P22" i="3"/>
  <c r="AH16" i="3"/>
  <c r="AH21" i="3"/>
  <c r="AH18" i="3"/>
  <c r="N147" i="3"/>
  <c r="D16" i="3"/>
  <c r="D21" i="3"/>
  <c r="D146" i="3"/>
  <c r="W16" i="3"/>
  <c r="AF10" i="3"/>
  <c r="O10" i="3"/>
  <c r="AW144" i="3"/>
  <c r="D139" i="3"/>
  <c r="D135" i="3"/>
  <c r="AC16" i="3"/>
  <c r="AC21" i="3"/>
  <c r="AJ16" i="3"/>
  <c r="BA135" i="3"/>
  <c r="L18" i="3"/>
  <c r="T21" i="3"/>
  <c r="T18" i="3"/>
  <c r="T19" i="3"/>
  <c r="T141" i="3"/>
  <c r="O21" i="3"/>
  <c r="Q16" i="3"/>
  <c r="K144" i="3"/>
  <c r="O139" i="3"/>
  <c r="O135" i="3"/>
  <c r="AK16" i="3"/>
  <c r="AK21" i="3"/>
  <c r="AK18" i="3"/>
  <c r="AK19" i="3"/>
  <c r="AK22" i="3"/>
  <c r="BB143" i="3"/>
  <c r="AD16" i="3"/>
  <c r="AD21" i="3"/>
  <c r="AD18" i="3"/>
  <c r="AD19" i="3"/>
  <c r="AD22" i="3"/>
  <c r="N143" i="3"/>
  <c r="AD139" i="3"/>
  <c r="AD135" i="3"/>
  <c r="T139" i="3"/>
  <c r="T135" i="3"/>
  <c r="AX140" i="3"/>
  <c r="D141" i="3"/>
  <c r="AF140" i="3"/>
  <c r="V139" i="3"/>
  <c r="V135" i="3"/>
  <c r="Z140" i="3"/>
  <c r="AK139" i="3"/>
  <c r="AK135" i="3"/>
  <c r="E139" i="3"/>
  <c r="E135" i="3"/>
  <c r="E10" i="3"/>
  <c r="G16" i="3"/>
  <c r="V10" i="3"/>
  <c r="AI16" i="3"/>
  <c r="AI21" i="3"/>
  <c r="AI18" i="3"/>
  <c r="AI19" i="3"/>
  <c r="AI22" i="3"/>
  <c r="AE16" i="3"/>
  <c r="AS135" i="3"/>
  <c r="AX135" i="3"/>
  <c r="AJ10" i="3"/>
  <c r="Y139" i="3"/>
  <c r="Y135" i="3"/>
  <c r="Y10" i="3"/>
  <c r="AB16" i="3"/>
  <c r="AM135" i="3"/>
  <c r="BB146" i="3"/>
  <c r="AG140" i="3"/>
  <c r="AI139" i="3"/>
  <c r="AI135" i="3"/>
  <c r="N144" i="3"/>
  <c r="K143" i="3"/>
  <c r="T10" i="3"/>
  <c r="AY141" i="3"/>
  <c r="AY140" i="3"/>
  <c r="AQ140" i="3"/>
  <c r="AB139" i="3"/>
  <c r="AB135" i="3"/>
  <c r="U139" i="3"/>
  <c r="U135" i="3"/>
  <c r="F10" i="3"/>
  <c r="S16" i="3"/>
  <c r="BC136" i="3"/>
  <c r="BE136" i="3"/>
  <c r="AB10" i="3"/>
  <c r="AJ139" i="3"/>
  <c r="AJ135" i="3"/>
  <c r="BC134" i="3"/>
  <c r="BE134" i="3"/>
  <c r="AW135" i="3"/>
  <c r="C19" i="3"/>
  <c r="C22" i="3"/>
  <c r="AK111" i="3"/>
  <c r="AK108" i="3"/>
  <c r="AK109" i="3"/>
  <c r="AK112" i="3"/>
  <c r="K147" i="3"/>
  <c r="C118" i="3"/>
  <c r="C124" i="3"/>
  <c r="X124" i="3"/>
  <c r="X129" i="3"/>
  <c r="X126" i="3"/>
  <c r="X127" i="3"/>
  <c r="X130" i="3"/>
  <c r="X118" i="3"/>
  <c r="X139" i="3"/>
  <c r="J106" i="3"/>
  <c r="J139" i="3"/>
  <c r="J100" i="3"/>
  <c r="F118" i="3"/>
  <c r="F124" i="3"/>
  <c r="F139" i="3"/>
  <c r="U118" i="3"/>
  <c r="U124" i="3"/>
  <c r="Y129" i="3"/>
  <c r="Y126" i="3"/>
  <c r="Y127" i="3"/>
  <c r="Y130" i="3"/>
  <c r="AD118" i="3"/>
  <c r="AD124" i="3"/>
  <c r="E106" i="3"/>
  <c r="E100" i="3"/>
  <c r="G100" i="3"/>
  <c r="G106" i="3"/>
  <c r="G139" i="3"/>
  <c r="AC118" i="3"/>
  <c r="AC139" i="3"/>
  <c r="AG100" i="3"/>
  <c r="AG106" i="3"/>
  <c r="AH124" i="3"/>
  <c r="AH118" i="3"/>
  <c r="AH139" i="3"/>
  <c r="H124" i="3"/>
  <c r="H139" i="3"/>
  <c r="H118" i="3"/>
  <c r="P106" i="3"/>
  <c r="P100" i="3"/>
  <c r="M124" i="3"/>
  <c r="M118" i="3"/>
  <c r="M139" i="3"/>
  <c r="Q124" i="3"/>
  <c r="Q118" i="3"/>
  <c r="U109" i="3"/>
  <c r="U112" i="3"/>
  <c r="X111" i="3"/>
  <c r="X108" i="3"/>
  <c r="X109" i="3"/>
  <c r="X112" i="3"/>
  <c r="AT135" i="3"/>
  <c r="AR135" i="3"/>
  <c r="U73" i="3"/>
  <c r="O73" i="3"/>
  <c r="W129" i="3"/>
  <c r="I21" i="3"/>
  <c r="J73" i="3"/>
  <c r="N146" i="3"/>
  <c r="AD91" i="3"/>
  <c r="AD94" i="3"/>
  <c r="AD93" i="3"/>
  <c r="AF129" i="3"/>
  <c r="AE111" i="3"/>
  <c r="AE108" i="3"/>
  <c r="AE109" i="3"/>
  <c r="AE112" i="3"/>
  <c r="AD39" i="3"/>
  <c r="AD36" i="3"/>
  <c r="T127" i="3"/>
  <c r="T130" i="3"/>
  <c r="T91" i="3"/>
  <c r="T94" i="3"/>
  <c r="T55" i="3"/>
  <c r="T58" i="3"/>
  <c r="AK52" i="3"/>
  <c r="T111" i="3"/>
  <c r="T108" i="3"/>
  <c r="T109" i="3"/>
  <c r="T112" i="3"/>
  <c r="T75" i="3"/>
  <c r="T72" i="3"/>
  <c r="T73" i="3"/>
  <c r="T76" i="3"/>
  <c r="T39" i="3"/>
  <c r="AL75" i="3"/>
  <c r="AL72" i="3"/>
  <c r="AL73" i="3"/>
  <c r="AL76" i="3"/>
  <c r="AK10" i="3"/>
  <c r="AY37" i="3"/>
  <c r="AY40" i="3"/>
  <c r="BC138" i="3"/>
  <c r="BE138" i="3"/>
  <c r="AP39" i="3"/>
  <c r="AP36" i="3"/>
  <c r="AP37" i="3"/>
  <c r="AP40" i="3"/>
  <c r="AP141" i="3"/>
  <c r="AL57" i="3"/>
  <c r="AL54" i="3"/>
  <c r="AL55" i="3"/>
  <c r="AL58" i="3"/>
  <c r="AL141" i="3"/>
  <c r="Y140" i="3"/>
  <c r="Y16" i="3"/>
  <c r="Z21" i="3"/>
  <c r="Z141" i="3"/>
  <c r="Y39" i="3"/>
  <c r="X21" i="3"/>
  <c r="AX21" i="3"/>
  <c r="AX141" i="3"/>
  <c r="AM75" i="3"/>
  <c r="AM72" i="3"/>
  <c r="AM73" i="3"/>
  <c r="AM76" i="3"/>
  <c r="AQ21" i="3"/>
  <c r="AQ141" i="3"/>
  <c r="AT21" i="3"/>
  <c r="AN39" i="3"/>
  <c r="AN36" i="3"/>
  <c r="AN37" i="3"/>
  <c r="AN40" i="3"/>
  <c r="AY22" i="3"/>
  <c r="AP129" i="3"/>
  <c r="AP126" i="3"/>
  <c r="AP127" i="3"/>
  <c r="AP130" i="3"/>
  <c r="AT93" i="3"/>
  <c r="AT91" i="3"/>
  <c r="AT94" i="3"/>
  <c r="AV21" i="3"/>
  <c r="AY75" i="3"/>
  <c r="AY72" i="3"/>
  <c r="AY73" i="3"/>
  <c r="AY76" i="3"/>
  <c r="AQ75" i="3"/>
  <c r="AQ72" i="3"/>
  <c r="AQ73" i="3"/>
  <c r="AQ76" i="3"/>
  <c r="AR111" i="3"/>
  <c r="AR108" i="3"/>
  <c r="AR109" i="3"/>
  <c r="AR112" i="3"/>
  <c r="AV111" i="3"/>
  <c r="AV108" i="3"/>
  <c r="AV109" i="3"/>
  <c r="AV112" i="3"/>
  <c r="AR93" i="3"/>
  <c r="AR91" i="3"/>
  <c r="AR94" i="3"/>
  <c r="AO21" i="3"/>
  <c r="AR21" i="3"/>
  <c r="AS21" i="3"/>
  <c r="AZ111" i="3"/>
  <c r="AU75" i="3"/>
  <c r="AU72" i="3"/>
  <c r="AU73" i="3"/>
  <c r="AU76" i="3"/>
  <c r="AU57" i="3"/>
  <c r="AU54" i="3"/>
  <c r="AU55" i="3"/>
  <c r="AU58" i="3"/>
  <c r="AM57" i="3"/>
  <c r="AN111" i="3"/>
  <c r="AN108" i="3"/>
  <c r="AN109" i="3"/>
  <c r="AN112" i="3"/>
  <c r="AP93" i="3"/>
  <c r="AO129" i="3"/>
  <c r="AO126" i="3"/>
  <c r="AO127" i="3"/>
  <c r="AO130" i="3"/>
  <c r="AN57" i="3"/>
  <c r="AN54" i="3"/>
  <c r="AN55" i="3"/>
  <c r="AN58" i="3"/>
  <c r="AN21" i="3"/>
  <c r="AY57" i="3"/>
  <c r="AQ57" i="3"/>
  <c r="AQ54" i="3"/>
  <c r="AQ55" i="3"/>
  <c r="AQ58" i="3"/>
  <c r="AQ39" i="3"/>
  <c r="AQ36" i="3"/>
  <c r="AQ37" i="3"/>
  <c r="AQ40" i="3"/>
  <c r="AL21" i="3"/>
  <c r="AU21" i="3"/>
  <c r="V143" i="3"/>
  <c r="Y141" i="3"/>
  <c r="Z73" i="3"/>
  <c r="Z76" i="3"/>
  <c r="BB144" i="3"/>
  <c r="X141" i="3"/>
  <c r="AE129" i="3"/>
  <c r="AE126" i="3"/>
  <c r="AE127" i="3"/>
  <c r="AE130" i="3"/>
  <c r="AF141" i="3"/>
  <c r="L111" i="3"/>
  <c r="O91" i="3"/>
  <c r="O94" i="3"/>
  <c r="O141" i="3"/>
  <c r="I75" i="3"/>
  <c r="I72" i="3"/>
  <c r="I73" i="3"/>
  <c r="I76" i="3"/>
  <c r="AE141" i="3"/>
  <c r="V141" i="3"/>
  <c r="V55" i="3"/>
  <c r="V58" i="3"/>
  <c r="V147" i="3"/>
  <c r="AG57" i="3"/>
  <c r="AG54" i="3"/>
  <c r="AG55" i="3"/>
  <c r="AG58" i="3"/>
  <c r="D18" i="3"/>
  <c r="D143" i="3"/>
  <c r="V146" i="3"/>
  <c r="AA140" i="3"/>
  <c r="AA16" i="3"/>
  <c r="R21" i="3"/>
  <c r="R141" i="3"/>
  <c r="AE21" i="3"/>
  <c r="AE146" i="3"/>
  <c r="AH19" i="3"/>
  <c r="AH22" i="3"/>
  <c r="W21" i="3"/>
  <c r="W18" i="3"/>
  <c r="W19" i="3"/>
  <c r="W22" i="3"/>
  <c r="W141" i="3"/>
  <c r="AC141" i="3"/>
  <c r="AJ21" i="3"/>
  <c r="AJ141" i="3"/>
  <c r="AC18" i="3"/>
  <c r="AC146" i="3"/>
  <c r="Q21" i="3"/>
  <c r="Q18" i="3"/>
  <c r="Q19" i="3"/>
  <c r="Q22" i="3"/>
  <c r="L19" i="3"/>
  <c r="AB21" i="3"/>
  <c r="AB141" i="3"/>
  <c r="S141" i="3"/>
  <c r="S21" i="3"/>
  <c r="O18" i="3"/>
  <c r="O146" i="3"/>
  <c r="AI140" i="3"/>
  <c r="G21" i="3"/>
  <c r="G18" i="3"/>
  <c r="G19" i="3"/>
  <c r="G22" i="3"/>
  <c r="BE135" i="3"/>
  <c r="BC139" i="3"/>
  <c r="BC135" i="3"/>
  <c r="H135" i="3"/>
  <c r="AH129" i="3"/>
  <c r="AH141" i="3"/>
  <c r="F141" i="3"/>
  <c r="F129" i="3"/>
  <c r="J111" i="3"/>
  <c r="J141" i="3"/>
  <c r="AG111" i="3"/>
  <c r="AG141" i="3"/>
  <c r="G135" i="3"/>
  <c r="E111" i="3"/>
  <c r="E141" i="3"/>
  <c r="AD129" i="3"/>
  <c r="AD126" i="3"/>
  <c r="AD127" i="3"/>
  <c r="AD130" i="3"/>
  <c r="AD141" i="3"/>
  <c r="U141" i="3"/>
  <c r="U129" i="3"/>
  <c r="C129" i="3"/>
  <c r="C141" i="3"/>
  <c r="Q129" i="3"/>
  <c r="Q141" i="3"/>
  <c r="H129" i="3"/>
  <c r="H141" i="3"/>
  <c r="AH135" i="3"/>
  <c r="G111" i="3"/>
  <c r="G141" i="3"/>
  <c r="X135" i="3"/>
  <c r="M129" i="3"/>
  <c r="M141" i="3"/>
  <c r="M135" i="3"/>
  <c r="P111" i="3"/>
  <c r="P141" i="3"/>
  <c r="AC135" i="3"/>
  <c r="F135" i="3"/>
  <c r="J135" i="3"/>
  <c r="AK57" i="3"/>
  <c r="AK54" i="3"/>
  <c r="AK55" i="3"/>
  <c r="AK58" i="3"/>
  <c r="AF126" i="3"/>
  <c r="AF146" i="3"/>
  <c r="E76" i="3"/>
  <c r="U76" i="3"/>
  <c r="T36" i="3"/>
  <c r="T146" i="3"/>
  <c r="T22" i="3"/>
  <c r="AI70" i="3"/>
  <c r="AD37" i="3"/>
  <c r="J76" i="3"/>
  <c r="W126" i="3"/>
  <c r="W146" i="3"/>
  <c r="I18" i="3"/>
  <c r="I146" i="3"/>
  <c r="O76" i="3"/>
  <c r="AK70" i="3"/>
  <c r="AK140" i="3"/>
  <c r="Y21" i="3"/>
  <c r="Y18" i="3"/>
  <c r="Y19" i="3"/>
  <c r="Y22" i="3"/>
  <c r="Z146" i="3"/>
  <c r="Z18" i="3"/>
  <c r="Y36" i="3"/>
  <c r="X18" i="3"/>
  <c r="X146" i="3"/>
  <c r="AN18" i="3"/>
  <c r="AN146" i="3"/>
  <c r="AR18" i="3"/>
  <c r="AR146" i="3"/>
  <c r="AU18" i="3"/>
  <c r="AU146" i="3"/>
  <c r="AQ18" i="3"/>
  <c r="AQ146" i="3"/>
  <c r="AY54" i="3"/>
  <c r="AY146" i="3"/>
  <c r="AP146" i="3"/>
  <c r="AM54" i="3"/>
  <c r="AM146" i="3"/>
  <c r="AS18" i="3"/>
  <c r="AS146" i="3"/>
  <c r="AO18" i="3"/>
  <c r="AO146" i="3"/>
  <c r="AV18" i="3"/>
  <c r="AV146" i="3"/>
  <c r="AX18" i="3"/>
  <c r="AX146" i="3"/>
  <c r="AL18" i="3"/>
  <c r="AL146" i="3"/>
  <c r="AZ108" i="3"/>
  <c r="AZ146" i="3"/>
  <c r="AT18" i="3"/>
  <c r="AT146" i="3"/>
  <c r="D19" i="3"/>
  <c r="D144" i="3"/>
  <c r="V144" i="3"/>
  <c r="AD146" i="3"/>
  <c r="L108" i="3"/>
  <c r="L146" i="3"/>
  <c r="D22" i="3"/>
  <c r="D147" i="3"/>
  <c r="AE18" i="3"/>
  <c r="AE143" i="3"/>
  <c r="AA21" i="3"/>
  <c r="AA141" i="3"/>
  <c r="R146" i="3"/>
  <c r="R18" i="3"/>
  <c r="AJ146" i="3"/>
  <c r="AJ18" i="3"/>
  <c r="AC143" i="3"/>
  <c r="AC19" i="3"/>
  <c r="S146" i="3"/>
  <c r="S18" i="3"/>
  <c r="AB18" i="3"/>
  <c r="AB146" i="3"/>
  <c r="Y146" i="3"/>
  <c r="O19" i="3"/>
  <c r="O143" i="3"/>
  <c r="L22" i="3"/>
  <c r="BE139" i="3"/>
  <c r="G108" i="3"/>
  <c r="G146" i="3"/>
  <c r="AG108" i="3"/>
  <c r="AG146" i="3"/>
  <c r="E108" i="3"/>
  <c r="E146" i="3"/>
  <c r="Q126" i="3"/>
  <c r="Q146" i="3"/>
  <c r="J108" i="3"/>
  <c r="J146" i="3"/>
  <c r="P108" i="3"/>
  <c r="P146" i="3"/>
  <c r="M126" i="3"/>
  <c r="M146" i="3"/>
  <c r="U126" i="3"/>
  <c r="U146" i="3"/>
  <c r="F126" i="3"/>
  <c r="F146" i="3"/>
  <c r="C126" i="3"/>
  <c r="C146" i="3"/>
  <c r="AD143" i="3"/>
  <c r="H126" i="3"/>
  <c r="H146" i="3"/>
  <c r="AH126" i="3"/>
  <c r="AH146" i="3"/>
  <c r="I143" i="3"/>
  <c r="I19" i="3"/>
  <c r="AI141" i="3"/>
  <c r="AI75" i="3"/>
  <c r="W143" i="3"/>
  <c r="W127" i="3"/>
  <c r="T143" i="3"/>
  <c r="T37" i="3"/>
  <c r="AD40" i="3"/>
  <c r="AD147" i="3"/>
  <c r="AD144" i="3"/>
  <c r="AF143" i="3"/>
  <c r="AF127" i="3"/>
  <c r="BC140" i="3"/>
  <c r="BE140" i="3"/>
  <c r="AK141" i="3"/>
  <c r="AK75" i="3"/>
  <c r="AE19" i="3"/>
  <c r="Z143" i="3"/>
  <c r="Z19" i="3"/>
  <c r="Y143" i="3"/>
  <c r="Y37" i="3"/>
  <c r="X143" i="3"/>
  <c r="X19" i="3"/>
  <c r="AX143" i="3"/>
  <c r="AX19" i="3"/>
  <c r="AV143" i="3"/>
  <c r="AV19" i="3"/>
  <c r="AS143" i="3"/>
  <c r="AS19" i="3"/>
  <c r="AP143" i="3"/>
  <c r="AP91" i="3"/>
  <c r="AZ143" i="3"/>
  <c r="AZ109" i="3"/>
  <c r="AQ143" i="3"/>
  <c r="AQ19" i="3"/>
  <c r="AR143" i="3"/>
  <c r="AR19" i="3"/>
  <c r="AT143" i="3"/>
  <c r="AT19" i="3"/>
  <c r="AO143" i="3"/>
  <c r="AO19" i="3"/>
  <c r="AM143" i="3"/>
  <c r="AM55" i="3"/>
  <c r="AY143" i="3"/>
  <c r="AY55" i="3"/>
  <c r="AL143" i="3"/>
  <c r="AL19" i="3"/>
  <c r="AU143" i="3"/>
  <c r="AU19" i="3"/>
  <c r="AN143" i="3"/>
  <c r="AN19" i="3"/>
  <c r="L109" i="3"/>
  <c r="L143" i="3"/>
  <c r="R143" i="3"/>
  <c r="R19" i="3"/>
  <c r="AA18" i="3"/>
  <c r="AA146" i="3"/>
  <c r="AJ143" i="3"/>
  <c r="AJ19" i="3"/>
  <c r="O22" i="3"/>
  <c r="O147" i="3"/>
  <c r="O144" i="3"/>
  <c r="AB143" i="3"/>
  <c r="AB19" i="3"/>
  <c r="S143" i="3"/>
  <c r="S19" i="3"/>
  <c r="AC22" i="3"/>
  <c r="AC147" i="3"/>
  <c r="AC144" i="3"/>
  <c r="U127" i="3"/>
  <c r="U143" i="3"/>
  <c r="P109" i="3"/>
  <c r="P143" i="3"/>
  <c r="Q127" i="3"/>
  <c r="Q143" i="3"/>
  <c r="E143" i="3"/>
  <c r="E109" i="3"/>
  <c r="AG143" i="3"/>
  <c r="AG109" i="3"/>
  <c r="H127" i="3"/>
  <c r="H143" i="3"/>
  <c r="F127" i="3"/>
  <c r="F143" i="3"/>
  <c r="J109" i="3"/>
  <c r="J143" i="3"/>
  <c r="AH143" i="3"/>
  <c r="AH127" i="3"/>
  <c r="C143" i="3"/>
  <c r="C127" i="3"/>
  <c r="M127" i="3"/>
  <c r="M143" i="3"/>
  <c r="G109" i="3"/>
  <c r="G143" i="3"/>
  <c r="AF130" i="3"/>
  <c r="AF147" i="3"/>
  <c r="AF144" i="3"/>
  <c r="I22" i="3"/>
  <c r="I147" i="3"/>
  <c r="I144" i="3"/>
  <c r="T40" i="3"/>
  <c r="T147" i="3"/>
  <c r="T144" i="3"/>
  <c r="W130" i="3"/>
  <c r="W147" i="3"/>
  <c r="W144" i="3"/>
  <c r="AI72" i="3"/>
  <c r="AI146" i="3"/>
  <c r="AK72" i="3"/>
  <c r="AK146" i="3"/>
  <c r="BC141" i="3"/>
  <c r="BE141" i="3"/>
  <c r="AE144" i="3"/>
  <c r="AE22" i="3"/>
  <c r="AE147" i="3"/>
  <c r="Z144" i="3"/>
  <c r="Z22" i="3"/>
  <c r="Z147" i="3"/>
  <c r="Y144" i="3"/>
  <c r="Y40" i="3"/>
  <c r="Y147" i="3"/>
  <c r="X22" i="3"/>
  <c r="X147" i="3"/>
  <c r="X144" i="3"/>
  <c r="AN22" i="3"/>
  <c r="AN147" i="3"/>
  <c r="AN144" i="3"/>
  <c r="AP94" i="3"/>
  <c r="AP147" i="3"/>
  <c r="AP144" i="3"/>
  <c r="AY58" i="3"/>
  <c r="AY147" i="3"/>
  <c r="AY144" i="3"/>
  <c r="AO22" i="3"/>
  <c r="AO147" i="3"/>
  <c r="AO144" i="3"/>
  <c r="AR22" i="3"/>
  <c r="AR147" i="3"/>
  <c r="AR144" i="3"/>
  <c r="AQ22" i="3"/>
  <c r="AQ147" i="3"/>
  <c r="AQ144" i="3"/>
  <c r="AS22" i="3"/>
  <c r="AS147" i="3"/>
  <c r="AS144" i="3"/>
  <c r="AX22" i="3"/>
  <c r="AX147" i="3"/>
  <c r="AX144" i="3"/>
  <c r="AU22" i="3"/>
  <c r="AU147" i="3"/>
  <c r="AU144" i="3"/>
  <c r="AT22" i="3"/>
  <c r="AT147" i="3"/>
  <c r="AT144" i="3"/>
  <c r="AL22" i="3"/>
  <c r="AL147" i="3"/>
  <c r="AL144" i="3"/>
  <c r="AZ112" i="3"/>
  <c r="AZ147" i="3"/>
  <c r="AZ144" i="3"/>
  <c r="AM58" i="3"/>
  <c r="AM147" i="3"/>
  <c r="AM144" i="3"/>
  <c r="AV22" i="3"/>
  <c r="AV147" i="3"/>
  <c r="AV144" i="3"/>
  <c r="L112" i="3"/>
  <c r="L147" i="3"/>
  <c r="L144" i="3"/>
  <c r="R144" i="3"/>
  <c r="R22" i="3"/>
  <c r="R147" i="3"/>
  <c r="AA143" i="3"/>
  <c r="AA19" i="3"/>
  <c r="AJ22" i="3"/>
  <c r="AJ147" i="3"/>
  <c r="AJ144" i="3"/>
  <c r="AB22" i="3"/>
  <c r="AB147" i="3"/>
  <c r="AB144" i="3"/>
  <c r="S22" i="3"/>
  <c r="S147" i="3"/>
  <c r="S144" i="3"/>
  <c r="F130" i="3"/>
  <c r="F147" i="3"/>
  <c r="F144" i="3"/>
  <c r="AH130" i="3"/>
  <c r="AH147" i="3"/>
  <c r="AH144" i="3"/>
  <c r="H130" i="3"/>
  <c r="H147" i="3"/>
  <c r="H144" i="3"/>
  <c r="P112" i="3"/>
  <c r="P147" i="3"/>
  <c r="P144" i="3"/>
  <c r="M130" i="3"/>
  <c r="M147" i="3"/>
  <c r="M144" i="3"/>
  <c r="Q130" i="3"/>
  <c r="Q147" i="3"/>
  <c r="Q144" i="3"/>
  <c r="G112" i="3"/>
  <c r="G147" i="3"/>
  <c r="G144" i="3"/>
  <c r="C130" i="3"/>
  <c r="C147" i="3"/>
  <c r="C144" i="3"/>
  <c r="J112" i="3"/>
  <c r="J147" i="3"/>
  <c r="J144" i="3"/>
  <c r="AG144" i="3"/>
  <c r="AG112" i="3"/>
  <c r="AG147" i="3"/>
  <c r="E112" i="3"/>
  <c r="E147" i="3"/>
  <c r="E144" i="3"/>
  <c r="U130" i="3"/>
  <c r="U147" i="3"/>
  <c r="U144" i="3"/>
  <c r="AI143" i="3"/>
  <c r="AI73" i="3"/>
  <c r="BC146" i="3"/>
  <c r="BE146" i="3"/>
  <c r="AK143" i="3"/>
  <c r="AK73" i="3"/>
  <c r="AA22" i="3"/>
  <c r="AA147" i="3"/>
  <c r="AA144" i="3"/>
  <c r="BC143" i="3"/>
  <c r="BE143" i="3"/>
  <c r="AI144" i="3"/>
  <c r="AI76" i="3"/>
  <c r="AI147" i="3"/>
  <c r="AK144" i="3"/>
  <c r="AK76" i="3"/>
  <c r="AK147" i="3"/>
  <c r="BC144" i="3"/>
  <c r="BE144" i="3"/>
  <c r="BC147" i="3"/>
  <c r="BE147" i="3"/>
</calcChain>
</file>

<file path=xl/sharedStrings.xml><?xml version="1.0" encoding="utf-8"?>
<sst xmlns="http://schemas.openxmlformats.org/spreadsheetml/2006/main" count="275" uniqueCount="82">
  <si>
    <t>Operating week number</t>
  </si>
  <si>
    <t>Week ending date</t>
  </si>
  <si>
    <t>Operating Week</t>
  </si>
  <si>
    <t>Gross Sales</t>
  </si>
  <si>
    <t>Promoter's Local Expenses</t>
  </si>
  <si>
    <t>BREAKEVEN</t>
  </si>
  <si>
    <t xml:space="preserve"> </t>
  </si>
  <si>
    <t>Gross Potential</t>
  </si>
  <si>
    <t>Off the Top Expenses &amp; Tax</t>
  </si>
  <si>
    <t>Guarantee</t>
  </si>
  <si>
    <t>Based on route of:</t>
  </si>
  <si>
    <t>Average per</t>
  </si>
  <si>
    <t>total of weeks</t>
  </si>
  <si>
    <t>Venue # 5 each week</t>
  </si>
  <si>
    <t>Total Guarantee for Week</t>
  </si>
  <si>
    <t>Total Gross Potential</t>
  </si>
  <si>
    <t>Royalty %</t>
  </si>
  <si>
    <t>Overage %</t>
  </si>
  <si>
    <t>Total Royalty % for Week</t>
  </si>
  <si>
    <t>Total Overage % for Week</t>
  </si>
  <si>
    <t xml:space="preserve"> # of Shows</t>
  </si>
  <si>
    <t>City # 5 each week</t>
  </si>
  <si>
    <t>Total Number of Performances</t>
  </si>
  <si>
    <t>income for state allocations</t>
  </si>
  <si>
    <t>Subscription Ticket Sales</t>
  </si>
  <si>
    <t>Group Ticket Sales</t>
  </si>
  <si>
    <t>Single Ticket Sales</t>
  </si>
  <si>
    <t>NAGBOR</t>
  </si>
  <si>
    <t>Engagement Profit/Loss</t>
  </si>
  <si>
    <t xml:space="preserve">  </t>
  </si>
  <si>
    <t>City # 1</t>
  </si>
  <si>
    <t>Venue # 1</t>
  </si>
  <si>
    <t>City # 2</t>
  </si>
  <si>
    <t>Venue # 2</t>
  </si>
  <si>
    <t>City # 3</t>
  </si>
  <si>
    <t>Venue # 3</t>
  </si>
  <si>
    <t>City # 4</t>
  </si>
  <si>
    <t>Venue # 4</t>
  </si>
  <si>
    <t>City # 6</t>
  </si>
  <si>
    <t>Venue # 6</t>
  </si>
  <si>
    <t>City # 7</t>
  </si>
  <si>
    <t>Venue # 7</t>
  </si>
  <si>
    <t>Week beginning date</t>
  </si>
  <si>
    <t>G</t>
  </si>
  <si>
    <t>Sales - Percentage of Gross Potential</t>
  </si>
  <si>
    <t>CURRENT TOUR OPERATING WEEK</t>
  </si>
  <si>
    <t>engt_city_id</t>
  </si>
  <si>
    <t>engt_venue_id</t>
  </si>
  <si>
    <t>count per week per engagements</t>
  </si>
  <si>
    <t>Total Gross/Week</t>
  </si>
  <si>
    <t>bo_small_group_gross_rcpt + bo_large_group_gross_rcpt</t>
  </si>
  <si>
    <t>bo_sub_gross_rcpt</t>
  </si>
  <si>
    <t>from price scale</t>
  </si>
  <si>
    <t>bo_ph_gross_rcpt + bo_web_gross_rcpt + bo_cc_gross_rcpt + bo_outlet_gross_rcpt + bo_single_tix_gross_rcpt + BO Total of FF (sales) + BO Total of Amusement Tax (sales)</t>
  </si>
  <si>
    <t xml:space="preserve"> refer BO M27</t>
  </si>
  <si>
    <t>refer Summary D83</t>
  </si>
  <si>
    <t>deal_guarantee_income * engt_exchange_rate. if engt_exchange_rate is null or zero then deal_guarantee_income</t>
  </si>
  <si>
    <t>City name</t>
  </si>
  <si>
    <t>Venue name</t>
  </si>
  <si>
    <t>Wk. No</t>
  </si>
  <si>
    <t>Show name</t>
  </si>
  <si>
    <t>engt_show_id</t>
  </si>
  <si>
    <t>Beauty &amp; The Beast</t>
  </si>
  <si>
    <t>2013-2014</t>
  </si>
  <si>
    <t>Pensacola</t>
  </si>
  <si>
    <t>Saenger Theatre</t>
  </si>
  <si>
    <t>Sarasota</t>
  </si>
  <si>
    <t>Van Wezel P.A. Hall</t>
  </si>
  <si>
    <t>Detroit</t>
  </si>
  <si>
    <t>Fisher Theatre - Detroit</t>
  </si>
  <si>
    <t>Fort Wayne</t>
  </si>
  <si>
    <t>Embassy Theatre</t>
  </si>
  <si>
    <t>London</t>
  </si>
  <si>
    <t>Budweiser Gardens</t>
  </si>
  <si>
    <t>Hamilton</t>
  </si>
  <si>
    <t>Hamilton Place</t>
  </si>
  <si>
    <t>Kitchner</t>
  </si>
  <si>
    <t>Centre In The Square Theatre</t>
  </si>
  <si>
    <t>Mississauga</t>
  </si>
  <si>
    <t>Living Arts Center</t>
  </si>
  <si>
    <t>Sioux Falls</t>
  </si>
  <si>
    <t>Washington Pavillion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</si>
</sst>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"/>
    <numFmt numFmtId="165" formatCode="0;\-0;;@"/>
  </numFmts>
  <fonts count="18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5"/>
      <name val="Arial"/>
      <family val="2"/>
    </font>
    <font>
      <sz val="15"/>
      <name val="Arial"/>
      <family val="2"/>
    </font>
    <font>
      <b/>
      <sz val="14"/>
      <name val="Times New Roman"/>
      <family val="1"/>
    </font>
    <font>
      <b/>
      <i/>
      <sz val="14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8"/>
      <name val="Arial Black"/>
      <family val="2"/>
    </font>
    <font>
      <i/>
      <sz val="14"/>
      <name val="Arial"/>
      <family val="2"/>
    </font>
    <font>
      <b/>
      <sz val="8"/>
      <color rgb="FFFF0000"/>
      <name val="Arial"/>
      <family val="2"/>
    </font>
    <font>
      <b/>
      <sz val="14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5">
    <xf numFmtId="0" fontId="0" fillId="0" borderId="0" xfId="0"/>
    <xf numFmtId="0" fontId="0" fillId="0" borderId="0" xfId="0" applyAlignment="1">
      <alignment horizontal="center"/>
    </xf>
    <xf numFmtId="4" fontId="3" fillId="2" borderId="0" xfId="0" applyNumberFormat="1" applyFont="1" applyFill="1" applyBorder="1" applyProtection="1">
      <protection locked="0"/>
    </xf>
    <xf numFmtId="0" fontId="3" fillId="2" borderId="0" xfId="0" applyFont="1" applyFill="1" applyAlignment="1" applyProtection="1">
      <alignment horizontal="center"/>
    </xf>
    <xf numFmtId="0" fontId="5" fillId="0" borderId="0" xfId="0" applyFont="1" applyProtection="1"/>
    <xf numFmtId="0" fontId="4" fillId="0" borderId="0" xfId="0" applyFont="1" applyProtection="1"/>
    <xf numFmtId="0" fontId="0" fillId="0" borderId="0" xfId="0" applyProtection="1"/>
    <xf numFmtId="0" fontId="4" fillId="0" borderId="0" xfId="0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3" fillId="0" borderId="4" xfId="0" applyFont="1" applyBorder="1" applyAlignment="1" applyProtection="1">
      <alignment horizontal="center"/>
    </xf>
    <xf numFmtId="0" fontId="4" fillId="0" borderId="4" xfId="0" applyFont="1" applyBorder="1" applyAlignment="1" applyProtection="1">
      <alignment horizontal="center"/>
    </xf>
    <xf numFmtId="0" fontId="0" fillId="0" borderId="4" xfId="0" applyBorder="1" applyProtection="1"/>
    <xf numFmtId="16" fontId="3" fillId="0" borderId="6" xfId="0" applyNumberFormat="1" applyFont="1" applyBorder="1" applyAlignment="1" applyProtection="1">
      <alignment horizontal="center"/>
    </xf>
    <xf numFmtId="0" fontId="0" fillId="0" borderId="2" xfId="0" applyBorder="1" applyProtection="1"/>
    <xf numFmtId="0" fontId="0" fillId="0" borderId="6" xfId="0" applyBorder="1" applyProtection="1"/>
    <xf numFmtId="0" fontId="0" fillId="0" borderId="0" xfId="0" applyBorder="1" applyProtection="1"/>
    <xf numFmtId="0" fontId="3" fillId="0" borderId="0" xfId="0" applyFont="1" applyBorder="1" applyAlignment="1" applyProtection="1">
      <alignment horizontal="left"/>
    </xf>
    <xf numFmtId="43" fontId="3" fillId="0" borderId="4" xfId="0" applyNumberFormat="1" applyFont="1" applyBorder="1" applyAlignment="1" applyProtection="1">
      <alignment horizontal="right"/>
    </xf>
    <xf numFmtId="4" fontId="5" fillId="0" borderId="4" xfId="0" applyNumberFormat="1" applyFont="1" applyBorder="1" applyAlignment="1" applyProtection="1">
      <alignment horizontal="right"/>
    </xf>
    <xf numFmtId="0" fontId="3" fillId="0" borderId="3" xfId="0" applyFont="1" applyBorder="1" applyAlignment="1" applyProtection="1">
      <alignment horizontal="left"/>
    </xf>
    <xf numFmtId="0" fontId="7" fillId="0" borderId="0" xfId="0" applyFont="1" applyBorder="1" applyProtection="1"/>
    <xf numFmtId="4" fontId="3" fillId="0" borderId="0" xfId="0" applyNumberFormat="1" applyFont="1" applyFill="1" applyBorder="1" applyProtection="1"/>
    <xf numFmtId="43" fontId="8" fillId="0" borderId="7" xfId="0" applyNumberFormat="1" applyFont="1" applyBorder="1" applyAlignment="1" applyProtection="1">
      <alignment horizontal="center"/>
    </xf>
    <xf numFmtId="43" fontId="3" fillId="0" borderId="8" xfId="0" applyNumberFormat="1" applyFont="1" applyBorder="1" applyProtection="1"/>
    <xf numFmtId="0" fontId="10" fillId="0" borderId="8" xfId="0" applyFont="1" applyBorder="1" applyProtection="1"/>
    <xf numFmtId="4" fontId="4" fillId="0" borderId="9" xfId="0" applyNumberFormat="1" applyFont="1" applyBorder="1" applyAlignment="1" applyProtection="1">
      <alignment horizontal="right"/>
    </xf>
    <xf numFmtId="43" fontId="8" fillId="0" borderId="10" xfId="0" applyNumberFormat="1" applyFont="1" applyBorder="1" applyAlignment="1" applyProtection="1">
      <alignment horizontal="right"/>
    </xf>
    <xf numFmtId="43" fontId="3" fillId="0" borderId="0" xfId="0" applyNumberFormat="1" applyFont="1" applyBorder="1" applyProtection="1"/>
    <xf numFmtId="0" fontId="3" fillId="0" borderId="0" xfId="0" applyFont="1" applyBorder="1" applyAlignment="1" applyProtection="1">
      <alignment horizontal="right"/>
    </xf>
    <xf numFmtId="3" fontId="0" fillId="0" borderId="0" xfId="0" applyNumberFormat="1" applyProtection="1"/>
    <xf numFmtId="4" fontId="4" fillId="2" borderId="0" xfId="0" applyNumberFormat="1" applyFont="1" applyFill="1" applyBorder="1" applyProtection="1">
      <protection locked="0"/>
    </xf>
    <xf numFmtId="0" fontId="0" fillId="0" borderId="0" xfId="0" applyFill="1"/>
    <xf numFmtId="0" fontId="3" fillId="2" borderId="2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Protection="1"/>
    <xf numFmtId="43" fontId="0" fillId="0" borderId="0" xfId="0" applyNumberFormat="1" applyProtection="1"/>
    <xf numFmtId="0" fontId="1" fillId="0" borderId="0" xfId="0" applyFont="1" applyFill="1"/>
    <xf numFmtId="0" fontId="1" fillId="0" borderId="0" xfId="0" applyFont="1"/>
    <xf numFmtId="0" fontId="3" fillId="0" borderId="8" xfId="0" applyFont="1" applyBorder="1" applyAlignment="1" applyProtection="1">
      <alignment horizontal="left"/>
    </xf>
    <xf numFmtId="43" fontId="3" fillId="0" borderId="9" xfId="0" applyNumberFormat="1" applyFont="1" applyBorder="1" applyAlignment="1" applyProtection="1">
      <alignment horizontal="right"/>
    </xf>
    <xf numFmtId="0" fontId="0" fillId="0" borderId="8" xfId="0" applyBorder="1" applyProtection="1"/>
    <xf numFmtId="4" fontId="5" fillId="0" borderId="9" xfId="0" applyNumberFormat="1" applyFont="1" applyBorder="1" applyAlignment="1" applyProtection="1">
      <alignment horizontal="right"/>
    </xf>
    <xf numFmtId="0" fontId="3" fillId="0" borderId="11" xfId="0" applyFont="1" applyBorder="1" applyAlignment="1" applyProtection="1">
      <alignment horizontal="left"/>
    </xf>
    <xf numFmtId="43" fontId="6" fillId="0" borderId="11" xfId="0" applyNumberFormat="1" applyFont="1" applyBorder="1" applyProtection="1"/>
    <xf numFmtId="43" fontId="6" fillId="0" borderId="12" xfId="0" applyNumberFormat="1" applyFont="1" applyBorder="1" applyProtection="1"/>
    <xf numFmtId="0" fontId="7" fillId="0" borderId="11" xfId="0" applyFont="1" applyBorder="1" applyProtection="1"/>
    <xf numFmtId="0" fontId="2" fillId="0" borderId="0" xfId="0" applyFont="1" applyFill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3" fillId="0" borderId="8" xfId="0" applyFont="1" applyBorder="1" applyAlignment="1" applyProtection="1">
      <alignment horizontal="center"/>
    </xf>
    <xf numFmtId="39" fontId="3" fillId="2" borderId="0" xfId="0" applyNumberFormat="1" applyFont="1" applyFill="1" applyBorder="1" applyProtection="1">
      <protection locked="0"/>
    </xf>
    <xf numFmtId="4" fontId="4" fillId="0" borderId="0" xfId="0" applyNumberFormat="1" applyFont="1" applyFill="1" applyBorder="1" applyProtection="1">
      <protection locked="0"/>
    </xf>
    <xf numFmtId="10" fontId="4" fillId="0" borderId="0" xfId="3" applyNumberFormat="1" applyFont="1" applyFill="1" applyBorder="1" applyProtection="1">
      <protection locked="0"/>
    </xf>
    <xf numFmtId="4" fontId="4" fillId="0" borderId="8" xfId="0" applyNumberFormat="1" applyFont="1" applyFill="1" applyBorder="1" applyProtection="1">
      <protection locked="0"/>
    </xf>
    <xf numFmtId="4" fontId="3" fillId="0" borderId="8" xfId="0" applyNumberFormat="1" applyFont="1" applyFill="1" applyBorder="1" applyProtection="1">
      <protection locked="0"/>
    </xf>
    <xf numFmtId="39" fontId="3" fillId="0" borderId="8" xfId="0" applyNumberFormat="1" applyFont="1" applyFill="1" applyBorder="1" applyProtection="1">
      <protection locked="0"/>
    </xf>
    <xf numFmtId="4" fontId="3" fillId="0" borderId="0" xfId="0" applyNumberFormat="1" applyFont="1" applyFill="1" applyBorder="1" applyProtection="1">
      <protection locked="0"/>
    </xf>
    <xf numFmtId="9" fontId="10" fillId="2" borderId="0" xfId="0" applyNumberFormat="1" applyFont="1" applyFill="1" applyBorder="1" applyAlignment="1" applyProtection="1">
      <alignment horizontal="center"/>
    </xf>
    <xf numFmtId="43" fontId="6" fillId="0" borderId="3" xfId="0" applyNumberFormat="1" applyFont="1" applyBorder="1" applyProtection="1"/>
    <xf numFmtId="43" fontId="6" fillId="0" borderId="13" xfId="0" applyNumberFormat="1" applyFont="1" applyBorder="1" applyProtection="1"/>
    <xf numFmtId="0" fontId="7" fillId="0" borderId="3" xfId="0" applyFont="1" applyBorder="1" applyProtection="1"/>
    <xf numFmtId="0" fontId="3" fillId="0" borderId="14" xfId="0" applyFont="1" applyBorder="1" applyAlignment="1" applyProtection="1">
      <alignment horizontal="left"/>
    </xf>
    <xf numFmtId="43" fontId="6" fillId="0" borderId="14" xfId="0" applyNumberFormat="1" applyFont="1" applyBorder="1" applyProtection="1"/>
    <xf numFmtId="43" fontId="6" fillId="0" borderId="15" xfId="0" applyNumberFormat="1" applyFont="1" applyBorder="1" applyProtection="1"/>
    <xf numFmtId="0" fontId="7" fillId="0" borderId="14" xfId="0" applyFont="1" applyBorder="1" applyProtection="1"/>
    <xf numFmtId="0" fontId="4" fillId="0" borderId="0" xfId="0" applyFont="1" applyBorder="1" applyAlignment="1" applyProtection="1">
      <alignment horizontal="left"/>
    </xf>
    <xf numFmtId="43" fontId="4" fillId="0" borderId="4" xfId="0" applyNumberFormat="1" applyFont="1" applyBorder="1" applyAlignment="1" applyProtection="1">
      <alignment horizontal="right"/>
    </xf>
    <xf numFmtId="0" fontId="13" fillId="0" borderId="0" xfId="0" applyFont="1" applyProtection="1"/>
    <xf numFmtId="4" fontId="4" fillId="0" borderId="4" xfId="0" applyNumberFormat="1" applyFont="1" applyBorder="1" applyAlignment="1" applyProtection="1">
      <alignment horizontal="right"/>
    </xf>
    <xf numFmtId="10" fontId="3" fillId="0" borderId="0" xfId="3" applyNumberFormat="1" applyFont="1" applyFill="1" applyBorder="1" applyProtection="1"/>
    <xf numFmtId="4" fontId="3" fillId="0" borderId="8" xfId="0" applyNumberFormat="1" applyFont="1" applyFill="1" applyBorder="1" applyProtection="1"/>
    <xf numFmtId="39" fontId="3" fillId="0" borderId="8" xfId="0" applyNumberFormat="1" applyFont="1" applyFill="1" applyBorder="1" applyProtection="1"/>
    <xf numFmtId="0" fontId="3" fillId="0" borderId="0" xfId="0" applyFont="1" applyFill="1" applyAlignment="1" applyProtection="1">
      <alignment horizontal="center"/>
      <protection locked="0"/>
    </xf>
    <xf numFmtId="49" fontId="3" fillId="0" borderId="2" xfId="0" applyNumberFormat="1" applyFont="1" applyFill="1" applyBorder="1" applyAlignment="1" applyProtection="1">
      <alignment horizontal="center"/>
      <protection locked="0"/>
    </xf>
    <xf numFmtId="0" fontId="3" fillId="0" borderId="2" xfId="0" applyNumberFormat="1" applyFont="1" applyFill="1" applyBorder="1" applyAlignment="1" applyProtection="1">
      <alignment horizontal="center"/>
      <protection locked="0"/>
    </xf>
    <xf numFmtId="0" fontId="3" fillId="0" borderId="8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Fill="1" applyAlignment="1" applyProtection="1">
      <alignment horizontal="center"/>
    </xf>
    <xf numFmtId="0" fontId="3" fillId="2" borderId="0" xfId="0" applyFont="1" applyFill="1" applyProtection="1"/>
    <xf numFmtId="0" fontId="3" fillId="2" borderId="1" xfId="0" applyFont="1" applyFill="1" applyBorder="1" applyProtection="1"/>
    <xf numFmtId="0" fontId="4" fillId="2" borderId="0" xfId="0" applyFont="1" applyFill="1" applyBorder="1" applyAlignment="1" applyProtection="1">
      <alignment horizontal="left"/>
    </xf>
    <xf numFmtId="0" fontId="3" fillId="2" borderId="0" xfId="0" applyFont="1" applyFill="1" applyBorder="1" applyAlignment="1" applyProtection="1">
      <alignment horizontal="left"/>
    </xf>
    <xf numFmtId="39" fontId="4" fillId="0" borderId="9" xfId="0" applyNumberFormat="1" applyFont="1" applyBorder="1" applyAlignment="1" applyProtection="1">
      <alignment horizontal="right"/>
    </xf>
    <xf numFmtId="15" fontId="3" fillId="2" borderId="1" xfId="0" applyNumberFormat="1" applyFont="1" applyFill="1" applyBorder="1" applyAlignment="1" applyProtection="1">
      <alignment horizontal="center"/>
      <protection locked="0"/>
    </xf>
    <xf numFmtId="15" fontId="3" fillId="2" borderId="0" xfId="0" applyNumberFormat="1" applyFont="1" applyFill="1" applyAlignment="1" applyProtection="1">
      <alignment horizontal="center"/>
      <protection locked="0"/>
    </xf>
    <xf numFmtId="0" fontId="0" fillId="0" borderId="0" xfId="0" applyFill="1" applyAlignment="1" applyProtection="1">
      <alignment horizontal="center"/>
    </xf>
    <xf numFmtId="4" fontId="4" fillId="0" borderId="0" xfId="0" applyNumberFormat="1" applyFont="1" applyFill="1" applyBorder="1" applyAlignment="1" applyProtection="1">
      <alignment horizontal="center"/>
      <protection locked="0"/>
    </xf>
    <xf numFmtId="10" fontId="4" fillId="0" borderId="0" xfId="3" applyNumberFormat="1" applyFont="1" applyFill="1" applyBorder="1" applyAlignment="1" applyProtection="1">
      <alignment horizontal="center"/>
      <protection locked="0"/>
    </xf>
    <xf numFmtId="4" fontId="3" fillId="0" borderId="8" xfId="0" applyNumberFormat="1" applyFont="1" applyFill="1" applyBorder="1" applyAlignment="1" applyProtection="1">
      <alignment horizontal="center"/>
      <protection locked="0"/>
    </xf>
    <xf numFmtId="39" fontId="3" fillId="0" borderId="8" xfId="0" applyNumberFormat="1" applyFont="1" applyFill="1" applyBorder="1" applyAlignment="1" applyProtection="1">
      <alignment horizontal="center"/>
      <protection locked="0"/>
    </xf>
    <xf numFmtId="4" fontId="3" fillId="0" borderId="0" xfId="0" applyNumberFormat="1" applyFont="1" applyFill="1" applyBorder="1" applyAlignment="1" applyProtection="1">
      <alignment horizontal="center"/>
      <protection locked="0"/>
    </xf>
    <xf numFmtId="43" fontId="6" fillId="0" borderId="11" xfId="0" applyNumberFormat="1" applyFont="1" applyFill="1" applyBorder="1" applyAlignment="1" applyProtection="1">
      <alignment horizontal="center"/>
    </xf>
    <xf numFmtId="43" fontId="6" fillId="0" borderId="3" xfId="0" applyNumberFormat="1" applyFont="1" applyFill="1" applyBorder="1" applyAlignment="1" applyProtection="1">
      <alignment horizontal="center"/>
    </xf>
    <xf numFmtId="43" fontId="6" fillId="0" borderId="14" xfId="0" applyNumberFormat="1" applyFont="1" applyFill="1" applyBorder="1" applyAlignment="1" applyProtection="1">
      <alignment horizontal="center"/>
    </xf>
    <xf numFmtId="4" fontId="3" fillId="0" borderId="0" xfId="0" applyNumberFormat="1" applyFont="1" applyFill="1" applyBorder="1" applyAlignment="1" applyProtection="1">
      <alignment horizontal="center"/>
    </xf>
    <xf numFmtId="4" fontId="3" fillId="0" borderId="8" xfId="0" applyNumberFormat="1" applyFont="1" applyFill="1" applyBorder="1" applyAlignment="1" applyProtection="1">
      <alignment horizontal="center"/>
    </xf>
    <xf numFmtId="43" fontId="3" fillId="0" borderId="8" xfId="0" applyNumberFormat="1" applyFont="1" applyFill="1" applyBorder="1" applyAlignment="1" applyProtection="1">
      <alignment horizontal="center"/>
    </xf>
    <xf numFmtId="43" fontId="3" fillId="0" borderId="0" xfId="0" applyNumberFormat="1" applyFont="1" applyFill="1" applyBorder="1" applyAlignment="1" applyProtection="1">
      <alignment horizontal="center"/>
    </xf>
    <xf numFmtId="3" fontId="0" fillId="0" borderId="0" xfId="0" applyNumberFormat="1" applyFill="1" applyAlignment="1" applyProtection="1">
      <alignment horizontal="center"/>
    </xf>
    <xf numFmtId="0" fontId="5" fillId="0" borderId="0" xfId="0" applyFont="1" applyFill="1" applyAlignment="1" applyProtection="1">
      <alignment horizontal="center"/>
    </xf>
    <xf numFmtId="0" fontId="3" fillId="2" borderId="0" xfId="0" applyFont="1" applyFill="1" applyBorder="1" applyAlignment="1" applyProtection="1">
      <alignment horizontal="center"/>
    </xf>
    <xf numFmtId="4" fontId="3" fillId="2" borderId="0" xfId="0" applyNumberFormat="1" applyFont="1" applyFill="1" applyBorder="1" applyAlignment="1" applyProtection="1">
      <alignment horizontal="center"/>
      <protection locked="0"/>
    </xf>
    <xf numFmtId="43" fontId="3" fillId="2" borderId="4" xfId="0" applyNumberFormat="1" applyFont="1" applyFill="1" applyBorder="1" applyAlignment="1" applyProtection="1">
      <alignment horizontal="right"/>
    </xf>
    <xf numFmtId="0" fontId="0" fillId="2" borderId="0" xfId="0" applyFill="1" applyProtection="1"/>
    <xf numFmtId="4" fontId="5" fillId="2" borderId="4" xfId="0" applyNumberFormat="1" applyFont="1" applyFill="1" applyBorder="1" applyAlignment="1" applyProtection="1">
      <alignment horizontal="right"/>
    </xf>
    <xf numFmtId="0" fontId="4" fillId="0" borderId="0" xfId="0" applyFont="1" applyAlignment="1" applyProtection="1">
      <alignment horizontal="right"/>
    </xf>
    <xf numFmtId="10" fontId="3" fillId="0" borderId="4" xfId="0" applyNumberFormat="1" applyFont="1" applyBorder="1" applyAlignment="1" applyProtection="1">
      <alignment horizontal="right"/>
    </xf>
    <xf numFmtId="0" fontId="11" fillId="0" borderId="0" xfId="0" applyFont="1" applyProtection="1"/>
    <xf numFmtId="0" fontId="1" fillId="0" borderId="0" xfId="0" applyFont="1" applyProtection="1"/>
    <xf numFmtId="1" fontId="6" fillId="0" borderId="0" xfId="0" applyNumberFormat="1" applyFont="1" applyBorder="1" applyAlignment="1" applyProtection="1">
      <alignment horizontal="center"/>
    </xf>
    <xf numFmtId="1" fontId="6" fillId="0" borderId="0" xfId="0" applyNumberFormat="1" applyFont="1" applyFill="1" applyBorder="1" applyAlignment="1" applyProtection="1">
      <alignment horizontal="center"/>
    </xf>
    <xf numFmtId="1" fontId="3" fillId="0" borderId="4" xfId="0" applyNumberFormat="1" applyFont="1" applyBorder="1" applyAlignment="1" applyProtection="1">
      <alignment horizontal="right"/>
    </xf>
    <xf numFmtId="10" fontId="3" fillId="0" borderId="0" xfId="3" applyNumberFormat="1" applyFont="1" applyFill="1" applyBorder="1" applyProtection="1">
      <protection locked="0"/>
    </xf>
    <xf numFmtId="164" fontId="3" fillId="2" borderId="5" xfId="0" applyNumberFormat="1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>
      <alignment horizontal="center"/>
    </xf>
    <xf numFmtId="4" fontId="3" fillId="0" borderId="4" xfId="0" applyNumberFormat="1" applyFont="1" applyBorder="1" applyAlignment="1" applyProtection="1">
      <alignment horizontal="right"/>
    </xf>
    <xf numFmtId="39" fontId="3" fillId="0" borderId="0" xfId="0" applyNumberFormat="1" applyFont="1" applyFill="1" applyBorder="1" applyAlignment="1" applyProtection="1">
      <alignment horizontal="center"/>
      <protection locked="0"/>
    </xf>
    <xf numFmtId="10" fontId="4" fillId="0" borderId="4" xfId="0" applyNumberFormat="1" applyFont="1" applyBorder="1" applyAlignment="1" applyProtection="1">
      <alignment horizontal="right"/>
    </xf>
    <xf numFmtId="0" fontId="1" fillId="0" borderId="1" xfId="0" applyFont="1" applyBorder="1" applyAlignment="1" applyProtection="1">
      <alignment horizontal="center"/>
    </xf>
    <xf numFmtId="3" fontId="1" fillId="0" borderId="0" xfId="0" applyNumberFormat="1" applyFont="1" applyProtection="1"/>
    <xf numFmtId="39" fontId="3" fillId="3" borderId="0" xfId="0" applyNumberFormat="1" applyFont="1" applyFill="1" applyBorder="1" applyProtection="1">
      <protection locked="0"/>
    </xf>
    <xf numFmtId="43" fontId="6" fillId="0" borderId="0" xfId="0" applyNumberFormat="1" applyFont="1" applyBorder="1" applyProtection="1"/>
    <xf numFmtId="0" fontId="3" fillId="2" borderId="6" xfId="0" applyNumberFormat="1" applyFont="1" applyFill="1" applyBorder="1" applyAlignment="1" applyProtection="1">
      <alignment horizontal="center"/>
      <protection locked="0"/>
    </xf>
    <xf numFmtId="4" fontId="3" fillId="2" borderId="4" xfId="0" applyNumberFormat="1" applyFont="1" applyFill="1" applyBorder="1" applyProtection="1">
      <protection locked="0"/>
    </xf>
    <xf numFmtId="10" fontId="3" fillId="0" borderId="4" xfId="3" applyNumberFormat="1" applyFont="1" applyFill="1" applyBorder="1" applyProtection="1">
      <protection locked="0"/>
    </xf>
    <xf numFmtId="4" fontId="3" fillId="0" borderId="9" xfId="0" applyNumberFormat="1" applyFont="1" applyFill="1" applyBorder="1" applyProtection="1">
      <protection locked="0"/>
    </xf>
    <xf numFmtId="39" fontId="3" fillId="3" borderId="4" xfId="0" applyNumberFormat="1" applyFont="1" applyFill="1" applyBorder="1" applyProtection="1">
      <protection locked="0"/>
    </xf>
    <xf numFmtId="39" fontId="3" fillId="2" borderId="4" xfId="0" applyNumberFormat="1" applyFont="1" applyFill="1" applyBorder="1" applyProtection="1">
      <protection locked="0"/>
    </xf>
    <xf numFmtId="39" fontId="3" fillId="0" borderId="9" xfId="0" applyNumberFormat="1" applyFont="1" applyFill="1" applyBorder="1" applyProtection="1">
      <protection locked="0"/>
    </xf>
    <xf numFmtId="4" fontId="3" fillId="0" borderId="4" xfId="0" applyNumberFormat="1" applyFont="1" applyFill="1" applyBorder="1" applyProtection="1">
      <protection locked="0"/>
    </xf>
    <xf numFmtId="4" fontId="4" fillId="2" borderId="4" xfId="0" applyNumberFormat="1" applyFont="1" applyFill="1" applyBorder="1" applyProtection="1">
      <protection locked="0"/>
    </xf>
    <xf numFmtId="10" fontId="4" fillId="0" borderId="4" xfId="3" applyNumberFormat="1" applyFont="1" applyFill="1" applyBorder="1" applyProtection="1">
      <protection locked="0"/>
    </xf>
    <xf numFmtId="4" fontId="4" fillId="0" borderId="9" xfId="0" applyNumberFormat="1" applyFont="1" applyFill="1" applyBorder="1" applyProtection="1">
      <protection locked="0"/>
    </xf>
    <xf numFmtId="4" fontId="4" fillId="0" borderId="4" xfId="0" applyNumberFormat="1" applyFont="1" applyFill="1" applyBorder="1" applyProtection="1">
      <protection locked="0"/>
    </xf>
    <xf numFmtId="4" fontId="3" fillId="0" borderId="5" xfId="0" applyNumberFormat="1" applyFont="1" applyFill="1" applyBorder="1" applyProtection="1">
      <protection locked="0"/>
    </xf>
    <xf numFmtId="15" fontId="3" fillId="0" borderId="4" xfId="0" applyNumberFormat="1" applyFont="1" applyFill="1" applyBorder="1" applyAlignment="1" applyProtection="1">
      <alignment horizontal="center"/>
      <protection locked="0"/>
    </xf>
    <xf numFmtId="15" fontId="3" fillId="0" borderId="5" xfId="0" applyNumberFormat="1" applyFont="1" applyFill="1" applyBorder="1" applyAlignment="1" applyProtection="1">
      <alignment horizontal="center"/>
      <protection locked="0"/>
    </xf>
    <xf numFmtId="39" fontId="15" fillId="2" borderId="4" xfId="0" applyNumberFormat="1" applyFont="1" applyFill="1" applyBorder="1" applyProtection="1">
      <protection locked="0"/>
    </xf>
    <xf numFmtId="4" fontId="3" fillId="4" borderId="4" xfId="0" applyNumberFormat="1" applyFont="1" applyFill="1" applyBorder="1" applyProtection="1">
      <protection locked="0"/>
    </xf>
    <xf numFmtId="39" fontId="9" fillId="3" borderId="4" xfId="0" applyNumberFormat="1" applyFont="1" applyFill="1" applyBorder="1" applyProtection="1">
      <protection locked="0"/>
    </xf>
    <xf numFmtId="0" fontId="12" fillId="0" borderId="0" xfId="0" applyFont="1" applyAlignment="1" applyProtection="1">
      <alignment horizontal="left"/>
    </xf>
    <xf numFmtId="15" fontId="4" fillId="2" borderId="16" xfId="0" applyNumberFormat="1" applyFont="1" applyFill="1" applyBorder="1" applyAlignment="1" applyProtection="1">
      <alignment horizontal="center"/>
    </xf>
    <xf numFmtId="0" fontId="0" fillId="0" borderId="6" xfId="0" applyBorder="1" applyAlignment="1" applyProtection="1">
      <alignment horizontal="centerContinuous"/>
    </xf>
    <xf numFmtId="0" fontId="3" fillId="0" borderId="6" xfId="0" applyFont="1" applyBorder="1" applyAlignment="1" applyProtection="1">
      <alignment horizontal="center"/>
    </xf>
    <xf numFmtId="0" fontId="1" fillId="0" borderId="6" xfId="0" applyFont="1" applyBorder="1" applyProtection="1"/>
    <xf numFmtId="39" fontId="3" fillId="0" borderId="4" xfId="0" applyNumberFormat="1" applyFont="1" applyFill="1" applyBorder="1" applyProtection="1">
      <protection locked="0"/>
    </xf>
    <xf numFmtId="39" fontId="5" fillId="2" borderId="4" xfId="0" applyNumberFormat="1" applyFont="1" applyFill="1" applyBorder="1" applyProtection="1">
      <protection locked="0"/>
    </xf>
    <xf numFmtId="0" fontId="1" fillId="0" borderId="0" xfId="0" applyFont="1" applyAlignment="1">
      <alignment horizontal="center"/>
    </xf>
    <xf numFmtId="9" fontId="16" fillId="2" borderId="0" xfId="0" applyNumberFormat="1" applyFont="1" applyFill="1" applyBorder="1" applyAlignment="1" applyProtection="1">
      <alignment horizontal="center"/>
    </xf>
    <xf numFmtId="4" fontId="17" fillId="2" borderId="0" xfId="0" applyNumberFormat="1" applyFont="1" applyFill="1" applyBorder="1" applyAlignment="1" applyProtection="1">
      <alignment horizontal="center"/>
      <protection locked="0"/>
    </xf>
    <xf numFmtId="0" fontId="3" fillId="2" borderId="5" xfId="0" applyNumberFormat="1" applyFont="1" applyFill="1" applyBorder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14" fillId="2" borderId="6" xfId="0" applyFont="1" applyFill="1" applyBorder="1" applyAlignment="1" applyProtection="1">
      <alignment horizontal="left"/>
    </xf>
    <xf numFmtId="0" fontId="3" fillId="2" borderId="1" xfId="0" applyFont="1" applyFill="1" applyBorder="1" applyAlignment="1" applyProtection="1">
      <alignment horizontal="left"/>
    </xf>
    <xf numFmtId="49" fontId="3" fillId="0" borderId="1" xfId="0" applyNumberFormat="1" applyFont="1" applyFill="1" applyBorder="1" applyAlignment="1" applyProtection="1">
      <alignment horizontal="left"/>
      <protection locked="0"/>
    </xf>
    <xf numFmtId="165" fontId="3" fillId="2" borderId="5" xfId="0" applyNumberFormat="1" applyFont="1" applyFill="1" applyBorder="1" applyAlignment="1" applyProtection="1">
      <alignment horizontal="left"/>
      <protection locked="0"/>
    </xf>
    <xf numFmtId="0" fontId="3" fillId="0" borderId="5" xfId="0" applyNumberFormat="1" applyFont="1" applyBorder="1" applyAlignment="1" applyProtection="1">
      <alignment horizontal="left"/>
    </xf>
    <xf numFmtId="0" fontId="0" fillId="0" borderId="1" xfId="0" applyBorder="1" applyAlignment="1" applyProtection="1">
      <alignment horizontal="left"/>
    </xf>
    <xf numFmtId="0" fontId="0" fillId="0" borderId="5" xfId="0" applyBorder="1" applyAlignment="1" applyProtection="1">
      <alignment horizontal="left"/>
    </xf>
    <xf numFmtId="49" fontId="3" fillId="0" borderId="2" xfId="0" applyNumberFormat="1" applyFont="1" applyFill="1" applyBorder="1" applyAlignment="1" applyProtection="1">
      <alignment horizontal="left"/>
      <protection locked="0"/>
    </xf>
    <xf numFmtId="16" fontId="3" fillId="0" borderId="6" xfId="0" applyNumberFormat="1" applyFont="1" applyBorder="1" applyAlignment="1" applyProtection="1">
      <alignment horizontal="left"/>
    </xf>
    <xf numFmtId="0" fontId="0" fillId="0" borderId="2" xfId="0" applyBorder="1" applyAlignment="1" applyProtection="1">
      <alignment horizontal="left"/>
    </xf>
    <xf numFmtId="0" fontId="0" fillId="0" borderId="6" xfId="0" applyBorder="1" applyAlignment="1" applyProtection="1">
      <alignment horizontal="left"/>
    </xf>
    <xf numFmtId="0" fontId="0" fillId="0" borderId="0" xfId="0" applyBorder="1" applyAlignment="1" applyProtection="1">
      <alignment horizontal="left"/>
    </xf>
    <xf numFmtId="16" fontId="3" fillId="0" borderId="5" xfId="0" applyNumberFormat="1" applyFont="1" applyBorder="1" applyAlignment="1" applyProtection="1">
      <alignment horizontal="left"/>
    </xf>
  </cellXfs>
  <cellStyles count="5">
    <cellStyle name="Comma 2" xfId="4"/>
    <cellStyle name="Normal" xfId="0" builtinId="0"/>
    <cellStyle name="Normal 2" xfId="1"/>
    <cellStyle name="Normal 3" xfId="2"/>
    <cellStyle name="Percent" xfId="3" builtinId="5"/>
  </cellStyles>
  <dxfs count="0"/>
  <tableStyles count="0" defaultTableStyle="TableStyleMedium9" defaultPivotStyle="PivotStyleLight16"/>
  <colors>
    <mruColors>
      <color rgb="FF66FF33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238120</xdr:colOff>
      <xdr:row>0</xdr:row>
      <xdr:rowOff>59530</xdr:rowOff>
    </xdr:from>
    <xdr:to>
      <xdr:col>2</xdr:col>
      <xdr:colOff>1865534</xdr:colOff>
      <xdr:row>0</xdr:row>
      <xdr:rowOff>307180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6714" y="59530"/>
          <a:ext cx="1627414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WPFS\Public\1Shows\05-06%20Season\Annie\Budget\Current\ANNIE%20Current%20(2005-2006)%2006.30.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WPFS\Public\Public\1Shows\01-02%20Season\Cinderella%202\Budget\Current\Cinderella%20pf(52500%20roy)05.15.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Wkly Op. Bud"/>
      <sheetName val="Payroll"/>
      <sheetName val="Prod. Bud Sum"/>
      <sheetName val="Prod. Bud"/>
      <sheetName val="Prod. Travel Budget"/>
      <sheetName val="Fees"/>
      <sheetName val="Capitalization"/>
      <sheetName val="Route"/>
    </sheetNames>
    <sheetDataSet>
      <sheetData sheetId="0"/>
      <sheetData sheetId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ute worksheet"/>
      <sheetName val="budget worksheet"/>
      <sheetName val="budget report"/>
      <sheetName val="variance"/>
      <sheetName val="PACE monthly"/>
      <sheetName val="Sheet 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 refreshError="1"/>
      <sheetData sheetId="1" refreshError="1">
        <row r="22">
          <cell r="A22" t="str">
            <v>Cast/Stage Manager Salaries</v>
          </cell>
        </row>
        <row r="23">
          <cell r="A23" t="str">
            <v>Musicians Salaries</v>
          </cell>
        </row>
        <row r="24">
          <cell r="A24" t="str">
            <v>Crew Salaries</v>
          </cell>
        </row>
        <row r="25">
          <cell r="A25" t="str">
            <v>Company Manager Salaries</v>
          </cell>
        </row>
        <row r="26">
          <cell r="A26" t="str">
            <v>Press Agent Salaries</v>
          </cell>
        </row>
        <row r="27">
          <cell r="A27" t="str">
            <v>Per Diems</v>
          </cell>
        </row>
        <row r="28">
          <cell r="A28" t="str">
            <v>Payroll Taxes</v>
          </cell>
        </row>
        <row r="29">
          <cell r="A29" t="str">
            <v>Benefits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EY362"/>
  <sheetViews>
    <sheetView tabSelected="1" zoomScaleNormal="100" workbookViewId="0">
      <pane xSplit="1" ySplit="5" topLeftCell="B6" activePane="bottomRight" state="frozen"/>
      <selection activeCell="I55" sqref="I55"/>
      <selection pane="topRight" activeCell="I55" sqref="I55"/>
      <selection pane="bottomLeft" activeCell="I55" sqref="I55"/>
      <selection pane="bottomRight" activeCell="B1" sqref="B1"/>
    </sheetView>
  </sheetViews>
  <sheetFormatPr defaultColWidth="9.140625" defaultRowHeight="12.75" x14ac:dyDescent="0.2"/>
  <cols>
    <col min="1" max="1" width="51.5703125" style="6" customWidth="1"/>
    <col min="2" max="2" width="8.140625" style="46" customWidth="1"/>
    <col min="3" max="4" width="36.7109375" style="6" bestFit="1" customWidth="1"/>
    <col min="5" max="5" width="35.28515625" style="6" customWidth="1"/>
    <col min="6" max="6" width="36.7109375" style="6" customWidth="1"/>
    <col min="7" max="7" width="35.28515625" style="6" customWidth="1"/>
    <col min="8" max="8" width="36.7109375" style="6" customWidth="1"/>
    <col min="9" max="9" width="35.5703125" style="6" customWidth="1"/>
    <col min="10" max="10" width="29.85546875" style="6" customWidth="1"/>
    <col min="11" max="11" width="29.7109375" style="6" customWidth="1"/>
    <col min="12" max="12" width="29.85546875" style="6" customWidth="1"/>
    <col min="13" max="13" width="35.85546875" style="6" customWidth="1"/>
    <col min="14" max="14" width="34.42578125" style="6" bestFit="1" customWidth="1"/>
    <col min="15" max="19" width="29.85546875" style="6" customWidth="1"/>
    <col min="20" max="20" width="30.85546875" style="6" customWidth="1"/>
    <col min="21" max="21" width="29.5703125" style="6" customWidth="1"/>
    <col min="22" max="22" width="39.28515625" style="6" bestFit="1" customWidth="1"/>
    <col min="23" max="23" width="29.85546875" style="6" customWidth="1"/>
    <col min="24" max="24" width="28.140625" style="6" customWidth="1"/>
    <col min="25" max="25" width="28.42578125" style="6" customWidth="1"/>
    <col min="26" max="26" width="33.5703125" style="6" customWidth="1"/>
    <col min="27" max="27" width="36.42578125" style="6" customWidth="1"/>
    <col min="28" max="28" width="30.42578125" style="6" customWidth="1"/>
    <col min="29" max="29" width="30.28515625" style="6" customWidth="1"/>
    <col min="30" max="30" width="29.5703125" style="6" customWidth="1"/>
    <col min="31" max="33" width="26.140625" style="6" customWidth="1"/>
    <col min="34" max="34" width="30" style="6" bestFit="1" customWidth="1"/>
    <col min="35" max="36" width="26.140625" style="6" customWidth="1"/>
    <col min="37" max="37" width="33.85546875" style="6" customWidth="1"/>
    <col min="38" max="38" width="32.140625" style="6" customWidth="1"/>
    <col min="39" max="40" width="30.7109375" style="6" customWidth="1"/>
    <col min="41" max="41" width="26.140625" style="6" customWidth="1"/>
    <col min="42" max="42" width="32.5703125" style="6" bestFit="1" customWidth="1"/>
    <col min="43" max="52" width="26.140625" style="6" customWidth="1"/>
    <col min="53" max="53" width="26.140625" style="108" customWidth="1"/>
    <col min="54" max="54" width="26.140625" style="6" customWidth="1"/>
    <col min="55" max="55" width="25.85546875" style="85" bestFit="1" customWidth="1"/>
    <col min="56" max="56" width="9.85546875" style="6" customWidth="1"/>
    <col min="57" max="57" width="25.85546875" style="85" bestFit="1" customWidth="1"/>
    <col min="58" max="58" width="26.140625" style="6" customWidth="1"/>
    <col min="59" max="59" width="6.7109375" style="85" customWidth="1"/>
    <col min="60" max="60" width="26.140625" style="6" customWidth="1"/>
    <col min="61" max="61" width="6.7109375" style="85" customWidth="1"/>
    <col min="62" max="62" width="26.140625" style="6" customWidth="1"/>
    <col min="63" max="63" width="6.7109375" style="85" customWidth="1"/>
    <col min="64" max="64" width="27.85546875" style="6" customWidth="1"/>
    <col min="65" max="65" width="6.7109375" style="85" customWidth="1"/>
    <col min="66" max="66" width="30.7109375" style="6" bestFit="1" customWidth="1"/>
    <col min="67" max="67" width="6.7109375" style="85" customWidth="1"/>
    <col min="68" max="68" width="30.7109375" style="6" bestFit="1" customWidth="1"/>
    <col min="69" max="69" width="6.7109375" style="85" customWidth="1"/>
    <col min="70" max="70" width="30.7109375" style="6" bestFit="1" customWidth="1"/>
    <col min="71" max="71" width="6.7109375" style="85" customWidth="1"/>
    <col min="72" max="72" width="26.140625" style="6" customWidth="1"/>
    <col min="73" max="73" width="6.7109375" style="85" customWidth="1"/>
    <col min="74" max="74" width="26.140625" style="6" customWidth="1"/>
    <col min="75" max="75" width="6.7109375" style="85" customWidth="1"/>
    <col min="76" max="76" width="26.140625" style="6" customWidth="1"/>
    <col min="77" max="77" width="6.7109375" style="85" customWidth="1"/>
    <col min="78" max="78" width="26.140625" style="6" customWidth="1"/>
    <col min="79" max="79" width="6.7109375" style="85" customWidth="1"/>
    <col min="80" max="80" width="26.140625" style="6" customWidth="1"/>
    <col min="81" max="81" width="6.7109375" style="85" customWidth="1"/>
    <col min="82" max="82" width="26.140625" style="6" customWidth="1"/>
    <col min="83" max="83" width="6.7109375" style="85" customWidth="1"/>
    <col min="84" max="84" width="32.7109375" style="6" bestFit="1" customWidth="1"/>
    <col min="85" max="85" width="6.7109375" style="85" customWidth="1"/>
    <col min="86" max="86" width="32.7109375" style="6" bestFit="1" customWidth="1"/>
    <col min="87" max="87" width="6.7109375" style="85" customWidth="1"/>
    <col min="88" max="88" width="26.140625" style="6" customWidth="1"/>
    <col min="89" max="89" width="6.7109375" style="85" customWidth="1"/>
    <col min="90" max="90" width="26.140625" style="6" customWidth="1"/>
    <col min="91" max="91" width="6.7109375" style="85" customWidth="1"/>
    <col min="92" max="92" width="26.140625" style="6" customWidth="1"/>
    <col min="93" max="93" width="6.7109375" style="85" customWidth="1"/>
    <col min="94" max="94" width="26.140625" style="6" customWidth="1"/>
    <col min="95" max="95" width="6.7109375" style="85" customWidth="1"/>
    <col min="96" max="96" width="26.140625" style="6" customWidth="1"/>
    <col min="97" max="97" width="6.7109375" style="85" customWidth="1"/>
    <col min="98" max="98" width="26.140625" style="6" customWidth="1"/>
    <col min="99" max="99" width="6.7109375" style="85" customWidth="1"/>
    <col min="100" max="100" width="26.140625" style="6" customWidth="1"/>
    <col min="101" max="101" width="6.7109375" style="85" customWidth="1"/>
    <col min="102" max="102" width="26.140625" style="6" customWidth="1"/>
    <col min="103" max="103" width="6.7109375" style="85" customWidth="1"/>
    <col min="104" max="104" width="26.140625" style="6" customWidth="1"/>
    <col min="105" max="105" width="6.7109375" style="85" customWidth="1"/>
    <col min="106" max="106" width="26.140625" style="6" customWidth="1"/>
    <col min="107" max="107" width="6.7109375" style="85" customWidth="1"/>
    <col min="108" max="108" width="26.140625" style="6" customWidth="1"/>
    <col min="109" max="109" width="6.7109375" style="85" customWidth="1"/>
    <col min="110" max="110" width="26.140625" style="6" customWidth="1"/>
    <col min="111" max="111" width="6.7109375" style="85" customWidth="1"/>
    <col min="112" max="112" width="26.140625" style="6" customWidth="1"/>
    <col min="113" max="113" width="6.7109375" style="85" customWidth="1"/>
    <col min="114" max="114" width="26.140625" style="6" customWidth="1"/>
    <col min="115" max="115" width="6.7109375" style="85" customWidth="1"/>
    <col min="116" max="116" width="26.140625" style="6" customWidth="1"/>
    <col min="117" max="117" width="6.7109375" style="85" customWidth="1"/>
    <col min="118" max="118" width="26.140625" style="6" customWidth="1"/>
    <col min="119" max="119" width="6.7109375" style="85" customWidth="1"/>
    <col min="120" max="120" width="26.140625" style="6" customWidth="1"/>
    <col min="121" max="121" width="6.7109375" style="85" customWidth="1"/>
    <col min="122" max="122" width="26.140625" style="6" customWidth="1"/>
    <col min="123" max="123" width="6.7109375" style="85" customWidth="1"/>
    <col min="124" max="124" width="26.140625" style="6" customWidth="1"/>
    <col min="125" max="125" width="6.7109375" style="85" customWidth="1"/>
    <col min="126" max="126" width="26.140625" style="6" customWidth="1"/>
    <col min="127" max="127" width="6.7109375" style="85" customWidth="1"/>
    <col min="128" max="128" width="26.140625" style="6" customWidth="1"/>
    <col min="129" max="129" width="6.7109375" style="85" customWidth="1"/>
    <col min="130" max="130" width="26.140625" style="6" customWidth="1"/>
    <col min="131" max="131" width="6.7109375" style="85" customWidth="1"/>
    <col min="132" max="132" width="26.140625" style="6" customWidth="1"/>
    <col min="133" max="133" width="6.7109375" style="85" customWidth="1"/>
    <col min="134" max="134" width="26.140625" style="6" customWidth="1"/>
    <col min="135" max="135" width="6.7109375" style="85" customWidth="1"/>
    <col min="136" max="136" width="26.140625" style="6" customWidth="1"/>
    <col min="137" max="137" width="6.7109375" style="85" customWidth="1"/>
    <col min="138" max="138" width="26.140625" style="6" customWidth="1"/>
    <col min="139" max="139" width="6.7109375" style="85" customWidth="1"/>
    <col min="140" max="140" width="26.140625" style="6" customWidth="1"/>
    <col min="141" max="141" width="6.7109375" style="85" customWidth="1"/>
    <col min="142" max="142" width="26.140625" style="6" customWidth="1"/>
    <col min="143" max="143" width="6.7109375" style="85" customWidth="1"/>
    <col min="144" max="144" width="26.140625" style="6" customWidth="1"/>
    <col min="145" max="145" width="6.7109375" style="85" customWidth="1"/>
    <col min="146" max="146" width="26.140625" style="6" customWidth="1"/>
    <col min="147" max="147" width="6.7109375" style="85" customWidth="1"/>
    <col min="148" max="148" width="26.140625" style="6" customWidth="1"/>
    <col min="149" max="149" width="6.7109375" style="85" customWidth="1"/>
    <col min="150" max="150" width="26.140625" style="6" customWidth="1"/>
    <col min="151" max="151" width="6.7109375" style="85" customWidth="1"/>
    <col min="152" max="152" width="26.140625" style="6" customWidth="1"/>
    <col min="153" max="153" width="25" style="6" bestFit="1" customWidth="1"/>
    <col min="154" max="154" width="2.5703125" style="6" customWidth="1"/>
    <col min="155" max="155" width="25" style="6" customWidth="1"/>
    <col min="156" max="156" width="9.140625" style="6"/>
    <col min="157" max="157" width="11.85546875" style="6" bestFit="1" customWidth="1"/>
    <col min="158" max="16384" width="9.140625" style="6"/>
  </cols>
  <sheetData>
    <row r="1" spans="1:155" ht="28.15" customHeight="1" x14ac:dyDescent="0.5">
      <c r="A1" s="152" t="s">
        <v>62</v>
      </c>
      <c r="B1" s="45"/>
      <c r="D1" s="114" t="s">
        <v>63</v>
      </c>
      <c r="E1" s="33"/>
      <c r="F1" s="105" t="s">
        <v>10</v>
      </c>
      <c r="G1" s="141"/>
      <c r="H1" s="33"/>
      <c r="I1" s="105" t="s">
        <v>10</v>
      </c>
      <c r="J1" s="141"/>
      <c r="K1" s="5"/>
      <c r="S1" s="6" t="s">
        <v>29</v>
      </c>
      <c r="AA1" s="108"/>
      <c r="AB1" s="108"/>
      <c r="AC1" s="108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99"/>
      <c r="BD1" s="4"/>
      <c r="BE1" s="99"/>
      <c r="BF1" s="4"/>
      <c r="BG1" s="99"/>
      <c r="BH1" s="4"/>
      <c r="BI1" s="99"/>
      <c r="BJ1" s="4"/>
      <c r="BK1" s="99"/>
      <c r="BL1" s="4"/>
      <c r="BM1" s="99"/>
      <c r="BN1" s="4"/>
      <c r="BO1" s="99"/>
      <c r="BP1" s="4"/>
      <c r="BQ1" s="99"/>
      <c r="BR1" s="4"/>
      <c r="BS1" s="99"/>
      <c r="BT1" s="4"/>
      <c r="BU1" s="99"/>
      <c r="BV1" s="4"/>
      <c r="BW1" s="99"/>
      <c r="BX1" s="4"/>
      <c r="BY1" s="99"/>
      <c r="BZ1" s="4"/>
      <c r="CA1" s="99"/>
      <c r="CB1" s="4"/>
      <c r="CC1" s="99"/>
      <c r="CD1" s="4"/>
      <c r="CE1" s="99"/>
      <c r="CF1" s="4"/>
      <c r="CG1" s="99"/>
      <c r="CH1" s="4"/>
      <c r="CI1" s="99"/>
      <c r="CJ1" s="4"/>
      <c r="CK1" s="99"/>
      <c r="CL1" s="4"/>
      <c r="CM1" s="99"/>
      <c r="CN1" s="4"/>
      <c r="CO1" s="99"/>
      <c r="CP1" s="4"/>
      <c r="CQ1" s="99"/>
      <c r="CR1" s="4"/>
      <c r="CS1" s="99"/>
      <c r="CT1" s="4"/>
      <c r="CU1" s="99"/>
      <c r="CV1" s="4"/>
      <c r="CW1" s="99"/>
      <c r="CX1" s="4"/>
      <c r="CY1" s="99"/>
      <c r="CZ1" s="4"/>
      <c r="DA1" s="99"/>
      <c r="DB1" s="4"/>
      <c r="DC1" s="99"/>
      <c r="DD1" s="4"/>
      <c r="DE1" s="99"/>
      <c r="DF1" s="4"/>
      <c r="DG1" s="99"/>
      <c r="DH1" s="4"/>
      <c r="DI1" s="99"/>
      <c r="DJ1" s="4"/>
      <c r="DK1" s="99"/>
      <c r="DL1" s="4"/>
      <c r="DM1" s="99"/>
      <c r="DN1" s="4"/>
      <c r="DO1" s="99"/>
      <c r="DP1" s="4"/>
      <c r="DQ1" s="99"/>
      <c r="DR1" s="4"/>
      <c r="DS1" s="99"/>
      <c r="DT1" s="4"/>
      <c r="DU1" s="99"/>
      <c r="DV1" s="4"/>
      <c r="DW1" s="99"/>
      <c r="DX1" s="4"/>
      <c r="DY1" s="99"/>
      <c r="DZ1" s="4"/>
      <c r="EA1" s="99"/>
      <c r="EB1" s="4"/>
      <c r="EC1" s="99"/>
      <c r="ED1" s="4"/>
      <c r="EE1" s="99"/>
      <c r="EF1" s="4"/>
      <c r="EG1" s="99"/>
      <c r="EH1" s="4"/>
      <c r="EI1" s="99"/>
      <c r="EJ1" s="4"/>
      <c r="EK1" s="99"/>
      <c r="EL1" s="4"/>
      <c r="EM1" s="99"/>
      <c r="EN1" s="4"/>
      <c r="EO1" s="99"/>
      <c r="EP1" s="4"/>
      <c r="EQ1" s="99"/>
      <c r="ER1" s="4"/>
      <c r="ES1" s="99"/>
      <c r="ET1" s="4"/>
      <c r="EU1" s="99"/>
      <c r="EV1" s="4"/>
      <c r="EW1" s="7"/>
    </row>
    <row r="2" spans="1:155" ht="18" x14ac:dyDescent="0.25">
      <c r="A2" s="140" t="s">
        <v>45</v>
      </c>
      <c r="C2" s="142"/>
      <c r="D2" s="142"/>
      <c r="E2" s="142"/>
      <c r="F2" s="142"/>
      <c r="G2" s="142"/>
      <c r="H2" s="142"/>
      <c r="I2" s="143"/>
      <c r="J2" s="14"/>
      <c r="K2" s="14"/>
      <c r="L2" s="14"/>
      <c r="M2" s="14"/>
      <c r="N2" s="144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3"/>
      <c r="AF2" s="143"/>
      <c r="AG2" s="143"/>
      <c r="AH2" s="143"/>
      <c r="AI2" s="143"/>
      <c r="AJ2" s="143"/>
      <c r="AK2" s="143"/>
      <c r="AL2" s="143"/>
      <c r="AM2" s="143"/>
      <c r="AN2" s="143"/>
      <c r="AO2" s="143"/>
      <c r="AP2" s="143"/>
      <c r="AQ2" s="143"/>
      <c r="AR2" s="143"/>
      <c r="AS2" s="143"/>
      <c r="AT2" s="143"/>
      <c r="AU2" s="143"/>
      <c r="AV2" s="143"/>
      <c r="AW2" s="143"/>
      <c r="AX2" s="143"/>
      <c r="AY2" s="143"/>
      <c r="AZ2" s="143"/>
      <c r="BA2" s="143"/>
      <c r="BB2" s="143"/>
      <c r="BC2" s="77"/>
      <c r="BD2" s="8"/>
      <c r="BE2" s="77"/>
      <c r="BF2" s="8"/>
      <c r="BG2" s="77"/>
      <c r="BH2" s="8"/>
      <c r="BI2" s="77"/>
      <c r="BJ2" s="8"/>
      <c r="BK2" s="77"/>
      <c r="BL2" s="8"/>
      <c r="BM2" s="77"/>
      <c r="BN2" s="8"/>
      <c r="BO2" s="77"/>
      <c r="BP2" s="8"/>
      <c r="BQ2" s="77"/>
      <c r="BR2" s="8"/>
      <c r="BS2" s="77"/>
      <c r="BT2" s="8"/>
      <c r="BU2" s="77"/>
      <c r="BV2" s="8"/>
      <c r="BW2" s="77"/>
      <c r="BX2" s="8"/>
      <c r="BY2" s="77"/>
      <c r="BZ2" s="8"/>
      <c r="CA2" s="77"/>
      <c r="CB2" s="8"/>
      <c r="CC2" s="77"/>
      <c r="CD2" s="8"/>
      <c r="CE2" s="77"/>
      <c r="CF2" s="8"/>
      <c r="CG2" s="77"/>
      <c r="CH2" s="8"/>
      <c r="CI2" s="77"/>
      <c r="CJ2" s="8"/>
      <c r="CK2" s="77"/>
      <c r="CL2" s="8"/>
      <c r="CM2" s="77"/>
      <c r="CN2" s="8"/>
      <c r="CO2" s="77"/>
      <c r="CP2" s="8"/>
      <c r="CQ2" s="77"/>
      <c r="CR2" s="8"/>
      <c r="CS2" s="77"/>
      <c r="CT2" s="8"/>
      <c r="CU2" s="77"/>
      <c r="CV2" s="8"/>
      <c r="CW2" s="77"/>
      <c r="CX2" s="8"/>
      <c r="CY2" s="77"/>
      <c r="CZ2" s="8"/>
      <c r="DA2" s="77"/>
      <c r="DB2" s="8"/>
      <c r="DC2" s="77"/>
      <c r="DD2" s="8"/>
      <c r="DE2" s="77"/>
      <c r="DF2" s="8"/>
      <c r="DG2" s="77"/>
      <c r="DH2" s="8"/>
      <c r="DI2" s="77"/>
      <c r="DJ2" s="8"/>
      <c r="DK2" s="77"/>
      <c r="DL2" s="8"/>
      <c r="DM2" s="77"/>
      <c r="DN2" s="8"/>
      <c r="DO2" s="77"/>
      <c r="DP2" s="8"/>
      <c r="DQ2" s="77"/>
      <c r="DR2" s="8"/>
      <c r="DS2" s="77"/>
      <c r="DT2" s="8"/>
      <c r="DU2" s="77"/>
      <c r="DV2" s="8"/>
      <c r="DW2" s="77"/>
      <c r="DX2" s="8"/>
      <c r="DY2" s="77"/>
      <c r="DZ2" s="8"/>
      <c r="EA2" s="77"/>
      <c r="EB2" s="8"/>
      <c r="EC2" s="77"/>
      <c r="ED2" s="8"/>
      <c r="EE2" s="77"/>
      <c r="EF2" s="8"/>
      <c r="EG2" s="77"/>
      <c r="EH2" s="8"/>
      <c r="EI2" s="77"/>
      <c r="EJ2" s="8"/>
      <c r="EK2" s="77"/>
      <c r="EL2" s="8"/>
      <c r="EM2" s="77"/>
      <c r="EN2" s="8"/>
      <c r="EO2" s="77"/>
      <c r="EP2" s="8"/>
      <c r="EQ2" s="77"/>
      <c r="ER2" s="8"/>
      <c r="ES2" s="77"/>
      <c r="ET2" s="8"/>
      <c r="EU2" s="77"/>
      <c r="EV2" s="8"/>
      <c r="EW2" s="9"/>
      <c r="EY2" s="10" t="s">
        <v>11</v>
      </c>
    </row>
    <row r="3" spans="1:155" ht="18" x14ac:dyDescent="0.25">
      <c r="A3" s="78" t="s">
        <v>0</v>
      </c>
      <c r="B3" s="77"/>
      <c r="C3" s="3" t="str">
        <f>IF(DBData1!$B$3=Venues!$A$1,1,"Layoff")</f>
        <v>Layoff</v>
      </c>
      <c r="D3" s="3" t="str">
        <f>IF(DBData1!$B$4=Venues!$A$1,MAX($C$3:C3)+1,"Layoff")</f>
        <v>Layoff</v>
      </c>
      <c r="E3" s="3" t="str">
        <f>IF(DBData1!$B$5=Venues!$A$1,MAX($C$3:D3)+1,"Layoff")</f>
        <v>Layoff</v>
      </c>
      <c r="F3" s="3" t="str">
        <f>IF(DBData1!$B$6=Venues!$A$1,MAX($C$3:E3)+1,"Layoff")</f>
        <v>Layoff</v>
      </c>
      <c r="G3" s="3" t="str">
        <f>IF(DBData1!$B$7=Venues!$A$1,MAX($C$3:F3)+1,"Layoff")</f>
        <v>Layoff</v>
      </c>
      <c r="H3" s="3" t="str">
        <f>IF(DBData1!$B$8=Venues!$A$1,MAX($C$3:G3)+1,"Layoff")</f>
        <v>Layoff</v>
      </c>
      <c r="I3" s="3" t="str">
        <f>IF(DBData1!$B$9=Venues!$A$1,MAX($C$3:H3)+1,"Layoff")</f>
        <v>Layoff</v>
      </c>
      <c r="J3" s="3" t="str">
        <f>IF(DBData1!$B$10=Venues!$A$1,MAX($C$3:I3)+1,"Layoff")</f>
        <v>Layoff</v>
      </c>
      <c r="K3" s="3" t="str">
        <f>IF(DBData1!$B$11=Venues!$A$1,MAX($C$3:J3)+1,"Layoff")</f>
        <v>Layoff</v>
      </c>
      <c r="L3" s="3" t="str">
        <f>IF(DBData1!$B$12=Venues!$A$1,MAX($C$3:K3)+1,"Layoff")</f>
        <v>Layoff</v>
      </c>
      <c r="M3" s="3" t="str">
        <f>IF(DBData1!$B$13=Venues!$A$1,MAX($C$3:L3)+1,"Layoff")</f>
        <v>Layoff</v>
      </c>
      <c r="N3" s="3" t="str">
        <f>IF(DBData1!$B$14=Venues!$A$1,MAX($C$3:M3)+1,"Layoff")</f>
        <v>Layoff</v>
      </c>
      <c r="O3" s="3" t="str">
        <f>IF(DBData1!$B$15=Venues!$A$1,MAX($C$3:N3)+1,"Layoff")</f>
        <v>Layoff</v>
      </c>
      <c r="P3" s="3" t="str">
        <f>IF(DBData1!$B$16=Venues!$A$1,MAX($C$3:O3)+1,"Layoff")</f>
        <v>Layoff</v>
      </c>
      <c r="Q3" s="3" t="str">
        <f>IF(DBData1!$B$17=Venues!$A$1,MAX($C$3:P3)+1,"Layoff")</f>
        <v>Layoff</v>
      </c>
      <c r="R3" s="3" t="str">
        <f>IF(DBData1!$B$18=Venues!$A$1,MAX($C$3:Q3)+1,"Layoff")</f>
        <v>Layoff</v>
      </c>
      <c r="S3" s="3" t="str">
        <f>IF(DBData1!$B$19=Venues!$A$1,MAX($C$3:R3)+1,"Layoff")</f>
        <v>Layoff</v>
      </c>
      <c r="T3" s="3" t="str">
        <f>IF(DBData1!$B$20=Venues!$A$1,MAX($C$3:S3)+1,"Layoff")</f>
        <v>Layoff</v>
      </c>
      <c r="U3" s="3" t="str">
        <f>IF(DBData1!$B$21=Venues!$A$1,MAX($C$3:T3)+1,"Layoff")</f>
        <v>Layoff</v>
      </c>
      <c r="V3" s="3" t="str">
        <f>IF(DBData1!$B$22=Venues!$A$1,MAX($C$3:U3)+1,"Layoff")</f>
        <v>Layoff</v>
      </c>
      <c r="W3" s="3" t="str">
        <f>IF(DBData1!$B$23=Venues!$A$1,MAX($C$3:V3)+1,"Layoff")</f>
        <v>Layoff</v>
      </c>
      <c r="X3" s="3" t="str">
        <f>IF(DBData1!$B$24=Venues!$A$1,MAX($C$3:W3)+1,"Layoff")</f>
        <v>Layoff</v>
      </c>
      <c r="Y3" s="3" t="str">
        <f>IF(DBData1!$B$25=Venues!$A$1,MAX($C$3:X3)+1,"Layoff")</f>
        <v>Layoff</v>
      </c>
      <c r="Z3" s="3" t="str">
        <f>IF(DBData1!$B$26=Venues!$A$1,MAX($C$3:Y3)+1,"Layoff")</f>
        <v>Layoff</v>
      </c>
      <c r="AA3" s="3" t="str">
        <f>IF(DBData1!$B$27=Venues!$A$1,MAX($C$3:Z3)+1,"Layoff")</f>
        <v>Layoff</v>
      </c>
      <c r="AB3" s="3" t="str">
        <f>IF(DBData1!$B$28=Venues!$A$1,MAX($C$3:AA3)+1,"Layoff")</f>
        <v>Layoff</v>
      </c>
      <c r="AC3" s="3" t="str">
        <f>IF(DBData1!$B$29=Venues!$A$1,MAX($C$3:AB3)+1,"Layoff")</f>
        <v>Layoff</v>
      </c>
      <c r="AD3" s="3" t="str">
        <f>IF(DBData1!$B$30=Venues!$A$1,MAX($C$3:AC3)+1,"Layoff")</f>
        <v>Layoff</v>
      </c>
      <c r="AE3" s="3" t="str">
        <f>IF(DBData1!$B$31=Venues!$A$1,MAX($C$3:AD3)+1,"Layoff")</f>
        <v>Layoff</v>
      </c>
      <c r="AF3" s="3" t="str">
        <f>IF(DBData1!$B$32=Venues!$A$1,MAX($C$3:AE3)+1,"Layoff")</f>
        <v>Layoff</v>
      </c>
      <c r="AG3" s="3" t="str">
        <f>IF(DBData1!$B$33=Venues!$A$1,MAX($C$3:AF3)+1,"Layoff")</f>
        <v>Layoff</v>
      </c>
      <c r="AH3" s="3" t="str">
        <f>IF(DBData1!$B$34=Venues!$A$1,MAX($C$3:AG3)+1,"Layoff")</f>
        <v>Layoff</v>
      </c>
      <c r="AI3" s="3" t="str">
        <f>IF(DBData1!$B$35=Venues!$A$1,MAX($C$3:AH3)+1,"Layoff")</f>
        <v>Layoff</v>
      </c>
      <c r="AJ3" s="3" t="str">
        <f>IF(DBData1!$B$36=Venues!$A$1,MAX($C$3:AI3)+1,"Layoff")</f>
        <v>Layoff</v>
      </c>
      <c r="AK3" s="3" t="str">
        <f>IF(DBData1!$B$37=Venues!$A$1,MAX($C$3:AJ3)+1,"Layoff")</f>
        <v>Layoff</v>
      </c>
      <c r="AL3" s="3" t="str">
        <f>IF(DBData1!$B$38=Venues!$A$1,MAX($C$3:AK3)+1,"Layoff")</f>
        <v>Layoff</v>
      </c>
      <c r="AM3" s="3">
        <f>IF(DBData1!$B$39=Venues!$A$1,MAX($C$3:AL3)+1,"Layoff")</f>
        <v>1</v>
      </c>
      <c r="AN3" s="3">
        <f>IF(DBData1!$B$40=Venues!$A$1,MAX($C$3:AM3)+1,"Layoff")</f>
        <v>2</v>
      </c>
      <c r="AO3" s="3">
        <f>IF(DBData1!$B$41=Venues!$A$1,MAX($C$3:AN3)+1,"Layoff")</f>
        <v>3</v>
      </c>
      <c r="AP3" s="3">
        <f>IF(DBData1!$B$42=Venues!$A$1,MAX($C$3:AO3)+1,"Layoff")</f>
        <v>4</v>
      </c>
      <c r="AQ3" s="3">
        <f>IF(DBData1!$B$43=Venues!$A$1,MAX($C$3:AP3)+1,"Layoff")</f>
        <v>5</v>
      </c>
      <c r="AR3" s="3" t="str">
        <f>IF(DBData1!$B$44=Venues!$A$1,MAX($C$3:AQ3)+1,"Layoff")</f>
        <v>Layoff</v>
      </c>
      <c r="AS3" s="3" t="str">
        <f>IF(DBData1!$B$45=Venues!$A$1,MAX($C$3:AR3)+1,"Layoff")</f>
        <v>Layoff</v>
      </c>
      <c r="AT3" s="3" t="str">
        <f>IF(DBData1!$B$46=Venues!$A$1,MAX($C$3:AS3)+1,"Layoff")</f>
        <v>Layoff</v>
      </c>
      <c r="AU3" s="3" t="str">
        <f>IF(DBData1!$B$47=Venues!$A$1,MAX($C$3:AT3)+1,"Layoff")</f>
        <v>Layoff</v>
      </c>
      <c r="AV3" s="3" t="str">
        <f>IF(DBData1!$B$48=Venues!$A$1,MAX($C$3:AU3)+1,"Layoff")</f>
        <v>Layoff</v>
      </c>
      <c r="AW3" s="3" t="str">
        <f>IF(DBData1!$B$49=Venues!$A$1,MAX($C$3:AV3)+1,"Layoff")</f>
        <v>Layoff</v>
      </c>
      <c r="AX3" s="3" t="str">
        <f>IF(DBData1!$B$50=Venues!$A$1,MAX($C$3:AW3)+1,"Layoff")</f>
        <v>Layoff</v>
      </c>
      <c r="AY3" s="3" t="str">
        <f>IF(DBData1!$B$51=Venues!$A$1,MAX($C$3:AX3)+1,"Layoff")</f>
        <v>Layoff</v>
      </c>
      <c r="AZ3" s="3" t="str">
        <f>IF(DBData1!$B$52=Venues!$A$1,MAX($C$3:AY3)+1,"Layoff")</f>
        <v>Layoff</v>
      </c>
      <c r="BA3" s="3" t="str">
        <f>IF(DBData1!$B$53=Venues!$A$1,MAX($C$3:AZ3)+1,"Layoff")</f>
        <v>Layoff</v>
      </c>
      <c r="BB3" s="3" t="str">
        <f>IF(DBData1!$B$54=Venues!$A$1,MAX($C$3:BA3)+1,"Layoff")</f>
        <v>Layoff</v>
      </c>
      <c r="BC3" s="9" t="s">
        <v>12</v>
      </c>
      <c r="BE3" s="10" t="s">
        <v>2</v>
      </c>
      <c r="BG3" s="6"/>
      <c r="BI3" s="6"/>
      <c r="BK3" s="6"/>
      <c r="BM3" s="6"/>
      <c r="BO3" s="6"/>
      <c r="BQ3" s="6"/>
      <c r="BS3" s="6"/>
      <c r="BU3" s="6"/>
      <c r="BW3" s="6"/>
      <c r="BY3" s="6"/>
      <c r="CA3" s="6"/>
      <c r="CC3" s="6"/>
      <c r="CE3" s="6"/>
      <c r="CG3" s="6"/>
      <c r="CI3" s="6"/>
      <c r="CK3" s="6"/>
      <c r="CM3" s="6"/>
      <c r="CO3" s="6"/>
      <c r="CQ3" s="6"/>
      <c r="CS3" s="6"/>
      <c r="CU3" s="6"/>
      <c r="CW3" s="6"/>
      <c r="CY3" s="6"/>
      <c r="DA3" s="6"/>
      <c r="DC3" s="6"/>
      <c r="DE3" s="6"/>
      <c r="DG3" s="6"/>
      <c r="DI3" s="6"/>
      <c r="DK3" s="6"/>
      <c r="DM3" s="6"/>
      <c r="DO3" s="6"/>
      <c r="DQ3" s="6"/>
      <c r="DS3" s="6"/>
      <c r="DU3" s="6"/>
      <c r="DW3" s="6"/>
      <c r="DY3" s="6"/>
      <c r="EA3" s="6"/>
      <c r="EC3" s="6"/>
      <c r="EE3" s="6"/>
      <c r="EG3" s="6"/>
      <c r="EI3" s="6"/>
      <c r="EK3" s="6"/>
      <c r="EM3" s="6"/>
      <c r="EO3" s="6"/>
      <c r="EQ3" s="6"/>
      <c r="ES3" s="6"/>
      <c r="EU3" s="6"/>
    </row>
    <row r="4" spans="1:155" ht="18" x14ac:dyDescent="0.25">
      <c r="A4" s="78" t="s">
        <v>42</v>
      </c>
      <c r="B4" s="72"/>
      <c r="C4" s="84">
        <v>41456</v>
      </c>
      <c r="D4" s="135">
        <f>C4+7</f>
        <v>41463</v>
      </c>
      <c r="E4" s="135">
        <f>+D4+7</f>
        <v>41470</v>
      </c>
      <c r="F4" s="135">
        <f t="shared" ref="F4:L5" si="0">E4+7</f>
        <v>41477</v>
      </c>
      <c r="G4" s="135">
        <f t="shared" si="0"/>
        <v>41484</v>
      </c>
      <c r="H4" s="135">
        <f t="shared" si="0"/>
        <v>41491</v>
      </c>
      <c r="I4" s="135">
        <f t="shared" si="0"/>
        <v>41498</v>
      </c>
      <c r="J4" s="135">
        <f t="shared" si="0"/>
        <v>41505</v>
      </c>
      <c r="K4" s="135">
        <f t="shared" si="0"/>
        <v>41512</v>
      </c>
      <c r="L4" s="135">
        <f t="shared" si="0"/>
        <v>41519</v>
      </c>
      <c r="M4" s="135">
        <f t="shared" ref="M4:T4" si="1">L4+7</f>
        <v>41526</v>
      </c>
      <c r="N4" s="135">
        <f t="shared" si="1"/>
        <v>41533</v>
      </c>
      <c r="O4" s="135">
        <f t="shared" si="1"/>
        <v>41540</v>
      </c>
      <c r="P4" s="135">
        <f t="shared" si="1"/>
        <v>41547</v>
      </c>
      <c r="Q4" s="135">
        <f t="shared" si="1"/>
        <v>41554</v>
      </c>
      <c r="R4" s="135">
        <f t="shared" si="1"/>
        <v>41561</v>
      </c>
      <c r="S4" s="135">
        <f t="shared" si="1"/>
        <v>41568</v>
      </c>
      <c r="T4" s="135">
        <f t="shared" si="1"/>
        <v>41575</v>
      </c>
      <c r="U4" s="135">
        <f t="shared" ref="U4:AC4" si="2">T4+7</f>
        <v>41582</v>
      </c>
      <c r="V4" s="135">
        <f t="shared" si="2"/>
        <v>41589</v>
      </c>
      <c r="W4" s="135">
        <f t="shared" si="2"/>
        <v>41596</v>
      </c>
      <c r="X4" s="135">
        <f t="shared" si="2"/>
        <v>41603</v>
      </c>
      <c r="Y4" s="135">
        <f t="shared" si="2"/>
        <v>41610</v>
      </c>
      <c r="Z4" s="135">
        <f t="shared" si="2"/>
        <v>41617</v>
      </c>
      <c r="AA4" s="135">
        <f t="shared" si="2"/>
        <v>41624</v>
      </c>
      <c r="AB4" s="135">
        <f t="shared" si="2"/>
        <v>41631</v>
      </c>
      <c r="AC4" s="135">
        <f t="shared" si="2"/>
        <v>41638</v>
      </c>
      <c r="AD4" s="135">
        <f t="shared" ref="AD4:AQ4" si="3">AC4+7</f>
        <v>41645</v>
      </c>
      <c r="AE4" s="135">
        <f t="shared" si="3"/>
        <v>41652</v>
      </c>
      <c r="AF4" s="135">
        <f t="shared" si="3"/>
        <v>41659</v>
      </c>
      <c r="AG4" s="135">
        <f t="shared" si="3"/>
        <v>41666</v>
      </c>
      <c r="AH4" s="135">
        <f t="shared" si="3"/>
        <v>41673</v>
      </c>
      <c r="AI4" s="135">
        <f t="shared" si="3"/>
        <v>41680</v>
      </c>
      <c r="AJ4" s="135">
        <f t="shared" si="3"/>
        <v>41687</v>
      </c>
      <c r="AK4" s="135">
        <f t="shared" si="3"/>
        <v>41694</v>
      </c>
      <c r="AL4" s="135">
        <f t="shared" si="3"/>
        <v>41701</v>
      </c>
      <c r="AM4" s="135">
        <f t="shared" si="3"/>
        <v>41708</v>
      </c>
      <c r="AN4" s="135">
        <f t="shared" si="3"/>
        <v>41715</v>
      </c>
      <c r="AO4" s="135">
        <f t="shared" si="3"/>
        <v>41722</v>
      </c>
      <c r="AP4" s="135">
        <f t="shared" si="3"/>
        <v>41729</v>
      </c>
      <c r="AQ4" s="135">
        <f t="shared" si="3"/>
        <v>41736</v>
      </c>
      <c r="AR4" s="135">
        <f t="shared" ref="AR4:BB4" si="4">AQ4+7</f>
        <v>41743</v>
      </c>
      <c r="AS4" s="135">
        <f t="shared" si="4"/>
        <v>41750</v>
      </c>
      <c r="AT4" s="135">
        <f t="shared" si="4"/>
        <v>41757</v>
      </c>
      <c r="AU4" s="135">
        <f t="shared" si="4"/>
        <v>41764</v>
      </c>
      <c r="AV4" s="135">
        <f t="shared" si="4"/>
        <v>41771</v>
      </c>
      <c r="AW4" s="135">
        <f t="shared" si="4"/>
        <v>41778</v>
      </c>
      <c r="AX4" s="135">
        <f t="shared" si="4"/>
        <v>41785</v>
      </c>
      <c r="AY4" s="135">
        <f t="shared" si="4"/>
        <v>41792</v>
      </c>
      <c r="AZ4" s="135">
        <f t="shared" si="4"/>
        <v>41799</v>
      </c>
      <c r="BA4" s="135">
        <f t="shared" si="4"/>
        <v>41806</v>
      </c>
      <c r="BB4" s="135">
        <f t="shared" si="4"/>
        <v>41813</v>
      </c>
      <c r="BC4" s="9"/>
      <c r="BE4" s="10"/>
      <c r="BG4" s="6"/>
      <c r="BI4" s="6"/>
      <c r="BK4" s="6"/>
      <c r="BM4" s="6"/>
      <c r="BO4" s="6"/>
      <c r="BQ4" s="6"/>
      <c r="BS4" s="6"/>
      <c r="BU4" s="6"/>
      <c r="BW4" s="6"/>
      <c r="BY4" s="6"/>
      <c r="CA4" s="6"/>
      <c r="CC4" s="6"/>
      <c r="CE4" s="6"/>
      <c r="CG4" s="6"/>
      <c r="CI4" s="6"/>
      <c r="CK4" s="6"/>
      <c r="CM4" s="6"/>
      <c r="CO4" s="6"/>
      <c r="CQ4" s="6"/>
      <c r="CS4" s="6"/>
      <c r="CU4" s="6"/>
      <c r="CW4" s="6"/>
      <c r="CY4" s="6"/>
      <c r="DA4" s="6"/>
      <c r="DC4" s="6"/>
      <c r="DE4" s="6"/>
      <c r="DG4" s="6"/>
      <c r="DI4" s="6"/>
      <c r="DK4" s="6"/>
      <c r="DM4" s="6"/>
      <c r="DO4" s="6"/>
      <c r="DQ4" s="6"/>
      <c r="DS4" s="6"/>
      <c r="DU4" s="6"/>
      <c r="DW4" s="6"/>
      <c r="DY4" s="6"/>
      <c r="EA4" s="6"/>
      <c r="EC4" s="6"/>
      <c r="EE4" s="6"/>
      <c r="EG4" s="6"/>
      <c r="EI4" s="6"/>
      <c r="EK4" s="6"/>
      <c r="EM4" s="6"/>
      <c r="EO4" s="6"/>
      <c r="EQ4" s="6"/>
      <c r="ES4" s="6"/>
      <c r="EU4" s="6"/>
    </row>
    <row r="5" spans="1:155" ht="18" x14ac:dyDescent="0.25">
      <c r="A5" s="79" t="s">
        <v>1</v>
      </c>
      <c r="B5" s="47"/>
      <c r="C5" s="83">
        <f>C4+6</f>
        <v>41462</v>
      </c>
      <c r="D5" s="136">
        <f>C5+7</f>
        <v>41469</v>
      </c>
      <c r="E5" s="136">
        <f>+D5+7</f>
        <v>41476</v>
      </c>
      <c r="F5" s="136">
        <f t="shared" si="0"/>
        <v>41483</v>
      </c>
      <c r="G5" s="136">
        <f t="shared" si="0"/>
        <v>41490</v>
      </c>
      <c r="H5" s="136">
        <f t="shared" si="0"/>
        <v>41497</v>
      </c>
      <c r="I5" s="136">
        <f t="shared" si="0"/>
        <v>41504</v>
      </c>
      <c r="J5" s="136">
        <f t="shared" si="0"/>
        <v>41511</v>
      </c>
      <c r="K5" s="136">
        <f t="shared" si="0"/>
        <v>41518</v>
      </c>
      <c r="L5" s="136">
        <f t="shared" si="0"/>
        <v>41525</v>
      </c>
      <c r="M5" s="136">
        <f t="shared" ref="M5:T5" si="5">L5+7</f>
        <v>41532</v>
      </c>
      <c r="N5" s="136">
        <f t="shared" si="5"/>
        <v>41539</v>
      </c>
      <c r="O5" s="136">
        <f t="shared" si="5"/>
        <v>41546</v>
      </c>
      <c r="P5" s="136">
        <f t="shared" si="5"/>
        <v>41553</v>
      </c>
      <c r="Q5" s="136">
        <f t="shared" si="5"/>
        <v>41560</v>
      </c>
      <c r="R5" s="136">
        <f t="shared" si="5"/>
        <v>41567</v>
      </c>
      <c r="S5" s="136">
        <f t="shared" si="5"/>
        <v>41574</v>
      </c>
      <c r="T5" s="136">
        <f t="shared" si="5"/>
        <v>41581</v>
      </c>
      <c r="U5" s="136">
        <f t="shared" ref="U5:AC5" si="6">T5+7</f>
        <v>41588</v>
      </c>
      <c r="V5" s="136">
        <f t="shared" si="6"/>
        <v>41595</v>
      </c>
      <c r="W5" s="136">
        <f t="shared" si="6"/>
        <v>41602</v>
      </c>
      <c r="X5" s="136">
        <f t="shared" si="6"/>
        <v>41609</v>
      </c>
      <c r="Y5" s="136">
        <f t="shared" si="6"/>
        <v>41616</v>
      </c>
      <c r="Z5" s="136">
        <f t="shared" si="6"/>
        <v>41623</v>
      </c>
      <c r="AA5" s="136">
        <f t="shared" si="6"/>
        <v>41630</v>
      </c>
      <c r="AB5" s="136">
        <f t="shared" si="6"/>
        <v>41637</v>
      </c>
      <c r="AC5" s="136">
        <f t="shared" si="6"/>
        <v>41644</v>
      </c>
      <c r="AD5" s="136">
        <f t="shared" ref="AD5:AQ5" si="7">AC5+7</f>
        <v>41651</v>
      </c>
      <c r="AE5" s="136">
        <f t="shared" si="7"/>
        <v>41658</v>
      </c>
      <c r="AF5" s="136">
        <f t="shared" si="7"/>
        <v>41665</v>
      </c>
      <c r="AG5" s="136">
        <f t="shared" si="7"/>
        <v>41672</v>
      </c>
      <c r="AH5" s="136">
        <f t="shared" si="7"/>
        <v>41679</v>
      </c>
      <c r="AI5" s="136">
        <f t="shared" si="7"/>
        <v>41686</v>
      </c>
      <c r="AJ5" s="136">
        <f t="shared" si="7"/>
        <v>41693</v>
      </c>
      <c r="AK5" s="136">
        <f t="shared" si="7"/>
        <v>41700</v>
      </c>
      <c r="AL5" s="136">
        <f t="shared" si="7"/>
        <v>41707</v>
      </c>
      <c r="AM5" s="136">
        <f t="shared" si="7"/>
        <v>41714</v>
      </c>
      <c r="AN5" s="136">
        <f t="shared" si="7"/>
        <v>41721</v>
      </c>
      <c r="AO5" s="136">
        <f t="shared" si="7"/>
        <v>41728</v>
      </c>
      <c r="AP5" s="136">
        <f t="shared" si="7"/>
        <v>41735</v>
      </c>
      <c r="AQ5" s="136">
        <f t="shared" si="7"/>
        <v>41742</v>
      </c>
      <c r="AR5" s="136">
        <f t="shared" ref="AR5:BB5" si="8">AQ5+7</f>
        <v>41749</v>
      </c>
      <c r="AS5" s="136">
        <f t="shared" si="8"/>
        <v>41756</v>
      </c>
      <c r="AT5" s="136">
        <f t="shared" si="8"/>
        <v>41763</v>
      </c>
      <c r="AU5" s="136">
        <f t="shared" si="8"/>
        <v>41770</v>
      </c>
      <c r="AV5" s="136">
        <f t="shared" si="8"/>
        <v>41777</v>
      </c>
      <c r="AW5" s="136">
        <f t="shared" si="8"/>
        <v>41784</v>
      </c>
      <c r="AX5" s="136">
        <f t="shared" si="8"/>
        <v>41791</v>
      </c>
      <c r="AY5" s="136">
        <f t="shared" si="8"/>
        <v>41798</v>
      </c>
      <c r="AZ5" s="136">
        <f t="shared" si="8"/>
        <v>41805</v>
      </c>
      <c r="BA5" s="136">
        <f t="shared" si="8"/>
        <v>41812</v>
      </c>
      <c r="BB5" s="136">
        <f t="shared" si="8"/>
        <v>41819</v>
      </c>
      <c r="BC5" s="113">
        <f>52-COUNTIF(C6:BB6,0)</f>
        <v>5</v>
      </c>
      <c r="BE5" s="11"/>
      <c r="BG5" s="6"/>
      <c r="BI5" s="6"/>
      <c r="BK5" s="6"/>
      <c r="BM5" s="6"/>
      <c r="BO5" s="6"/>
      <c r="BQ5" s="6"/>
      <c r="BS5" s="6"/>
      <c r="BU5" s="6"/>
      <c r="BW5" s="6"/>
      <c r="BY5" s="6"/>
      <c r="CA5" s="6"/>
      <c r="CC5" s="6"/>
      <c r="CE5" s="6"/>
      <c r="CG5" s="6"/>
      <c r="CI5" s="6"/>
      <c r="CK5" s="6"/>
      <c r="CM5" s="6"/>
      <c r="CO5" s="6"/>
      <c r="CQ5" s="6"/>
      <c r="CS5" s="6"/>
      <c r="CU5" s="6"/>
      <c r="CW5" s="6"/>
      <c r="CY5" s="6"/>
      <c r="DA5" s="6"/>
      <c r="DC5" s="6"/>
      <c r="DE5" s="6"/>
      <c r="DG5" s="6"/>
      <c r="DI5" s="6"/>
      <c r="DK5" s="6"/>
      <c r="DM5" s="6"/>
      <c r="DO5" s="6"/>
      <c r="DQ5" s="6"/>
      <c r="DS5" s="6"/>
      <c r="DU5" s="6"/>
      <c r="DW5" s="6"/>
      <c r="DY5" s="6"/>
      <c r="EA5" s="6"/>
      <c r="EC5" s="6"/>
      <c r="EE5" s="6"/>
      <c r="EG5" s="6"/>
      <c r="EI5" s="6"/>
      <c r="EK5" s="6"/>
      <c r="EM5" s="6"/>
      <c r="EO5" s="6"/>
      <c r="EQ5" s="6"/>
      <c r="ES5" s="6"/>
      <c r="EU5" s="6"/>
    </row>
    <row r="6" spans="1:155" s="157" customFormat="1" ht="18" x14ac:dyDescent="0.25">
      <c r="A6" s="153" t="s">
        <v>30</v>
      </c>
      <c r="B6" s="154"/>
      <c r="C6" s="155">
        <f>DBData1!C3</f>
        <v>0</v>
      </c>
      <c r="D6" s="155">
        <f>DBData1!C4</f>
        <v>0</v>
      </c>
      <c r="E6" s="155">
        <f>DBData1!C5</f>
        <v>0</v>
      </c>
      <c r="F6" s="155">
        <f>DBData1!C6</f>
        <v>0</v>
      </c>
      <c r="G6" s="155">
        <f>DBData1!C7</f>
        <v>0</v>
      </c>
      <c r="H6" s="155">
        <f>DBData1!C8</f>
        <v>0</v>
      </c>
      <c r="I6" s="155">
        <f>DBData1!C9</f>
        <v>0</v>
      </c>
      <c r="J6" s="155">
        <f>DBData1!C10</f>
        <v>0</v>
      </c>
      <c r="K6" s="155">
        <f>DBData1!C11</f>
        <v>0</v>
      </c>
      <c r="L6" s="155">
        <f>DBData1!C12</f>
        <v>0</v>
      </c>
      <c r="M6" s="155">
        <f>DBData1!C13</f>
        <v>0</v>
      </c>
      <c r="N6" s="155">
        <f>DBData1!C14</f>
        <v>0</v>
      </c>
      <c r="O6" s="155">
        <f>DBData1!C15</f>
        <v>0</v>
      </c>
      <c r="P6" s="155">
        <f>DBData1!C16</f>
        <v>0</v>
      </c>
      <c r="Q6" s="155">
        <f>DBData1!C17</f>
        <v>0</v>
      </c>
      <c r="R6" s="155">
        <f>DBData1!C18</f>
        <v>0</v>
      </c>
      <c r="S6" s="155">
        <f>DBData1!C19</f>
        <v>0</v>
      </c>
      <c r="T6" s="155">
        <f>DBData1!C20</f>
        <v>0</v>
      </c>
      <c r="U6" s="155">
        <f>DBData1!C21</f>
        <v>0</v>
      </c>
      <c r="V6" s="155">
        <f>DBData1!C22</f>
        <v>0</v>
      </c>
      <c r="W6" s="155">
        <f>DBData1!C23</f>
        <v>0</v>
      </c>
      <c r="X6" s="155">
        <f>DBData1!C24</f>
        <v>0</v>
      </c>
      <c r="Y6" s="155">
        <f>DBData1!C25</f>
        <v>0</v>
      </c>
      <c r="Z6" s="155">
        <f>DBData1!C26</f>
        <v>0</v>
      </c>
      <c r="AA6" s="155">
        <f>DBData1!C27</f>
        <v>0</v>
      </c>
      <c r="AB6" s="155">
        <f>DBData1!C28</f>
        <v>0</v>
      </c>
      <c r="AC6" s="155">
        <f>DBData1!C29</f>
        <v>0</v>
      </c>
      <c r="AD6" s="155">
        <f>DBData1!C30</f>
        <v>0</v>
      </c>
      <c r="AE6" s="155">
        <f>DBData1!C31</f>
        <v>0</v>
      </c>
      <c r="AF6" s="155">
        <f>DBData1!C32</f>
        <v>0</v>
      </c>
      <c r="AG6" s="155">
        <f>DBData1!C33</f>
        <v>0</v>
      </c>
      <c r="AH6" s="155">
        <f>DBData1!C34</f>
        <v>0</v>
      </c>
      <c r="AI6" s="155">
        <f>DBData1!C35</f>
        <v>0</v>
      </c>
      <c r="AJ6" s="155">
        <f>DBData1!C36</f>
        <v>0</v>
      </c>
      <c r="AK6" s="155">
        <f>DBData1!C37</f>
        <v>0</v>
      </c>
      <c r="AL6" s="155">
        <f>DBData1!C38</f>
        <v>0</v>
      </c>
      <c r="AM6" s="155" t="str">
        <f>DBData1!C39</f>
        <v>Pensacola</v>
      </c>
      <c r="AN6" s="155" t="str">
        <f>DBData1!C40</f>
        <v>Sarasota</v>
      </c>
      <c r="AO6" s="155" t="str">
        <f>DBData1!C41</f>
        <v>Detroit</v>
      </c>
      <c r="AP6" s="155" t="str">
        <f>DBData1!C42</f>
        <v>Fort Wayne</v>
      </c>
      <c r="AQ6" s="155" t="str">
        <f>DBData1!C43</f>
        <v>Sioux Falls</v>
      </c>
      <c r="AR6" s="155">
        <f>DBData1!C44</f>
        <v>0</v>
      </c>
      <c r="AS6" s="155">
        <f>DBData1!C45</f>
        <v>0</v>
      </c>
      <c r="AT6" s="155">
        <f>DBData1!C46</f>
        <v>0</v>
      </c>
      <c r="AU6" s="155">
        <f>DBData1!C47</f>
        <v>0</v>
      </c>
      <c r="AV6" s="155">
        <f>DBData1!C48</f>
        <v>0</v>
      </c>
      <c r="AW6" s="155">
        <f>DBData1!C49</f>
        <v>0</v>
      </c>
      <c r="AX6" s="155">
        <f>DBData1!C50</f>
        <v>0</v>
      </c>
      <c r="AY6" s="155">
        <f>DBData1!C51</f>
        <v>0</v>
      </c>
      <c r="AZ6" s="155">
        <f>DBData1!C52</f>
        <v>0</v>
      </c>
      <c r="BA6" s="155">
        <f>DBData1!C53</f>
        <v>0</v>
      </c>
      <c r="BB6" s="155">
        <f>DBData1!C54</f>
        <v>0</v>
      </c>
      <c r="BC6" s="156"/>
      <c r="BE6" s="158"/>
    </row>
    <row r="7" spans="1:155" s="163" customFormat="1" ht="18" x14ac:dyDescent="0.25">
      <c r="A7" s="153" t="s">
        <v>31</v>
      </c>
      <c r="B7" s="159"/>
      <c r="C7" s="155">
        <f>DBData1!D3</f>
        <v>0</v>
      </c>
      <c r="D7" s="155">
        <f>DBData1!D4</f>
        <v>0</v>
      </c>
      <c r="E7" s="155">
        <f>DBData1!D5</f>
        <v>0</v>
      </c>
      <c r="F7" s="155">
        <f>DBData1!D6</f>
        <v>0</v>
      </c>
      <c r="G7" s="155">
        <f>DBData1!D7</f>
        <v>0</v>
      </c>
      <c r="H7" s="155">
        <f>DBData1!D8</f>
        <v>0</v>
      </c>
      <c r="I7" s="155">
        <f>DBData1!D9</f>
        <v>0</v>
      </c>
      <c r="J7" s="155">
        <f>DBData1!D10</f>
        <v>0</v>
      </c>
      <c r="K7" s="155">
        <f>DBData1!D11</f>
        <v>0</v>
      </c>
      <c r="L7" s="155">
        <f>DBData1!D12</f>
        <v>0</v>
      </c>
      <c r="M7" s="155">
        <f>DBData1!D13</f>
        <v>0</v>
      </c>
      <c r="N7" s="155">
        <f>DBData1!D14</f>
        <v>0</v>
      </c>
      <c r="O7" s="155">
        <f>DBData1!D15</f>
        <v>0</v>
      </c>
      <c r="P7" s="155">
        <f>DBData1!D16</f>
        <v>0</v>
      </c>
      <c r="Q7" s="155">
        <f>DBData1!D17</f>
        <v>0</v>
      </c>
      <c r="R7" s="155">
        <f>DBData1!D18</f>
        <v>0</v>
      </c>
      <c r="S7" s="155">
        <f>DBData1!D19</f>
        <v>0</v>
      </c>
      <c r="T7" s="155">
        <f>DBData1!D20</f>
        <v>0</v>
      </c>
      <c r="U7" s="155">
        <f>DBData1!D21</f>
        <v>0</v>
      </c>
      <c r="V7" s="155">
        <f>DBData1!D22</f>
        <v>0</v>
      </c>
      <c r="W7" s="155">
        <f>DBData1!D23</f>
        <v>0</v>
      </c>
      <c r="X7" s="155">
        <f>DBData1!D24</f>
        <v>0</v>
      </c>
      <c r="Y7" s="155">
        <f>DBData1!D25</f>
        <v>0</v>
      </c>
      <c r="Z7" s="155">
        <f>DBData1!D26</f>
        <v>0</v>
      </c>
      <c r="AA7" s="155">
        <f>DBData1!D27</f>
        <v>0</v>
      </c>
      <c r="AB7" s="155">
        <f>DBData1!D28</f>
        <v>0</v>
      </c>
      <c r="AC7" s="155">
        <f>DBData1!D29</f>
        <v>0</v>
      </c>
      <c r="AD7" s="155">
        <f>DBData1!D30</f>
        <v>0</v>
      </c>
      <c r="AE7" s="155">
        <f>DBData1!D31</f>
        <v>0</v>
      </c>
      <c r="AF7" s="155">
        <f>DBData1!D32</f>
        <v>0</v>
      </c>
      <c r="AG7" s="155">
        <f>DBData1!D33</f>
        <v>0</v>
      </c>
      <c r="AH7" s="155">
        <f>DBData1!D34</f>
        <v>0</v>
      </c>
      <c r="AI7" s="155">
        <f>DBData1!D35</f>
        <v>0</v>
      </c>
      <c r="AJ7" s="155">
        <f>DBData1!D36</f>
        <v>0</v>
      </c>
      <c r="AK7" s="155">
        <f>DBData1!D37</f>
        <v>0</v>
      </c>
      <c r="AL7" s="155">
        <f>DBData1!D38</f>
        <v>0</v>
      </c>
      <c r="AM7" s="155" t="str">
        <f>DBData1!D39</f>
        <v>Saenger Theatre</v>
      </c>
      <c r="AN7" s="155" t="str">
        <f>DBData1!D40</f>
        <v>Van Wezel P.A. Hall</v>
      </c>
      <c r="AO7" s="155" t="str">
        <f>DBData1!D41</f>
        <v>Fisher Theatre - Detroit</v>
      </c>
      <c r="AP7" s="155" t="str">
        <f>DBData1!D42</f>
        <v>Embassy Theatre</v>
      </c>
      <c r="AQ7" s="155" t="str">
        <f>DBData1!D43</f>
        <v>Washington Pavillion</v>
      </c>
      <c r="AR7" s="155">
        <f>DBData1!D44</f>
        <v>0</v>
      </c>
      <c r="AS7" s="155">
        <f>DBData1!D45</f>
        <v>0</v>
      </c>
      <c r="AT7" s="155">
        <f>DBData1!D46</f>
        <v>0</v>
      </c>
      <c r="AU7" s="155">
        <f>DBData1!D47</f>
        <v>0</v>
      </c>
      <c r="AV7" s="155">
        <f>DBData1!D48</f>
        <v>0</v>
      </c>
      <c r="AW7" s="155">
        <f>DBData1!D49</f>
        <v>0</v>
      </c>
      <c r="AX7" s="155">
        <f>DBData1!D50</f>
        <v>0</v>
      </c>
      <c r="AY7" s="155">
        <f>DBData1!D51</f>
        <v>0</v>
      </c>
      <c r="AZ7" s="155">
        <f>DBData1!D52</f>
        <v>0</v>
      </c>
      <c r="BA7" s="155">
        <f>DBData1!D53</f>
        <v>0</v>
      </c>
      <c r="BB7" s="155">
        <f>DBData1!D54</f>
        <v>0</v>
      </c>
      <c r="BC7" s="160"/>
      <c r="BD7" s="161"/>
      <c r="BE7" s="162"/>
    </row>
    <row r="8" spans="1:155" s="15" customFormat="1" ht="18" x14ac:dyDescent="0.25">
      <c r="A8" s="79" t="s">
        <v>20</v>
      </c>
      <c r="B8" s="74"/>
      <c r="C8" s="150">
        <f>DBData1!E3</f>
        <v>0</v>
      </c>
      <c r="D8" s="122">
        <f>DBData1!E4</f>
        <v>0</v>
      </c>
      <c r="E8" s="122">
        <f>DBData1!E5</f>
        <v>0</v>
      </c>
      <c r="F8" s="122">
        <f>DBData1!E6</f>
        <v>0</v>
      </c>
      <c r="G8" s="122">
        <f>DBData1!E7</f>
        <v>0</v>
      </c>
      <c r="H8" s="122">
        <f>DBData1!E8</f>
        <v>0</v>
      </c>
      <c r="I8" s="122">
        <f>DBData1!E9</f>
        <v>0</v>
      </c>
      <c r="J8" s="122">
        <f>DBData1!E10</f>
        <v>0</v>
      </c>
      <c r="K8" s="122">
        <f>DBData1!E11</f>
        <v>0</v>
      </c>
      <c r="L8" s="122">
        <f>DBData1!E12</f>
        <v>0</v>
      </c>
      <c r="M8" s="122">
        <f>DBData1!E13</f>
        <v>0</v>
      </c>
      <c r="N8" s="122">
        <f>DBData1!E14</f>
        <v>0</v>
      </c>
      <c r="O8" s="122">
        <f>DBData1!E15</f>
        <v>0</v>
      </c>
      <c r="P8" s="122">
        <f>DBData1!E16</f>
        <v>0</v>
      </c>
      <c r="Q8" s="122">
        <f>DBData1!E17</f>
        <v>0</v>
      </c>
      <c r="R8" s="122">
        <f>DBData1!E18</f>
        <v>0</v>
      </c>
      <c r="S8" s="122">
        <f>DBData1!E19</f>
        <v>0</v>
      </c>
      <c r="T8" s="122">
        <f>DBData1!E20</f>
        <v>0</v>
      </c>
      <c r="U8" s="122">
        <f>DBData1!E21</f>
        <v>0</v>
      </c>
      <c r="V8" s="122">
        <f>DBData1!E22</f>
        <v>0</v>
      </c>
      <c r="W8" s="122">
        <f>DBData1!E23</f>
        <v>0</v>
      </c>
      <c r="X8" s="122">
        <f>DBData1!E24</f>
        <v>0</v>
      </c>
      <c r="Y8" s="122">
        <f>DBData1!E25</f>
        <v>0</v>
      </c>
      <c r="Z8" s="122">
        <f>DBData1!E26</f>
        <v>0</v>
      </c>
      <c r="AA8" s="122">
        <f>DBData1!E27</f>
        <v>0</v>
      </c>
      <c r="AB8" s="122">
        <f>DBData1!E28</f>
        <v>0</v>
      </c>
      <c r="AC8" s="122">
        <f>DBData1!E29</f>
        <v>0</v>
      </c>
      <c r="AD8" s="122">
        <f>DBData1!E30</f>
        <v>0</v>
      </c>
      <c r="AE8" s="122">
        <f>DBData1!E31</f>
        <v>0</v>
      </c>
      <c r="AF8" s="122">
        <f>DBData1!E32</f>
        <v>0</v>
      </c>
      <c r="AG8" s="122">
        <f>DBData1!E33</f>
        <v>0</v>
      </c>
      <c r="AH8" s="122">
        <f>DBData1!E34</f>
        <v>0</v>
      </c>
      <c r="AI8" s="122">
        <f>DBData1!E35</f>
        <v>0</v>
      </c>
      <c r="AJ8" s="122">
        <f>DBData1!E36</f>
        <v>0</v>
      </c>
      <c r="AK8" s="122">
        <f>DBData1!E37</f>
        <v>0</v>
      </c>
      <c r="AL8" s="122">
        <f>DBData1!E38</f>
        <v>0</v>
      </c>
      <c r="AM8" s="122">
        <f>DBData1!E39</f>
        <v>1</v>
      </c>
      <c r="AN8" s="122">
        <f>DBData1!E40</f>
        <v>2</v>
      </c>
      <c r="AO8" s="122">
        <f>DBData1!E41</f>
        <v>8</v>
      </c>
      <c r="AP8" s="122">
        <f>DBData1!E42</f>
        <v>1</v>
      </c>
      <c r="AQ8" s="122">
        <f>DBData1!E43</f>
        <v>2</v>
      </c>
      <c r="AR8" s="122">
        <f>DBData1!E44</f>
        <v>0</v>
      </c>
      <c r="AS8" s="122">
        <f>DBData1!E45</f>
        <v>0</v>
      </c>
      <c r="AT8" s="122">
        <f>DBData1!E46</f>
        <v>0</v>
      </c>
      <c r="AU8" s="122">
        <f>DBData1!E47</f>
        <v>0</v>
      </c>
      <c r="AV8" s="122">
        <f>DBData1!E48</f>
        <v>0</v>
      </c>
      <c r="AW8" s="122">
        <f>DBData1!E49</f>
        <v>0</v>
      </c>
      <c r="AX8" s="122">
        <f>DBData1!E50</f>
        <v>0</v>
      </c>
      <c r="AY8" s="122">
        <f>DBData1!E51</f>
        <v>0</v>
      </c>
      <c r="AZ8" s="122">
        <f>DBData1!E52</f>
        <v>0</v>
      </c>
      <c r="BA8" s="122">
        <f>DBData1!E53</f>
        <v>0</v>
      </c>
      <c r="BB8" s="122">
        <f>DBData1!E54</f>
        <v>0</v>
      </c>
      <c r="BC8" s="12"/>
      <c r="BD8" s="13"/>
      <c r="BE8" s="14"/>
    </row>
    <row r="9" spans="1:155" s="67" customFormat="1" ht="18" x14ac:dyDescent="0.25">
      <c r="A9" s="81" t="s">
        <v>7</v>
      </c>
      <c r="B9" s="90"/>
      <c r="C9" s="123">
        <f>DBData1!F3</f>
        <v>0</v>
      </c>
      <c r="D9" s="123">
        <f>DBData1!F4</f>
        <v>0</v>
      </c>
      <c r="E9" s="123">
        <f>DBData1!F5</f>
        <v>0</v>
      </c>
      <c r="F9" s="123">
        <f>DBData1!F6</f>
        <v>0</v>
      </c>
      <c r="G9" s="123">
        <f>DBData1!F7</f>
        <v>0</v>
      </c>
      <c r="H9" s="123">
        <f>DBData1!F8</f>
        <v>0</v>
      </c>
      <c r="I9" s="123">
        <f>DBData1!F9</f>
        <v>0</v>
      </c>
      <c r="J9" s="123">
        <f>DBData1!F10</f>
        <v>0</v>
      </c>
      <c r="K9" s="123">
        <f>DBData1!F11</f>
        <v>0</v>
      </c>
      <c r="L9" s="123">
        <f>DBData1!F12</f>
        <v>0</v>
      </c>
      <c r="M9" s="123">
        <f>DBData1!F13</f>
        <v>0</v>
      </c>
      <c r="N9" s="123">
        <f>DBData1!F14</f>
        <v>0</v>
      </c>
      <c r="O9" s="123">
        <f>DBData1!F15</f>
        <v>0</v>
      </c>
      <c r="P9" s="123">
        <f>DBData1!F16</f>
        <v>0</v>
      </c>
      <c r="Q9" s="123">
        <f>DBData1!F17</f>
        <v>0</v>
      </c>
      <c r="R9" s="123">
        <f>DBData1!F18</f>
        <v>0</v>
      </c>
      <c r="S9" s="123">
        <f>DBData1!F19</f>
        <v>0</v>
      </c>
      <c r="T9" s="123">
        <f>DBData1!F20</f>
        <v>0</v>
      </c>
      <c r="U9" s="123">
        <f>DBData1!F21</f>
        <v>0</v>
      </c>
      <c r="V9" s="123">
        <f>DBData1!F22</f>
        <v>0</v>
      </c>
      <c r="W9" s="123">
        <f>DBData1!F23</f>
        <v>0</v>
      </c>
      <c r="X9" s="123">
        <f>DBData1!F24</f>
        <v>0</v>
      </c>
      <c r="Y9" s="123">
        <f>DBData1!F25</f>
        <v>0</v>
      </c>
      <c r="Z9" s="123">
        <f>DBData1!F26</f>
        <v>0</v>
      </c>
      <c r="AA9" s="123">
        <f>DBData1!F27</f>
        <v>0</v>
      </c>
      <c r="AB9" s="123">
        <f>DBData1!F28</f>
        <v>0</v>
      </c>
      <c r="AC9" s="123">
        <f>DBData1!F29</f>
        <v>0</v>
      </c>
      <c r="AD9" s="123">
        <f>DBData1!F30</f>
        <v>0</v>
      </c>
      <c r="AE9" s="123">
        <f>DBData1!F31</f>
        <v>0</v>
      </c>
      <c r="AF9" s="123">
        <f>DBData1!F32</f>
        <v>0</v>
      </c>
      <c r="AG9" s="123">
        <f>DBData1!F33</f>
        <v>0</v>
      </c>
      <c r="AH9" s="123">
        <f>DBData1!F34</f>
        <v>0</v>
      </c>
      <c r="AI9" s="123">
        <f>DBData1!F35</f>
        <v>0</v>
      </c>
      <c r="AJ9" s="123">
        <f>DBData1!F36</f>
        <v>0</v>
      </c>
      <c r="AK9" s="123">
        <f>DBData1!F37</f>
        <v>0</v>
      </c>
      <c r="AL9" s="123">
        <f>DBData1!F38</f>
        <v>0</v>
      </c>
      <c r="AM9" s="123">
        <f>DBData1!F39</f>
        <v>112755</v>
      </c>
      <c r="AN9" s="123">
        <f>DBData1!F40</f>
        <v>216680</v>
      </c>
      <c r="AO9" s="123">
        <f>DBData1!F41</f>
        <v>1107786</v>
      </c>
      <c r="AP9" s="123">
        <f>DBData1!F42</f>
        <v>133190</v>
      </c>
      <c r="AQ9" s="123">
        <f>DBData1!F43</f>
        <v>211224</v>
      </c>
      <c r="AR9" s="123">
        <f>DBData1!F44</f>
        <v>0</v>
      </c>
      <c r="AS9" s="123">
        <f>DBData1!F45</f>
        <v>0</v>
      </c>
      <c r="AT9" s="123">
        <f>DBData1!F46</f>
        <v>0</v>
      </c>
      <c r="AU9" s="123">
        <f>DBData1!F47</f>
        <v>0</v>
      </c>
      <c r="AV9" s="123">
        <f>DBData1!F48</f>
        <v>0</v>
      </c>
      <c r="AW9" s="123">
        <f>DBData1!F49</f>
        <v>0</v>
      </c>
      <c r="AX9" s="123">
        <f>DBData1!F50</f>
        <v>0</v>
      </c>
      <c r="AY9" s="123">
        <f>DBData1!F51</f>
        <v>0</v>
      </c>
      <c r="AZ9" s="123">
        <f>DBData1!F52</f>
        <v>0</v>
      </c>
      <c r="BA9" s="123">
        <f>DBData1!F53</f>
        <v>0</v>
      </c>
      <c r="BB9" s="123">
        <f>DBData1!F54</f>
        <v>0</v>
      </c>
      <c r="BC9" s="17"/>
      <c r="BE9" s="115"/>
    </row>
    <row r="10" spans="1:155" s="67" customFormat="1" ht="18" x14ac:dyDescent="0.25">
      <c r="A10" s="16" t="s">
        <v>44</v>
      </c>
      <c r="B10" s="87"/>
      <c r="C10" s="112" t="e">
        <f>C14/C9</f>
        <v>#DIV/0!</v>
      </c>
      <c r="D10" s="124" t="e">
        <f>D14/D9</f>
        <v>#DIV/0!</v>
      </c>
      <c r="E10" s="124" t="e">
        <f t="shared" ref="E10" si="9">E14/E9</f>
        <v>#DIV/0!</v>
      </c>
      <c r="F10" s="124" t="e">
        <f t="shared" ref="F10" si="10">F14/F9</f>
        <v>#DIV/0!</v>
      </c>
      <c r="G10" s="124" t="e">
        <f t="shared" ref="G10" si="11">G14/G9</f>
        <v>#DIV/0!</v>
      </c>
      <c r="H10" s="124" t="e">
        <f t="shared" ref="H10" si="12">H14/H9</f>
        <v>#DIV/0!</v>
      </c>
      <c r="I10" s="124" t="e">
        <f t="shared" ref="I10" si="13">I14/I9</f>
        <v>#DIV/0!</v>
      </c>
      <c r="J10" s="124" t="e">
        <f t="shared" ref="J10" si="14">J14/J9</f>
        <v>#DIV/0!</v>
      </c>
      <c r="K10" s="124" t="e">
        <f t="shared" ref="K10" si="15">K14/K9</f>
        <v>#DIV/0!</v>
      </c>
      <c r="L10" s="124" t="e">
        <f t="shared" ref="L10" si="16">L14/L9</f>
        <v>#DIV/0!</v>
      </c>
      <c r="M10" s="124" t="e">
        <f t="shared" ref="M10" si="17">M14/M9</f>
        <v>#DIV/0!</v>
      </c>
      <c r="N10" s="124" t="e">
        <f t="shared" ref="N10" si="18">N14/N9</f>
        <v>#DIV/0!</v>
      </c>
      <c r="O10" s="124" t="e">
        <f t="shared" ref="O10" si="19">O14/O9</f>
        <v>#DIV/0!</v>
      </c>
      <c r="P10" s="124" t="e">
        <f t="shared" ref="P10" si="20">P14/P9</f>
        <v>#DIV/0!</v>
      </c>
      <c r="Q10" s="124" t="e">
        <f t="shared" ref="Q10" si="21">Q14/Q9</f>
        <v>#DIV/0!</v>
      </c>
      <c r="R10" s="124" t="e">
        <f t="shared" ref="R10" si="22">R14/R9</f>
        <v>#DIV/0!</v>
      </c>
      <c r="S10" s="124" t="e">
        <f t="shared" ref="S10" si="23">S14/S9</f>
        <v>#DIV/0!</v>
      </c>
      <c r="T10" s="124" t="e">
        <f t="shared" ref="T10" si="24">T14/T9</f>
        <v>#DIV/0!</v>
      </c>
      <c r="U10" s="124" t="e">
        <f t="shared" ref="U10" si="25">U14/U9</f>
        <v>#DIV/0!</v>
      </c>
      <c r="V10" s="124" t="e">
        <f t="shared" ref="V10" si="26">V14/V9</f>
        <v>#DIV/0!</v>
      </c>
      <c r="W10" s="124" t="e">
        <f t="shared" ref="W10" si="27">W14/W9</f>
        <v>#DIV/0!</v>
      </c>
      <c r="X10" s="124" t="e">
        <f t="shared" ref="X10" si="28">X14/X9</f>
        <v>#DIV/0!</v>
      </c>
      <c r="Y10" s="124" t="e">
        <f t="shared" ref="Y10" si="29">Y14/Y9</f>
        <v>#DIV/0!</v>
      </c>
      <c r="Z10" s="124" t="e">
        <f t="shared" ref="Z10" si="30">Z14/Z9</f>
        <v>#DIV/0!</v>
      </c>
      <c r="AA10" s="124" t="e">
        <f t="shared" ref="AA10" si="31">AA14/AA9</f>
        <v>#DIV/0!</v>
      </c>
      <c r="AB10" s="124" t="e">
        <f t="shared" ref="AB10" si="32">AB14/AB9</f>
        <v>#DIV/0!</v>
      </c>
      <c r="AC10" s="124" t="e">
        <f t="shared" ref="AC10" si="33">AC14/AC9</f>
        <v>#DIV/0!</v>
      </c>
      <c r="AD10" s="124" t="e">
        <f t="shared" ref="AD10" si="34">AD14/AD9</f>
        <v>#DIV/0!</v>
      </c>
      <c r="AE10" s="124" t="e">
        <f t="shared" ref="AE10" si="35">AE14/AE9</f>
        <v>#DIV/0!</v>
      </c>
      <c r="AF10" s="124" t="e">
        <f t="shared" ref="AF10" si="36">AF14/AF9</f>
        <v>#DIV/0!</v>
      </c>
      <c r="AG10" s="124" t="e">
        <f t="shared" ref="AG10" si="37">AG14/AG9</f>
        <v>#DIV/0!</v>
      </c>
      <c r="AH10" s="124" t="e">
        <f t="shared" ref="AH10" si="38">AH14/AH9</f>
        <v>#DIV/0!</v>
      </c>
      <c r="AI10" s="124" t="e">
        <f t="shared" ref="AI10" si="39">AI14/AI9</f>
        <v>#DIV/0!</v>
      </c>
      <c r="AJ10" s="124" t="e">
        <f>AJ14/AJ9</f>
        <v>#DIV/0!</v>
      </c>
      <c r="AK10" s="124" t="e">
        <f t="shared" ref="AK10:AO10" si="40">AK14/AK9</f>
        <v>#DIV/0!</v>
      </c>
      <c r="AL10" s="124" t="e">
        <f t="shared" si="40"/>
        <v>#DIV/0!</v>
      </c>
      <c r="AM10" s="124">
        <f t="shared" si="40"/>
        <v>0.85270098886967316</v>
      </c>
      <c r="AN10" s="124">
        <f t="shared" si="40"/>
        <v>0.75722494000369212</v>
      </c>
      <c r="AO10" s="124">
        <f t="shared" si="40"/>
        <v>0.52686100925630042</v>
      </c>
      <c r="AP10" s="124">
        <f>AP14/AP9</f>
        <v>0.8397402207372926</v>
      </c>
      <c r="AQ10" s="124">
        <f t="shared" ref="AQ10:BB10" si="41">AQ14/AQ9</f>
        <v>0.88954238154755139</v>
      </c>
      <c r="AR10" s="124" t="e">
        <f t="shared" si="41"/>
        <v>#DIV/0!</v>
      </c>
      <c r="AS10" s="124" t="e">
        <f t="shared" si="41"/>
        <v>#DIV/0!</v>
      </c>
      <c r="AT10" s="124" t="e">
        <f t="shared" si="41"/>
        <v>#DIV/0!</v>
      </c>
      <c r="AU10" s="124" t="e">
        <f t="shared" si="41"/>
        <v>#DIV/0!</v>
      </c>
      <c r="AV10" s="124" t="e">
        <f t="shared" si="41"/>
        <v>#DIV/0!</v>
      </c>
      <c r="AW10" s="124" t="e">
        <f t="shared" si="41"/>
        <v>#DIV/0!</v>
      </c>
      <c r="AX10" s="124" t="e">
        <f t="shared" si="41"/>
        <v>#DIV/0!</v>
      </c>
      <c r="AY10" s="124" t="e">
        <f t="shared" si="41"/>
        <v>#DIV/0!</v>
      </c>
      <c r="AZ10" s="124" t="e">
        <f t="shared" si="41"/>
        <v>#DIV/0!</v>
      </c>
      <c r="BA10" s="124" t="e">
        <f t="shared" si="41"/>
        <v>#DIV/0!</v>
      </c>
      <c r="BB10" s="124" t="e">
        <f t="shared" si="41"/>
        <v>#DIV/0!</v>
      </c>
      <c r="BC10" s="66"/>
      <c r="BE10" s="68"/>
    </row>
    <row r="11" spans="1:155" s="67" customFormat="1" ht="18" x14ac:dyDescent="0.25">
      <c r="A11" s="80" t="s">
        <v>24</v>
      </c>
      <c r="B11" s="86"/>
      <c r="C11" s="123">
        <f>DBData1!G3</f>
        <v>0</v>
      </c>
      <c r="D11" s="123">
        <f>DBData1!G4</f>
        <v>0</v>
      </c>
      <c r="E11" s="123">
        <f>DBData1!G5</f>
        <v>0</v>
      </c>
      <c r="F11" s="123">
        <f>DBData1!G6</f>
        <v>0</v>
      </c>
      <c r="G11" s="123">
        <f>DBData1!G7</f>
        <v>0</v>
      </c>
      <c r="H11" s="123">
        <f>DBData1!G8</f>
        <v>0</v>
      </c>
      <c r="I11" s="123">
        <f>DBData1!G9</f>
        <v>0</v>
      </c>
      <c r="J11" s="123">
        <f>DBData1!G10</f>
        <v>0</v>
      </c>
      <c r="K11" s="123">
        <f>DBData1!G11</f>
        <v>0</v>
      </c>
      <c r="L11" s="123">
        <f>DBData1!G12</f>
        <v>0</v>
      </c>
      <c r="M11" s="123">
        <f>DBData1!G13</f>
        <v>0</v>
      </c>
      <c r="N11" s="123">
        <f>DBData1!G14</f>
        <v>0</v>
      </c>
      <c r="O11" s="123">
        <f>DBData1!G15</f>
        <v>0</v>
      </c>
      <c r="P11" s="123">
        <f>DBData1!G16</f>
        <v>0</v>
      </c>
      <c r="Q11" s="123">
        <f>DBData1!G17</f>
        <v>0</v>
      </c>
      <c r="R11" s="123">
        <f>DBData1!G18</f>
        <v>0</v>
      </c>
      <c r="S11" s="123">
        <f>DBData1!G19</f>
        <v>0</v>
      </c>
      <c r="T11" s="123">
        <f>DBData1!G20</f>
        <v>0</v>
      </c>
      <c r="U11" s="123">
        <f>DBData1!G21</f>
        <v>0</v>
      </c>
      <c r="V11" s="123">
        <f>DBData1!G22</f>
        <v>0</v>
      </c>
      <c r="W11" s="123">
        <f>DBData1!G23</f>
        <v>0</v>
      </c>
      <c r="X11" s="123">
        <f>DBData1!G24</f>
        <v>0</v>
      </c>
      <c r="Y11" s="123">
        <f>DBData1!G25</f>
        <v>0</v>
      </c>
      <c r="Z11" s="123">
        <f>DBData1!G26</f>
        <v>0</v>
      </c>
      <c r="AA11" s="123">
        <f>DBData1!G27</f>
        <v>0</v>
      </c>
      <c r="AB11" s="123">
        <f>DBData1!G28</f>
        <v>0</v>
      </c>
      <c r="AC11" s="123">
        <f>DBData1!G29</f>
        <v>0</v>
      </c>
      <c r="AD11" s="123">
        <f>DBData1!G30</f>
        <v>0</v>
      </c>
      <c r="AE11" s="123">
        <f>DBData1!G31</f>
        <v>0</v>
      </c>
      <c r="AF11" s="123">
        <f>DBData1!G32</f>
        <v>0</v>
      </c>
      <c r="AG11" s="123">
        <f>DBData1!G33</f>
        <v>0</v>
      </c>
      <c r="AH11" s="123">
        <f>DBData1!G34</f>
        <v>0</v>
      </c>
      <c r="AI11" s="123">
        <f>DBData1!G35</f>
        <v>0</v>
      </c>
      <c r="AJ11" s="123">
        <f>DBData1!G36</f>
        <v>0</v>
      </c>
      <c r="AK11" s="123">
        <f>DBData1!G37</f>
        <v>0</v>
      </c>
      <c r="AL11" s="123">
        <f>DBData1!G38</f>
        <v>0</v>
      </c>
      <c r="AM11" s="123">
        <f>DBData1!G39</f>
        <v>47995.37</v>
      </c>
      <c r="AN11" s="123">
        <f>DBData1!G40</f>
        <v>35259.5</v>
      </c>
      <c r="AO11" s="123">
        <f>DBData1!G41</f>
        <v>18217</v>
      </c>
      <c r="AP11" s="123">
        <f>DBData1!G42</f>
        <v>22779</v>
      </c>
      <c r="AQ11" s="123">
        <f>DBData1!G43</f>
        <v>10877.5</v>
      </c>
      <c r="AR11" s="123">
        <f>DBData1!G44</f>
        <v>0</v>
      </c>
      <c r="AS11" s="123">
        <f>DBData1!G45</f>
        <v>0</v>
      </c>
      <c r="AT11" s="123">
        <f>DBData1!G46</f>
        <v>0</v>
      </c>
      <c r="AU11" s="123">
        <f>DBData1!G47</f>
        <v>0</v>
      </c>
      <c r="AV11" s="123">
        <f>DBData1!G48</f>
        <v>0</v>
      </c>
      <c r="AW11" s="123">
        <f>DBData1!G49</f>
        <v>0</v>
      </c>
      <c r="AX11" s="123">
        <f>DBData1!G50</f>
        <v>0</v>
      </c>
      <c r="AY11" s="123">
        <f>DBData1!G51</f>
        <v>0</v>
      </c>
      <c r="AZ11" s="123">
        <f>DBData1!G52</f>
        <v>0</v>
      </c>
      <c r="BA11" s="123">
        <f>DBData1!G53</f>
        <v>0</v>
      </c>
      <c r="BB11" s="123">
        <f>DBData1!G54</f>
        <v>0</v>
      </c>
      <c r="BC11" s="66"/>
      <c r="BE11" s="68"/>
    </row>
    <row r="12" spans="1:155" s="67" customFormat="1" ht="18" x14ac:dyDescent="0.25">
      <c r="A12" s="81" t="s">
        <v>25</v>
      </c>
      <c r="B12" s="86"/>
      <c r="C12" s="123">
        <f>DBData1!H3</f>
        <v>0</v>
      </c>
      <c r="D12" s="123">
        <f>DBData1!H4</f>
        <v>0</v>
      </c>
      <c r="E12" s="123">
        <f>DBData1!H5</f>
        <v>0</v>
      </c>
      <c r="F12" s="123">
        <f>DBData1!H6</f>
        <v>0</v>
      </c>
      <c r="G12" s="123">
        <f>DBData1!H7</f>
        <v>0</v>
      </c>
      <c r="H12" s="123">
        <f>DBData1!H8</f>
        <v>0</v>
      </c>
      <c r="I12" s="123">
        <f>DBData1!H9</f>
        <v>0</v>
      </c>
      <c r="J12" s="123">
        <f>DBData1!H10</f>
        <v>0</v>
      </c>
      <c r="K12" s="123">
        <f>DBData1!H11</f>
        <v>0</v>
      </c>
      <c r="L12" s="123">
        <f>DBData1!H12</f>
        <v>0</v>
      </c>
      <c r="M12" s="123">
        <f>DBData1!H13</f>
        <v>0</v>
      </c>
      <c r="N12" s="123">
        <f>DBData1!H14</f>
        <v>0</v>
      </c>
      <c r="O12" s="123">
        <f>DBData1!H15</f>
        <v>0</v>
      </c>
      <c r="P12" s="123">
        <f>DBData1!H16</f>
        <v>0</v>
      </c>
      <c r="Q12" s="123">
        <f>DBData1!H17</f>
        <v>0</v>
      </c>
      <c r="R12" s="123">
        <f>DBData1!H18</f>
        <v>0</v>
      </c>
      <c r="S12" s="123">
        <f>DBData1!H19</f>
        <v>0</v>
      </c>
      <c r="T12" s="123">
        <f>DBData1!H20</f>
        <v>0</v>
      </c>
      <c r="U12" s="123">
        <f>DBData1!H21</f>
        <v>0</v>
      </c>
      <c r="V12" s="123">
        <f>DBData1!H22</f>
        <v>0</v>
      </c>
      <c r="W12" s="123">
        <f>DBData1!H23</f>
        <v>0</v>
      </c>
      <c r="X12" s="123">
        <f>DBData1!H24</f>
        <v>0</v>
      </c>
      <c r="Y12" s="123">
        <f>DBData1!H25</f>
        <v>0</v>
      </c>
      <c r="Z12" s="123">
        <f>DBData1!H26</f>
        <v>0</v>
      </c>
      <c r="AA12" s="123">
        <f>DBData1!H27</f>
        <v>0</v>
      </c>
      <c r="AB12" s="123">
        <f>DBData1!H28</f>
        <v>0</v>
      </c>
      <c r="AC12" s="123">
        <f>DBData1!H29</f>
        <v>0</v>
      </c>
      <c r="AD12" s="123">
        <f>DBData1!H30</f>
        <v>0</v>
      </c>
      <c r="AE12" s="123">
        <f>DBData1!H31</f>
        <v>0</v>
      </c>
      <c r="AF12" s="123">
        <f>DBData1!H32</f>
        <v>0</v>
      </c>
      <c r="AG12" s="123">
        <f>DBData1!H33</f>
        <v>0</v>
      </c>
      <c r="AH12" s="123">
        <f>DBData1!H34</f>
        <v>0</v>
      </c>
      <c r="AI12" s="123">
        <f>DBData1!H35</f>
        <v>0</v>
      </c>
      <c r="AJ12" s="123">
        <f>DBData1!H36</f>
        <v>0</v>
      </c>
      <c r="AK12" s="123">
        <f>DBData1!H37</f>
        <v>0</v>
      </c>
      <c r="AL12" s="123">
        <f>DBData1!H38</f>
        <v>0</v>
      </c>
      <c r="AM12" s="123">
        <f>DBData1!H39</f>
        <v>7562.96</v>
      </c>
      <c r="AN12" s="123">
        <f>DBData1!H40</f>
        <v>1683</v>
      </c>
      <c r="AO12" s="123">
        <f>DBData1!H41</f>
        <v>53115.25</v>
      </c>
      <c r="AP12" s="123">
        <f>DBData1!H42</f>
        <v>2926</v>
      </c>
      <c r="AQ12" s="123">
        <f>DBData1!H43</f>
        <v>13900.8</v>
      </c>
      <c r="AR12" s="123">
        <f>DBData1!H44</f>
        <v>0</v>
      </c>
      <c r="AS12" s="123">
        <f>DBData1!H45</f>
        <v>0</v>
      </c>
      <c r="AT12" s="123">
        <f>DBData1!H46</f>
        <v>0</v>
      </c>
      <c r="AU12" s="123">
        <f>DBData1!H47</f>
        <v>0</v>
      </c>
      <c r="AV12" s="123">
        <f>DBData1!H48</f>
        <v>0</v>
      </c>
      <c r="AW12" s="123">
        <f>DBData1!H49</f>
        <v>0</v>
      </c>
      <c r="AX12" s="123">
        <f>DBData1!H50</f>
        <v>0</v>
      </c>
      <c r="AY12" s="123">
        <f>DBData1!H51</f>
        <v>0</v>
      </c>
      <c r="AZ12" s="123">
        <f>DBData1!H52</f>
        <v>0</v>
      </c>
      <c r="BA12" s="123">
        <f>DBData1!H53</f>
        <v>0</v>
      </c>
      <c r="BB12" s="123">
        <f>DBData1!H54</f>
        <v>0</v>
      </c>
      <c r="BC12" s="66"/>
      <c r="BE12" s="68"/>
    </row>
    <row r="13" spans="1:155" s="67" customFormat="1" ht="18.75" thickBot="1" x14ac:dyDescent="0.3">
      <c r="A13" s="81" t="s">
        <v>26</v>
      </c>
      <c r="B13" s="90"/>
      <c r="C13" s="123">
        <f>DBData1!I3</f>
        <v>0</v>
      </c>
      <c r="D13" s="123">
        <f>DBData1!I4</f>
        <v>0</v>
      </c>
      <c r="E13" s="123">
        <f>DBData1!I5</f>
        <v>0</v>
      </c>
      <c r="F13" s="123">
        <f>DBData1!I6</f>
        <v>0</v>
      </c>
      <c r="G13" s="123">
        <f>DBData1!I7</f>
        <v>0</v>
      </c>
      <c r="H13" s="123">
        <f>DBData1!I8</f>
        <v>0</v>
      </c>
      <c r="I13" s="123">
        <f>DBData1!I9</f>
        <v>0</v>
      </c>
      <c r="J13" s="123">
        <f>DBData1!I10</f>
        <v>0</v>
      </c>
      <c r="K13" s="123">
        <f>DBData1!I11</f>
        <v>0</v>
      </c>
      <c r="L13" s="123">
        <f>DBData1!I12</f>
        <v>0</v>
      </c>
      <c r="M13" s="123">
        <f>DBData1!I13</f>
        <v>0</v>
      </c>
      <c r="N13" s="123">
        <f>DBData1!I14</f>
        <v>0</v>
      </c>
      <c r="O13" s="123">
        <f>DBData1!I15</f>
        <v>0</v>
      </c>
      <c r="P13" s="123">
        <f>DBData1!I16</f>
        <v>0</v>
      </c>
      <c r="Q13" s="123">
        <f>DBData1!I17</f>
        <v>0</v>
      </c>
      <c r="R13" s="123">
        <f>DBData1!I18</f>
        <v>0</v>
      </c>
      <c r="S13" s="123">
        <f>DBData1!I19</f>
        <v>0</v>
      </c>
      <c r="T13" s="123">
        <f>DBData1!I20</f>
        <v>0</v>
      </c>
      <c r="U13" s="123">
        <f>DBData1!I21</f>
        <v>0</v>
      </c>
      <c r="V13" s="123">
        <f>DBData1!I22</f>
        <v>0</v>
      </c>
      <c r="W13" s="123">
        <f>DBData1!I23</f>
        <v>0</v>
      </c>
      <c r="X13" s="123">
        <f>DBData1!I24</f>
        <v>0</v>
      </c>
      <c r="Y13" s="123">
        <f>DBData1!I25</f>
        <v>0</v>
      </c>
      <c r="Z13" s="123">
        <f>DBData1!I26</f>
        <v>0</v>
      </c>
      <c r="AA13" s="123">
        <f>DBData1!I27</f>
        <v>0</v>
      </c>
      <c r="AB13" s="123">
        <f>DBData1!I28</f>
        <v>0</v>
      </c>
      <c r="AC13" s="123">
        <f>DBData1!I29</f>
        <v>0</v>
      </c>
      <c r="AD13" s="123">
        <f>DBData1!I30</f>
        <v>0</v>
      </c>
      <c r="AE13" s="123">
        <f>DBData1!I31</f>
        <v>0</v>
      </c>
      <c r="AF13" s="123">
        <f>DBData1!I32</f>
        <v>0</v>
      </c>
      <c r="AG13" s="123">
        <f>DBData1!I33</f>
        <v>0</v>
      </c>
      <c r="AH13" s="123">
        <f>DBData1!I34</f>
        <v>0</v>
      </c>
      <c r="AI13" s="123">
        <f>DBData1!I35</f>
        <v>0</v>
      </c>
      <c r="AJ13" s="123">
        <f>DBData1!I36</f>
        <v>0</v>
      </c>
      <c r="AK13" s="123">
        <f>DBData1!I37</f>
        <v>0</v>
      </c>
      <c r="AL13" s="123">
        <f>DBData1!I38</f>
        <v>0</v>
      </c>
      <c r="AM13" s="123">
        <f>DBData1!I39</f>
        <v>40587.97</v>
      </c>
      <c r="AN13" s="123">
        <f>DBData1!I40</f>
        <v>127133</v>
      </c>
      <c r="AO13" s="123">
        <f>DBData1!I41</f>
        <v>512317</v>
      </c>
      <c r="AP13" s="123">
        <f>DBData1!I42</f>
        <v>86140</v>
      </c>
      <c r="AQ13" s="123">
        <f>DBData1!I43</f>
        <v>163114.4</v>
      </c>
      <c r="AR13" s="123">
        <f>DBData1!I44</f>
        <v>0</v>
      </c>
      <c r="AS13" s="123">
        <f>DBData1!I45</f>
        <v>0</v>
      </c>
      <c r="AT13" s="123">
        <f>DBData1!I46</f>
        <v>0</v>
      </c>
      <c r="AU13" s="123">
        <f>DBData1!I47</f>
        <v>0</v>
      </c>
      <c r="AV13" s="123">
        <f>DBData1!I48</f>
        <v>0</v>
      </c>
      <c r="AW13" s="123">
        <f>DBData1!I49</f>
        <v>0</v>
      </c>
      <c r="AX13" s="123">
        <f>DBData1!I50</f>
        <v>0</v>
      </c>
      <c r="AY13" s="123">
        <f>DBData1!I51</f>
        <v>0</v>
      </c>
      <c r="AZ13" s="123">
        <f>DBData1!I52</f>
        <v>0</v>
      </c>
      <c r="BA13" s="123">
        <f>DBData1!I53</f>
        <v>0</v>
      </c>
      <c r="BB13" s="123">
        <f>DBData1!I54</f>
        <v>0</v>
      </c>
      <c r="BC13" s="17"/>
      <c r="BE13" s="115"/>
    </row>
    <row r="14" spans="1:155" s="39" customFormat="1" ht="18.75" thickBot="1" x14ac:dyDescent="0.3">
      <c r="A14" s="37" t="s">
        <v>3</v>
      </c>
      <c r="B14" s="75"/>
      <c r="C14" s="54">
        <f>SUM(C11:C13)</f>
        <v>0</v>
      </c>
      <c r="D14" s="125">
        <f>SUM(D11:D13)</f>
        <v>0</v>
      </c>
      <c r="E14" s="125">
        <f t="shared" ref="E14" si="42">SUM(E11:E13)</f>
        <v>0</v>
      </c>
      <c r="F14" s="125">
        <f t="shared" ref="F14" si="43">SUM(F11:F13)</f>
        <v>0</v>
      </c>
      <c r="G14" s="125">
        <f t="shared" ref="G14" si="44">SUM(G11:G13)</f>
        <v>0</v>
      </c>
      <c r="H14" s="125">
        <f t="shared" ref="H14" si="45">SUM(H11:H13)</f>
        <v>0</v>
      </c>
      <c r="I14" s="125">
        <f t="shared" ref="I14" si="46">SUM(I11:I13)</f>
        <v>0</v>
      </c>
      <c r="J14" s="125">
        <f t="shared" ref="J14" si="47">SUM(J11:J13)</f>
        <v>0</v>
      </c>
      <c r="K14" s="125">
        <f t="shared" ref="K14" si="48">SUM(K11:K13)</f>
        <v>0</v>
      </c>
      <c r="L14" s="125">
        <f t="shared" ref="L14" si="49">SUM(L11:L13)</f>
        <v>0</v>
      </c>
      <c r="M14" s="125">
        <f t="shared" ref="M14" si="50">SUM(M11:M13)</f>
        <v>0</v>
      </c>
      <c r="N14" s="125">
        <f t="shared" ref="N14" si="51">SUM(N11:N13)</f>
        <v>0</v>
      </c>
      <c r="O14" s="125">
        <f t="shared" ref="O14" si="52">SUM(O11:O13)</f>
        <v>0</v>
      </c>
      <c r="P14" s="125">
        <f t="shared" ref="P14" si="53">SUM(P11:P13)</f>
        <v>0</v>
      </c>
      <c r="Q14" s="125">
        <f t="shared" ref="Q14" si="54">SUM(Q11:Q13)</f>
        <v>0</v>
      </c>
      <c r="R14" s="125">
        <f t="shared" ref="R14" si="55">SUM(R11:R13)</f>
        <v>0</v>
      </c>
      <c r="S14" s="125">
        <f t="shared" ref="S14" si="56">SUM(S11:S13)</f>
        <v>0</v>
      </c>
      <c r="T14" s="125">
        <f t="shared" ref="T14" si="57">SUM(T11:T13)</f>
        <v>0</v>
      </c>
      <c r="U14" s="125">
        <f t="shared" ref="U14" si="58">SUM(U11:U13)</f>
        <v>0</v>
      </c>
      <c r="V14" s="125">
        <f t="shared" ref="V14" si="59">SUM(V11:V13)</f>
        <v>0</v>
      </c>
      <c r="W14" s="125">
        <f t="shared" ref="W14" si="60">SUM(W11:W13)</f>
        <v>0</v>
      </c>
      <c r="X14" s="125">
        <f t="shared" ref="X14" si="61">SUM(X11:X13)</f>
        <v>0</v>
      </c>
      <c r="Y14" s="125">
        <f t="shared" ref="Y14" si="62">SUM(Y11:Y13)</f>
        <v>0</v>
      </c>
      <c r="Z14" s="125">
        <f t="shared" ref="Z14" si="63">SUM(Z11:Z13)</f>
        <v>0</v>
      </c>
      <c r="AA14" s="125">
        <f t="shared" ref="AA14" si="64">SUM(AA11:AA13)</f>
        <v>0</v>
      </c>
      <c r="AB14" s="125">
        <f t="shared" ref="AB14" si="65">SUM(AB11:AB13)</f>
        <v>0</v>
      </c>
      <c r="AC14" s="125">
        <f t="shared" ref="AC14" si="66">SUM(AC11:AC13)</f>
        <v>0</v>
      </c>
      <c r="AD14" s="125">
        <f t="shared" ref="AD14" si="67">SUM(AD11:AD13)</f>
        <v>0</v>
      </c>
      <c r="AE14" s="125">
        <f t="shared" ref="AE14" si="68">SUM(AE11:AE13)</f>
        <v>0</v>
      </c>
      <c r="AF14" s="125">
        <f t="shared" ref="AF14" si="69">SUM(AF11:AF13)</f>
        <v>0</v>
      </c>
      <c r="AG14" s="125">
        <f t="shared" ref="AG14" si="70">SUM(AG11:AG13)</f>
        <v>0</v>
      </c>
      <c r="AH14" s="125">
        <f t="shared" ref="AH14" si="71">SUM(AH11:AH13)</f>
        <v>0</v>
      </c>
      <c r="AI14" s="125">
        <f t="shared" ref="AI14" si="72">SUM(AI11:AI13)</f>
        <v>0</v>
      </c>
      <c r="AJ14" s="125">
        <f t="shared" ref="AJ14" si="73">SUM(AJ11:AJ13)</f>
        <v>0</v>
      </c>
      <c r="AK14" s="125">
        <f t="shared" ref="AK14:BB14" si="74">SUM(AK11:AK13)</f>
        <v>0</v>
      </c>
      <c r="AL14" s="125">
        <f t="shared" si="74"/>
        <v>0</v>
      </c>
      <c r="AM14" s="125">
        <f t="shared" si="74"/>
        <v>96146.3</v>
      </c>
      <c r="AN14" s="125">
        <f t="shared" si="74"/>
        <v>164075.5</v>
      </c>
      <c r="AO14" s="125">
        <f t="shared" si="74"/>
        <v>583649.25</v>
      </c>
      <c r="AP14" s="125">
        <f t="shared" si="74"/>
        <v>111845</v>
      </c>
      <c r="AQ14" s="125">
        <f t="shared" si="74"/>
        <v>187892.69999999998</v>
      </c>
      <c r="AR14" s="125">
        <f t="shared" si="74"/>
        <v>0</v>
      </c>
      <c r="AS14" s="125">
        <f t="shared" si="74"/>
        <v>0</v>
      </c>
      <c r="AT14" s="125">
        <f t="shared" si="74"/>
        <v>0</v>
      </c>
      <c r="AU14" s="125">
        <f t="shared" si="74"/>
        <v>0</v>
      </c>
      <c r="AV14" s="125">
        <f t="shared" si="74"/>
        <v>0</v>
      </c>
      <c r="AW14" s="125">
        <f t="shared" si="74"/>
        <v>0</v>
      </c>
      <c r="AX14" s="125">
        <f t="shared" si="74"/>
        <v>0</v>
      </c>
      <c r="AY14" s="125">
        <f t="shared" si="74"/>
        <v>0</v>
      </c>
      <c r="AZ14" s="125">
        <f t="shared" si="74"/>
        <v>0</v>
      </c>
      <c r="BA14" s="125">
        <f t="shared" si="74"/>
        <v>0</v>
      </c>
      <c r="BB14" s="125">
        <f t="shared" si="74"/>
        <v>0</v>
      </c>
      <c r="BC14" s="66"/>
      <c r="BE14" s="40"/>
    </row>
    <row r="15" spans="1:155" s="67" customFormat="1" ht="19.5" thickBot="1" x14ac:dyDescent="0.35">
      <c r="A15" s="16" t="s">
        <v>8</v>
      </c>
      <c r="B15" s="75"/>
      <c r="C15" s="126">
        <f>-DBData1!J3</f>
        <v>0</v>
      </c>
      <c r="D15" s="126">
        <f>-DBData1!J4</f>
        <v>0</v>
      </c>
      <c r="E15" s="126">
        <f>-DBData1!J5</f>
        <v>0</v>
      </c>
      <c r="F15" s="126">
        <f>-DBData1!J6</f>
        <v>0</v>
      </c>
      <c r="G15" s="126">
        <f>-DBData1!J7</f>
        <v>0</v>
      </c>
      <c r="H15" s="126">
        <f>-DBData1!J8</f>
        <v>0</v>
      </c>
      <c r="I15" s="126">
        <f>-DBData1!J9</f>
        <v>0</v>
      </c>
      <c r="J15" s="126">
        <f>-DBData1!J10</f>
        <v>0</v>
      </c>
      <c r="K15" s="126">
        <f>-DBData1!J11</f>
        <v>0</v>
      </c>
      <c r="L15" s="126">
        <f>-DBData1!J12</f>
        <v>0</v>
      </c>
      <c r="M15" s="126">
        <f>-DBData1!J13</f>
        <v>0</v>
      </c>
      <c r="N15" s="126">
        <f>-DBData1!J14</f>
        <v>0</v>
      </c>
      <c r="O15" s="126">
        <f>-DBData1!J15</f>
        <v>0</v>
      </c>
      <c r="P15" s="126">
        <f>-DBData1!J16</f>
        <v>0</v>
      </c>
      <c r="Q15" s="126">
        <f>-DBData1!J17</f>
        <v>0</v>
      </c>
      <c r="R15" s="126">
        <f>-DBData1!J18</f>
        <v>0</v>
      </c>
      <c r="S15" s="126">
        <f>-DBData1!J19</f>
        <v>0</v>
      </c>
      <c r="T15" s="126">
        <f>-DBData1!J20</f>
        <v>0</v>
      </c>
      <c r="U15" s="126">
        <f>-DBData1!J21</f>
        <v>0</v>
      </c>
      <c r="V15" s="126">
        <f>-DBData1!J22</f>
        <v>0</v>
      </c>
      <c r="W15" s="126">
        <f>-DBData1!J23</f>
        <v>0</v>
      </c>
      <c r="X15" s="126">
        <f>-DBData1!J24</f>
        <v>0</v>
      </c>
      <c r="Y15" s="126">
        <f>-DBData1!J25</f>
        <v>0</v>
      </c>
      <c r="Z15" s="126">
        <f>-DBData1!J26</f>
        <v>0</v>
      </c>
      <c r="AA15" s="139">
        <f>-DBData1!J27</f>
        <v>0</v>
      </c>
      <c r="AB15" s="126">
        <f>-DBData1!J28</f>
        <v>0</v>
      </c>
      <c r="AC15" s="126">
        <f>-DBData1!J29</f>
        <v>0</v>
      </c>
      <c r="AD15" s="126">
        <f>-DBData1!J30</f>
        <v>0</v>
      </c>
      <c r="AE15" s="126">
        <f>-DBData1!J31</f>
        <v>0</v>
      </c>
      <c r="AF15" s="126">
        <f>-DBData1!J32</f>
        <v>0</v>
      </c>
      <c r="AG15" s="126">
        <f>-DBData1!J33</f>
        <v>0</v>
      </c>
      <c r="AH15" s="126">
        <f>-DBData1!J34</f>
        <v>0</v>
      </c>
      <c r="AI15" s="126">
        <f>-DBData1!J35</f>
        <v>0</v>
      </c>
      <c r="AJ15" s="126">
        <f>-DBData1!J36</f>
        <v>0</v>
      </c>
      <c r="AK15" s="126">
        <f>-DBData1!J37</f>
        <v>0</v>
      </c>
      <c r="AL15" s="126">
        <f>-DBData1!J38</f>
        <v>0</v>
      </c>
      <c r="AM15" s="126">
        <f>-DBData1!J39</f>
        <v>-15369.52</v>
      </c>
      <c r="AN15" s="126">
        <f>-DBData1!J40</f>
        <v>-9195.93</v>
      </c>
      <c r="AO15" s="126">
        <f>-DBData1!J41</f>
        <v>-27588</v>
      </c>
      <c r="AP15" s="126">
        <f>-DBData1!J42</f>
        <v>-6358.68</v>
      </c>
      <c r="AQ15" s="126">
        <f>-DBData1!J43</f>
        <v>-8921.51</v>
      </c>
      <c r="AR15" s="126">
        <f>-DBData1!J44</f>
        <v>0</v>
      </c>
      <c r="AS15" s="126">
        <f>-DBData1!J45</f>
        <v>0</v>
      </c>
      <c r="AT15" s="126">
        <f>-DBData1!J46</f>
        <v>0</v>
      </c>
      <c r="AU15" s="126">
        <f>-DBData1!J47</f>
        <v>0</v>
      </c>
      <c r="AV15" s="126">
        <f>-DBData1!J48</f>
        <v>0</v>
      </c>
      <c r="AW15" s="126">
        <f>-DBData1!J49</f>
        <v>0</v>
      </c>
      <c r="AX15" s="126">
        <f>-DBData1!J50</f>
        <v>0</v>
      </c>
      <c r="AY15" s="126">
        <f>-DBData1!J51</f>
        <v>0</v>
      </c>
      <c r="AZ15" s="126">
        <f>-DBData1!J52</f>
        <v>0</v>
      </c>
      <c r="BA15" s="126">
        <f>-DBData1!J53</f>
        <v>0</v>
      </c>
      <c r="BB15" s="126">
        <f>-DBData1!J54</f>
        <v>0</v>
      </c>
      <c r="BC15" s="17"/>
      <c r="BE15" s="115"/>
    </row>
    <row r="16" spans="1:155" s="39" customFormat="1" ht="18.75" thickBot="1" x14ac:dyDescent="0.3">
      <c r="A16" s="37" t="s">
        <v>27</v>
      </c>
      <c r="B16" s="75"/>
      <c r="C16" s="54">
        <f>C14+C15</f>
        <v>0</v>
      </c>
      <c r="D16" s="125">
        <f>D14+D15</f>
        <v>0</v>
      </c>
      <c r="E16" s="125">
        <f t="shared" ref="E16" si="75">E14+E15</f>
        <v>0</v>
      </c>
      <c r="F16" s="125">
        <f t="shared" ref="F16" si="76">F14+F15</f>
        <v>0</v>
      </c>
      <c r="G16" s="125">
        <f t="shared" ref="G16" si="77">G14+G15</f>
        <v>0</v>
      </c>
      <c r="H16" s="125">
        <f t="shared" ref="H16" si="78">H14+H15</f>
        <v>0</v>
      </c>
      <c r="I16" s="125">
        <f t="shared" ref="I16" si="79">I14+I15</f>
        <v>0</v>
      </c>
      <c r="J16" s="125">
        <f t="shared" ref="J16" si="80">J14+J15</f>
        <v>0</v>
      </c>
      <c r="K16" s="125">
        <f t="shared" ref="K16" si="81">K14+K15</f>
        <v>0</v>
      </c>
      <c r="L16" s="125">
        <f t="shared" ref="L16" si="82">L14+L15</f>
        <v>0</v>
      </c>
      <c r="M16" s="125">
        <f t="shared" ref="M16" si="83">M14+M15</f>
        <v>0</v>
      </c>
      <c r="N16" s="125">
        <f t="shared" ref="N16" si="84">N14+N15</f>
        <v>0</v>
      </c>
      <c r="O16" s="125">
        <f t="shared" ref="O16" si="85">O14+O15</f>
        <v>0</v>
      </c>
      <c r="P16" s="125">
        <f t="shared" ref="P16" si="86">P14+P15</f>
        <v>0</v>
      </c>
      <c r="Q16" s="125">
        <f t="shared" ref="Q16" si="87">Q14+Q15</f>
        <v>0</v>
      </c>
      <c r="R16" s="125">
        <f t="shared" ref="R16" si="88">R14+R15</f>
        <v>0</v>
      </c>
      <c r="S16" s="125">
        <f t="shared" ref="S16" si="89">S14+S15</f>
        <v>0</v>
      </c>
      <c r="T16" s="125">
        <f t="shared" ref="T16" si="90">T14+T15</f>
        <v>0</v>
      </c>
      <c r="U16" s="125">
        <f t="shared" ref="U16" si="91">U14+U15</f>
        <v>0</v>
      </c>
      <c r="V16" s="125">
        <f t="shared" ref="V16" si="92">V14+V15</f>
        <v>0</v>
      </c>
      <c r="W16" s="125">
        <f t="shared" ref="W16" si="93">W14+W15</f>
        <v>0</v>
      </c>
      <c r="X16" s="125">
        <f t="shared" ref="X16" si="94">X14+X15</f>
        <v>0</v>
      </c>
      <c r="Y16" s="125">
        <f t="shared" ref="Y16" si="95">Y14+Y15</f>
        <v>0</v>
      </c>
      <c r="Z16" s="125">
        <f t="shared" ref="Z16" si="96">Z14+Z15</f>
        <v>0</v>
      </c>
      <c r="AA16" s="125">
        <f t="shared" ref="AA16" si="97">AA14+AA15</f>
        <v>0</v>
      </c>
      <c r="AB16" s="125">
        <f t="shared" ref="AB16" si="98">AB14+AB15</f>
        <v>0</v>
      </c>
      <c r="AC16" s="125">
        <f t="shared" ref="AC16" si="99">AC14+AC15</f>
        <v>0</v>
      </c>
      <c r="AD16" s="125">
        <f t="shared" ref="AD16" si="100">AD14+AD15</f>
        <v>0</v>
      </c>
      <c r="AE16" s="125">
        <f t="shared" ref="AE16" si="101">AE14+AE15</f>
        <v>0</v>
      </c>
      <c r="AF16" s="125">
        <f t="shared" ref="AF16" si="102">AF14+AF15</f>
        <v>0</v>
      </c>
      <c r="AG16" s="125">
        <f t="shared" ref="AG16" si="103">AG14+AG15</f>
        <v>0</v>
      </c>
      <c r="AH16" s="125">
        <f t="shared" ref="AH16" si="104">AH14+AH15</f>
        <v>0</v>
      </c>
      <c r="AI16" s="125">
        <f t="shared" ref="AI16" si="105">AI14+AI15</f>
        <v>0</v>
      </c>
      <c r="AJ16" s="125">
        <f t="shared" ref="AJ16" si="106">AJ14+AJ15</f>
        <v>0</v>
      </c>
      <c r="AK16" s="125">
        <f t="shared" ref="AK16:BB16" si="107">AK14+AK15</f>
        <v>0</v>
      </c>
      <c r="AL16" s="125">
        <f t="shared" si="107"/>
        <v>0</v>
      </c>
      <c r="AM16" s="125">
        <f t="shared" si="107"/>
        <v>80776.78</v>
      </c>
      <c r="AN16" s="125">
        <f t="shared" si="107"/>
        <v>154879.57</v>
      </c>
      <c r="AO16" s="125">
        <f t="shared" si="107"/>
        <v>556061.25</v>
      </c>
      <c r="AP16" s="125">
        <f t="shared" si="107"/>
        <v>105486.32</v>
      </c>
      <c r="AQ16" s="125">
        <f t="shared" si="107"/>
        <v>178971.18999999997</v>
      </c>
      <c r="AR16" s="125">
        <f t="shared" si="107"/>
        <v>0</v>
      </c>
      <c r="AS16" s="125">
        <f t="shared" si="107"/>
        <v>0</v>
      </c>
      <c r="AT16" s="125">
        <f t="shared" si="107"/>
        <v>0</v>
      </c>
      <c r="AU16" s="125">
        <f t="shared" si="107"/>
        <v>0</v>
      </c>
      <c r="AV16" s="125">
        <f t="shared" si="107"/>
        <v>0</v>
      </c>
      <c r="AW16" s="125">
        <f t="shared" si="107"/>
        <v>0</v>
      </c>
      <c r="AX16" s="125">
        <f t="shared" si="107"/>
        <v>0</v>
      </c>
      <c r="AY16" s="125">
        <f t="shared" si="107"/>
        <v>0</v>
      </c>
      <c r="AZ16" s="125">
        <f t="shared" si="107"/>
        <v>0</v>
      </c>
      <c r="BA16" s="125">
        <f t="shared" si="107"/>
        <v>0</v>
      </c>
      <c r="BB16" s="125">
        <f t="shared" si="107"/>
        <v>0</v>
      </c>
      <c r="BC16" s="66"/>
      <c r="BE16" s="40"/>
    </row>
    <row r="17" spans="1:151" s="67" customFormat="1" ht="19.5" thickBot="1" x14ac:dyDescent="0.35">
      <c r="A17" s="81" t="s">
        <v>4</v>
      </c>
      <c r="B17" s="116"/>
      <c r="C17" s="50">
        <f>-DBData1!K3</f>
        <v>0</v>
      </c>
      <c r="D17" s="127">
        <f>-DBData1!K4</f>
        <v>0</v>
      </c>
      <c r="E17" s="127">
        <f>-DBData1!K5</f>
        <v>0</v>
      </c>
      <c r="F17" s="127">
        <f>-DBData1!K6</f>
        <v>0</v>
      </c>
      <c r="G17" s="127">
        <f>-DBData1!K7</f>
        <v>0</v>
      </c>
      <c r="H17" s="127">
        <f>-DBData1!K8</f>
        <v>0</v>
      </c>
      <c r="I17" s="127">
        <f>-DBData1!K9</f>
        <v>0</v>
      </c>
      <c r="J17" s="127">
        <f>-DBData1!K10</f>
        <v>0</v>
      </c>
      <c r="K17" s="127">
        <f>-DBData1!K11</f>
        <v>0</v>
      </c>
      <c r="L17" s="127">
        <f>-DBData1!K12</f>
        <v>0</v>
      </c>
      <c r="M17" s="127">
        <f>-DBData1!K13</f>
        <v>0</v>
      </c>
      <c r="N17" s="127">
        <f>-DBData1!K14</f>
        <v>0</v>
      </c>
      <c r="O17" s="127">
        <f>-DBData1!K15</f>
        <v>0</v>
      </c>
      <c r="P17" s="127">
        <f>-DBData1!K16</f>
        <v>0</v>
      </c>
      <c r="Q17" s="137">
        <f>-DBData1!K17</f>
        <v>0</v>
      </c>
      <c r="R17" s="127">
        <f>-DBData1!K18</f>
        <v>0</v>
      </c>
      <c r="S17" s="127">
        <f>-DBData1!K19</f>
        <v>0</v>
      </c>
      <c r="T17" s="127">
        <f>-DBData1!K20</f>
        <v>0</v>
      </c>
      <c r="U17" s="127">
        <f>-DBData1!K21</f>
        <v>0</v>
      </c>
      <c r="V17" s="127">
        <f>-DBData1!K22</f>
        <v>0</v>
      </c>
      <c r="W17" s="127">
        <f>-DBData1!K23</f>
        <v>0</v>
      </c>
      <c r="X17" s="127">
        <f>-DBData1!K24</f>
        <v>0</v>
      </c>
      <c r="Y17" s="127">
        <f>-DBData1!K25</f>
        <v>0</v>
      </c>
      <c r="Z17" s="137">
        <f>-DBData1!K26</f>
        <v>0</v>
      </c>
      <c r="AA17" s="127">
        <f>-DBData1!K27</f>
        <v>0</v>
      </c>
      <c r="AB17" s="127">
        <f>-DBData1!K28</f>
        <v>0</v>
      </c>
      <c r="AC17" s="127">
        <f>-DBData1!K29</f>
        <v>0</v>
      </c>
      <c r="AD17" s="127">
        <f>-DBData1!K30</f>
        <v>0</v>
      </c>
      <c r="AE17" s="127">
        <f>-DBData1!K31</f>
        <v>0</v>
      </c>
      <c r="AF17" s="127">
        <f>-DBData1!K32</f>
        <v>0</v>
      </c>
      <c r="AG17" s="127">
        <f>-DBData1!K33</f>
        <v>0</v>
      </c>
      <c r="AH17" s="127">
        <f>-DBData1!K34</f>
        <v>0</v>
      </c>
      <c r="AI17" s="127">
        <f>-DBData1!K35</f>
        <v>0</v>
      </c>
      <c r="AJ17" s="127">
        <f>-DBData1!K36</f>
        <v>0</v>
      </c>
      <c r="AK17" s="127">
        <f>-DBData1!K37</f>
        <v>0</v>
      </c>
      <c r="AL17" s="127">
        <f>-DBData1!K38</f>
        <v>0</v>
      </c>
      <c r="AM17" s="127">
        <f>-DBData1!K39</f>
        <v>-37018.629999999997</v>
      </c>
      <c r="AN17" s="127">
        <f>-DBData1!K40</f>
        <v>-77849.789999999994</v>
      </c>
      <c r="AO17" s="127">
        <f>-DBData1!K41</f>
        <v>-309518.89</v>
      </c>
      <c r="AP17" s="127">
        <f>-DBData1!K42</f>
        <v>-47756.62</v>
      </c>
      <c r="AQ17" s="127">
        <f>-DBData1!K43</f>
        <v>-55872.58</v>
      </c>
      <c r="AR17" s="127">
        <f>-DBData1!K44</f>
        <v>0</v>
      </c>
      <c r="AS17" s="127">
        <f>-DBData1!K45</f>
        <v>0</v>
      </c>
      <c r="AT17" s="127">
        <f>-DBData1!K46</f>
        <v>0</v>
      </c>
      <c r="AU17" s="127">
        <f>-DBData1!K47</f>
        <v>0</v>
      </c>
      <c r="AV17" s="127">
        <f>-DBData1!K48</f>
        <v>0</v>
      </c>
      <c r="AW17" s="127">
        <f>-DBData1!K49</f>
        <v>0</v>
      </c>
      <c r="AX17" s="127">
        <f>-DBData1!K50</f>
        <v>0</v>
      </c>
      <c r="AY17" s="127">
        <f>-DBData1!K51</f>
        <v>0</v>
      </c>
      <c r="AZ17" s="127">
        <f>-DBData1!K52</f>
        <v>0</v>
      </c>
      <c r="BA17" s="127">
        <f>-DBData1!K53</f>
        <v>0</v>
      </c>
      <c r="BB17" s="127">
        <f>-DBData1!K54</f>
        <v>0</v>
      </c>
      <c r="BC17" s="17"/>
      <c r="BE17" s="115"/>
    </row>
    <row r="18" spans="1:151" s="39" customFormat="1" ht="18.75" thickBot="1" x14ac:dyDescent="0.3">
      <c r="A18" s="37" t="s">
        <v>5</v>
      </c>
      <c r="B18" s="88"/>
      <c r="C18" s="54">
        <f>C21+C20+-C17</f>
        <v>0</v>
      </c>
      <c r="D18" s="125">
        <f>D21+D20+-D17</f>
        <v>0</v>
      </c>
      <c r="E18" s="125">
        <f t="shared" ref="E18" si="108">E21+E20+-E17</f>
        <v>0</v>
      </c>
      <c r="F18" s="125">
        <f t="shared" ref="F18" si="109">F21+F20+-F17</f>
        <v>0</v>
      </c>
      <c r="G18" s="125">
        <f t="shared" ref="G18" si="110">G21+G20+-G17</f>
        <v>0</v>
      </c>
      <c r="H18" s="125">
        <f t="shared" ref="H18" si="111">H21+H20+-H17</f>
        <v>0</v>
      </c>
      <c r="I18" s="125">
        <f t="shared" ref="I18" si="112">I21+I20+-I17</f>
        <v>0</v>
      </c>
      <c r="J18" s="125">
        <f t="shared" ref="J18" si="113">J21+J20+-J17</f>
        <v>0</v>
      </c>
      <c r="K18" s="125">
        <f t="shared" ref="K18" si="114">K21+K20+-K17</f>
        <v>0</v>
      </c>
      <c r="L18" s="125">
        <f t="shared" ref="L18" si="115">L21+L20+-L17</f>
        <v>0</v>
      </c>
      <c r="M18" s="125">
        <f t="shared" ref="M18" si="116">M21+M20+-M17</f>
        <v>0</v>
      </c>
      <c r="N18" s="125">
        <f t="shared" ref="N18" si="117">N21+N20+-N17</f>
        <v>0</v>
      </c>
      <c r="O18" s="125">
        <f t="shared" ref="O18" si="118">O21+O20+-O17</f>
        <v>0</v>
      </c>
      <c r="P18" s="125">
        <f t="shared" ref="P18" si="119">P21+P20+-P17</f>
        <v>0</v>
      </c>
      <c r="Q18" s="125">
        <f t="shared" ref="Q18" si="120">Q21+Q20+-Q17</f>
        <v>0</v>
      </c>
      <c r="R18" s="125">
        <f t="shared" ref="R18" si="121">R21+R20+-R17</f>
        <v>0</v>
      </c>
      <c r="S18" s="125">
        <f t="shared" ref="S18" si="122">S21+S20+-S17</f>
        <v>0</v>
      </c>
      <c r="T18" s="125">
        <f t="shared" ref="T18" si="123">T21+T20+-T17</f>
        <v>0</v>
      </c>
      <c r="U18" s="125">
        <f t="shared" ref="U18" si="124">U21+U20+-U17</f>
        <v>0</v>
      </c>
      <c r="V18" s="125">
        <f t="shared" ref="V18" si="125">V21+V20+-V17</f>
        <v>0</v>
      </c>
      <c r="W18" s="125">
        <f t="shared" ref="W18" si="126">W21+W20+-W17</f>
        <v>0</v>
      </c>
      <c r="X18" s="125">
        <f t="shared" ref="X18" si="127">X21+X20+-X17</f>
        <v>0</v>
      </c>
      <c r="Y18" s="125">
        <f t="shared" ref="Y18" si="128">Y21+Y20+-Y17</f>
        <v>0</v>
      </c>
      <c r="Z18" s="125">
        <f t="shared" ref="Z18" si="129">Z21+Z20+-Z17</f>
        <v>0</v>
      </c>
      <c r="AA18" s="125">
        <f t="shared" ref="AA18" si="130">AA21+AA20+-AA17</f>
        <v>0</v>
      </c>
      <c r="AB18" s="125">
        <f t="shared" ref="AB18" si="131">AB21+AB20+-AB17</f>
        <v>0</v>
      </c>
      <c r="AC18" s="125">
        <f t="shared" ref="AC18" si="132">AC21+AC20+-AC17</f>
        <v>0</v>
      </c>
      <c r="AD18" s="125">
        <f t="shared" ref="AD18" si="133">AD21+AD20+-AD17</f>
        <v>0</v>
      </c>
      <c r="AE18" s="125">
        <f t="shared" ref="AE18" si="134">AE21+AE20+-AE17</f>
        <v>0</v>
      </c>
      <c r="AF18" s="125">
        <f t="shared" ref="AF18" si="135">AF21+AF20+-AF17</f>
        <v>0</v>
      </c>
      <c r="AG18" s="125">
        <f t="shared" ref="AG18" si="136">AG21+AG20+-AG17</f>
        <v>0</v>
      </c>
      <c r="AH18" s="125">
        <f t="shared" ref="AH18" si="137">AH21+AH20+-AH17</f>
        <v>0</v>
      </c>
      <c r="AI18" s="125">
        <f>AI21+AI20+-AI17</f>
        <v>0</v>
      </c>
      <c r="AJ18" s="125">
        <f t="shared" ref="AJ18" si="138">AJ21+AJ20+-AJ17</f>
        <v>0</v>
      </c>
      <c r="AK18" s="125">
        <f t="shared" ref="AK18:BB18" si="139">AK21+AK20+-AK17</f>
        <v>0</v>
      </c>
      <c r="AL18" s="125">
        <f t="shared" si="139"/>
        <v>0</v>
      </c>
      <c r="AM18" s="125">
        <f t="shared" si="139"/>
        <v>45096.307999999997</v>
      </c>
      <c r="AN18" s="125">
        <f t="shared" si="139"/>
        <v>163337.74699999997</v>
      </c>
      <c r="AO18" s="125">
        <f t="shared" si="139"/>
        <v>630125.01500000001</v>
      </c>
      <c r="AP18" s="125">
        <f t="shared" si="139"/>
        <v>93305.252000000008</v>
      </c>
      <c r="AQ18" s="125">
        <f t="shared" si="139"/>
        <v>178769.69900000002</v>
      </c>
      <c r="AR18" s="125">
        <f t="shared" si="139"/>
        <v>0</v>
      </c>
      <c r="AS18" s="125">
        <f t="shared" si="139"/>
        <v>0</v>
      </c>
      <c r="AT18" s="125">
        <f t="shared" si="139"/>
        <v>0</v>
      </c>
      <c r="AU18" s="125">
        <f t="shared" si="139"/>
        <v>0</v>
      </c>
      <c r="AV18" s="125">
        <f t="shared" si="139"/>
        <v>0</v>
      </c>
      <c r="AW18" s="125">
        <f t="shared" si="139"/>
        <v>0</v>
      </c>
      <c r="AX18" s="125">
        <f t="shared" si="139"/>
        <v>0</v>
      </c>
      <c r="AY18" s="125">
        <f t="shared" si="139"/>
        <v>0</v>
      </c>
      <c r="AZ18" s="125">
        <f t="shared" si="139"/>
        <v>0</v>
      </c>
      <c r="BA18" s="125">
        <f t="shared" si="139"/>
        <v>0</v>
      </c>
      <c r="BB18" s="125">
        <f t="shared" si="139"/>
        <v>0</v>
      </c>
      <c r="BC18" s="66"/>
      <c r="BE18" s="40"/>
    </row>
    <row r="19" spans="1:151" s="39" customFormat="1" ht="18.75" thickBot="1" x14ac:dyDescent="0.3">
      <c r="A19" s="37" t="s">
        <v>28</v>
      </c>
      <c r="B19" s="89"/>
      <c r="C19" s="55">
        <f>C16-C18</f>
        <v>0</v>
      </c>
      <c r="D19" s="128">
        <f>D16-D18</f>
        <v>0</v>
      </c>
      <c r="E19" s="128">
        <f t="shared" ref="E19" si="140">E16-E18</f>
        <v>0</v>
      </c>
      <c r="F19" s="128">
        <f t="shared" ref="F19" si="141">F16-F18</f>
        <v>0</v>
      </c>
      <c r="G19" s="128">
        <f t="shared" ref="G19" si="142">G16-G18</f>
        <v>0</v>
      </c>
      <c r="H19" s="128">
        <f t="shared" ref="H19" si="143">H16-H18</f>
        <v>0</v>
      </c>
      <c r="I19" s="128">
        <f t="shared" ref="I19" si="144">I16-I18</f>
        <v>0</v>
      </c>
      <c r="J19" s="128">
        <f t="shared" ref="J19" si="145">J16-J18</f>
        <v>0</v>
      </c>
      <c r="K19" s="128">
        <f t="shared" ref="K19" si="146">K16-K18</f>
        <v>0</v>
      </c>
      <c r="L19" s="128">
        <f t="shared" ref="L19" si="147">L16-L18</f>
        <v>0</v>
      </c>
      <c r="M19" s="128">
        <f t="shared" ref="M19" si="148">M16-M18</f>
        <v>0</v>
      </c>
      <c r="N19" s="128">
        <f t="shared" ref="N19" si="149">N16-N18</f>
        <v>0</v>
      </c>
      <c r="O19" s="128">
        <f t="shared" ref="O19" si="150">O16-O18</f>
        <v>0</v>
      </c>
      <c r="P19" s="128">
        <f t="shared" ref="P19" si="151">P16-P18</f>
        <v>0</v>
      </c>
      <c r="Q19" s="128">
        <f t="shared" ref="Q19" si="152">Q16-Q18</f>
        <v>0</v>
      </c>
      <c r="R19" s="128">
        <f t="shared" ref="R19" si="153">R16-R18</f>
        <v>0</v>
      </c>
      <c r="S19" s="128">
        <f t="shared" ref="S19" si="154">S16-S18</f>
        <v>0</v>
      </c>
      <c r="T19" s="128">
        <f t="shared" ref="T19" si="155">T16-T18</f>
        <v>0</v>
      </c>
      <c r="U19" s="128">
        <f t="shared" ref="U19" si="156">U16-U18</f>
        <v>0</v>
      </c>
      <c r="V19" s="128">
        <f t="shared" ref="V19" si="157">V16-V18</f>
        <v>0</v>
      </c>
      <c r="W19" s="128">
        <f t="shared" ref="W19" si="158">W16-W18</f>
        <v>0</v>
      </c>
      <c r="X19" s="128">
        <f t="shared" ref="X19" si="159">X16-X18</f>
        <v>0</v>
      </c>
      <c r="Y19" s="128">
        <f t="shared" ref="Y19" si="160">Y16-Y18</f>
        <v>0</v>
      </c>
      <c r="Z19" s="128">
        <f t="shared" ref="Z19" si="161">Z16-Z18</f>
        <v>0</v>
      </c>
      <c r="AA19" s="128">
        <f t="shared" ref="AA19" si="162">AA16-AA18</f>
        <v>0</v>
      </c>
      <c r="AB19" s="128">
        <f t="shared" ref="AB19" si="163">AB16-AB18</f>
        <v>0</v>
      </c>
      <c r="AC19" s="128">
        <f t="shared" ref="AC19" si="164">AC16-AC18</f>
        <v>0</v>
      </c>
      <c r="AD19" s="128">
        <f t="shared" ref="AD19" si="165">AD16-AD18</f>
        <v>0</v>
      </c>
      <c r="AE19" s="128">
        <f t="shared" ref="AE19" si="166">AE16-AE18</f>
        <v>0</v>
      </c>
      <c r="AF19" s="128">
        <f t="shared" ref="AF19" si="167">AF16-AF18</f>
        <v>0</v>
      </c>
      <c r="AG19" s="128">
        <f t="shared" ref="AG19" si="168">AG16-AG18</f>
        <v>0</v>
      </c>
      <c r="AH19" s="128">
        <f t="shared" ref="AH19" si="169">AH16-AH18</f>
        <v>0</v>
      </c>
      <c r="AI19" s="128">
        <f t="shared" ref="AI19" si="170">AI16-AI18</f>
        <v>0</v>
      </c>
      <c r="AJ19" s="128">
        <f t="shared" ref="AJ19" si="171">AJ16-AJ18</f>
        <v>0</v>
      </c>
      <c r="AK19" s="128">
        <f t="shared" ref="AK19:BB19" si="172">AK16-AK18</f>
        <v>0</v>
      </c>
      <c r="AL19" s="128">
        <f t="shared" si="172"/>
        <v>0</v>
      </c>
      <c r="AM19" s="128">
        <f t="shared" si="172"/>
        <v>35680.472000000002</v>
      </c>
      <c r="AN19" s="128">
        <f t="shared" si="172"/>
        <v>-8458.1769999999669</v>
      </c>
      <c r="AO19" s="128">
        <f t="shared" si="172"/>
        <v>-74063.765000000014</v>
      </c>
      <c r="AP19" s="128">
        <f t="shared" si="172"/>
        <v>12181.067999999999</v>
      </c>
      <c r="AQ19" s="128">
        <f t="shared" si="172"/>
        <v>201.49099999995087</v>
      </c>
      <c r="AR19" s="128">
        <f t="shared" si="172"/>
        <v>0</v>
      </c>
      <c r="AS19" s="128">
        <f t="shared" si="172"/>
        <v>0</v>
      </c>
      <c r="AT19" s="128">
        <f t="shared" si="172"/>
        <v>0</v>
      </c>
      <c r="AU19" s="128">
        <f t="shared" si="172"/>
        <v>0</v>
      </c>
      <c r="AV19" s="128">
        <f t="shared" si="172"/>
        <v>0</v>
      </c>
      <c r="AW19" s="128">
        <f t="shared" si="172"/>
        <v>0</v>
      </c>
      <c r="AX19" s="128">
        <f t="shared" si="172"/>
        <v>0</v>
      </c>
      <c r="AY19" s="128">
        <f t="shared" si="172"/>
        <v>0</v>
      </c>
      <c r="AZ19" s="128">
        <f t="shared" si="172"/>
        <v>0</v>
      </c>
      <c r="BA19" s="128">
        <f t="shared" si="172"/>
        <v>0</v>
      </c>
      <c r="BB19" s="128">
        <f t="shared" si="172"/>
        <v>0</v>
      </c>
      <c r="BC19" s="66"/>
      <c r="BE19" s="40"/>
    </row>
    <row r="20" spans="1:151" s="103" customFormat="1" ht="18" x14ac:dyDescent="0.25">
      <c r="A20" s="81" t="s">
        <v>9</v>
      </c>
      <c r="B20" s="149" t="s">
        <v>43</v>
      </c>
      <c r="C20" s="2">
        <f>DBData1!L3</f>
        <v>0</v>
      </c>
      <c r="D20" s="123">
        <f>DBData1!L4</f>
        <v>0</v>
      </c>
      <c r="E20" s="123">
        <f>DBData1!L5</f>
        <v>0</v>
      </c>
      <c r="F20" s="123">
        <f>DBData1!L6</f>
        <v>0</v>
      </c>
      <c r="G20" s="123">
        <f>DBData1!L7</f>
        <v>0</v>
      </c>
      <c r="H20" s="123">
        <f>DBData1!L8</f>
        <v>0</v>
      </c>
      <c r="I20" s="123">
        <f>DBData1!L9</f>
        <v>0</v>
      </c>
      <c r="J20" s="123">
        <f>DBData1!L10</f>
        <v>0</v>
      </c>
      <c r="K20" s="123">
        <f>DBData1!L11</f>
        <v>0</v>
      </c>
      <c r="L20" s="123">
        <f>DBData1!L12</f>
        <v>0</v>
      </c>
      <c r="M20" s="123">
        <f>DBData1!L13</f>
        <v>0</v>
      </c>
      <c r="N20" s="123">
        <f>DBData1!L14</f>
        <v>0</v>
      </c>
      <c r="O20" s="123">
        <f>DBData1!L15</f>
        <v>0</v>
      </c>
      <c r="P20" s="123">
        <f>DBData1!L16</f>
        <v>0</v>
      </c>
      <c r="Q20" s="123">
        <f>DBData1!L17</f>
        <v>0</v>
      </c>
      <c r="R20" s="123">
        <f>DBData1!L18</f>
        <v>0</v>
      </c>
      <c r="S20" s="123">
        <f>DBData1!L19</f>
        <v>0</v>
      </c>
      <c r="T20" s="123">
        <f>DBData1!L20</f>
        <v>0</v>
      </c>
      <c r="U20" s="123">
        <f>DBData1!L21</f>
        <v>0</v>
      </c>
      <c r="V20" s="123">
        <f>DBData1!L22</f>
        <v>0</v>
      </c>
      <c r="W20" s="123">
        <f>DBData1!L23</f>
        <v>0</v>
      </c>
      <c r="X20" s="123">
        <f>DBData1!L24</f>
        <v>0</v>
      </c>
      <c r="Y20" s="123">
        <f>DBData1!L25</f>
        <v>0</v>
      </c>
      <c r="Z20" s="123">
        <f>DBData1!L26</f>
        <v>0</v>
      </c>
      <c r="AA20" s="123">
        <f>DBData1!L27</f>
        <v>0</v>
      </c>
      <c r="AB20" s="123">
        <f>DBData1!L28</f>
        <v>0</v>
      </c>
      <c r="AC20" s="123">
        <f>DBData1!L29</f>
        <v>0</v>
      </c>
      <c r="AD20" s="123">
        <f>DBData1!L30</f>
        <v>0</v>
      </c>
      <c r="AE20" s="123">
        <f>DBData1!L31</f>
        <v>0</v>
      </c>
      <c r="AF20" s="123">
        <f>DBData1!L32</f>
        <v>0</v>
      </c>
      <c r="AG20" s="123">
        <f>DBData1!L33</f>
        <v>0</v>
      </c>
      <c r="AH20" s="123">
        <f>DBData1!L34</f>
        <v>0</v>
      </c>
      <c r="AI20" s="123">
        <f>DBData1!L35</f>
        <v>0</v>
      </c>
      <c r="AJ20" s="123">
        <f>DBData1!L36</f>
        <v>0</v>
      </c>
      <c r="AK20" s="123">
        <f>DBData1!L37</f>
        <v>0</v>
      </c>
      <c r="AL20" s="123">
        <f>DBData1!L38</f>
        <v>0</v>
      </c>
      <c r="AM20" s="123">
        <f>DBData1!L39</f>
        <v>0</v>
      </c>
      <c r="AN20" s="123">
        <f>DBData1!L40</f>
        <v>70000</v>
      </c>
      <c r="AO20" s="123">
        <f>DBData1!L41</f>
        <v>265000</v>
      </c>
      <c r="AP20" s="123">
        <f>DBData1!L42</f>
        <v>35000</v>
      </c>
      <c r="AQ20" s="123">
        <f>DBData1!L43</f>
        <v>105000</v>
      </c>
      <c r="AR20" s="123">
        <f>DBData1!L44</f>
        <v>0</v>
      </c>
      <c r="AS20" s="123">
        <f>DBData1!L45</f>
        <v>0</v>
      </c>
      <c r="AT20" s="123">
        <f>DBData1!L46</f>
        <v>0</v>
      </c>
      <c r="AU20" s="123">
        <f>DBData1!L47</f>
        <v>0</v>
      </c>
      <c r="AV20" s="123">
        <f>DBData1!L48</f>
        <v>0</v>
      </c>
      <c r="AW20" s="123">
        <f>DBData1!L49</f>
        <v>0</v>
      </c>
      <c r="AX20" s="123">
        <f>DBData1!L50</f>
        <v>0</v>
      </c>
      <c r="AY20" s="123">
        <f>DBData1!L51</f>
        <v>0</v>
      </c>
      <c r="AZ20" s="123">
        <f>DBData1!L52</f>
        <v>0</v>
      </c>
      <c r="BA20" s="123">
        <f>DBData1!L53</f>
        <v>0</v>
      </c>
      <c r="BB20" s="123">
        <f>DBData1!L54</f>
        <v>0</v>
      </c>
      <c r="BC20" s="66"/>
      <c r="BE20" s="104"/>
    </row>
    <row r="21" spans="1:151" s="107" customFormat="1" ht="18" x14ac:dyDescent="0.25">
      <c r="A21" s="65" t="s">
        <v>16</v>
      </c>
      <c r="B21" s="148">
        <v>0.1</v>
      </c>
      <c r="C21" s="56">
        <f>C16*$B$21</f>
        <v>0</v>
      </c>
      <c r="D21" s="129">
        <f>D16*$B$21</f>
        <v>0</v>
      </c>
      <c r="E21" s="129">
        <f t="shared" ref="E21:L21" si="173">E16*$B$21</f>
        <v>0</v>
      </c>
      <c r="F21" s="129">
        <f t="shared" si="173"/>
        <v>0</v>
      </c>
      <c r="G21" s="129">
        <f t="shared" si="173"/>
        <v>0</v>
      </c>
      <c r="H21" s="129">
        <f t="shared" si="173"/>
        <v>0</v>
      </c>
      <c r="I21" s="129">
        <f t="shared" si="173"/>
        <v>0</v>
      </c>
      <c r="J21" s="129">
        <f t="shared" si="173"/>
        <v>0</v>
      </c>
      <c r="K21" s="129">
        <f t="shared" si="173"/>
        <v>0</v>
      </c>
      <c r="L21" s="129">
        <f t="shared" si="173"/>
        <v>0</v>
      </c>
      <c r="M21" s="129">
        <f t="shared" ref="M21:T21" si="174">M16*$B$21</f>
        <v>0</v>
      </c>
      <c r="N21" s="129">
        <f t="shared" si="174"/>
        <v>0</v>
      </c>
      <c r="O21" s="129">
        <f t="shared" si="174"/>
        <v>0</v>
      </c>
      <c r="P21" s="129">
        <f t="shared" si="174"/>
        <v>0</v>
      </c>
      <c r="Q21" s="129">
        <f t="shared" si="174"/>
        <v>0</v>
      </c>
      <c r="R21" s="129">
        <f>R16*$B$21</f>
        <v>0</v>
      </c>
      <c r="S21" s="129">
        <f t="shared" si="174"/>
        <v>0</v>
      </c>
      <c r="T21" s="129">
        <f t="shared" si="174"/>
        <v>0</v>
      </c>
      <c r="U21" s="129">
        <f t="shared" ref="U21:AC21" si="175">U16*$B$21</f>
        <v>0</v>
      </c>
      <c r="V21" s="129">
        <f t="shared" si="175"/>
        <v>0</v>
      </c>
      <c r="W21" s="129">
        <f t="shared" si="175"/>
        <v>0</v>
      </c>
      <c r="X21" s="129">
        <f t="shared" si="175"/>
        <v>0</v>
      </c>
      <c r="Y21" s="129">
        <f t="shared" si="175"/>
        <v>0</v>
      </c>
      <c r="Z21" s="129">
        <f t="shared" si="175"/>
        <v>0</v>
      </c>
      <c r="AA21" s="129">
        <f t="shared" si="175"/>
        <v>0</v>
      </c>
      <c r="AB21" s="129">
        <f t="shared" si="175"/>
        <v>0</v>
      </c>
      <c r="AC21" s="129">
        <f t="shared" si="175"/>
        <v>0</v>
      </c>
      <c r="AD21" s="129">
        <f t="shared" ref="AD21:BB21" si="176">AD16*$B$21</f>
        <v>0</v>
      </c>
      <c r="AE21" s="129">
        <f t="shared" si="176"/>
        <v>0</v>
      </c>
      <c r="AF21" s="129">
        <f t="shared" si="176"/>
        <v>0</v>
      </c>
      <c r="AG21" s="129">
        <f t="shared" si="176"/>
        <v>0</v>
      </c>
      <c r="AH21" s="129">
        <f t="shared" si="176"/>
        <v>0</v>
      </c>
      <c r="AI21" s="129">
        <f t="shared" si="176"/>
        <v>0</v>
      </c>
      <c r="AJ21" s="129">
        <f t="shared" si="176"/>
        <v>0</v>
      </c>
      <c r="AK21" s="129">
        <f t="shared" si="176"/>
        <v>0</v>
      </c>
      <c r="AL21" s="129">
        <f t="shared" si="176"/>
        <v>0</v>
      </c>
      <c r="AM21" s="129">
        <f t="shared" si="176"/>
        <v>8077.6779999999999</v>
      </c>
      <c r="AN21" s="129">
        <f t="shared" si="176"/>
        <v>15487.957000000002</v>
      </c>
      <c r="AO21" s="129">
        <f t="shared" si="176"/>
        <v>55606.125</v>
      </c>
      <c r="AP21" s="129">
        <f t="shared" si="176"/>
        <v>10548.632000000001</v>
      </c>
      <c r="AQ21" s="129">
        <f t="shared" si="176"/>
        <v>17897.118999999999</v>
      </c>
      <c r="AR21" s="129">
        <f t="shared" si="176"/>
        <v>0</v>
      </c>
      <c r="AS21" s="129">
        <f t="shared" si="176"/>
        <v>0</v>
      </c>
      <c r="AT21" s="129">
        <f t="shared" si="176"/>
        <v>0</v>
      </c>
      <c r="AU21" s="129">
        <f t="shared" si="176"/>
        <v>0</v>
      </c>
      <c r="AV21" s="129">
        <f t="shared" si="176"/>
        <v>0</v>
      </c>
      <c r="AW21" s="129">
        <f t="shared" si="176"/>
        <v>0</v>
      </c>
      <c r="AX21" s="129">
        <f t="shared" si="176"/>
        <v>0</v>
      </c>
      <c r="AY21" s="129">
        <f t="shared" si="176"/>
        <v>0</v>
      </c>
      <c r="AZ21" s="129">
        <f t="shared" si="176"/>
        <v>0</v>
      </c>
      <c r="BA21" s="129">
        <f t="shared" si="176"/>
        <v>0</v>
      </c>
      <c r="BB21" s="129">
        <f t="shared" si="176"/>
        <v>0</v>
      </c>
      <c r="BC21" s="66"/>
      <c r="BE21" s="18"/>
    </row>
    <row r="22" spans="1:151" ht="18" x14ac:dyDescent="0.25">
      <c r="A22" s="16" t="s">
        <v>17</v>
      </c>
      <c r="B22" s="148">
        <v>0.7</v>
      </c>
      <c r="C22" s="56">
        <f>IF(C19&gt;0,C19*$B$22,0)</f>
        <v>0</v>
      </c>
      <c r="D22" s="129">
        <f>IF(D19&gt;0,D19*$B$22,0)</f>
        <v>0</v>
      </c>
      <c r="E22" s="129">
        <f t="shared" ref="E22:L22" si="177">IF(E19&gt;0,E19*$B$22,0)</f>
        <v>0</v>
      </c>
      <c r="F22" s="129">
        <f t="shared" si="177"/>
        <v>0</v>
      </c>
      <c r="G22" s="129">
        <f t="shared" si="177"/>
        <v>0</v>
      </c>
      <c r="H22" s="129">
        <f t="shared" si="177"/>
        <v>0</v>
      </c>
      <c r="I22" s="129">
        <f t="shared" si="177"/>
        <v>0</v>
      </c>
      <c r="J22" s="129">
        <f t="shared" si="177"/>
        <v>0</v>
      </c>
      <c r="K22" s="129">
        <f t="shared" si="177"/>
        <v>0</v>
      </c>
      <c r="L22" s="129">
        <f t="shared" si="177"/>
        <v>0</v>
      </c>
      <c r="M22" s="129">
        <f t="shared" ref="M22:T22" si="178">IF(M19&gt;0,M19*$B$22,0)</f>
        <v>0</v>
      </c>
      <c r="N22" s="129">
        <f t="shared" si="178"/>
        <v>0</v>
      </c>
      <c r="O22" s="129">
        <f t="shared" si="178"/>
        <v>0</v>
      </c>
      <c r="P22" s="129">
        <f t="shared" si="178"/>
        <v>0</v>
      </c>
      <c r="Q22" s="129">
        <f t="shared" si="178"/>
        <v>0</v>
      </c>
      <c r="R22" s="129">
        <f t="shared" si="178"/>
        <v>0</v>
      </c>
      <c r="S22" s="129">
        <f t="shared" si="178"/>
        <v>0</v>
      </c>
      <c r="T22" s="129">
        <f t="shared" si="178"/>
        <v>0</v>
      </c>
      <c r="U22" s="129">
        <f t="shared" ref="U22:AC22" si="179">IF(U19&gt;0,U19*$B$22,0)</f>
        <v>0</v>
      </c>
      <c r="V22" s="129">
        <f t="shared" si="179"/>
        <v>0</v>
      </c>
      <c r="W22" s="129">
        <f t="shared" si="179"/>
        <v>0</v>
      </c>
      <c r="X22" s="129">
        <f t="shared" si="179"/>
        <v>0</v>
      </c>
      <c r="Y22" s="129">
        <f t="shared" si="179"/>
        <v>0</v>
      </c>
      <c r="Z22" s="129">
        <f t="shared" si="179"/>
        <v>0</v>
      </c>
      <c r="AA22" s="129">
        <f t="shared" si="179"/>
        <v>0</v>
      </c>
      <c r="AB22" s="129">
        <f t="shared" si="179"/>
        <v>0</v>
      </c>
      <c r="AC22" s="129">
        <f t="shared" si="179"/>
        <v>0</v>
      </c>
      <c r="AD22" s="129">
        <f t="shared" ref="AD22:BB22" si="180">IF(AD19&gt;0,AD19*$B$22,0)</f>
        <v>0</v>
      </c>
      <c r="AE22" s="129">
        <f t="shared" si="180"/>
        <v>0</v>
      </c>
      <c r="AF22" s="129">
        <f t="shared" si="180"/>
        <v>0</v>
      </c>
      <c r="AG22" s="129">
        <f t="shared" si="180"/>
        <v>0</v>
      </c>
      <c r="AH22" s="129">
        <f t="shared" si="180"/>
        <v>0</v>
      </c>
      <c r="AI22" s="129">
        <f t="shared" si="180"/>
        <v>0</v>
      </c>
      <c r="AJ22" s="129">
        <f t="shared" si="180"/>
        <v>0</v>
      </c>
      <c r="AK22" s="129">
        <f t="shared" si="180"/>
        <v>0</v>
      </c>
      <c r="AL22" s="129">
        <f t="shared" si="180"/>
        <v>0</v>
      </c>
      <c r="AM22" s="129">
        <f t="shared" si="180"/>
        <v>24976.330399999999</v>
      </c>
      <c r="AN22" s="129">
        <f t="shared" si="180"/>
        <v>0</v>
      </c>
      <c r="AO22" s="129">
        <f t="shared" si="180"/>
        <v>0</v>
      </c>
      <c r="AP22" s="129">
        <f t="shared" si="180"/>
        <v>8526.7475999999988</v>
      </c>
      <c r="AQ22" s="129">
        <f t="shared" si="180"/>
        <v>141.04369999996561</v>
      </c>
      <c r="AR22" s="129">
        <f t="shared" si="180"/>
        <v>0</v>
      </c>
      <c r="AS22" s="129">
        <f t="shared" si="180"/>
        <v>0</v>
      </c>
      <c r="AT22" s="129">
        <f t="shared" si="180"/>
        <v>0</v>
      </c>
      <c r="AU22" s="129">
        <f t="shared" si="180"/>
        <v>0</v>
      </c>
      <c r="AV22" s="129">
        <f t="shared" si="180"/>
        <v>0</v>
      </c>
      <c r="AW22" s="129">
        <f t="shared" si="180"/>
        <v>0</v>
      </c>
      <c r="AX22" s="129">
        <f t="shared" si="180"/>
        <v>0</v>
      </c>
      <c r="AY22" s="129">
        <f t="shared" si="180"/>
        <v>0</v>
      </c>
      <c r="AZ22" s="129">
        <f t="shared" si="180"/>
        <v>0</v>
      </c>
      <c r="BA22" s="129">
        <f t="shared" si="180"/>
        <v>0</v>
      </c>
      <c r="BB22" s="129">
        <f t="shared" si="180"/>
        <v>0</v>
      </c>
      <c r="BC22" s="17"/>
      <c r="BE22" s="18"/>
      <c r="BG22" s="6"/>
      <c r="BI22" s="6"/>
      <c r="BK22" s="6"/>
      <c r="BM22" s="6"/>
      <c r="BO22" s="6"/>
      <c r="BQ22" s="6"/>
      <c r="BS22" s="6"/>
      <c r="BU22" s="6"/>
      <c r="BW22" s="6"/>
      <c r="BY22" s="6"/>
      <c r="CA22" s="6"/>
      <c r="CC22" s="6"/>
      <c r="CE22" s="6"/>
      <c r="CG22" s="6"/>
      <c r="CI22" s="6"/>
      <c r="CK22" s="6"/>
      <c r="CM22" s="6"/>
      <c r="CO22" s="6"/>
      <c r="CQ22" s="6"/>
      <c r="CS22" s="6"/>
      <c r="CU22" s="6"/>
      <c r="CW22" s="6"/>
      <c r="CY22" s="6"/>
      <c r="DA22" s="6"/>
      <c r="DC22" s="6"/>
      <c r="DE22" s="6"/>
      <c r="DG22" s="6"/>
      <c r="DI22" s="6"/>
      <c r="DK22" s="6"/>
      <c r="DM22" s="6"/>
      <c r="DO22" s="6"/>
      <c r="DQ22" s="6"/>
      <c r="DS22" s="6"/>
      <c r="DU22" s="6"/>
      <c r="DW22" s="6"/>
      <c r="DY22" s="6"/>
      <c r="EA22" s="6"/>
      <c r="EC22" s="6"/>
      <c r="EE22" s="6"/>
      <c r="EG22" s="6"/>
      <c r="EI22" s="6"/>
      <c r="EK22" s="6"/>
      <c r="EM22" s="6"/>
      <c r="EO22" s="6"/>
      <c r="EQ22" s="6"/>
      <c r="ES22" s="6"/>
      <c r="EU22" s="6"/>
    </row>
    <row r="23" spans="1:151" s="44" customFormat="1" ht="20.45" customHeight="1" thickBot="1" x14ac:dyDescent="0.35">
      <c r="A23" s="41"/>
      <c r="B23" s="91"/>
      <c r="C23" s="42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E23" s="43"/>
    </row>
    <row r="24" spans="1:151" s="157" customFormat="1" ht="18.75" thickTop="1" x14ac:dyDescent="0.25">
      <c r="A24" s="153" t="s">
        <v>32</v>
      </c>
      <c r="B24" s="154"/>
      <c r="C24" s="155">
        <f>DBData2!C3</f>
        <v>0</v>
      </c>
      <c r="D24" s="155">
        <f>DBData2!C4</f>
        <v>0</v>
      </c>
      <c r="E24" s="155">
        <f>DBData2!C5</f>
        <v>0</v>
      </c>
      <c r="F24" s="155">
        <f>DBData2!C6</f>
        <v>0</v>
      </c>
      <c r="G24" s="155">
        <f>DBData2!C7</f>
        <v>0</v>
      </c>
      <c r="H24" s="155">
        <f>DBData2!C8</f>
        <v>0</v>
      </c>
      <c r="I24" s="155">
        <f>DBData2!C9</f>
        <v>0</v>
      </c>
      <c r="J24" s="155">
        <f>DBData2!C10</f>
        <v>0</v>
      </c>
      <c r="K24" s="155">
        <f>DBData2!C11</f>
        <v>0</v>
      </c>
      <c r="L24" s="155">
        <f>DBData2!C12</f>
        <v>0</v>
      </c>
      <c r="M24" s="155">
        <f>DBData2!C13</f>
        <v>0</v>
      </c>
      <c r="N24" s="155">
        <f>DBData2!C14</f>
        <v>0</v>
      </c>
      <c r="O24" s="155">
        <f>DBData2!C15</f>
        <v>0</v>
      </c>
      <c r="P24" s="155">
        <f>DBData2!C16</f>
        <v>0</v>
      </c>
      <c r="Q24" s="155">
        <f>DBData2!C17</f>
        <v>0</v>
      </c>
      <c r="R24" s="155">
        <f>DBData2!C18</f>
        <v>0</v>
      </c>
      <c r="S24" s="155">
        <f>DBData2!C19</f>
        <v>0</v>
      </c>
      <c r="T24" s="155">
        <f>DBData2!C20</f>
        <v>0</v>
      </c>
      <c r="U24" s="155">
        <f>DBData2!C21</f>
        <v>0</v>
      </c>
      <c r="V24" s="155">
        <f>DBData2!C22</f>
        <v>0</v>
      </c>
      <c r="W24" s="155">
        <f>DBData2!C23</f>
        <v>0</v>
      </c>
      <c r="X24" s="155">
        <f>DBData2!C24</f>
        <v>0</v>
      </c>
      <c r="Y24" s="155">
        <f>DBData2!C25</f>
        <v>0</v>
      </c>
      <c r="Z24" s="155">
        <f>DBData2!C26</f>
        <v>0</v>
      </c>
      <c r="AA24" s="155">
        <f>DBData2!C27</f>
        <v>0</v>
      </c>
      <c r="AB24" s="155">
        <f>DBData2!C28</f>
        <v>0</v>
      </c>
      <c r="AC24" s="155">
        <f>DBData2!C29</f>
        <v>0</v>
      </c>
      <c r="AD24" s="155">
        <f>DBData2!C30</f>
        <v>0</v>
      </c>
      <c r="AE24" s="155">
        <f>DBData2!C31</f>
        <v>0</v>
      </c>
      <c r="AF24" s="155">
        <f>DBData2!C32</f>
        <v>0</v>
      </c>
      <c r="AG24" s="155">
        <f>DBData2!C33</f>
        <v>0</v>
      </c>
      <c r="AH24" s="155">
        <f>DBData2!C34</f>
        <v>0</v>
      </c>
      <c r="AI24" s="155">
        <f>DBData2!C35</f>
        <v>0</v>
      </c>
      <c r="AJ24" s="155">
        <f>DBData2!C36</f>
        <v>0</v>
      </c>
      <c r="AK24" s="155">
        <f>DBData2!C37</f>
        <v>0</v>
      </c>
      <c r="AL24" s="155">
        <f>DBData2!C38</f>
        <v>0</v>
      </c>
      <c r="AM24" s="155" t="str">
        <f>DBData2!C39</f>
        <v>Pensacola</v>
      </c>
      <c r="AN24" s="155">
        <f>DBData2!C40</f>
        <v>0</v>
      </c>
      <c r="AO24" s="155">
        <f>DBData2!C41</f>
        <v>0</v>
      </c>
      <c r="AP24" s="155" t="str">
        <f>DBData2!C42</f>
        <v>London</v>
      </c>
      <c r="AQ24" s="155">
        <f>DBData2!C43</f>
        <v>0</v>
      </c>
      <c r="AR24" s="155">
        <f>DBData2!C44</f>
        <v>0</v>
      </c>
      <c r="AS24" s="155">
        <f>DBData2!C45</f>
        <v>0</v>
      </c>
      <c r="AT24" s="155">
        <f>DBData2!C46</f>
        <v>0</v>
      </c>
      <c r="AU24" s="155">
        <f>DBData2!C47</f>
        <v>0</v>
      </c>
      <c r="AV24" s="155">
        <f>DBData2!C48</f>
        <v>0</v>
      </c>
      <c r="AW24" s="155">
        <f>DBData2!C49</f>
        <v>0</v>
      </c>
      <c r="AX24" s="155">
        <f>DBData2!C50</f>
        <v>0</v>
      </c>
      <c r="AY24" s="155">
        <f>DBData2!C51</f>
        <v>0</v>
      </c>
      <c r="AZ24" s="155">
        <f>DBData2!C52</f>
        <v>0</v>
      </c>
      <c r="BA24" s="155">
        <f>DBData2!C53</f>
        <v>0</v>
      </c>
      <c r="BB24" s="155">
        <f>DBData2!C54</f>
        <v>0</v>
      </c>
      <c r="BC24" s="164"/>
      <c r="BE24" s="158"/>
    </row>
    <row r="25" spans="1:151" s="163" customFormat="1" ht="18" x14ac:dyDescent="0.25">
      <c r="A25" s="153" t="s">
        <v>33</v>
      </c>
      <c r="B25" s="159"/>
      <c r="C25" s="155">
        <f>DBData2!D3</f>
        <v>0</v>
      </c>
      <c r="D25" s="155">
        <f>DBData2!D4</f>
        <v>0</v>
      </c>
      <c r="E25" s="155">
        <f>DBData2!D5</f>
        <v>0</v>
      </c>
      <c r="F25" s="155">
        <f>DBData2!D6</f>
        <v>0</v>
      </c>
      <c r="G25" s="155">
        <f>DBData2!D7</f>
        <v>0</v>
      </c>
      <c r="H25" s="155">
        <f>DBData2!D8</f>
        <v>0</v>
      </c>
      <c r="I25" s="155">
        <f>DBData2!D9</f>
        <v>0</v>
      </c>
      <c r="J25" s="155">
        <f>DBData2!D10</f>
        <v>0</v>
      </c>
      <c r="K25" s="155">
        <f>DBData2!D11</f>
        <v>0</v>
      </c>
      <c r="L25" s="155">
        <f>DBData2!D12</f>
        <v>0</v>
      </c>
      <c r="M25" s="155">
        <f>DBData2!D13</f>
        <v>0</v>
      </c>
      <c r="N25" s="155">
        <f>DBData2!D14</f>
        <v>0</v>
      </c>
      <c r="O25" s="155">
        <f>DBData2!D15</f>
        <v>0</v>
      </c>
      <c r="P25" s="155">
        <f>DBData2!D16</f>
        <v>0</v>
      </c>
      <c r="Q25" s="155">
        <f>DBData2!D17</f>
        <v>0</v>
      </c>
      <c r="R25" s="155">
        <f>DBData2!D18</f>
        <v>0</v>
      </c>
      <c r="S25" s="155">
        <f>DBData2!D19</f>
        <v>0</v>
      </c>
      <c r="T25" s="155">
        <f>DBData2!D20</f>
        <v>0</v>
      </c>
      <c r="U25" s="155">
        <f>DBData2!D21</f>
        <v>0</v>
      </c>
      <c r="V25" s="155">
        <f>DBData2!D22</f>
        <v>0</v>
      </c>
      <c r="W25" s="155">
        <f>DBData2!D23</f>
        <v>0</v>
      </c>
      <c r="X25" s="155">
        <f>DBData2!D24</f>
        <v>0</v>
      </c>
      <c r="Y25" s="155">
        <f>DBData2!D25</f>
        <v>0</v>
      </c>
      <c r="Z25" s="155">
        <f>DBData2!D26</f>
        <v>0</v>
      </c>
      <c r="AA25" s="155">
        <f>DBData2!D27</f>
        <v>0</v>
      </c>
      <c r="AB25" s="155">
        <f>DBData2!D28</f>
        <v>0</v>
      </c>
      <c r="AC25" s="155">
        <f>DBData2!D29</f>
        <v>0</v>
      </c>
      <c r="AD25" s="155">
        <f>DBData2!D30</f>
        <v>0</v>
      </c>
      <c r="AE25" s="155">
        <f>DBData2!D31</f>
        <v>0</v>
      </c>
      <c r="AF25" s="155">
        <f>DBData2!D32</f>
        <v>0</v>
      </c>
      <c r="AG25" s="155">
        <f>DBData2!D33</f>
        <v>0</v>
      </c>
      <c r="AH25" s="155">
        <f>DBData2!D34</f>
        <v>0</v>
      </c>
      <c r="AI25" s="155">
        <f>DBData2!D35</f>
        <v>0</v>
      </c>
      <c r="AJ25" s="155">
        <f>DBData2!D36</f>
        <v>0</v>
      </c>
      <c r="AK25" s="155">
        <f>DBData2!D37</f>
        <v>0</v>
      </c>
      <c r="AL25" s="155">
        <f>DBData2!D38</f>
        <v>0</v>
      </c>
      <c r="AM25" s="155" t="str">
        <f>DBData2!D39</f>
        <v>Saenger Theatre</v>
      </c>
      <c r="AN25" s="155">
        <f>DBData2!D40</f>
        <v>0</v>
      </c>
      <c r="AO25" s="155">
        <f>DBData2!D41</f>
        <v>0</v>
      </c>
      <c r="AP25" s="155" t="str">
        <f>DBData2!D42</f>
        <v>Budweiser Gardens</v>
      </c>
      <c r="AQ25" s="155">
        <f>DBData2!D43</f>
        <v>0</v>
      </c>
      <c r="AR25" s="155">
        <f>DBData2!D44</f>
        <v>0</v>
      </c>
      <c r="AS25" s="155">
        <f>DBData2!D45</f>
        <v>0</v>
      </c>
      <c r="AT25" s="155">
        <f>DBData2!D46</f>
        <v>0</v>
      </c>
      <c r="AU25" s="155">
        <f>DBData2!D47</f>
        <v>0</v>
      </c>
      <c r="AV25" s="155">
        <f>DBData2!D48</f>
        <v>0</v>
      </c>
      <c r="AW25" s="155">
        <f>DBData2!D49</f>
        <v>0</v>
      </c>
      <c r="AX25" s="155">
        <f>DBData2!D50</f>
        <v>0</v>
      </c>
      <c r="AY25" s="155">
        <f>DBData2!D51</f>
        <v>0</v>
      </c>
      <c r="AZ25" s="155">
        <f>DBData2!D52</f>
        <v>0</v>
      </c>
      <c r="BA25" s="155">
        <f>DBData2!D53</f>
        <v>0</v>
      </c>
      <c r="BB25" s="155">
        <f>DBData2!D54</f>
        <v>0</v>
      </c>
      <c r="BC25" s="160"/>
      <c r="BD25" s="161"/>
      <c r="BE25" s="162"/>
    </row>
    <row r="26" spans="1:151" s="15" customFormat="1" ht="18" x14ac:dyDescent="0.25">
      <c r="A26" s="79" t="s">
        <v>20</v>
      </c>
      <c r="B26" s="74"/>
      <c r="C26" s="32">
        <f>DBData2!E3</f>
        <v>0</v>
      </c>
      <c r="D26" s="122">
        <f>DBData2!E4</f>
        <v>0</v>
      </c>
      <c r="E26" s="122">
        <f>DBData2!E5</f>
        <v>0</v>
      </c>
      <c r="F26" s="122">
        <f>DBData2!E6</f>
        <v>0</v>
      </c>
      <c r="G26" s="122">
        <f>DBData2!E7</f>
        <v>0</v>
      </c>
      <c r="H26" s="122">
        <f>DBData2!E8</f>
        <v>0</v>
      </c>
      <c r="I26" s="122">
        <f>DBData2!E9</f>
        <v>0</v>
      </c>
      <c r="J26" s="122">
        <f>DBData2!E10</f>
        <v>0</v>
      </c>
      <c r="K26" s="122">
        <f>DBData2!E11</f>
        <v>0</v>
      </c>
      <c r="L26" s="122">
        <f>DBData2!E12</f>
        <v>0</v>
      </c>
      <c r="M26" s="122">
        <f>DBData2!E13</f>
        <v>0</v>
      </c>
      <c r="N26" s="122">
        <f>DBData2!E14</f>
        <v>0</v>
      </c>
      <c r="O26" s="122">
        <f>DBData2!E15</f>
        <v>0</v>
      </c>
      <c r="P26" s="122">
        <f>DBData2!E16</f>
        <v>0</v>
      </c>
      <c r="Q26" s="122">
        <f>DBData2!E17</f>
        <v>0</v>
      </c>
      <c r="R26" s="122">
        <f>DBData2!E18</f>
        <v>0</v>
      </c>
      <c r="S26" s="122">
        <f>DBData2!E19</f>
        <v>0</v>
      </c>
      <c r="T26" s="122">
        <f>DBData2!E20</f>
        <v>0</v>
      </c>
      <c r="U26" s="122">
        <f>DBData2!E21</f>
        <v>0</v>
      </c>
      <c r="V26" s="122">
        <f>DBData2!E22</f>
        <v>0</v>
      </c>
      <c r="W26" s="122">
        <f>DBData2!E23</f>
        <v>0</v>
      </c>
      <c r="X26" s="122">
        <f>DBData2!E24</f>
        <v>0</v>
      </c>
      <c r="Y26" s="122">
        <f>DBData2!E25</f>
        <v>0</v>
      </c>
      <c r="Z26" s="122">
        <f>DBData2!E26</f>
        <v>0</v>
      </c>
      <c r="AA26" s="122">
        <f>DBData2!E27</f>
        <v>0</v>
      </c>
      <c r="AB26" s="122">
        <f>DBData2!E28</f>
        <v>0</v>
      </c>
      <c r="AC26" s="122">
        <f>DBData2!E29</f>
        <v>0</v>
      </c>
      <c r="AD26" s="122">
        <f>DBData2!E30</f>
        <v>0</v>
      </c>
      <c r="AE26" s="122">
        <f>DBData2!E31</f>
        <v>0</v>
      </c>
      <c r="AF26" s="122">
        <f>DBData2!E32</f>
        <v>0</v>
      </c>
      <c r="AG26" s="122">
        <f>DBData2!E33</f>
        <v>0</v>
      </c>
      <c r="AH26" s="122">
        <f>DBData2!E34</f>
        <v>0</v>
      </c>
      <c r="AI26" s="122">
        <f>DBData2!E35</f>
        <v>0</v>
      </c>
      <c r="AJ26" s="122">
        <f>DBData2!E36</f>
        <v>0</v>
      </c>
      <c r="AK26" s="122">
        <f>DBData2!E37</f>
        <v>0</v>
      </c>
      <c r="AL26" s="122">
        <f>DBData2!E38</f>
        <v>0</v>
      </c>
      <c r="AM26" s="122">
        <f>DBData2!E39</f>
        <v>1</v>
      </c>
      <c r="AN26" s="122">
        <f>DBData2!E40</f>
        <v>0</v>
      </c>
      <c r="AO26" s="122">
        <f>DBData2!E41</f>
        <v>0</v>
      </c>
      <c r="AP26" s="122">
        <f>DBData2!E42</f>
        <v>1</v>
      </c>
      <c r="AQ26" s="122">
        <f>DBData2!E43</f>
        <v>0</v>
      </c>
      <c r="AR26" s="122">
        <f>DBData2!E44</f>
        <v>0</v>
      </c>
      <c r="AS26" s="122">
        <f>DBData2!E45</f>
        <v>0</v>
      </c>
      <c r="AT26" s="122">
        <f>DBData2!E46</f>
        <v>0</v>
      </c>
      <c r="AU26" s="122">
        <f>DBData2!E47</f>
        <v>0</v>
      </c>
      <c r="AV26" s="122">
        <f>DBData2!E48</f>
        <v>0</v>
      </c>
      <c r="AW26" s="122">
        <f>DBData2!E49</f>
        <v>0</v>
      </c>
      <c r="AX26" s="122">
        <f>DBData2!E50</f>
        <v>0</v>
      </c>
      <c r="AY26" s="122">
        <f>DBData2!E51</f>
        <v>0</v>
      </c>
      <c r="AZ26" s="122">
        <f>DBData2!E52</f>
        <v>0</v>
      </c>
      <c r="BA26" s="122">
        <f>DBData2!E53</f>
        <v>0</v>
      </c>
      <c r="BB26" s="122">
        <f>DBData2!E54</f>
        <v>0</v>
      </c>
      <c r="BC26" s="12"/>
      <c r="BD26" s="13"/>
      <c r="BE26" s="14"/>
    </row>
    <row r="27" spans="1:151" ht="18" x14ac:dyDescent="0.25">
      <c r="A27" s="81" t="s">
        <v>7</v>
      </c>
      <c r="B27" s="86"/>
      <c r="C27" s="30">
        <f>DBData2!F3</f>
        <v>0</v>
      </c>
      <c r="D27" s="130">
        <f>DBData2!F4</f>
        <v>0</v>
      </c>
      <c r="E27" s="130">
        <f>DBData2!F5</f>
        <v>0</v>
      </c>
      <c r="F27" s="130">
        <f>DBData2!F6</f>
        <v>0</v>
      </c>
      <c r="G27" s="130">
        <f>DBData2!F7</f>
        <v>0</v>
      </c>
      <c r="H27" s="130">
        <f>DBData2!F8</f>
        <v>0</v>
      </c>
      <c r="I27" s="130">
        <f>DBData2!F9</f>
        <v>0</v>
      </c>
      <c r="J27" s="130">
        <f>DBData2!F10</f>
        <v>0</v>
      </c>
      <c r="K27" s="130">
        <f>DBData2!F11</f>
        <v>0</v>
      </c>
      <c r="L27" s="130">
        <f>DBData2!F12</f>
        <v>0</v>
      </c>
      <c r="M27" s="130">
        <f>DBData2!F13</f>
        <v>0</v>
      </c>
      <c r="N27" s="130">
        <f>DBData2!F14</f>
        <v>0</v>
      </c>
      <c r="O27" s="130">
        <f>DBData2!F15</f>
        <v>0</v>
      </c>
      <c r="P27" s="130">
        <f>DBData2!F16</f>
        <v>0</v>
      </c>
      <c r="Q27" s="130">
        <f>DBData2!F17</f>
        <v>0</v>
      </c>
      <c r="R27" s="130">
        <f>DBData2!F18</f>
        <v>0</v>
      </c>
      <c r="S27" s="123">
        <f>DBData2!F19</f>
        <v>0</v>
      </c>
      <c r="T27" s="130">
        <f>DBData2!F20</f>
        <v>0</v>
      </c>
      <c r="U27" s="130">
        <f>DBData2!F21</f>
        <v>0</v>
      </c>
      <c r="V27" s="130">
        <f>DBData2!F22</f>
        <v>0</v>
      </c>
      <c r="W27" s="130">
        <f>DBData2!F23</f>
        <v>0</v>
      </c>
      <c r="X27" s="130">
        <f>DBData2!F24</f>
        <v>0</v>
      </c>
      <c r="Y27" s="123">
        <f>DBData2!F25</f>
        <v>0</v>
      </c>
      <c r="Z27" s="130">
        <f>DBData2!F26</f>
        <v>0</v>
      </c>
      <c r="AA27" s="123">
        <f>DBData2!F27</f>
        <v>0</v>
      </c>
      <c r="AB27" s="130">
        <f>DBData2!F28</f>
        <v>0</v>
      </c>
      <c r="AC27" s="130">
        <f>DBData2!F29</f>
        <v>0</v>
      </c>
      <c r="AD27" s="130">
        <f>DBData2!F30</f>
        <v>0</v>
      </c>
      <c r="AE27" s="130">
        <f>DBData2!F31</f>
        <v>0</v>
      </c>
      <c r="AF27" s="130">
        <f>DBData2!F32</f>
        <v>0</v>
      </c>
      <c r="AG27" s="130">
        <f>DBData2!F33</f>
        <v>0</v>
      </c>
      <c r="AH27" s="130">
        <f>DBData2!F34</f>
        <v>0</v>
      </c>
      <c r="AI27" s="130">
        <f>DBData2!F35</f>
        <v>0</v>
      </c>
      <c r="AJ27" s="130">
        <f>DBData2!F36</f>
        <v>0</v>
      </c>
      <c r="AK27" s="130">
        <f>DBData2!F37</f>
        <v>0</v>
      </c>
      <c r="AL27" s="123">
        <f>DBData2!F38</f>
        <v>0</v>
      </c>
      <c r="AM27" s="123">
        <f>DBData2!F39</f>
        <v>118155</v>
      </c>
      <c r="AN27" s="123">
        <f>DBData2!F40</f>
        <v>0</v>
      </c>
      <c r="AO27" s="123">
        <f>DBData2!F41</f>
        <v>0</v>
      </c>
      <c r="AP27" s="123">
        <f>DBData2!F42</f>
        <v>179545</v>
      </c>
      <c r="AQ27" s="123">
        <f>DBData2!F43</f>
        <v>0</v>
      </c>
      <c r="AR27" s="123">
        <f>DBData2!F44</f>
        <v>0</v>
      </c>
      <c r="AS27" s="123">
        <f>DBData2!F45</f>
        <v>0</v>
      </c>
      <c r="AT27" s="123">
        <f>DBData2!F46</f>
        <v>0</v>
      </c>
      <c r="AU27" s="123">
        <f>DBData2!F47</f>
        <v>0</v>
      </c>
      <c r="AV27" s="123">
        <f>DBData2!F48</f>
        <v>0</v>
      </c>
      <c r="AW27" s="123">
        <f>DBData2!F49</f>
        <v>0</v>
      </c>
      <c r="AX27" s="123">
        <f>DBData2!F50</f>
        <v>0</v>
      </c>
      <c r="AY27" s="123">
        <f>DBData2!F51</f>
        <v>0</v>
      </c>
      <c r="AZ27" s="123">
        <f>DBData2!F52</f>
        <v>0</v>
      </c>
      <c r="BA27" s="123">
        <f>DBData2!F53</f>
        <v>0</v>
      </c>
      <c r="BB27" s="123">
        <f>DBData2!F54</f>
        <v>0</v>
      </c>
      <c r="BC27" s="17"/>
      <c r="BE27" s="18"/>
      <c r="BG27" s="6"/>
      <c r="BI27" s="6"/>
      <c r="BK27" s="6"/>
      <c r="BM27" s="6"/>
      <c r="BO27" s="6"/>
      <c r="BQ27" s="6"/>
      <c r="BS27" s="6"/>
      <c r="BU27" s="6"/>
      <c r="BW27" s="6"/>
      <c r="BY27" s="6"/>
      <c r="CA27" s="6"/>
      <c r="CC27" s="6"/>
      <c r="CE27" s="6"/>
      <c r="CG27" s="6"/>
      <c r="CI27" s="6"/>
      <c r="CK27" s="6"/>
      <c r="CM27" s="6"/>
      <c r="CO27" s="6"/>
      <c r="CQ27" s="6"/>
      <c r="CS27" s="6"/>
      <c r="CU27" s="6"/>
      <c r="CW27" s="6"/>
      <c r="CY27" s="6"/>
      <c r="DA27" s="6"/>
      <c r="DC27" s="6"/>
      <c r="DE27" s="6"/>
      <c r="DG27" s="6"/>
      <c r="DI27" s="6"/>
      <c r="DK27" s="6"/>
      <c r="DM27" s="6"/>
      <c r="DO27" s="6"/>
      <c r="DQ27" s="6"/>
      <c r="DS27" s="6"/>
      <c r="DU27" s="6"/>
      <c r="DW27" s="6"/>
      <c r="DY27" s="6"/>
      <c r="EA27" s="6"/>
      <c r="EC27" s="6"/>
      <c r="EE27" s="6"/>
      <c r="EG27" s="6"/>
      <c r="EI27" s="6"/>
      <c r="EK27" s="6"/>
      <c r="EM27" s="6"/>
      <c r="EO27" s="6"/>
      <c r="EQ27" s="6"/>
      <c r="ES27" s="6"/>
      <c r="EU27" s="6"/>
    </row>
    <row r="28" spans="1:151" ht="18" x14ac:dyDescent="0.25">
      <c r="A28" s="16" t="s">
        <v>44</v>
      </c>
      <c r="B28" s="76"/>
      <c r="C28" s="52" t="e">
        <f>C32/C27</f>
        <v>#DIV/0!</v>
      </c>
      <c r="D28" s="131" t="e">
        <f>D32/D27</f>
        <v>#DIV/0!</v>
      </c>
      <c r="E28" s="131" t="e">
        <f t="shared" ref="E28" si="181">E32/E27</f>
        <v>#DIV/0!</v>
      </c>
      <c r="F28" s="131" t="e">
        <f t="shared" ref="F28" si="182">F32/F27</f>
        <v>#DIV/0!</v>
      </c>
      <c r="G28" s="131" t="e">
        <f t="shared" ref="G28" si="183">G32/G27</f>
        <v>#DIV/0!</v>
      </c>
      <c r="H28" s="131" t="e">
        <f t="shared" ref="H28" si="184">H32/H27</f>
        <v>#DIV/0!</v>
      </c>
      <c r="I28" s="131" t="e">
        <f t="shared" ref="I28" si="185">I32/I27</f>
        <v>#DIV/0!</v>
      </c>
      <c r="J28" s="131" t="e">
        <f t="shared" ref="J28" si="186">J32/J27</f>
        <v>#DIV/0!</v>
      </c>
      <c r="K28" s="131" t="e">
        <f t="shared" ref="K28" si="187">K32/K27</f>
        <v>#DIV/0!</v>
      </c>
      <c r="L28" s="131" t="e">
        <f t="shared" ref="L28" si="188">L32/L27</f>
        <v>#DIV/0!</v>
      </c>
      <c r="M28" s="131" t="e">
        <f t="shared" ref="M28" si="189">M32/M27</f>
        <v>#DIV/0!</v>
      </c>
      <c r="N28" s="131" t="e">
        <f t="shared" ref="N28" si="190">N32/N27</f>
        <v>#DIV/0!</v>
      </c>
      <c r="O28" s="131" t="e">
        <f t="shared" ref="O28" si="191">O32/O27</f>
        <v>#DIV/0!</v>
      </c>
      <c r="P28" s="131" t="e">
        <f t="shared" ref="P28" si="192">P32/P27</f>
        <v>#DIV/0!</v>
      </c>
      <c r="Q28" s="131" t="e">
        <f t="shared" ref="Q28" si="193">Q32/Q27</f>
        <v>#DIV/0!</v>
      </c>
      <c r="R28" s="131" t="e">
        <f t="shared" ref="R28" si="194">R32/R27</f>
        <v>#DIV/0!</v>
      </c>
      <c r="S28" s="131" t="e">
        <f t="shared" ref="S28:T28" si="195">S32/S27</f>
        <v>#DIV/0!</v>
      </c>
      <c r="T28" s="131" t="e">
        <f t="shared" si="195"/>
        <v>#DIV/0!</v>
      </c>
      <c r="U28" s="131" t="e">
        <f t="shared" ref="U28" si="196">U32/U27</f>
        <v>#DIV/0!</v>
      </c>
      <c r="V28" s="131" t="e">
        <f t="shared" ref="V28" si="197">V32/V27</f>
        <v>#DIV/0!</v>
      </c>
      <c r="W28" s="131" t="e">
        <f t="shared" ref="W28" si="198">W32/W27</f>
        <v>#DIV/0!</v>
      </c>
      <c r="X28" s="131" t="e">
        <f t="shared" ref="X28" si="199">X32/X27</f>
        <v>#DIV/0!</v>
      </c>
      <c r="Y28" s="131" t="e">
        <f t="shared" ref="Y28" si="200">Y32/Y27</f>
        <v>#DIV/0!</v>
      </c>
      <c r="Z28" s="131" t="e">
        <f t="shared" ref="Z28" si="201">Z32/Z27</f>
        <v>#DIV/0!</v>
      </c>
      <c r="AA28" s="131" t="e">
        <f t="shared" ref="AA28" si="202">AA32/AA27</f>
        <v>#DIV/0!</v>
      </c>
      <c r="AB28" s="131" t="e">
        <f t="shared" ref="AB28" si="203">AB32/AB27</f>
        <v>#DIV/0!</v>
      </c>
      <c r="AC28" s="131" t="e">
        <f t="shared" ref="AC28" si="204">AC32/AC27</f>
        <v>#DIV/0!</v>
      </c>
      <c r="AD28" s="131" t="e">
        <f t="shared" ref="AD28" si="205">AD32/AD27</f>
        <v>#DIV/0!</v>
      </c>
      <c r="AE28" s="131" t="e">
        <f t="shared" ref="AE28" si="206">AE32/AE27</f>
        <v>#DIV/0!</v>
      </c>
      <c r="AF28" s="131" t="e">
        <f t="shared" ref="AF28" si="207">AF32/AF27</f>
        <v>#DIV/0!</v>
      </c>
      <c r="AG28" s="131" t="e">
        <f t="shared" ref="AG28" si="208">AG32/AG27</f>
        <v>#DIV/0!</v>
      </c>
      <c r="AH28" s="131" t="e">
        <f t="shared" ref="AH28" si="209">AH32/AH27</f>
        <v>#DIV/0!</v>
      </c>
      <c r="AI28" s="131" t="e">
        <f t="shared" ref="AI28" si="210">AI32/AI27</f>
        <v>#DIV/0!</v>
      </c>
      <c r="AJ28" s="131" t="e">
        <f t="shared" ref="AJ28" si="211">AJ32/AJ27</f>
        <v>#DIV/0!</v>
      </c>
      <c r="AK28" s="131" t="e">
        <f t="shared" ref="AK28:AO28" si="212">AK32/AK27</f>
        <v>#DIV/0!</v>
      </c>
      <c r="AL28" s="124" t="e">
        <f t="shared" si="212"/>
        <v>#DIV/0!</v>
      </c>
      <c r="AM28" s="124">
        <f t="shared" si="212"/>
        <v>0.81373026956116967</v>
      </c>
      <c r="AN28" s="124" t="e">
        <f t="shared" si="212"/>
        <v>#DIV/0!</v>
      </c>
      <c r="AO28" s="124" t="e">
        <f t="shared" si="212"/>
        <v>#DIV/0!</v>
      </c>
      <c r="AP28" s="124">
        <f>AP32/AP27</f>
        <v>0.56687549082402744</v>
      </c>
      <c r="AQ28" s="124" t="e">
        <f t="shared" ref="AQ28:BB28" si="213">AQ32/AQ27</f>
        <v>#DIV/0!</v>
      </c>
      <c r="AR28" s="124" t="e">
        <f t="shared" si="213"/>
        <v>#DIV/0!</v>
      </c>
      <c r="AS28" s="124" t="e">
        <f t="shared" si="213"/>
        <v>#DIV/0!</v>
      </c>
      <c r="AT28" s="124" t="e">
        <f t="shared" si="213"/>
        <v>#DIV/0!</v>
      </c>
      <c r="AU28" s="124" t="e">
        <f t="shared" si="213"/>
        <v>#DIV/0!</v>
      </c>
      <c r="AV28" s="124" t="e">
        <f t="shared" si="213"/>
        <v>#DIV/0!</v>
      </c>
      <c r="AW28" s="124" t="e">
        <f t="shared" si="213"/>
        <v>#DIV/0!</v>
      </c>
      <c r="AX28" s="124" t="e">
        <f t="shared" si="213"/>
        <v>#DIV/0!</v>
      </c>
      <c r="AY28" s="124" t="e">
        <f t="shared" si="213"/>
        <v>#DIV/0!</v>
      </c>
      <c r="AZ28" s="124" t="e">
        <f t="shared" si="213"/>
        <v>#DIV/0!</v>
      </c>
      <c r="BA28" s="124" t="e">
        <f t="shared" si="213"/>
        <v>#DIV/0!</v>
      </c>
      <c r="BB28" s="124" t="e">
        <f t="shared" si="213"/>
        <v>#DIV/0!</v>
      </c>
      <c r="BC28" s="17"/>
      <c r="BE28" s="18"/>
      <c r="BG28" s="6"/>
      <c r="BI28" s="6"/>
      <c r="BK28" s="6"/>
      <c r="BM28" s="6"/>
      <c r="BO28" s="6"/>
      <c r="BQ28" s="6"/>
      <c r="BS28" s="6"/>
      <c r="BU28" s="6"/>
      <c r="BW28" s="6"/>
      <c r="BY28" s="6"/>
      <c r="CA28" s="6"/>
      <c r="CC28" s="6"/>
      <c r="CE28" s="6"/>
      <c r="CG28" s="6"/>
      <c r="CI28" s="6"/>
      <c r="CK28" s="6"/>
      <c r="CM28" s="6"/>
      <c r="CO28" s="6"/>
      <c r="CQ28" s="6"/>
      <c r="CS28" s="6"/>
      <c r="CU28" s="6"/>
      <c r="CW28" s="6"/>
      <c r="CY28" s="6"/>
      <c r="DA28" s="6"/>
      <c r="DC28" s="6"/>
      <c r="DE28" s="6"/>
      <c r="DG28" s="6"/>
      <c r="DI28" s="6"/>
      <c r="DK28" s="6"/>
      <c r="DM28" s="6"/>
      <c r="DO28" s="6"/>
      <c r="DQ28" s="6"/>
      <c r="DS28" s="6"/>
      <c r="DU28" s="6"/>
      <c r="DW28" s="6"/>
      <c r="DY28" s="6"/>
      <c r="EA28" s="6"/>
      <c r="EC28" s="6"/>
      <c r="EE28" s="6"/>
      <c r="EG28" s="6"/>
      <c r="EI28" s="6"/>
      <c r="EK28" s="6"/>
      <c r="EM28" s="6"/>
      <c r="EO28" s="6"/>
      <c r="EQ28" s="6"/>
      <c r="ES28" s="6"/>
      <c r="EU28" s="6"/>
    </row>
    <row r="29" spans="1:151" ht="18" x14ac:dyDescent="0.25">
      <c r="A29" s="81" t="s">
        <v>24</v>
      </c>
      <c r="B29" s="76"/>
      <c r="C29" s="30">
        <f>DBData2!G3</f>
        <v>0</v>
      </c>
      <c r="D29" s="130">
        <f>DBData2!G4</f>
        <v>0</v>
      </c>
      <c r="E29" s="130">
        <f>DBData2!G5</f>
        <v>0</v>
      </c>
      <c r="F29" s="130">
        <f>DBData2!G6</f>
        <v>0</v>
      </c>
      <c r="G29" s="130">
        <f>DBData2!G7</f>
        <v>0</v>
      </c>
      <c r="H29" s="130">
        <f>DBData2!G8</f>
        <v>0</v>
      </c>
      <c r="I29" s="130">
        <f>DBData2!G9</f>
        <v>0</v>
      </c>
      <c r="J29" s="130">
        <f>DBData2!G10</f>
        <v>0</v>
      </c>
      <c r="K29" s="130">
        <f>DBData2!G11</f>
        <v>0</v>
      </c>
      <c r="L29" s="130">
        <f>DBData2!G12</f>
        <v>0</v>
      </c>
      <c r="M29" s="130">
        <f>DBData2!G13</f>
        <v>0</v>
      </c>
      <c r="N29" s="130">
        <f>DBData2!G14</f>
        <v>0</v>
      </c>
      <c r="O29" s="130">
        <f>DBData2!G15</f>
        <v>0</v>
      </c>
      <c r="P29" s="130">
        <f>DBData2!G16</f>
        <v>0</v>
      </c>
      <c r="Q29" s="130">
        <f>DBData2!G17</f>
        <v>0</v>
      </c>
      <c r="R29" s="130">
        <f>DBData2!G18</f>
        <v>0</v>
      </c>
      <c r="S29" s="130">
        <f>DBData2!G19</f>
        <v>0</v>
      </c>
      <c r="T29" s="130">
        <f>DBData2!G20</f>
        <v>0</v>
      </c>
      <c r="U29" s="130">
        <f>DBData2!G21</f>
        <v>0</v>
      </c>
      <c r="V29" s="130">
        <f>DBData2!G22</f>
        <v>0</v>
      </c>
      <c r="W29" s="130">
        <f>DBData2!G23</f>
        <v>0</v>
      </c>
      <c r="X29" s="130">
        <f>DBData2!G24</f>
        <v>0</v>
      </c>
      <c r="Y29" s="130">
        <f>DBData2!G25</f>
        <v>0</v>
      </c>
      <c r="Z29" s="130">
        <f>DBData2!G26</f>
        <v>0</v>
      </c>
      <c r="AA29" s="130">
        <f>DBData2!G27</f>
        <v>0</v>
      </c>
      <c r="AB29" s="130">
        <f>DBData2!G28</f>
        <v>0</v>
      </c>
      <c r="AC29" s="130">
        <f>DBData2!G29</f>
        <v>0</v>
      </c>
      <c r="AD29" s="130">
        <f>DBData2!G30</f>
        <v>0</v>
      </c>
      <c r="AE29" s="130">
        <f>DBData2!G31</f>
        <v>0</v>
      </c>
      <c r="AF29" s="130">
        <f>DBData2!G32</f>
        <v>0</v>
      </c>
      <c r="AG29" s="130">
        <f>DBData2!G33</f>
        <v>0</v>
      </c>
      <c r="AH29" s="130">
        <f>DBData2!G34</f>
        <v>0</v>
      </c>
      <c r="AI29" s="130">
        <f>DBData2!G35</f>
        <v>0</v>
      </c>
      <c r="AJ29" s="130">
        <f>DBData2!G36</f>
        <v>0</v>
      </c>
      <c r="AK29" s="130">
        <f>DBData2!G37</f>
        <v>0</v>
      </c>
      <c r="AL29" s="123">
        <f>DBData2!G38</f>
        <v>0</v>
      </c>
      <c r="AM29" s="123">
        <f>DBData2!G39</f>
        <v>47995.83</v>
      </c>
      <c r="AN29" s="123">
        <f>DBData2!G40</f>
        <v>0</v>
      </c>
      <c r="AO29" s="123">
        <f>DBData2!G41</f>
        <v>0</v>
      </c>
      <c r="AP29" s="123">
        <f>DBData2!G42</f>
        <v>28038.06</v>
      </c>
      <c r="AQ29" s="123">
        <f>DBData2!G43</f>
        <v>0</v>
      </c>
      <c r="AR29" s="123">
        <f>DBData2!G44</f>
        <v>0</v>
      </c>
      <c r="AS29" s="123">
        <f>DBData2!G45</f>
        <v>0</v>
      </c>
      <c r="AT29" s="123">
        <f>DBData2!G46</f>
        <v>0</v>
      </c>
      <c r="AU29" s="123">
        <f>DBData2!G47</f>
        <v>0</v>
      </c>
      <c r="AV29" s="123">
        <f>DBData2!G48</f>
        <v>0</v>
      </c>
      <c r="AW29" s="123">
        <f>DBData2!G49</f>
        <v>0</v>
      </c>
      <c r="AX29" s="123">
        <f>DBData2!G50</f>
        <v>0</v>
      </c>
      <c r="AY29" s="123">
        <f>DBData2!G51</f>
        <v>0</v>
      </c>
      <c r="AZ29" s="123">
        <f>DBData2!G52</f>
        <v>0</v>
      </c>
      <c r="BA29" s="123">
        <f>DBData2!G53</f>
        <v>0</v>
      </c>
      <c r="BB29" s="123">
        <f>DBData2!G54</f>
        <v>0</v>
      </c>
      <c r="BC29" s="17"/>
      <c r="BE29" s="18"/>
      <c r="BG29" s="6"/>
      <c r="BI29" s="6"/>
      <c r="BK29" s="6"/>
      <c r="BM29" s="6"/>
      <c r="BO29" s="6"/>
      <c r="BQ29" s="6"/>
      <c r="BS29" s="6"/>
      <c r="BU29" s="6"/>
      <c r="BW29" s="6"/>
      <c r="BY29" s="6"/>
      <c r="CA29" s="6"/>
      <c r="CC29" s="6"/>
      <c r="CE29" s="6"/>
      <c r="CG29" s="6"/>
      <c r="CI29" s="6"/>
      <c r="CK29" s="6"/>
      <c r="CM29" s="6"/>
      <c r="CO29" s="6"/>
      <c r="CQ29" s="6"/>
      <c r="CS29" s="6"/>
      <c r="CU29" s="6"/>
      <c r="CW29" s="6"/>
      <c r="CY29" s="6"/>
      <c r="DA29" s="6"/>
      <c r="DC29" s="6"/>
      <c r="DE29" s="6"/>
      <c r="DG29" s="6"/>
      <c r="DI29" s="6"/>
      <c r="DK29" s="6"/>
      <c r="DM29" s="6"/>
      <c r="DO29" s="6"/>
      <c r="DQ29" s="6"/>
      <c r="DS29" s="6"/>
      <c r="DU29" s="6"/>
      <c r="DW29" s="6"/>
      <c r="DY29" s="6"/>
      <c r="EA29" s="6"/>
      <c r="EC29" s="6"/>
      <c r="EE29" s="6"/>
      <c r="EG29" s="6"/>
      <c r="EI29" s="6"/>
      <c r="EK29" s="6"/>
      <c r="EM29" s="6"/>
      <c r="EO29" s="6"/>
      <c r="EQ29" s="6"/>
      <c r="ES29" s="6"/>
      <c r="EU29" s="6"/>
    </row>
    <row r="30" spans="1:151" ht="18" x14ac:dyDescent="0.25">
      <c r="A30" s="81" t="s">
        <v>25</v>
      </c>
      <c r="B30" s="76"/>
      <c r="C30" s="30">
        <f>DBData2!H3</f>
        <v>0</v>
      </c>
      <c r="D30" s="130">
        <f>DBData2!H4</f>
        <v>0</v>
      </c>
      <c r="E30" s="130">
        <f>DBData2!H5</f>
        <v>0</v>
      </c>
      <c r="F30" s="130">
        <f>DBData2!H6</f>
        <v>0</v>
      </c>
      <c r="G30" s="130">
        <f>DBData2!H7</f>
        <v>0</v>
      </c>
      <c r="H30" s="130">
        <f>DBData2!H8</f>
        <v>0</v>
      </c>
      <c r="I30" s="130">
        <f>DBData2!H9</f>
        <v>0</v>
      </c>
      <c r="J30" s="130">
        <f>DBData2!H10</f>
        <v>0</v>
      </c>
      <c r="K30" s="130">
        <f>DBData2!H11</f>
        <v>0</v>
      </c>
      <c r="L30" s="130">
        <f>DBData2!H12</f>
        <v>0</v>
      </c>
      <c r="M30" s="130">
        <f>DBData2!H13</f>
        <v>0</v>
      </c>
      <c r="N30" s="130">
        <f>DBData2!H14</f>
        <v>0</v>
      </c>
      <c r="O30" s="130">
        <f>DBData2!H15</f>
        <v>0</v>
      </c>
      <c r="P30" s="130">
        <f>DBData2!H16</f>
        <v>0</v>
      </c>
      <c r="Q30" s="130">
        <f>DBData2!H17</f>
        <v>0</v>
      </c>
      <c r="R30" s="130">
        <f>DBData2!H18</f>
        <v>0</v>
      </c>
      <c r="S30" s="130">
        <f>DBData2!H19</f>
        <v>0</v>
      </c>
      <c r="T30" s="130">
        <f>DBData2!H20</f>
        <v>0</v>
      </c>
      <c r="U30" s="130">
        <f>DBData2!H21</f>
        <v>0</v>
      </c>
      <c r="V30" s="130">
        <f>DBData2!H22</f>
        <v>0</v>
      </c>
      <c r="W30" s="130">
        <f>DBData2!H23</f>
        <v>0</v>
      </c>
      <c r="X30" s="130">
        <f>DBData2!H24</f>
        <v>0</v>
      </c>
      <c r="Y30" s="130">
        <f>DBData2!H25</f>
        <v>0</v>
      </c>
      <c r="Z30" s="130">
        <f>DBData2!H26</f>
        <v>0</v>
      </c>
      <c r="AA30" s="130">
        <f>DBData2!H27</f>
        <v>0</v>
      </c>
      <c r="AB30" s="130">
        <f>DBData2!H28</f>
        <v>0</v>
      </c>
      <c r="AC30" s="130">
        <f>DBData2!H29</f>
        <v>0</v>
      </c>
      <c r="AD30" s="130">
        <f>DBData2!H30</f>
        <v>0</v>
      </c>
      <c r="AE30" s="130">
        <f>DBData2!H31</f>
        <v>0</v>
      </c>
      <c r="AF30" s="130">
        <f>DBData2!H32</f>
        <v>0</v>
      </c>
      <c r="AG30" s="130">
        <f>DBData2!H33</f>
        <v>0</v>
      </c>
      <c r="AH30" s="130">
        <f>DBData2!H34</f>
        <v>0</v>
      </c>
      <c r="AI30" s="130">
        <f>DBData2!H35</f>
        <v>0</v>
      </c>
      <c r="AJ30" s="130">
        <f>DBData2!H36</f>
        <v>0</v>
      </c>
      <c r="AK30" s="130">
        <f>DBData2!H37</f>
        <v>0</v>
      </c>
      <c r="AL30" s="123">
        <f>DBData2!H38</f>
        <v>0</v>
      </c>
      <c r="AM30" s="123">
        <f>DBData2!H39</f>
        <v>7562.5</v>
      </c>
      <c r="AN30" s="123">
        <f>DBData2!H40</f>
        <v>0</v>
      </c>
      <c r="AO30" s="123">
        <f>DBData2!H41</f>
        <v>0</v>
      </c>
      <c r="AP30" s="123">
        <f>DBData2!H42</f>
        <v>0</v>
      </c>
      <c r="AQ30" s="123">
        <f>DBData2!H43</f>
        <v>0</v>
      </c>
      <c r="AR30" s="123">
        <f>DBData2!H44</f>
        <v>0</v>
      </c>
      <c r="AS30" s="123">
        <f>DBData2!H45</f>
        <v>0</v>
      </c>
      <c r="AT30" s="123">
        <f>DBData2!H46</f>
        <v>0</v>
      </c>
      <c r="AU30" s="123">
        <f>DBData2!H47</f>
        <v>0</v>
      </c>
      <c r="AV30" s="123">
        <f>DBData2!H48</f>
        <v>0</v>
      </c>
      <c r="AW30" s="123">
        <f>DBData2!H49</f>
        <v>0</v>
      </c>
      <c r="AX30" s="123">
        <f>DBData2!H50</f>
        <v>0</v>
      </c>
      <c r="AY30" s="123">
        <f>DBData2!H51</f>
        <v>0</v>
      </c>
      <c r="AZ30" s="123">
        <f>DBData2!H52</f>
        <v>0</v>
      </c>
      <c r="BA30" s="123">
        <f>DBData2!H53</f>
        <v>0</v>
      </c>
      <c r="BB30" s="123">
        <f>DBData2!H54</f>
        <v>0</v>
      </c>
      <c r="BC30" s="17"/>
      <c r="BE30" s="18"/>
      <c r="BG30" s="6"/>
      <c r="BI30" s="6"/>
      <c r="BK30" s="6"/>
      <c r="BM30" s="6"/>
      <c r="BO30" s="6"/>
      <c r="BQ30" s="6"/>
      <c r="BS30" s="6"/>
      <c r="BU30" s="6"/>
      <c r="BW30" s="6"/>
      <c r="BY30" s="6"/>
      <c r="CA30" s="6"/>
      <c r="CC30" s="6"/>
      <c r="CE30" s="6"/>
      <c r="CG30" s="6"/>
      <c r="CI30" s="6"/>
      <c r="CK30" s="6"/>
      <c r="CM30" s="6"/>
      <c r="CO30" s="6"/>
      <c r="CQ30" s="6"/>
      <c r="CS30" s="6"/>
      <c r="CU30" s="6"/>
      <c r="CW30" s="6"/>
      <c r="CY30" s="6"/>
      <c r="DA30" s="6"/>
      <c r="DC30" s="6"/>
      <c r="DE30" s="6"/>
      <c r="DG30" s="6"/>
      <c r="DI30" s="6"/>
      <c r="DK30" s="6"/>
      <c r="DM30" s="6"/>
      <c r="DO30" s="6"/>
      <c r="DQ30" s="6"/>
      <c r="DS30" s="6"/>
      <c r="DU30" s="6"/>
      <c r="DW30" s="6"/>
      <c r="DY30" s="6"/>
      <c r="EA30" s="6"/>
      <c r="EC30" s="6"/>
      <c r="EE30" s="6"/>
      <c r="EG30" s="6"/>
      <c r="EI30" s="6"/>
      <c r="EK30" s="6"/>
      <c r="EM30" s="6"/>
      <c r="EO30" s="6"/>
      <c r="EQ30" s="6"/>
      <c r="ES30" s="6"/>
      <c r="EU30" s="6"/>
    </row>
    <row r="31" spans="1:151" ht="18.75" thickBot="1" x14ac:dyDescent="0.3">
      <c r="A31" s="81" t="s">
        <v>26</v>
      </c>
      <c r="B31" s="76"/>
      <c r="C31" s="30">
        <f>DBData2!I3</f>
        <v>0</v>
      </c>
      <c r="D31" s="130">
        <f>DBData2!I4</f>
        <v>0</v>
      </c>
      <c r="E31" s="130">
        <f>DBData2!I5</f>
        <v>0</v>
      </c>
      <c r="F31" s="130">
        <f>DBData2!I6</f>
        <v>0</v>
      </c>
      <c r="G31" s="130">
        <f>DBData2!I7</f>
        <v>0</v>
      </c>
      <c r="H31" s="130">
        <f>DBData2!I8</f>
        <v>0</v>
      </c>
      <c r="I31" s="130">
        <f>DBData2!I9</f>
        <v>0</v>
      </c>
      <c r="J31" s="130">
        <f>DBData2!I10</f>
        <v>0</v>
      </c>
      <c r="K31" s="130">
        <f>DBData2!I11</f>
        <v>0</v>
      </c>
      <c r="L31" s="130">
        <f>DBData2!I12</f>
        <v>0</v>
      </c>
      <c r="M31" s="130">
        <f>DBData2!I13</f>
        <v>0</v>
      </c>
      <c r="N31" s="130">
        <f>DBData2!I14</f>
        <v>0</v>
      </c>
      <c r="O31" s="130">
        <f>DBData2!I15</f>
        <v>0</v>
      </c>
      <c r="P31" s="130">
        <f>DBData2!I16</f>
        <v>0</v>
      </c>
      <c r="Q31" s="130">
        <f>DBData2!I17</f>
        <v>0</v>
      </c>
      <c r="R31" s="130">
        <f>DBData2!I18</f>
        <v>0</v>
      </c>
      <c r="S31" s="130">
        <f>DBData2!I19</f>
        <v>0</v>
      </c>
      <c r="T31" s="130">
        <f>DBData2!I20</f>
        <v>0</v>
      </c>
      <c r="U31" s="130">
        <f>DBData2!I21</f>
        <v>0</v>
      </c>
      <c r="V31" s="130">
        <f>DBData2!I22</f>
        <v>0</v>
      </c>
      <c r="W31" s="130">
        <f>DBData2!I23</f>
        <v>0</v>
      </c>
      <c r="X31" s="130">
        <f>DBData2!I24</f>
        <v>0</v>
      </c>
      <c r="Y31" s="130">
        <f>DBData2!I25</f>
        <v>0</v>
      </c>
      <c r="Z31" s="130">
        <f>DBData2!I26</f>
        <v>0</v>
      </c>
      <c r="AA31" s="130">
        <f>DBData2!I27</f>
        <v>0</v>
      </c>
      <c r="AB31" s="130">
        <f>DBData2!I28</f>
        <v>0</v>
      </c>
      <c r="AC31" s="130">
        <f>DBData2!I29</f>
        <v>0</v>
      </c>
      <c r="AD31" s="130">
        <f>DBData2!I30</f>
        <v>0</v>
      </c>
      <c r="AE31" s="130">
        <f>DBData2!I31</f>
        <v>0</v>
      </c>
      <c r="AF31" s="130">
        <f>DBData2!I32</f>
        <v>0</v>
      </c>
      <c r="AG31" s="130">
        <f>DBData2!I33</f>
        <v>0</v>
      </c>
      <c r="AH31" s="130">
        <f>DBData2!I34</f>
        <v>0</v>
      </c>
      <c r="AI31" s="130">
        <f>DBData2!I35</f>
        <v>0</v>
      </c>
      <c r="AJ31" s="130">
        <f>DBData2!I36</f>
        <v>0</v>
      </c>
      <c r="AK31" s="130">
        <f>DBData2!I37</f>
        <v>0</v>
      </c>
      <c r="AL31" s="123">
        <f>DBData2!I38</f>
        <v>0</v>
      </c>
      <c r="AM31" s="123">
        <f>DBData2!I39</f>
        <v>40587.97</v>
      </c>
      <c r="AN31" s="123">
        <f>DBData2!I40</f>
        <v>0</v>
      </c>
      <c r="AO31" s="123">
        <f>DBData2!I41</f>
        <v>0</v>
      </c>
      <c r="AP31" s="123">
        <f>DBData2!I42</f>
        <v>73741.600000000006</v>
      </c>
      <c r="AQ31" s="123">
        <f>DBData2!I43</f>
        <v>0</v>
      </c>
      <c r="AR31" s="123">
        <f>DBData2!I44</f>
        <v>0</v>
      </c>
      <c r="AS31" s="123">
        <f>DBData2!I45</f>
        <v>0</v>
      </c>
      <c r="AT31" s="123">
        <f>DBData2!I46</f>
        <v>0</v>
      </c>
      <c r="AU31" s="123">
        <f>DBData2!I47</f>
        <v>0</v>
      </c>
      <c r="AV31" s="123">
        <f>DBData2!I48</f>
        <v>0</v>
      </c>
      <c r="AW31" s="123">
        <f>DBData2!I49</f>
        <v>0</v>
      </c>
      <c r="AX31" s="123">
        <f>DBData2!I50</f>
        <v>0</v>
      </c>
      <c r="AY31" s="123">
        <f>DBData2!I51</f>
        <v>0</v>
      </c>
      <c r="AZ31" s="123">
        <f>DBData2!I52</f>
        <v>0</v>
      </c>
      <c r="BA31" s="123">
        <f>DBData2!I53</f>
        <v>0</v>
      </c>
      <c r="BB31" s="123">
        <f>DBData2!I54</f>
        <v>0</v>
      </c>
      <c r="BC31" s="17"/>
      <c r="BE31" s="18"/>
      <c r="BG31" s="6"/>
      <c r="BI31" s="6"/>
      <c r="BK31" s="6"/>
      <c r="BM31" s="6"/>
      <c r="BO31" s="6"/>
      <c r="BQ31" s="6"/>
      <c r="BS31" s="6"/>
      <c r="BU31" s="6"/>
      <c r="BW31" s="6"/>
      <c r="BY31" s="6"/>
      <c r="CA31" s="6"/>
      <c r="CC31" s="6"/>
      <c r="CE31" s="6"/>
      <c r="CG31" s="6"/>
      <c r="CI31" s="6"/>
      <c r="CK31" s="6"/>
      <c r="CM31" s="6"/>
      <c r="CO31" s="6"/>
      <c r="CQ31" s="6"/>
      <c r="CS31" s="6"/>
      <c r="CU31" s="6"/>
      <c r="CW31" s="6"/>
      <c r="CY31" s="6"/>
      <c r="DA31" s="6"/>
      <c r="DC31" s="6"/>
      <c r="DE31" s="6"/>
      <c r="DG31" s="6"/>
      <c r="DI31" s="6"/>
      <c r="DK31" s="6"/>
      <c r="DM31" s="6"/>
      <c r="DO31" s="6"/>
      <c r="DQ31" s="6"/>
      <c r="DS31" s="6"/>
      <c r="DU31" s="6"/>
      <c r="DW31" s="6"/>
      <c r="DY31" s="6"/>
      <c r="EA31" s="6"/>
      <c r="EC31" s="6"/>
      <c r="EE31" s="6"/>
      <c r="EG31" s="6"/>
      <c r="EI31" s="6"/>
      <c r="EK31" s="6"/>
      <c r="EM31" s="6"/>
      <c r="EO31" s="6"/>
      <c r="EQ31" s="6"/>
      <c r="ES31" s="6"/>
      <c r="EU31" s="6"/>
    </row>
    <row r="32" spans="1:151" ht="18.75" thickBot="1" x14ac:dyDescent="0.3">
      <c r="A32" s="37" t="s">
        <v>3</v>
      </c>
      <c r="B32" s="75"/>
      <c r="C32" s="53">
        <f>SUM(C29:C31)</f>
        <v>0</v>
      </c>
      <c r="D32" s="132">
        <f>SUM(D29:D31)</f>
        <v>0</v>
      </c>
      <c r="E32" s="132">
        <f t="shared" ref="E32" si="214">SUM(E29:E31)</f>
        <v>0</v>
      </c>
      <c r="F32" s="132">
        <f t="shared" ref="F32" si="215">SUM(F29:F31)</f>
        <v>0</v>
      </c>
      <c r="G32" s="132">
        <f t="shared" ref="G32" si="216">SUM(G29:G31)</f>
        <v>0</v>
      </c>
      <c r="H32" s="132">
        <f t="shared" ref="H32" si="217">SUM(H29:H31)</f>
        <v>0</v>
      </c>
      <c r="I32" s="132">
        <f t="shared" ref="I32" si="218">SUM(I29:I31)</f>
        <v>0</v>
      </c>
      <c r="J32" s="132">
        <f t="shared" ref="J32" si="219">SUM(J29:J31)</f>
        <v>0</v>
      </c>
      <c r="K32" s="132">
        <f t="shared" ref="K32" si="220">SUM(K29:K31)</f>
        <v>0</v>
      </c>
      <c r="L32" s="132">
        <f t="shared" ref="L32" si="221">SUM(L29:L31)</f>
        <v>0</v>
      </c>
      <c r="M32" s="132">
        <f t="shared" ref="M32" si="222">SUM(M29:M31)</f>
        <v>0</v>
      </c>
      <c r="N32" s="132">
        <f t="shared" ref="N32" si="223">SUM(N29:N31)</f>
        <v>0</v>
      </c>
      <c r="O32" s="132">
        <f t="shared" ref="O32" si="224">SUM(O29:O31)</f>
        <v>0</v>
      </c>
      <c r="P32" s="132">
        <f t="shared" ref="P32" si="225">SUM(P29:P31)</f>
        <v>0</v>
      </c>
      <c r="Q32" s="132">
        <f t="shared" ref="Q32" si="226">SUM(Q29:Q31)</f>
        <v>0</v>
      </c>
      <c r="R32" s="132">
        <f t="shared" ref="R32" si="227">SUM(R29:R31)</f>
        <v>0</v>
      </c>
      <c r="S32" s="132">
        <f t="shared" ref="S32" si="228">SUM(S29:S31)</f>
        <v>0</v>
      </c>
      <c r="T32" s="132">
        <f t="shared" ref="T32" si="229">SUM(T29:T31)</f>
        <v>0</v>
      </c>
      <c r="U32" s="132">
        <f t="shared" ref="U32" si="230">SUM(U29:U31)</f>
        <v>0</v>
      </c>
      <c r="V32" s="132">
        <f t="shared" ref="V32" si="231">SUM(V29:V31)</f>
        <v>0</v>
      </c>
      <c r="W32" s="132">
        <f t="shared" ref="W32" si="232">SUM(W29:W31)</f>
        <v>0</v>
      </c>
      <c r="X32" s="132">
        <f t="shared" ref="X32" si="233">SUM(X29:X31)</f>
        <v>0</v>
      </c>
      <c r="Y32" s="132">
        <f t="shared" ref="Y32" si="234">SUM(Y29:Y31)</f>
        <v>0</v>
      </c>
      <c r="Z32" s="132">
        <f t="shared" ref="Z32" si="235">SUM(Z29:Z31)</f>
        <v>0</v>
      </c>
      <c r="AA32" s="132">
        <f t="shared" ref="AA32" si="236">SUM(AA29:AA31)</f>
        <v>0</v>
      </c>
      <c r="AB32" s="132">
        <f t="shared" ref="AB32" si="237">SUM(AB29:AB31)</f>
        <v>0</v>
      </c>
      <c r="AC32" s="132">
        <f t="shared" ref="AC32" si="238">SUM(AC29:AC31)</f>
        <v>0</v>
      </c>
      <c r="AD32" s="132">
        <f t="shared" ref="AD32" si="239">SUM(AD29:AD31)</f>
        <v>0</v>
      </c>
      <c r="AE32" s="132">
        <f t="shared" ref="AE32" si="240">SUM(AE29:AE31)</f>
        <v>0</v>
      </c>
      <c r="AF32" s="132">
        <f t="shared" ref="AF32" si="241">SUM(AF29:AF31)</f>
        <v>0</v>
      </c>
      <c r="AG32" s="132">
        <f t="shared" ref="AG32" si="242">SUM(AG29:AG31)</f>
        <v>0</v>
      </c>
      <c r="AH32" s="132">
        <f t="shared" ref="AH32" si="243">SUM(AH29:AH31)</f>
        <v>0</v>
      </c>
      <c r="AI32" s="132">
        <f t="shared" ref="AI32" si="244">SUM(AI29:AI31)</f>
        <v>0</v>
      </c>
      <c r="AJ32" s="132">
        <f t="shared" ref="AJ32" si="245">SUM(AJ29:AJ31)</f>
        <v>0</v>
      </c>
      <c r="AK32" s="132">
        <f t="shared" ref="AK32:BB32" si="246">SUM(AK29:AK31)</f>
        <v>0</v>
      </c>
      <c r="AL32" s="125">
        <f t="shared" si="246"/>
        <v>0</v>
      </c>
      <c r="AM32" s="125">
        <f t="shared" si="246"/>
        <v>96146.3</v>
      </c>
      <c r="AN32" s="125">
        <f t="shared" si="246"/>
        <v>0</v>
      </c>
      <c r="AO32" s="125">
        <f t="shared" si="246"/>
        <v>0</v>
      </c>
      <c r="AP32" s="125">
        <f t="shared" si="246"/>
        <v>101779.66</v>
      </c>
      <c r="AQ32" s="125">
        <f t="shared" si="246"/>
        <v>0</v>
      </c>
      <c r="AR32" s="125">
        <f t="shared" si="246"/>
        <v>0</v>
      </c>
      <c r="AS32" s="125">
        <f t="shared" si="246"/>
        <v>0</v>
      </c>
      <c r="AT32" s="125">
        <f t="shared" si="246"/>
        <v>0</v>
      </c>
      <c r="AU32" s="125">
        <f t="shared" si="246"/>
        <v>0</v>
      </c>
      <c r="AV32" s="125">
        <f t="shared" si="246"/>
        <v>0</v>
      </c>
      <c r="AW32" s="125">
        <f t="shared" si="246"/>
        <v>0</v>
      </c>
      <c r="AX32" s="125">
        <f t="shared" si="246"/>
        <v>0</v>
      </c>
      <c r="AY32" s="125">
        <f t="shared" si="246"/>
        <v>0</v>
      </c>
      <c r="AZ32" s="125">
        <f t="shared" si="246"/>
        <v>0</v>
      </c>
      <c r="BA32" s="125">
        <f t="shared" si="246"/>
        <v>0</v>
      </c>
      <c r="BB32" s="125">
        <f t="shared" si="246"/>
        <v>0</v>
      </c>
      <c r="BC32" s="17"/>
      <c r="BE32" s="18"/>
      <c r="BG32" s="6"/>
      <c r="BI32" s="6"/>
      <c r="BK32" s="6"/>
      <c r="BM32" s="6"/>
      <c r="BO32" s="6"/>
      <c r="BQ32" s="6"/>
      <c r="BS32" s="6"/>
      <c r="BU32" s="6"/>
      <c r="BW32" s="6"/>
      <c r="BY32" s="6"/>
      <c r="CA32" s="6"/>
      <c r="CC32" s="6"/>
      <c r="CE32" s="6"/>
      <c r="CG32" s="6"/>
      <c r="CI32" s="6"/>
      <c r="CK32" s="6"/>
      <c r="CM32" s="6"/>
      <c r="CO32" s="6"/>
      <c r="CQ32" s="6"/>
      <c r="CS32" s="6"/>
      <c r="CU32" s="6"/>
      <c r="CW32" s="6"/>
      <c r="CY32" s="6"/>
      <c r="DA32" s="6"/>
      <c r="DC32" s="6"/>
      <c r="DE32" s="6"/>
      <c r="DG32" s="6"/>
      <c r="DI32" s="6"/>
      <c r="DK32" s="6"/>
      <c r="DM32" s="6"/>
      <c r="DO32" s="6"/>
      <c r="DQ32" s="6"/>
      <c r="DS32" s="6"/>
      <c r="DU32" s="6"/>
      <c r="DW32" s="6"/>
      <c r="DY32" s="6"/>
      <c r="EA32" s="6"/>
      <c r="EC32" s="6"/>
      <c r="EE32" s="6"/>
      <c r="EG32" s="6"/>
      <c r="EI32" s="6"/>
      <c r="EK32" s="6"/>
      <c r="EM32" s="6"/>
      <c r="EO32" s="6"/>
      <c r="EQ32" s="6"/>
      <c r="ES32" s="6"/>
      <c r="EU32" s="6"/>
    </row>
    <row r="33" spans="1:151" ht="19.5" thickBot="1" x14ac:dyDescent="0.35">
      <c r="A33" s="16" t="s">
        <v>8</v>
      </c>
      <c r="B33" s="75"/>
      <c r="C33" s="120">
        <f>-DBData2!J3</f>
        <v>0</v>
      </c>
      <c r="D33" s="126">
        <f>-DBData2!J4</f>
        <v>0</v>
      </c>
      <c r="E33" s="126">
        <f>-DBData2!J5</f>
        <v>0</v>
      </c>
      <c r="F33" s="126">
        <f>-DBData2!J6</f>
        <v>0</v>
      </c>
      <c r="G33" s="126">
        <f>-DBData2!J7</f>
        <v>0</v>
      </c>
      <c r="H33" s="126">
        <f>-DBData2!J8</f>
        <v>0</v>
      </c>
      <c r="I33" s="126">
        <f>-DBData2!J9</f>
        <v>0</v>
      </c>
      <c r="J33" s="126">
        <f>-DBData2!J10</f>
        <v>0</v>
      </c>
      <c r="K33" s="126">
        <f>-DBData2!J11</f>
        <v>0</v>
      </c>
      <c r="L33" s="126">
        <f>-DBData2!J12</f>
        <v>0</v>
      </c>
      <c r="M33" s="126">
        <f>-DBData2!J13</f>
        <v>0</v>
      </c>
      <c r="N33" s="126">
        <f>-DBData2!J14</f>
        <v>0</v>
      </c>
      <c r="O33" s="126">
        <f>-DBData2!J15</f>
        <v>0</v>
      </c>
      <c r="P33" s="126">
        <f>-DBData2!J16</f>
        <v>0</v>
      </c>
      <c r="Q33" s="126">
        <f>-DBData2!J17</f>
        <v>0</v>
      </c>
      <c r="R33" s="126">
        <f>-DBData2!J18</f>
        <v>0</v>
      </c>
      <c r="S33" s="126">
        <f>-DBData2!J19</f>
        <v>0</v>
      </c>
      <c r="T33" s="126">
        <f>-DBData2!J20</f>
        <v>0</v>
      </c>
      <c r="U33" s="126">
        <f>-DBData2!J21</f>
        <v>0</v>
      </c>
      <c r="V33" s="126">
        <f>-DBData2!J22</f>
        <v>0</v>
      </c>
      <c r="W33" s="126">
        <f>-DBData2!J23</f>
        <v>0</v>
      </c>
      <c r="X33" s="126">
        <f>-DBData2!J24</f>
        <v>0</v>
      </c>
      <c r="Y33" s="126">
        <f>-DBData2!J25</f>
        <v>0</v>
      </c>
      <c r="Z33" s="126">
        <f>-DBData2!J26</f>
        <v>0</v>
      </c>
      <c r="AA33" s="139">
        <f>-DBData2!J27</f>
        <v>0</v>
      </c>
      <c r="AB33" s="126">
        <f>-DBData2!J28</f>
        <v>0</v>
      </c>
      <c r="AC33" s="126">
        <f>-DBData2!J29</f>
        <v>0</v>
      </c>
      <c r="AD33" s="126">
        <f>-DBData2!J30</f>
        <v>0</v>
      </c>
      <c r="AE33" s="126">
        <f>-DBData2!J31</f>
        <v>0</v>
      </c>
      <c r="AF33" s="126">
        <f>-DBData2!J32</f>
        <v>0</v>
      </c>
      <c r="AG33" s="126">
        <f>-DBData2!J33</f>
        <v>0</v>
      </c>
      <c r="AH33" s="126">
        <f>-DBData2!J34</f>
        <v>0</v>
      </c>
      <c r="AI33" s="126">
        <f>-DBData2!J35</f>
        <v>0</v>
      </c>
      <c r="AJ33" s="126">
        <f>-DBData2!J36</f>
        <v>0</v>
      </c>
      <c r="AK33" s="126">
        <f>-DBData2!J37</f>
        <v>0</v>
      </c>
      <c r="AL33" s="126">
        <f>-DBData2!J38</f>
        <v>0</v>
      </c>
      <c r="AM33" s="126">
        <f>-DBData2!J39</f>
        <v>-15369.53</v>
      </c>
      <c r="AN33" s="126">
        <f>-DBData2!J40</f>
        <v>0</v>
      </c>
      <c r="AO33" s="126">
        <f>-DBData2!J41</f>
        <v>0</v>
      </c>
      <c r="AP33" s="126">
        <f>-DBData2!J42</f>
        <v>-16122.21</v>
      </c>
      <c r="AQ33" s="126">
        <f>-DBData2!J43</f>
        <v>0</v>
      </c>
      <c r="AR33" s="126">
        <f>-DBData2!J44</f>
        <v>0</v>
      </c>
      <c r="AS33" s="126">
        <f>-DBData2!J45</f>
        <v>0</v>
      </c>
      <c r="AT33" s="126">
        <f>-DBData2!J46</f>
        <v>0</v>
      </c>
      <c r="AU33" s="126">
        <f>-DBData2!J47</f>
        <v>0</v>
      </c>
      <c r="AV33" s="126">
        <f>-DBData2!J48</f>
        <v>0</v>
      </c>
      <c r="AW33" s="126">
        <f>-DBData2!J49</f>
        <v>0</v>
      </c>
      <c r="AX33" s="126">
        <f>-DBData2!J50</f>
        <v>0</v>
      </c>
      <c r="AY33" s="126">
        <f>-DBData2!J51</f>
        <v>0</v>
      </c>
      <c r="AZ33" s="126">
        <f>-DBData2!J52</f>
        <v>0</v>
      </c>
      <c r="BA33" s="126">
        <f>-DBData2!J53</f>
        <v>0</v>
      </c>
      <c r="BB33" s="126">
        <f>-DBData2!J54</f>
        <v>0</v>
      </c>
      <c r="BC33" s="17"/>
      <c r="BE33" s="18"/>
      <c r="BG33" s="6"/>
      <c r="BI33" s="6"/>
      <c r="BK33" s="6"/>
      <c r="BM33" s="6"/>
      <c r="BO33" s="6"/>
      <c r="BQ33" s="6"/>
      <c r="BS33" s="6"/>
      <c r="BU33" s="6"/>
      <c r="BW33" s="6"/>
      <c r="BY33" s="6"/>
      <c r="CA33" s="6"/>
      <c r="CC33" s="6"/>
      <c r="CE33" s="6"/>
      <c r="CG33" s="6"/>
      <c r="CI33" s="6"/>
      <c r="CK33" s="6"/>
      <c r="CM33" s="6"/>
      <c r="CO33" s="6"/>
      <c r="CQ33" s="6"/>
      <c r="CS33" s="6"/>
      <c r="CU33" s="6"/>
      <c r="CW33" s="6"/>
      <c r="CY33" s="6"/>
      <c r="DA33" s="6"/>
      <c r="DC33" s="6"/>
      <c r="DE33" s="6"/>
      <c r="DG33" s="6"/>
      <c r="DI33" s="6"/>
      <c r="DK33" s="6"/>
      <c r="DM33" s="6"/>
      <c r="DO33" s="6"/>
      <c r="DQ33" s="6"/>
      <c r="DS33" s="6"/>
      <c r="DU33" s="6"/>
      <c r="DW33" s="6"/>
      <c r="DY33" s="6"/>
      <c r="EA33" s="6"/>
      <c r="EC33" s="6"/>
      <c r="EE33" s="6"/>
      <c r="EG33" s="6"/>
      <c r="EI33" s="6"/>
      <c r="EK33" s="6"/>
      <c r="EM33" s="6"/>
      <c r="EO33" s="6"/>
      <c r="EQ33" s="6"/>
      <c r="ES33" s="6"/>
      <c r="EU33" s="6"/>
    </row>
    <row r="34" spans="1:151" ht="18.75" thickBot="1" x14ac:dyDescent="0.3">
      <c r="A34" s="37" t="s">
        <v>27</v>
      </c>
      <c r="B34" s="75"/>
      <c r="C34" s="54">
        <f>C32+C33</f>
        <v>0</v>
      </c>
      <c r="D34" s="125">
        <f>D32+D33</f>
        <v>0</v>
      </c>
      <c r="E34" s="125">
        <f t="shared" ref="E34" si="247">E32+E33</f>
        <v>0</v>
      </c>
      <c r="F34" s="125">
        <f t="shared" ref="F34" si="248">F32+F33</f>
        <v>0</v>
      </c>
      <c r="G34" s="125">
        <f t="shared" ref="G34" si="249">G32+G33</f>
        <v>0</v>
      </c>
      <c r="H34" s="125">
        <f t="shared" ref="H34" si="250">H32+H33</f>
        <v>0</v>
      </c>
      <c r="I34" s="125">
        <f t="shared" ref="I34" si="251">I32+I33</f>
        <v>0</v>
      </c>
      <c r="J34" s="125">
        <f t="shared" ref="J34" si="252">J32+J33</f>
        <v>0</v>
      </c>
      <c r="K34" s="125">
        <f t="shared" ref="K34" si="253">K32+K33</f>
        <v>0</v>
      </c>
      <c r="L34" s="125">
        <f t="shared" ref="L34" si="254">L32+L33</f>
        <v>0</v>
      </c>
      <c r="M34" s="125">
        <f t="shared" ref="M34" si="255">M32+M33</f>
        <v>0</v>
      </c>
      <c r="N34" s="125">
        <f t="shared" ref="N34" si="256">N32+N33</f>
        <v>0</v>
      </c>
      <c r="O34" s="125">
        <f t="shared" ref="O34" si="257">O32+O33</f>
        <v>0</v>
      </c>
      <c r="P34" s="125">
        <f t="shared" ref="P34" si="258">P32+P33</f>
        <v>0</v>
      </c>
      <c r="Q34" s="125">
        <f t="shared" ref="Q34" si="259">Q32+Q33</f>
        <v>0</v>
      </c>
      <c r="R34" s="125">
        <f t="shared" ref="R34" si="260">R32+R33</f>
        <v>0</v>
      </c>
      <c r="S34" s="125">
        <f t="shared" ref="S34" si="261">S32+S33</f>
        <v>0</v>
      </c>
      <c r="T34" s="125">
        <f t="shared" ref="T34" si="262">T32+T33</f>
        <v>0</v>
      </c>
      <c r="U34" s="125">
        <f t="shared" ref="U34" si="263">U32+U33</f>
        <v>0</v>
      </c>
      <c r="V34" s="125">
        <f t="shared" ref="V34" si="264">V32+V33</f>
        <v>0</v>
      </c>
      <c r="W34" s="125">
        <f t="shared" ref="W34" si="265">W32+W33</f>
        <v>0</v>
      </c>
      <c r="X34" s="125">
        <f t="shared" ref="X34" si="266">X32+X33</f>
        <v>0</v>
      </c>
      <c r="Y34" s="125">
        <f t="shared" ref="Y34" si="267">Y32+Y33</f>
        <v>0</v>
      </c>
      <c r="Z34" s="125">
        <f t="shared" ref="Z34" si="268">Z32+Z33</f>
        <v>0</v>
      </c>
      <c r="AA34" s="125">
        <f t="shared" ref="AA34" si="269">AA32+AA33</f>
        <v>0</v>
      </c>
      <c r="AB34" s="125">
        <f t="shared" ref="AB34" si="270">AB32+AB33</f>
        <v>0</v>
      </c>
      <c r="AC34" s="125">
        <f t="shared" ref="AC34" si="271">AC32+AC33</f>
        <v>0</v>
      </c>
      <c r="AD34" s="125">
        <f t="shared" ref="AD34" si="272">AD32+AD33</f>
        <v>0</v>
      </c>
      <c r="AE34" s="125">
        <f t="shared" ref="AE34" si="273">AE32+AE33</f>
        <v>0</v>
      </c>
      <c r="AF34" s="125">
        <f t="shared" ref="AF34" si="274">AF32+AF33</f>
        <v>0</v>
      </c>
      <c r="AG34" s="125">
        <f t="shared" ref="AG34" si="275">AG32+AG33</f>
        <v>0</v>
      </c>
      <c r="AH34" s="125">
        <f t="shared" ref="AH34" si="276">AH32+AH33</f>
        <v>0</v>
      </c>
      <c r="AI34" s="125">
        <f t="shared" ref="AI34" si="277">AI32+AI33</f>
        <v>0</v>
      </c>
      <c r="AJ34" s="125">
        <f t="shared" ref="AJ34" si="278">AJ32+AJ33</f>
        <v>0</v>
      </c>
      <c r="AK34" s="125">
        <f t="shared" ref="AK34:BB34" si="279">AK32+AK33</f>
        <v>0</v>
      </c>
      <c r="AL34" s="125">
        <f t="shared" si="279"/>
        <v>0</v>
      </c>
      <c r="AM34" s="125">
        <f t="shared" si="279"/>
        <v>80776.77</v>
      </c>
      <c r="AN34" s="125">
        <f t="shared" si="279"/>
        <v>0</v>
      </c>
      <c r="AO34" s="125">
        <f t="shared" si="279"/>
        <v>0</v>
      </c>
      <c r="AP34" s="125">
        <f t="shared" si="279"/>
        <v>85657.450000000012</v>
      </c>
      <c r="AQ34" s="125">
        <f t="shared" si="279"/>
        <v>0</v>
      </c>
      <c r="AR34" s="125">
        <f t="shared" si="279"/>
        <v>0</v>
      </c>
      <c r="AS34" s="125">
        <f t="shared" si="279"/>
        <v>0</v>
      </c>
      <c r="AT34" s="125">
        <f t="shared" si="279"/>
        <v>0</v>
      </c>
      <c r="AU34" s="125">
        <f t="shared" si="279"/>
        <v>0</v>
      </c>
      <c r="AV34" s="125">
        <f t="shared" si="279"/>
        <v>0</v>
      </c>
      <c r="AW34" s="125">
        <f t="shared" si="279"/>
        <v>0</v>
      </c>
      <c r="AX34" s="125">
        <f t="shared" si="279"/>
        <v>0</v>
      </c>
      <c r="AY34" s="125">
        <f t="shared" si="279"/>
        <v>0</v>
      </c>
      <c r="AZ34" s="125">
        <f t="shared" si="279"/>
        <v>0</v>
      </c>
      <c r="BA34" s="125">
        <f t="shared" si="279"/>
        <v>0</v>
      </c>
      <c r="BB34" s="125">
        <f t="shared" si="279"/>
        <v>0</v>
      </c>
      <c r="BC34" s="17"/>
      <c r="BE34" s="18"/>
      <c r="BG34" s="6"/>
      <c r="BI34" s="6"/>
      <c r="BK34" s="6"/>
      <c r="BM34" s="6"/>
      <c r="BO34" s="6"/>
      <c r="BQ34" s="6"/>
      <c r="BS34" s="6"/>
      <c r="BU34" s="6"/>
      <c r="BW34" s="6"/>
      <c r="BY34" s="6"/>
      <c r="CA34" s="6"/>
      <c r="CC34" s="6"/>
      <c r="CE34" s="6"/>
      <c r="CG34" s="6"/>
      <c r="CI34" s="6"/>
      <c r="CK34" s="6"/>
      <c r="CM34" s="6"/>
      <c r="CO34" s="6"/>
      <c r="CQ34" s="6"/>
      <c r="CS34" s="6"/>
      <c r="CU34" s="6"/>
      <c r="CW34" s="6"/>
      <c r="CY34" s="6"/>
      <c r="DA34" s="6"/>
      <c r="DC34" s="6"/>
      <c r="DE34" s="6"/>
      <c r="DG34" s="6"/>
      <c r="DI34" s="6"/>
      <c r="DK34" s="6"/>
      <c r="DM34" s="6"/>
      <c r="DO34" s="6"/>
      <c r="DQ34" s="6"/>
      <c r="DS34" s="6"/>
      <c r="DU34" s="6"/>
      <c r="DW34" s="6"/>
      <c r="DY34" s="6"/>
      <c r="EA34" s="6"/>
      <c r="EC34" s="6"/>
      <c r="EE34" s="6"/>
      <c r="EG34" s="6"/>
      <c r="EI34" s="6"/>
      <c r="EK34" s="6"/>
      <c r="EM34" s="6"/>
      <c r="EO34" s="6"/>
      <c r="EQ34" s="6"/>
      <c r="ES34" s="6"/>
      <c r="EU34" s="6"/>
    </row>
    <row r="35" spans="1:151" ht="19.5" thickBot="1" x14ac:dyDescent="0.35">
      <c r="A35" s="81" t="s">
        <v>4</v>
      </c>
      <c r="B35" s="76"/>
      <c r="C35" s="50">
        <f>-DBData2!K3</f>
        <v>0</v>
      </c>
      <c r="D35" s="127">
        <f>-DBData2!K4</f>
        <v>0</v>
      </c>
      <c r="E35" s="127">
        <f>-DBData2!K5</f>
        <v>0</v>
      </c>
      <c r="F35" s="127">
        <f>-DBData2!K6</f>
        <v>0</v>
      </c>
      <c r="G35" s="127">
        <f>-DBData2!K7</f>
        <v>0</v>
      </c>
      <c r="H35" s="127">
        <f>-DBData2!K8</f>
        <v>0</v>
      </c>
      <c r="I35" s="127">
        <f>-DBData2!K9</f>
        <v>0</v>
      </c>
      <c r="J35" s="127">
        <f>-DBData2!K10</f>
        <v>0</v>
      </c>
      <c r="K35" s="127">
        <f>-DBData2!K11</f>
        <v>0</v>
      </c>
      <c r="L35" s="127">
        <f>-DBData2!K12</f>
        <v>0</v>
      </c>
      <c r="M35" s="127">
        <f>-DBData2!K13</f>
        <v>0</v>
      </c>
      <c r="N35" s="127">
        <f>-DBData2!K14</f>
        <v>0</v>
      </c>
      <c r="O35" s="127">
        <f>-DBData2!K15</f>
        <v>0</v>
      </c>
      <c r="P35" s="127">
        <f>-DBData2!K16</f>
        <v>0</v>
      </c>
      <c r="Q35" s="127">
        <f>-DBData2!K17</f>
        <v>0</v>
      </c>
      <c r="R35" s="146">
        <f>-DBData2!K18</f>
        <v>0</v>
      </c>
      <c r="S35" s="127">
        <f>-DBData2!K19</f>
        <v>0</v>
      </c>
      <c r="T35" s="127">
        <f>-DBData2!K20</f>
        <v>0</v>
      </c>
      <c r="U35" s="127">
        <f>-DBData2!K21</f>
        <v>0</v>
      </c>
      <c r="V35" s="127">
        <f>-DBData2!K22</f>
        <v>0</v>
      </c>
      <c r="W35" s="127">
        <f>-DBData2!K23</f>
        <v>0</v>
      </c>
      <c r="X35" s="127">
        <f>-DBData2!K24</f>
        <v>0</v>
      </c>
      <c r="Y35" s="137">
        <f>-DBData2!K25</f>
        <v>0</v>
      </c>
      <c r="Z35" s="127">
        <f>-DBData2!K26</f>
        <v>0</v>
      </c>
      <c r="AA35" s="127">
        <f>-DBData2!K27</f>
        <v>0</v>
      </c>
      <c r="AB35" s="127">
        <f>-DBData2!K28</f>
        <v>0</v>
      </c>
      <c r="AC35" s="127">
        <f>-DBData2!K29</f>
        <v>0</v>
      </c>
      <c r="AD35" s="127">
        <f>-DBData2!K30</f>
        <v>0</v>
      </c>
      <c r="AE35" s="127">
        <f>-DBData2!K31</f>
        <v>0</v>
      </c>
      <c r="AF35" s="127">
        <f>-DBData2!K32</f>
        <v>0</v>
      </c>
      <c r="AG35" s="127">
        <f>-DBData2!K33</f>
        <v>0</v>
      </c>
      <c r="AH35" s="127">
        <f>-DBData2!K34</f>
        <v>0</v>
      </c>
      <c r="AI35" s="127">
        <f>-DBData2!K35</f>
        <v>0</v>
      </c>
      <c r="AJ35" s="127">
        <f>-DBData2!K36</f>
        <v>0</v>
      </c>
      <c r="AK35" s="127">
        <f>-DBData2!K37</f>
        <v>0</v>
      </c>
      <c r="AL35" s="127">
        <f>-DBData2!K38</f>
        <v>0</v>
      </c>
      <c r="AM35" s="127">
        <f>-DBData2!K39</f>
        <v>-36514.980000000003</v>
      </c>
      <c r="AN35" s="127">
        <f>-DBData2!K40</f>
        <v>0</v>
      </c>
      <c r="AO35" s="127">
        <f>-DBData2!K41</f>
        <v>0</v>
      </c>
      <c r="AP35" s="127">
        <f>-DBData2!K42</f>
        <v>-81212.679999999993</v>
      </c>
      <c r="AQ35" s="127">
        <f>-DBData2!K43</f>
        <v>0</v>
      </c>
      <c r="AR35" s="127">
        <f>-DBData2!K44</f>
        <v>0</v>
      </c>
      <c r="AS35" s="127">
        <f>-DBData2!K45</f>
        <v>0</v>
      </c>
      <c r="AT35" s="127">
        <f>-DBData2!K46</f>
        <v>0</v>
      </c>
      <c r="AU35" s="127">
        <f>-DBData2!K47</f>
        <v>0</v>
      </c>
      <c r="AV35" s="127">
        <f>-DBData2!K48</f>
        <v>0</v>
      </c>
      <c r="AW35" s="127">
        <f>-DBData2!K49</f>
        <v>0</v>
      </c>
      <c r="AX35" s="127">
        <f>-DBData2!K50</f>
        <v>0</v>
      </c>
      <c r="AY35" s="127">
        <f>-DBData2!K51</f>
        <v>0</v>
      </c>
      <c r="AZ35" s="127">
        <f>-DBData2!K52</f>
        <v>0</v>
      </c>
      <c r="BA35" s="127">
        <f>-DBData2!K53</f>
        <v>0</v>
      </c>
      <c r="BB35" s="127">
        <f>-DBData2!K54</f>
        <v>0</v>
      </c>
      <c r="BC35" s="17"/>
      <c r="BE35" s="18"/>
      <c r="BG35" s="6"/>
      <c r="BI35" s="6"/>
      <c r="BK35" s="6"/>
      <c r="BM35" s="6"/>
      <c r="BO35" s="6"/>
      <c r="BQ35" s="6"/>
      <c r="BS35" s="6"/>
      <c r="BU35" s="6"/>
      <c r="BW35" s="6"/>
      <c r="BY35" s="6"/>
      <c r="CA35" s="6"/>
      <c r="CC35" s="6"/>
      <c r="CE35" s="6"/>
      <c r="CG35" s="6"/>
      <c r="CI35" s="6"/>
      <c r="CK35" s="6"/>
      <c r="CM35" s="6"/>
      <c r="CO35" s="6"/>
      <c r="CQ35" s="6"/>
      <c r="CS35" s="6"/>
      <c r="CU35" s="6"/>
      <c r="CW35" s="6"/>
      <c r="CY35" s="6"/>
      <c r="DA35" s="6"/>
      <c r="DC35" s="6"/>
      <c r="DE35" s="6"/>
      <c r="DG35" s="6"/>
      <c r="DI35" s="6"/>
      <c r="DK35" s="6"/>
      <c r="DM35" s="6"/>
      <c r="DO35" s="6"/>
      <c r="DQ35" s="6"/>
      <c r="DS35" s="6"/>
      <c r="DU35" s="6"/>
      <c r="DW35" s="6"/>
      <c r="DY35" s="6"/>
      <c r="EA35" s="6"/>
      <c r="EC35" s="6"/>
      <c r="EE35" s="6"/>
      <c r="EG35" s="6"/>
      <c r="EI35" s="6"/>
      <c r="EK35" s="6"/>
      <c r="EM35" s="6"/>
      <c r="EO35" s="6"/>
      <c r="EQ35" s="6"/>
      <c r="ES35" s="6"/>
      <c r="EU35" s="6"/>
    </row>
    <row r="36" spans="1:151" ht="18.75" thickBot="1" x14ac:dyDescent="0.3">
      <c r="A36" s="37" t="s">
        <v>5</v>
      </c>
      <c r="B36" s="75"/>
      <c r="C36" s="54">
        <f>C39+C38+-C35</f>
        <v>0</v>
      </c>
      <c r="D36" s="125">
        <f>D39+D38+-D35</f>
        <v>0</v>
      </c>
      <c r="E36" s="125">
        <f t="shared" ref="E36" si="280">E39+E38+-E35</f>
        <v>0</v>
      </c>
      <c r="F36" s="125">
        <f t="shared" ref="F36" si="281">F39+F38+-F35</f>
        <v>0</v>
      </c>
      <c r="G36" s="125">
        <f t="shared" ref="G36" si="282">G39+G38+-G35</f>
        <v>0</v>
      </c>
      <c r="H36" s="125">
        <f t="shared" ref="H36" si="283">H39+H38+-H35</f>
        <v>0</v>
      </c>
      <c r="I36" s="125">
        <f t="shared" ref="I36" si="284">I39+I38+-I35</f>
        <v>0</v>
      </c>
      <c r="J36" s="125">
        <f t="shared" ref="J36" si="285">J39+J38+-J35</f>
        <v>0</v>
      </c>
      <c r="K36" s="125">
        <f t="shared" ref="K36" si="286">K39+K38+-K35</f>
        <v>0</v>
      </c>
      <c r="L36" s="125">
        <f t="shared" ref="L36" si="287">L39+L38+-L35</f>
        <v>0</v>
      </c>
      <c r="M36" s="125">
        <f t="shared" ref="M36" si="288">M39+M38+-M35</f>
        <v>0</v>
      </c>
      <c r="N36" s="125">
        <f t="shared" ref="N36" si="289">N39+N38+-N35</f>
        <v>0</v>
      </c>
      <c r="O36" s="125">
        <f t="shared" ref="O36" si="290">O39+O38+-O35</f>
        <v>0</v>
      </c>
      <c r="P36" s="125">
        <f t="shared" ref="P36" si="291">P39+P38+-P35</f>
        <v>0</v>
      </c>
      <c r="Q36" s="125">
        <f t="shared" ref="Q36" si="292">Q39+Q38+-Q35</f>
        <v>0</v>
      </c>
      <c r="R36" s="125">
        <f t="shared" ref="R36" si="293">R39+R38+-R35</f>
        <v>0</v>
      </c>
      <c r="S36" s="125">
        <f t="shared" ref="S36" si="294">S39+S38+-S35</f>
        <v>0</v>
      </c>
      <c r="T36" s="125">
        <f t="shared" ref="T36" si="295">T39+T38+-T35</f>
        <v>0</v>
      </c>
      <c r="U36" s="125">
        <f t="shared" ref="U36" si="296">U39+U38+-U35</f>
        <v>0</v>
      </c>
      <c r="V36" s="125">
        <f t="shared" ref="V36" si="297">V39+V38+-V35</f>
        <v>0</v>
      </c>
      <c r="W36" s="125">
        <f t="shared" ref="W36" si="298">W39+W38+-W35</f>
        <v>0</v>
      </c>
      <c r="X36" s="125">
        <f t="shared" ref="X36" si="299">X39+X38+-X35</f>
        <v>0</v>
      </c>
      <c r="Y36" s="125">
        <f t="shared" ref="Y36" si="300">Y39+Y38+-Y35</f>
        <v>0</v>
      </c>
      <c r="Z36" s="125">
        <f t="shared" ref="Z36" si="301">Z39+Z38+-Z35</f>
        <v>0</v>
      </c>
      <c r="AA36" s="125">
        <f t="shared" ref="AA36" si="302">AA39+AA38+-AA35</f>
        <v>0</v>
      </c>
      <c r="AB36" s="125">
        <f t="shared" ref="AB36" si="303">AB39+AB38+-AB35</f>
        <v>0</v>
      </c>
      <c r="AC36" s="125">
        <f t="shared" ref="AC36" si="304">AC39+AC38+-AC35</f>
        <v>0</v>
      </c>
      <c r="AD36" s="125">
        <f t="shared" ref="AD36" si="305">AD39+AD38+-AD35</f>
        <v>0</v>
      </c>
      <c r="AE36" s="125">
        <f t="shared" ref="AE36" si="306">AE39+AE38+-AE35</f>
        <v>0</v>
      </c>
      <c r="AF36" s="125">
        <f t="shared" ref="AF36" si="307">AF39+AF38+-AF35</f>
        <v>0</v>
      </c>
      <c r="AG36" s="125">
        <f t="shared" ref="AG36" si="308">AG39+AG38+-AG35</f>
        <v>0</v>
      </c>
      <c r="AH36" s="125">
        <f t="shared" ref="AH36" si="309">AH39+AH38+-AH35</f>
        <v>0</v>
      </c>
      <c r="AI36" s="125">
        <f t="shared" ref="AI36" si="310">AI39+AI38+-AI35</f>
        <v>0</v>
      </c>
      <c r="AJ36" s="125">
        <f t="shared" ref="AJ36" si="311">AJ39+AJ38+-AJ35</f>
        <v>0</v>
      </c>
      <c r="AK36" s="125">
        <f t="shared" ref="AK36" si="312">AK39+AK38+-AK35</f>
        <v>0</v>
      </c>
      <c r="AL36" s="125">
        <f>AL39+AL38+-AL35</f>
        <v>0</v>
      </c>
      <c r="AM36" s="125">
        <f t="shared" ref="AM36:BB36" si="313">AM39+AM38+-AM35</f>
        <v>79592.657000000007</v>
      </c>
      <c r="AN36" s="125">
        <f t="shared" si="313"/>
        <v>0</v>
      </c>
      <c r="AO36" s="125">
        <f t="shared" si="313"/>
        <v>0</v>
      </c>
      <c r="AP36" s="125">
        <f t="shared" si="313"/>
        <v>128873.42499999999</v>
      </c>
      <c r="AQ36" s="125">
        <f t="shared" si="313"/>
        <v>0</v>
      </c>
      <c r="AR36" s="125">
        <f t="shared" si="313"/>
        <v>0</v>
      </c>
      <c r="AS36" s="125">
        <f t="shared" si="313"/>
        <v>0</v>
      </c>
      <c r="AT36" s="125">
        <f t="shared" si="313"/>
        <v>0</v>
      </c>
      <c r="AU36" s="125">
        <f t="shared" si="313"/>
        <v>0</v>
      </c>
      <c r="AV36" s="125">
        <f t="shared" si="313"/>
        <v>0</v>
      </c>
      <c r="AW36" s="125">
        <f t="shared" si="313"/>
        <v>0</v>
      </c>
      <c r="AX36" s="125">
        <f t="shared" si="313"/>
        <v>0</v>
      </c>
      <c r="AY36" s="125">
        <f t="shared" si="313"/>
        <v>0</v>
      </c>
      <c r="AZ36" s="125">
        <f t="shared" si="313"/>
        <v>0</v>
      </c>
      <c r="BA36" s="125">
        <f t="shared" si="313"/>
        <v>0</v>
      </c>
      <c r="BB36" s="125">
        <f t="shared" si="313"/>
        <v>0</v>
      </c>
      <c r="BC36" s="17"/>
      <c r="BE36" s="18"/>
      <c r="BG36" s="6"/>
      <c r="BI36" s="6"/>
      <c r="BK36" s="6"/>
      <c r="BM36" s="6"/>
      <c r="BO36" s="6"/>
      <c r="BQ36" s="6"/>
      <c r="BS36" s="6"/>
      <c r="BU36" s="6"/>
      <c r="BW36" s="6"/>
      <c r="BY36" s="6"/>
      <c r="CA36" s="6"/>
      <c r="CC36" s="6"/>
      <c r="CE36" s="6"/>
      <c r="CG36" s="6"/>
      <c r="CI36" s="6"/>
      <c r="CK36" s="6"/>
      <c r="CM36" s="6"/>
      <c r="CO36" s="6"/>
      <c r="CQ36" s="6"/>
      <c r="CS36" s="6"/>
      <c r="CU36" s="6"/>
      <c r="CW36" s="6"/>
      <c r="CY36" s="6"/>
      <c r="DA36" s="6"/>
      <c r="DC36" s="6"/>
      <c r="DE36" s="6"/>
      <c r="DG36" s="6"/>
      <c r="DI36" s="6"/>
      <c r="DK36" s="6"/>
      <c r="DM36" s="6"/>
      <c r="DO36" s="6"/>
      <c r="DQ36" s="6"/>
      <c r="DS36" s="6"/>
      <c r="DU36" s="6"/>
      <c r="DW36" s="6"/>
      <c r="DY36" s="6"/>
      <c r="EA36" s="6"/>
      <c r="EC36" s="6"/>
      <c r="EE36" s="6"/>
      <c r="EG36" s="6"/>
      <c r="EI36" s="6"/>
      <c r="EK36" s="6"/>
      <c r="EM36" s="6"/>
      <c r="EO36" s="6"/>
      <c r="EQ36" s="6"/>
      <c r="ES36" s="6"/>
      <c r="EU36" s="6"/>
    </row>
    <row r="37" spans="1:151" ht="18.75" thickBot="1" x14ac:dyDescent="0.3">
      <c r="A37" s="37" t="s">
        <v>28</v>
      </c>
      <c r="B37" s="75"/>
      <c r="C37" s="55">
        <f>C34-C36</f>
        <v>0</v>
      </c>
      <c r="D37" s="128">
        <f>D34-D36</f>
        <v>0</v>
      </c>
      <c r="E37" s="128">
        <f t="shared" ref="E37" si="314">E34-E36</f>
        <v>0</v>
      </c>
      <c r="F37" s="128">
        <f t="shared" ref="F37" si="315">F34-F36</f>
        <v>0</v>
      </c>
      <c r="G37" s="128">
        <f t="shared" ref="G37" si="316">G34-G36</f>
        <v>0</v>
      </c>
      <c r="H37" s="128">
        <f t="shared" ref="H37" si="317">H34-H36</f>
        <v>0</v>
      </c>
      <c r="I37" s="128">
        <f t="shared" ref="I37" si="318">I34-I36</f>
        <v>0</v>
      </c>
      <c r="J37" s="128">
        <f t="shared" ref="J37" si="319">J34-J36</f>
        <v>0</v>
      </c>
      <c r="K37" s="128">
        <f t="shared" ref="K37" si="320">K34-K36</f>
        <v>0</v>
      </c>
      <c r="L37" s="128">
        <f t="shared" ref="L37" si="321">L34-L36</f>
        <v>0</v>
      </c>
      <c r="M37" s="128">
        <f t="shared" ref="M37" si="322">M34-M36</f>
        <v>0</v>
      </c>
      <c r="N37" s="128">
        <f t="shared" ref="N37" si="323">N34-N36</f>
        <v>0</v>
      </c>
      <c r="O37" s="128">
        <f t="shared" ref="O37" si="324">O34-O36</f>
        <v>0</v>
      </c>
      <c r="P37" s="128">
        <f t="shared" ref="P37" si="325">P34-P36</f>
        <v>0</v>
      </c>
      <c r="Q37" s="128">
        <f t="shared" ref="Q37" si="326">Q34-Q36</f>
        <v>0</v>
      </c>
      <c r="R37" s="128">
        <f t="shared" ref="R37" si="327">R34-R36</f>
        <v>0</v>
      </c>
      <c r="S37" s="128">
        <f t="shared" ref="S37" si="328">S34-S36</f>
        <v>0</v>
      </c>
      <c r="T37" s="128">
        <f t="shared" ref="T37" si="329">T34-T36</f>
        <v>0</v>
      </c>
      <c r="U37" s="128">
        <f t="shared" ref="U37" si="330">U34-U36</f>
        <v>0</v>
      </c>
      <c r="V37" s="128">
        <f t="shared" ref="V37" si="331">V34-V36</f>
        <v>0</v>
      </c>
      <c r="W37" s="128">
        <f t="shared" ref="W37" si="332">W34-W36</f>
        <v>0</v>
      </c>
      <c r="X37" s="128">
        <f t="shared" ref="X37" si="333">X34-X36</f>
        <v>0</v>
      </c>
      <c r="Y37" s="128">
        <f t="shared" ref="Y37" si="334">Y34-Y36</f>
        <v>0</v>
      </c>
      <c r="Z37" s="128">
        <f t="shared" ref="Z37" si="335">Z34-Z36</f>
        <v>0</v>
      </c>
      <c r="AA37" s="128">
        <f t="shared" ref="AA37" si="336">AA34-AA36</f>
        <v>0</v>
      </c>
      <c r="AB37" s="128">
        <f t="shared" ref="AB37" si="337">AB34-AB36</f>
        <v>0</v>
      </c>
      <c r="AC37" s="128">
        <f t="shared" ref="AC37" si="338">AC34-AC36</f>
        <v>0</v>
      </c>
      <c r="AD37" s="128">
        <f t="shared" ref="AD37" si="339">AD34-AD36</f>
        <v>0</v>
      </c>
      <c r="AE37" s="128">
        <f t="shared" ref="AE37" si="340">AE34-AE36</f>
        <v>0</v>
      </c>
      <c r="AF37" s="128">
        <f t="shared" ref="AF37" si="341">AF34-AF36</f>
        <v>0</v>
      </c>
      <c r="AG37" s="128">
        <f t="shared" ref="AG37" si="342">AG34-AG36</f>
        <v>0</v>
      </c>
      <c r="AH37" s="128">
        <f t="shared" ref="AH37" si="343">AH34-AH36</f>
        <v>0</v>
      </c>
      <c r="AI37" s="128">
        <f t="shared" ref="AI37" si="344">AI34-AI36</f>
        <v>0</v>
      </c>
      <c r="AJ37" s="128">
        <f t="shared" ref="AJ37" si="345">AJ34-AJ36</f>
        <v>0</v>
      </c>
      <c r="AK37" s="128">
        <f t="shared" ref="AK37:BB37" si="346">AK34-AK36</f>
        <v>0</v>
      </c>
      <c r="AL37" s="128">
        <f t="shared" si="346"/>
        <v>0</v>
      </c>
      <c r="AM37" s="128">
        <f t="shared" si="346"/>
        <v>1184.1129999999976</v>
      </c>
      <c r="AN37" s="128">
        <f t="shared" si="346"/>
        <v>0</v>
      </c>
      <c r="AO37" s="128">
        <f t="shared" si="346"/>
        <v>0</v>
      </c>
      <c r="AP37" s="128">
        <f t="shared" si="346"/>
        <v>-43215.974999999977</v>
      </c>
      <c r="AQ37" s="128">
        <f t="shared" si="346"/>
        <v>0</v>
      </c>
      <c r="AR37" s="128">
        <f t="shared" si="346"/>
        <v>0</v>
      </c>
      <c r="AS37" s="128">
        <f t="shared" si="346"/>
        <v>0</v>
      </c>
      <c r="AT37" s="128">
        <f t="shared" si="346"/>
        <v>0</v>
      </c>
      <c r="AU37" s="128">
        <f t="shared" si="346"/>
        <v>0</v>
      </c>
      <c r="AV37" s="128">
        <f t="shared" si="346"/>
        <v>0</v>
      </c>
      <c r="AW37" s="128">
        <f t="shared" si="346"/>
        <v>0</v>
      </c>
      <c r="AX37" s="128">
        <f t="shared" si="346"/>
        <v>0</v>
      </c>
      <c r="AY37" s="128">
        <f t="shared" si="346"/>
        <v>0</v>
      </c>
      <c r="AZ37" s="128">
        <f t="shared" si="346"/>
        <v>0</v>
      </c>
      <c r="BA37" s="128">
        <f t="shared" si="346"/>
        <v>0</v>
      </c>
      <c r="BB37" s="128">
        <f t="shared" si="346"/>
        <v>0</v>
      </c>
      <c r="BC37" s="17"/>
      <c r="BE37" s="18"/>
      <c r="BG37" s="6"/>
      <c r="BI37" s="6"/>
      <c r="BK37" s="6"/>
      <c r="BM37" s="6"/>
      <c r="BO37" s="6"/>
      <c r="BQ37" s="6"/>
      <c r="BS37" s="6"/>
      <c r="BU37" s="6"/>
      <c r="BW37" s="6"/>
      <c r="BY37" s="6"/>
      <c r="CA37" s="6"/>
      <c r="CC37" s="6"/>
      <c r="CE37" s="6"/>
      <c r="CG37" s="6"/>
      <c r="CI37" s="6"/>
      <c r="CK37" s="6"/>
      <c r="CM37" s="6"/>
      <c r="CO37" s="6"/>
      <c r="CQ37" s="6"/>
      <c r="CS37" s="6"/>
      <c r="CU37" s="6"/>
      <c r="CW37" s="6"/>
      <c r="CY37" s="6"/>
      <c r="DA37" s="6"/>
      <c r="DC37" s="6"/>
      <c r="DE37" s="6"/>
      <c r="DG37" s="6"/>
      <c r="DI37" s="6"/>
      <c r="DK37" s="6"/>
      <c r="DM37" s="6"/>
      <c r="DO37" s="6"/>
      <c r="DQ37" s="6"/>
      <c r="DS37" s="6"/>
      <c r="DU37" s="6"/>
      <c r="DW37" s="6"/>
      <c r="DY37" s="6"/>
      <c r="EA37" s="6"/>
      <c r="EC37" s="6"/>
      <c r="EE37" s="6"/>
      <c r="EG37" s="6"/>
      <c r="EI37" s="6"/>
      <c r="EK37" s="6"/>
      <c r="EM37" s="6"/>
      <c r="EO37" s="6"/>
      <c r="EQ37" s="6"/>
      <c r="ES37" s="6"/>
      <c r="EU37" s="6"/>
    </row>
    <row r="38" spans="1:151" s="103" customFormat="1" ht="18" x14ac:dyDescent="0.25">
      <c r="A38" s="81" t="s">
        <v>9</v>
      </c>
      <c r="B38" s="101"/>
      <c r="C38" s="2">
        <f>DBData2!L3</f>
        <v>0</v>
      </c>
      <c r="D38" s="123">
        <f>DBData2!L4</f>
        <v>0</v>
      </c>
      <c r="E38" s="123">
        <f>DBData2!L5</f>
        <v>0</v>
      </c>
      <c r="F38" s="123">
        <f>DBData2!L6</f>
        <v>0</v>
      </c>
      <c r="G38" s="123">
        <f>DBData2!L7</f>
        <v>0</v>
      </c>
      <c r="H38" s="123">
        <f>DBData2!L8</f>
        <v>0</v>
      </c>
      <c r="I38" s="123">
        <f>DBData2!L9</f>
        <v>0</v>
      </c>
      <c r="J38" s="123">
        <f>DBData2!L10</f>
        <v>0</v>
      </c>
      <c r="K38" s="123">
        <f>DBData2!L11</f>
        <v>0</v>
      </c>
      <c r="L38" s="123">
        <f>DBData2!L12</f>
        <v>0</v>
      </c>
      <c r="M38" s="123">
        <f>DBData2!L13</f>
        <v>0</v>
      </c>
      <c r="N38" s="123">
        <f>DBData2!L14</f>
        <v>0</v>
      </c>
      <c r="O38" s="123">
        <f>DBData2!L15</f>
        <v>0</v>
      </c>
      <c r="P38" s="123">
        <f>DBData2!L16</f>
        <v>0</v>
      </c>
      <c r="Q38" s="123">
        <f>DBData2!L17</f>
        <v>0</v>
      </c>
      <c r="R38" s="138">
        <f>DBData2!L18</f>
        <v>0</v>
      </c>
      <c r="S38" s="123">
        <f>DBData2!L19</f>
        <v>0</v>
      </c>
      <c r="T38" s="123">
        <f>DBData2!L20</f>
        <v>0</v>
      </c>
      <c r="U38" s="123">
        <f>DBData2!L21</f>
        <v>0</v>
      </c>
      <c r="V38" s="123">
        <f>DBData2!L22</f>
        <v>0</v>
      </c>
      <c r="W38" s="123">
        <f>DBData2!L23</f>
        <v>0</v>
      </c>
      <c r="X38" s="123">
        <f>DBData2!L24</f>
        <v>0</v>
      </c>
      <c r="Y38" s="123">
        <f>DBData2!L25</f>
        <v>0</v>
      </c>
      <c r="Z38" s="123">
        <f>DBData2!L26</f>
        <v>0</v>
      </c>
      <c r="AA38" s="123">
        <f>DBData2!L27</f>
        <v>0</v>
      </c>
      <c r="AB38" s="123">
        <f>DBData2!L28</f>
        <v>0</v>
      </c>
      <c r="AC38" s="123">
        <f>DBData2!L29</f>
        <v>0</v>
      </c>
      <c r="AD38" s="123">
        <f>DBData2!L30</f>
        <v>0</v>
      </c>
      <c r="AE38" s="123">
        <f>DBData2!L31</f>
        <v>0</v>
      </c>
      <c r="AF38" s="123">
        <f>DBData2!L32</f>
        <v>0</v>
      </c>
      <c r="AG38" s="123">
        <f>DBData2!L33</f>
        <v>0</v>
      </c>
      <c r="AH38" s="123">
        <f>DBData2!L34</f>
        <v>0</v>
      </c>
      <c r="AI38" s="123">
        <f>DBData2!L35</f>
        <v>0</v>
      </c>
      <c r="AJ38" s="123">
        <f>DBData2!L36</f>
        <v>0</v>
      </c>
      <c r="AK38" s="123">
        <f>DBData2!L37</f>
        <v>0</v>
      </c>
      <c r="AL38" s="123">
        <f>DBData2!L38</f>
        <v>0</v>
      </c>
      <c r="AM38" s="123">
        <f>DBData2!L39</f>
        <v>35000</v>
      </c>
      <c r="AN38" s="123">
        <f>DBData2!L40</f>
        <v>0</v>
      </c>
      <c r="AO38" s="123">
        <f>DBData2!L41</f>
        <v>0</v>
      </c>
      <c r="AP38" s="123">
        <f>DBData2!L42</f>
        <v>39095</v>
      </c>
      <c r="AQ38" s="123">
        <f>DBData2!L43</f>
        <v>0</v>
      </c>
      <c r="AR38" s="123">
        <f>DBData2!L44</f>
        <v>0</v>
      </c>
      <c r="AS38" s="123">
        <f>DBData2!L45</f>
        <v>0</v>
      </c>
      <c r="AT38" s="123">
        <f>DBData2!L46</f>
        <v>0</v>
      </c>
      <c r="AU38" s="123">
        <f>DBData2!L47</f>
        <v>0</v>
      </c>
      <c r="AV38" s="123">
        <f>DBData2!L48</f>
        <v>0</v>
      </c>
      <c r="AW38" s="123">
        <f>DBData2!L49</f>
        <v>0</v>
      </c>
      <c r="AX38" s="123">
        <f>DBData2!L50</f>
        <v>0</v>
      </c>
      <c r="AY38" s="123">
        <f>DBData2!L51</f>
        <v>0</v>
      </c>
      <c r="AZ38" s="123">
        <f>DBData2!L52</f>
        <v>0</v>
      </c>
      <c r="BA38" s="123">
        <f>DBData2!L53</f>
        <v>0</v>
      </c>
      <c r="BB38" s="123">
        <f>DBData2!L54</f>
        <v>0</v>
      </c>
      <c r="BC38" s="102"/>
      <c r="BE38" s="104"/>
    </row>
    <row r="39" spans="1:151" ht="18" x14ac:dyDescent="0.25">
      <c r="A39" s="16" t="s">
        <v>16</v>
      </c>
      <c r="B39" s="57">
        <v>0.1</v>
      </c>
      <c r="C39" s="51">
        <f>C34*$B$39</f>
        <v>0</v>
      </c>
      <c r="D39" s="133">
        <f>D34*$B$39</f>
        <v>0</v>
      </c>
      <c r="E39" s="133">
        <f t="shared" ref="E39:L39" si="347">E34*$B$39</f>
        <v>0</v>
      </c>
      <c r="F39" s="133">
        <f t="shared" si="347"/>
        <v>0</v>
      </c>
      <c r="G39" s="133">
        <f t="shared" si="347"/>
        <v>0</v>
      </c>
      <c r="H39" s="133">
        <f t="shared" si="347"/>
        <v>0</v>
      </c>
      <c r="I39" s="133">
        <f t="shared" si="347"/>
        <v>0</v>
      </c>
      <c r="J39" s="133">
        <f t="shared" si="347"/>
        <v>0</v>
      </c>
      <c r="K39" s="133">
        <f t="shared" si="347"/>
        <v>0</v>
      </c>
      <c r="L39" s="133">
        <f t="shared" si="347"/>
        <v>0</v>
      </c>
      <c r="M39" s="133">
        <f t="shared" ref="M39:T39" si="348">M34*$B$39</f>
        <v>0</v>
      </c>
      <c r="N39" s="133">
        <f t="shared" si="348"/>
        <v>0</v>
      </c>
      <c r="O39" s="133">
        <f t="shared" si="348"/>
        <v>0</v>
      </c>
      <c r="P39" s="133">
        <f t="shared" si="348"/>
        <v>0</v>
      </c>
      <c r="Q39" s="133">
        <f t="shared" si="348"/>
        <v>0</v>
      </c>
      <c r="R39" s="133">
        <v>0</v>
      </c>
      <c r="S39" s="133">
        <f t="shared" si="348"/>
        <v>0</v>
      </c>
      <c r="T39" s="133">
        <f t="shared" si="348"/>
        <v>0</v>
      </c>
      <c r="U39" s="133">
        <f t="shared" ref="U39:AC39" si="349">U34*$B$39</f>
        <v>0</v>
      </c>
      <c r="V39" s="133">
        <f t="shared" si="349"/>
        <v>0</v>
      </c>
      <c r="W39" s="133">
        <f t="shared" si="349"/>
        <v>0</v>
      </c>
      <c r="X39" s="133">
        <f t="shared" si="349"/>
        <v>0</v>
      </c>
      <c r="Y39" s="133">
        <f t="shared" si="349"/>
        <v>0</v>
      </c>
      <c r="Z39" s="133">
        <f t="shared" si="349"/>
        <v>0</v>
      </c>
      <c r="AA39" s="133">
        <v>0</v>
      </c>
      <c r="AB39" s="133">
        <f t="shared" si="349"/>
        <v>0</v>
      </c>
      <c r="AC39" s="133">
        <f t="shared" si="349"/>
        <v>0</v>
      </c>
      <c r="AD39" s="133">
        <f t="shared" ref="AD39:AJ39" si="350">AD34*$B$39</f>
        <v>0</v>
      </c>
      <c r="AE39" s="133">
        <f t="shared" si="350"/>
        <v>0</v>
      </c>
      <c r="AF39" s="133">
        <f t="shared" si="350"/>
        <v>0</v>
      </c>
      <c r="AG39" s="133">
        <f t="shared" si="350"/>
        <v>0</v>
      </c>
      <c r="AH39" s="133">
        <f t="shared" si="350"/>
        <v>0</v>
      </c>
      <c r="AI39" s="133">
        <f t="shared" si="350"/>
        <v>0</v>
      </c>
      <c r="AJ39" s="133">
        <f t="shared" si="350"/>
        <v>0</v>
      </c>
      <c r="AK39" s="133">
        <v>0</v>
      </c>
      <c r="AL39" s="129">
        <f t="shared" ref="AL39:BB39" si="351">AL34*$B$39</f>
        <v>0</v>
      </c>
      <c r="AM39" s="129">
        <f t="shared" si="351"/>
        <v>8077.6770000000006</v>
      </c>
      <c r="AN39" s="129">
        <f t="shared" si="351"/>
        <v>0</v>
      </c>
      <c r="AO39" s="129">
        <f t="shared" si="351"/>
        <v>0</v>
      </c>
      <c r="AP39" s="129">
        <f t="shared" si="351"/>
        <v>8565.7450000000008</v>
      </c>
      <c r="AQ39" s="129">
        <f t="shared" si="351"/>
        <v>0</v>
      </c>
      <c r="AR39" s="129">
        <f t="shared" si="351"/>
        <v>0</v>
      </c>
      <c r="AS39" s="129">
        <f t="shared" si="351"/>
        <v>0</v>
      </c>
      <c r="AT39" s="129">
        <f t="shared" si="351"/>
        <v>0</v>
      </c>
      <c r="AU39" s="129">
        <f t="shared" si="351"/>
        <v>0</v>
      </c>
      <c r="AV39" s="129">
        <f t="shared" si="351"/>
        <v>0</v>
      </c>
      <c r="AW39" s="129">
        <f t="shared" si="351"/>
        <v>0</v>
      </c>
      <c r="AX39" s="129">
        <f t="shared" si="351"/>
        <v>0</v>
      </c>
      <c r="AY39" s="129">
        <f t="shared" si="351"/>
        <v>0</v>
      </c>
      <c r="AZ39" s="129">
        <f t="shared" si="351"/>
        <v>0</v>
      </c>
      <c r="BA39" s="129">
        <f t="shared" si="351"/>
        <v>0</v>
      </c>
      <c r="BB39" s="129">
        <f t="shared" si="351"/>
        <v>0</v>
      </c>
      <c r="BC39" s="17"/>
      <c r="BE39" s="18"/>
      <c r="BG39" s="6"/>
      <c r="BI39" s="6"/>
      <c r="BK39" s="6"/>
      <c r="BM39" s="6"/>
      <c r="BO39" s="6"/>
      <c r="BQ39" s="6"/>
      <c r="BS39" s="6"/>
      <c r="BU39" s="6"/>
      <c r="BW39" s="6"/>
      <c r="BY39" s="6"/>
      <c r="CA39" s="6"/>
      <c r="CC39" s="6"/>
      <c r="CE39" s="6"/>
      <c r="CG39" s="6"/>
      <c r="CI39" s="6"/>
      <c r="CK39" s="6"/>
      <c r="CM39" s="6"/>
      <c r="CO39" s="6"/>
      <c r="CQ39" s="6"/>
      <c r="CS39" s="6"/>
      <c r="CU39" s="6"/>
      <c r="CW39" s="6"/>
      <c r="CY39" s="6"/>
      <c r="DA39" s="6"/>
      <c r="DC39" s="6"/>
      <c r="DE39" s="6"/>
      <c r="DG39" s="6"/>
      <c r="DI39" s="6"/>
      <c r="DK39" s="6"/>
      <c r="DM39" s="6"/>
      <c r="DO39" s="6"/>
      <c r="DQ39" s="6"/>
      <c r="DS39" s="6"/>
      <c r="DU39" s="6"/>
      <c r="DW39" s="6"/>
      <c r="DY39" s="6"/>
      <c r="EA39" s="6"/>
      <c r="EC39" s="6"/>
      <c r="EE39" s="6"/>
      <c r="EG39" s="6"/>
      <c r="EI39" s="6"/>
      <c r="EK39" s="6"/>
      <c r="EM39" s="6"/>
      <c r="EO39" s="6"/>
      <c r="EQ39" s="6"/>
      <c r="ES39" s="6"/>
      <c r="EU39" s="6"/>
    </row>
    <row r="40" spans="1:151" ht="18" x14ac:dyDescent="0.25">
      <c r="A40" s="16" t="s">
        <v>17</v>
      </c>
      <c r="B40" s="57">
        <v>0.7</v>
      </c>
      <c r="C40" s="56">
        <f>IF(C37&gt;0,C37*$B$40,0)</f>
        <v>0</v>
      </c>
      <c r="D40" s="129">
        <f>IF(D37&gt;0,D37*$B$40,0)</f>
        <v>0</v>
      </c>
      <c r="E40" s="129">
        <f t="shared" ref="E40:L40" si="352">IF(E37&gt;0,E37*$B$40,0)</f>
        <v>0</v>
      </c>
      <c r="F40" s="129">
        <f t="shared" si="352"/>
        <v>0</v>
      </c>
      <c r="G40" s="129">
        <f t="shared" si="352"/>
        <v>0</v>
      </c>
      <c r="H40" s="129">
        <f t="shared" si="352"/>
        <v>0</v>
      </c>
      <c r="I40" s="129">
        <f t="shared" si="352"/>
        <v>0</v>
      </c>
      <c r="J40" s="129">
        <f t="shared" si="352"/>
        <v>0</v>
      </c>
      <c r="K40" s="129">
        <f t="shared" si="352"/>
        <v>0</v>
      </c>
      <c r="L40" s="129">
        <f t="shared" si="352"/>
        <v>0</v>
      </c>
      <c r="M40" s="129">
        <f t="shared" ref="M40:T40" si="353">IF(M37&gt;0,M37*$B$40,0)</f>
        <v>0</v>
      </c>
      <c r="N40" s="129">
        <f t="shared" si="353"/>
        <v>0</v>
      </c>
      <c r="O40" s="129">
        <f t="shared" si="353"/>
        <v>0</v>
      </c>
      <c r="P40" s="129">
        <f t="shared" si="353"/>
        <v>0</v>
      </c>
      <c r="Q40" s="129">
        <f t="shared" si="353"/>
        <v>0</v>
      </c>
      <c r="R40" s="129">
        <f t="shared" si="353"/>
        <v>0</v>
      </c>
      <c r="S40" s="129">
        <f t="shared" si="353"/>
        <v>0</v>
      </c>
      <c r="T40" s="129">
        <f t="shared" si="353"/>
        <v>0</v>
      </c>
      <c r="U40" s="129">
        <f t="shared" ref="U40:AC40" si="354">IF(U37&gt;0,U37*$B$40,0)</f>
        <v>0</v>
      </c>
      <c r="V40" s="129">
        <f t="shared" si="354"/>
        <v>0</v>
      </c>
      <c r="W40" s="129">
        <f t="shared" si="354"/>
        <v>0</v>
      </c>
      <c r="X40" s="129">
        <f t="shared" si="354"/>
        <v>0</v>
      </c>
      <c r="Y40" s="129">
        <f t="shared" si="354"/>
        <v>0</v>
      </c>
      <c r="Z40" s="129">
        <f t="shared" si="354"/>
        <v>0</v>
      </c>
      <c r="AA40" s="129">
        <f t="shared" si="354"/>
        <v>0</v>
      </c>
      <c r="AB40" s="129">
        <f t="shared" si="354"/>
        <v>0</v>
      </c>
      <c r="AC40" s="129">
        <f t="shared" si="354"/>
        <v>0</v>
      </c>
      <c r="AD40" s="129">
        <f t="shared" ref="AD40:AJ40" si="355">IF(AD37&gt;0,AD37*$B$40,0)</f>
        <v>0</v>
      </c>
      <c r="AE40" s="129">
        <f t="shared" si="355"/>
        <v>0</v>
      </c>
      <c r="AF40" s="129">
        <f t="shared" si="355"/>
        <v>0</v>
      </c>
      <c r="AG40" s="129">
        <f t="shared" si="355"/>
        <v>0</v>
      </c>
      <c r="AH40" s="129">
        <f t="shared" si="355"/>
        <v>0</v>
      </c>
      <c r="AI40" s="129">
        <f t="shared" si="355"/>
        <v>0</v>
      </c>
      <c r="AJ40" s="129">
        <f t="shared" si="355"/>
        <v>0</v>
      </c>
      <c r="AK40" s="129">
        <v>0</v>
      </c>
      <c r="AL40" s="129">
        <f t="shared" ref="AL40:BB40" si="356">IF(AL37&gt;0,AL37*$B$40,0)</f>
        <v>0</v>
      </c>
      <c r="AM40" s="129">
        <f t="shared" si="356"/>
        <v>828.87909999999829</v>
      </c>
      <c r="AN40" s="129">
        <f t="shared" si="356"/>
        <v>0</v>
      </c>
      <c r="AO40" s="129">
        <f t="shared" si="356"/>
        <v>0</v>
      </c>
      <c r="AP40" s="129">
        <f t="shared" si="356"/>
        <v>0</v>
      </c>
      <c r="AQ40" s="129">
        <f t="shared" si="356"/>
        <v>0</v>
      </c>
      <c r="AR40" s="129">
        <f t="shared" si="356"/>
        <v>0</v>
      </c>
      <c r="AS40" s="129">
        <f t="shared" si="356"/>
        <v>0</v>
      </c>
      <c r="AT40" s="129">
        <f t="shared" si="356"/>
        <v>0</v>
      </c>
      <c r="AU40" s="129">
        <f t="shared" si="356"/>
        <v>0</v>
      </c>
      <c r="AV40" s="129">
        <f t="shared" si="356"/>
        <v>0</v>
      </c>
      <c r="AW40" s="129">
        <f t="shared" si="356"/>
        <v>0</v>
      </c>
      <c r="AX40" s="129">
        <f t="shared" si="356"/>
        <v>0</v>
      </c>
      <c r="AY40" s="129">
        <f t="shared" si="356"/>
        <v>0</v>
      </c>
      <c r="AZ40" s="129">
        <f t="shared" si="356"/>
        <v>0</v>
      </c>
      <c r="BA40" s="129">
        <f t="shared" si="356"/>
        <v>0</v>
      </c>
      <c r="BB40" s="129">
        <f t="shared" si="356"/>
        <v>0</v>
      </c>
      <c r="BC40" s="17"/>
      <c r="BE40" s="18"/>
      <c r="BG40" s="6"/>
      <c r="BI40" s="6"/>
      <c r="BK40" s="6"/>
      <c r="BM40" s="6"/>
      <c r="BO40" s="6"/>
      <c r="BQ40" s="6"/>
      <c r="BS40" s="6"/>
      <c r="BU40" s="6"/>
      <c r="BW40" s="6"/>
      <c r="BY40" s="6"/>
      <c r="CA40" s="6"/>
      <c r="CC40" s="6"/>
      <c r="CE40" s="6"/>
      <c r="CG40" s="6"/>
      <c r="CI40" s="6"/>
      <c r="CK40" s="6"/>
      <c r="CM40" s="6"/>
      <c r="CO40" s="6"/>
      <c r="CQ40" s="6"/>
      <c r="CS40" s="6"/>
      <c r="CU40" s="6"/>
      <c r="CW40" s="6"/>
      <c r="CY40" s="6"/>
      <c r="DA40" s="6"/>
      <c r="DC40" s="6"/>
      <c r="DE40" s="6"/>
      <c r="DG40" s="6"/>
      <c r="DI40" s="6"/>
      <c r="DK40" s="6"/>
      <c r="DM40" s="6"/>
      <c r="DO40" s="6"/>
      <c r="DQ40" s="6"/>
      <c r="DS40" s="6"/>
      <c r="DU40" s="6"/>
      <c r="DW40" s="6"/>
      <c r="DY40" s="6"/>
      <c r="EA40" s="6"/>
      <c r="EC40" s="6"/>
      <c r="EE40" s="6"/>
      <c r="EG40" s="6"/>
      <c r="EI40" s="6"/>
      <c r="EK40" s="6"/>
      <c r="EM40" s="6"/>
      <c r="EO40" s="6"/>
      <c r="EQ40" s="6"/>
      <c r="ES40" s="6"/>
      <c r="EU40" s="6"/>
    </row>
    <row r="41" spans="1:151" s="44" customFormat="1" ht="20.25" thickBot="1" x14ac:dyDescent="0.35">
      <c r="A41" s="41"/>
      <c r="B41" s="91"/>
      <c r="C41" s="42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E41" s="43"/>
    </row>
    <row r="42" spans="1:151" s="157" customFormat="1" ht="18.75" thickTop="1" x14ac:dyDescent="0.25">
      <c r="A42" s="153" t="s">
        <v>34</v>
      </c>
      <c r="B42" s="154"/>
      <c r="C42" s="155">
        <f>DBData3!C3</f>
        <v>0</v>
      </c>
      <c r="D42" s="155">
        <f>DBData3!C4</f>
        <v>0</v>
      </c>
      <c r="E42" s="155">
        <f>DBData3!C5</f>
        <v>0</v>
      </c>
      <c r="F42" s="155">
        <f>DBData3!C6</f>
        <v>0</v>
      </c>
      <c r="G42" s="155">
        <f>DBData3!C7</f>
        <v>0</v>
      </c>
      <c r="H42" s="155">
        <f>DBData3!C8</f>
        <v>0</v>
      </c>
      <c r="I42" s="155">
        <f>DBData3!C9</f>
        <v>0</v>
      </c>
      <c r="J42" s="155">
        <f>DBData3!C10</f>
        <v>0</v>
      </c>
      <c r="K42" s="155">
        <f>DBData3!C11</f>
        <v>0</v>
      </c>
      <c r="L42" s="155">
        <f>DBData3!C12</f>
        <v>0</v>
      </c>
      <c r="M42" s="155">
        <f>DBData3!C13</f>
        <v>0</v>
      </c>
      <c r="N42" s="155">
        <f>DBData3!C14</f>
        <v>0</v>
      </c>
      <c r="O42" s="155">
        <f>DBData3!C15</f>
        <v>0</v>
      </c>
      <c r="P42" s="155">
        <f>DBData3!C16</f>
        <v>0</v>
      </c>
      <c r="Q42" s="155">
        <f>DBData3!C17</f>
        <v>0</v>
      </c>
      <c r="R42" s="155">
        <f>DBData3!C18</f>
        <v>0</v>
      </c>
      <c r="S42" s="155">
        <f>DBData3!C19</f>
        <v>0</v>
      </c>
      <c r="T42" s="155">
        <f>DBData3!C20</f>
        <v>0</v>
      </c>
      <c r="U42" s="155">
        <f>DBData3!C21</f>
        <v>0</v>
      </c>
      <c r="V42" s="155">
        <f>DBData3!C22</f>
        <v>0</v>
      </c>
      <c r="W42" s="155">
        <f>DBData3!C23</f>
        <v>0</v>
      </c>
      <c r="X42" s="155">
        <f>DBData3!C24</f>
        <v>0</v>
      </c>
      <c r="Y42" s="155">
        <f>DBData3!C25</f>
        <v>0</v>
      </c>
      <c r="Z42" s="155">
        <f>DBData3!C26</f>
        <v>0</v>
      </c>
      <c r="AA42" s="155">
        <f>DBData3!C27</f>
        <v>0</v>
      </c>
      <c r="AB42" s="155">
        <f>DBData3!C28</f>
        <v>0</v>
      </c>
      <c r="AC42" s="155">
        <f>DBData3!C29</f>
        <v>0</v>
      </c>
      <c r="AD42" s="155">
        <f>DBData3!C30</f>
        <v>0</v>
      </c>
      <c r="AE42" s="155">
        <f>DBData3!C31</f>
        <v>0</v>
      </c>
      <c r="AF42" s="155">
        <f>DBData3!C32</f>
        <v>0</v>
      </c>
      <c r="AG42" s="155">
        <f>DBData3!C33</f>
        <v>0</v>
      </c>
      <c r="AH42" s="155">
        <f>DBData3!C34</f>
        <v>0</v>
      </c>
      <c r="AI42" s="155">
        <f>DBData3!C35</f>
        <v>0</v>
      </c>
      <c r="AJ42" s="155">
        <f>DBData3!C36</f>
        <v>0</v>
      </c>
      <c r="AK42" s="155">
        <f>DBData3!C37</f>
        <v>0</v>
      </c>
      <c r="AL42" s="155">
        <f>DBData3!C38</f>
        <v>0</v>
      </c>
      <c r="AM42" s="155">
        <f>DBData3!C39</f>
        <v>0</v>
      </c>
      <c r="AN42" s="155">
        <f>DBData3!C40</f>
        <v>0</v>
      </c>
      <c r="AO42" s="155">
        <f>DBData3!C41</f>
        <v>0</v>
      </c>
      <c r="AP42" s="155" t="str">
        <f>DBData3!C42</f>
        <v>Hamilton</v>
      </c>
      <c r="AQ42" s="155">
        <f>DBData3!C43</f>
        <v>0</v>
      </c>
      <c r="AR42" s="155">
        <f>DBData3!C44</f>
        <v>0</v>
      </c>
      <c r="AS42" s="155">
        <f>DBData3!C45</f>
        <v>0</v>
      </c>
      <c r="AT42" s="155">
        <f>DBData3!C46</f>
        <v>0</v>
      </c>
      <c r="AU42" s="155">
        <f>DBData3!C47</f>
        <v>0</v>
      </c>
      <c r="AV42" s="155">
        <f>DBData3!C48</f>
        <v>0</v>
      </c>
      <c r="AW42" s="155">
        <f>DBData3!C49</f>
        <v>0</v>
      </c>
      <c r="AX42" s="155">
        <f>DBData3!C50</f>
        <v>0</v>
      </c>
      <c r="AY42" s="155">
        <f>DBData3!C51</f>
        <v>0</v>
      </c>
      <c r="AZ42" s="155">
        <f>DBData3!C52</f>
        <v>0</v>
      </c>
      <c r="BA42" s="155">
        <f>DBData3!C53</f>
        <v>0</v>
      </c>
      <c r="BB42" s="155">
        <f>DBData3!C54</f>
        <v>0</v>
      </c>
      <c r="BC42" s="164"/>
      <c r="BE42" s="158"/>
    </row>
    <row r="43" spans="1:151" s="163" customFormat="1" ht="18" x14ac:dyDescent="0.25">
      <c r="A43" s="153" t="s">
        <v>35</v>
      </c>
      <c r="B43" s="159"/>
      <c r="C43" s="155">
        <f>DBData3!D3</f>
        <v>0</v>
      </c>
      <c r="D43" s="155">
        <f>DBData3!D4</f>
        <v>0</v>
      </c>
      <c r="E43" s="155">
        <f>DBData3!D5</f>
        <v>0</v>
      </c>
      <c r="F43" s="155">
        <f>DBData3!D6</f>
        <v>0</v>
      </c>
      <c r="G43" s="155">
        <f>DBData3!D7</f>
        <v>0</v>
      </c>
      <c r="H43" s="155">
        <f>DBData3!D8</f>
        <v>0</v>
      </c>
      <c r="I43" s="155">
        <f>DBData3!D9</f>
        <v>0</v>
      </c>
      <c r="J43" s="155">
        <f>DBData3!D10</f>
        <v>0</v>
      </c>
      <c r="K43" s="155">
        <f>DBData3!D11</f>
        <v>0</v>
      </c>
      <c r="L43" s="155">
        <f>DBData3!D12</f>
        <v>0</v>
      </c>
      <c r="M43" s="155">
        <f>DBData3!D13</f>
        <v>0</v>
      </c>
      <c r="N43" s="155">
        <f>DBData3!D14</f>
        <v>0</v>
      </c>
      <c r="O43" s="155">
        <f>DBData3!D15</f>
        <v>0</v>
      </c>
      <c r="P43" s="155">
        <f>DBData3!D16</f>
        <v>0</v>
      </c>
      <c r="Q43" s="155">
        <f>DBData3!D17</f>
        <v>0</v>
      </c>
      <c r="R43" s="155">
        <f>DBData3!D18</f>
        <v>0</v>
      </c>
      <c r="S43" s="155">
        <f>DBData3!D19</f>
        <v>0</v>
      </c>
      <c r="T43" s="155">
        <f>DBData3!D20</f>
        <v>0</v>
      </c>
      <c r="U43" s="155">
        <f>DBData3!D21</f>
        <v>0</v>
      </c>
      <c r="V43" s="155">
        <f>DBData3!D22</f>
        <v>0</v>
      </c>
      <c r="W43" s="155">
        <f>DBData3!D23</f>
        <v>0</v>
      </c>
      <c r="X43" s="155">
        <f>DBData3!D24</f>
        <v>0</v>
      </c>
      <c r="Y43" s="155">
        <f>DBData3!D25</f>
        <v>0</v>
      </c>
      <c r="Z43" s="155">
        <f>DBData3!D26</f>
        <v>0</v>
      </c>
      <c r="AA43" s="155">
        <f>DBData3!D27</f>
        <v>0</v>
      </c>
      <c r="AB43" s="155">
        <f>DBData3!D28</f>
        <v>0</v>
      </c>
      <c r="AC43" s="155">
        <f>DBData3!D29</f>
        <v>0</v>
      </c>
      <c r="AD43" s="155">
        <f>DBData3!D30</f>
        <v>0</v>
      </c>
      <c r="AE43" s="155">
        <f>DBData3!D31</f>
        <v>0</v>
      </c>
      <c r="AF43" s="155">
        <f>DBData3!D32</f>
        <v>0</v>
      </c>
      <c r="AG43" s="155">
        <f>DBData3!D33</f>
        <v>0</v>
      </c>
      <c r="AH43" s="155">
        <f>DBData3!D34</f>
        <v>0</v>
      </c>
      <c r="AI43" s="155">
        <f>DBData3!D35</f>
        <v>0</v>
      </c>
      <c r="AJ43" s="155">
        <f>DBData3!D36</f>
        <v>0</v>
      </c>
      <c r="AK43" s="155">
        <f>DBData3!D37</f>
        <v>0</v>
      </c>
      <c r="AL43" s="155">
        <f>DBData3!D38</f>
        <v>0</v>
      </c>
      <c r="AM43" s="155">
        <f>DBData3!D39</f>
        <v>0</v>
      </c>
      <c r="AN43" s="155">
        <f>DBData3!D40</f>
        <v>0</v>
      </c>
      <c r="AO43" s="155">
        <f>DBData3!D41</f>
        <v>0</v>
      </c>
      <c r="AP43" s="155" t="str">
        <f>DBData3!D42</f>
        <v>Hamilton Place</v>
      </c>
      <c r="AQ43" s="155">
        <f>DBData3!D43</f>
        <v>0</v>
      </c>
      <c r="AR43" s="155">
        <f>DBData3!D44</f>
        <v>0</v>
      </c>
      <c r="AS43" s="155">
        <f>DBData3!D45</f>
        <v>0</v>
      </c>
      <c r="AT43" s="155">
        <f>DBData3!D46</f>
        <v>0</v>
      </c>
      <c r="AU43" s="155">
        <f>DBData3!D47</f>
        <v>0</v>
      </c>
      <c r="AV43" s="155">
        <f>DBData3!D48</f>
        <v>0</v>
      </c>
      <c r="AW43" s="155">
        <f>DBData3!D49</f>
        <v>0</v>
      </c>
      <c r="AX43" s="155">
        <f>DBData3!D50</f>
        <v>0</v>
      </c>
      <c r="AY43" s="155">
        <f>DBData3!D51</f>
        <v>0</v>
      </c>
      <c r="AZ43" s="155">
        <f>DBData3!D52</f>
        <v>0</v>
      </c>
      <c r="BA43" s="155">
        <f>DBData3!D53</f>
        <v>0</v>
      </c>
      <c r="BB43" s="155">
        <f>DBData3!D54</f>
        <v>0</v>
      </c>
      <c r="BC43" s="160"/>
      <c r="BD43" s="161"/>
      <c r="BE43" s="162"/>
    </row>
    <row r="44" spans="1:151" s="15" customFormat="1" ht="18" x14ac:dyDescent="0.25">
      <c r="A44" s="79" t="s">
        <v>20</v>
      </c>
      <c r="B44" s="74"/>
      <c r="C44" s="32">
        <f>DBData3!E3</f>
        <v>0</v>
      </c>
      <c r="D44" s="122">
        <f>DBData3!E4</f>
        <v>0</v>
      </c>
      <c r="E44" s="122">
        <f>DBData3!E5</f>
        <v>0</v>
      </c>
      <c r="F44" s="122">
        <f>DBData3!E6</f>
        <v>0</v>
      </c>
      <c r="G44" s="122">
        <f>DBData3!E7</f>
        <v>0</v>
      </c>
      <c r="H44" s="122">
        <f>DBData3!E8</f>
        <v>0</v>
      </c>
      <c r="I44" s="122">
        <f>DBData3!E9</f>
        <v>0</v>
      </c>
      <c r="J44" s="122">
        <f>DBData3!E10</f>
        <v>0</v>
      </c>
      <c r="K44" s="122">
        <f>DBData3!E11</f>
        <v>0</v>
      </c>
      <c r="L44" s="122">
        <f>DBData3!E12</f>
        <v>0</v>
      </c>
      <c r="M44" s="122">
        <f>DBData3!E13</f>
        <v>0</v>
      </c>
      <c r="N44" s="122">
        <f>DBData3!E14</f>
        <v>0</v>
      </c>
      <c r="O44" s="122">
        <f>DBData3!E15</f>
        <v>0</v>
      </c>
      <c r="P44" s="122">
        <f>DBData3!E16</f>
        <v>0</v>
      </c>
      <c r="Q44" s="122">
        <f>DBData3!E17</f>
        <v>0</v>
      </c>
      <c r="R44" s="122">
        <f>DBData3!E18</f>
        <v>0</v>
      </c>
      <c r="S44" s="122">
        <f>DBData3!E19</f>
        <v>0</v>
      </c>
      <c r="T44" s="122">
        <f>DBData3!E20</f>
        <v>0</v>
      </c>
      <c r="U44" s="122">
        <f>DBData3!E21</f>
        <v>0</v>
      </c>
      <c r="V44" s="122">
        <f>DBData3!E22</f>
        <v>0</v>
      </c>
      <c r="W44" s="122">
        <f>DBData3!E23</f>
        <v>0</v>
      </c>
      <c r="X44" s="122">
        <f>DBData3!E24</f>
        <v>0</v>
      </c>
      <c r="Y44" s="122">
        <f>DBData3!E25</f>
        <v>0</v>
      </c>
      <c r="Z44" s="122">
        <f>DBData3!E26</f>
        <v>0</v>
      </c>
      <c r="AA44" s="122">
        <f>DBData3!E27</f>
        <v>0</v>
      </c>
      <c r="AB44" s="122">
        <f>DBData3!E28</f>
        <v>0</v>
      </c>
      <c r="AC44" s="122">
        <f>DBData3!E29</f>
        <v>0</v>
      </c>
      <c r="AD44" s="122">
        <f>DBData3!E30</f>
        <v>0</v>
      </c>
      <c r="AE44" s="122">
        <f>DBData3!E31</f>
        <v>0</v>
      </c>
      <c r="AF44" s="122">
        <f>DBData3!E32</f>
        <v>0</v>
      </c>
      <c r="AG44" s="122">
        <f>DBData3!E33</f>
        <v>0</v>
      </c>
      <c r="AH44" s="122">
        <f>DBData3!E34</f>
        <v>0</v>
      </c>
      <c r="AI44" s="122">
        <f>DBData3!E35</f>
        <v>0</v>
      </c>
      <c r="AJ44" s="122">
        <f>DBData3!E36</f>
        <v>0</v>
      </c>
      <c r="AK44" s="122">
        <f>DBData3!E37</f>
        <v>0</v>
      </c>
      <c r="AL44" s="122">
        <f>DBData3!E38</f>
        <v>0</v>
      </c>
      <c r="AM44" s="122">
        <f>DBData3!E39</f>
        <v>0</v>
      </c>
      <c r="AN44" s="122">
        <f>DBData3!E40</f>
        <v>0</v>
      </c>
      <c r="AO44" s="122">
        <f>DBData3!E41</f>
        <v>0</v>
      </c>
      <c r="AP44" s="122">
        <f>DBData3!E42</f>
        <v>1</v>
      </c>
      <c r="AQ44" s="122">
        <f>DBData3!E43</f>
        <v>0</v>
      </c>
      <c r="AR44" s="122">
        <f>DBData3!E44</f>
        <v>0</v>
      </c>
      <c r="AS44" s="122">
        <f>DBData3!E45</f>
        <v>0</v>
      </c>
      <c r="AT44" s="122">
        <f>DBData3!E46</f>
        <v>0</v>
      </c>
      <c r="AU44" s="122">
        <f>DBData3!E47</f>
        <v>0</v>
      </c>
      <c r="AV44" s="122">
        <f>DBData3!E48</f>
        <v>0</v>
      </c>
      <c r="AW44" s="122">
        <f>DBData3!E49</f>
        <v>0</v>
      </c>
      <c r="AX44" s="122">
        <f>DBData3!E50</f>
        <v>0</v>
      </c>
      <c r="AY44" s="122">
        <f>DBData3!E51</f>
        <v>0</v>
      </c>
      <c r="AZ44" s="122">
        <f>DBData3!E52</f>
        <v>0</v>
      </c>
      <c r="BA44" s="122">
        <f>DBData3!E53</f>
        <v>0</v>
      </c>
      <c r="BB44" s="122">
        <f>DBData3!E54</f>
        <v>0</v>
      </c>
      <c r="BC44" s="12"/>
      <c r="BD44" s="13"/>
      <c r="BE44" s="14"/>
    </row>
    <row r="45" spans="1:151" ht="18" x14ac:dyDescent="0.25">
      <c r="A45" s="81" t="s">
        <v>7</v>
      </c>
      <c r="B45" s="90"/>
      <c r="C45" s="2">
        <f>DBData3!F3</f>
        <v>0</v>
      </c>
      <c r="D45" s="123">
        <f>DBData3!F4</f>
        <v>0</v>
      </c>
      <c r="E45" s="123">
        <f>DBData3!F5</f>
        <v>0</v>
      </c>
      <c r="F45" s="123">
        <f>DBData3!F6</f>
        <v>0</v>
      </c>
      <c r="G45" s="123">
        <f>DBData3!F7</f>
        <v>0</v>
      </c>
      <c r="H45" s="123">
        <f>DBData3!F8</f>
        <v>0</v>
      </c>
      <c r="I45" s="123">
        <f>DBData3!F9</f>
        <v>0</v>
      </c>
      <c r="J45" s="123">
        <f>DBData3!F10</f>
        <v>0</v>
      </c>
      <c r="K45" s="123">
        <f>DBData3!F11</f>
        <v>0</v>
      </c>
      <c r="L45" s="123">
        <f>DBData3!F12</f>
        <v>0</v>
      </c>
      <c r="M45" s="123">
        <f>DBData3!F13</f>
        <v>0</v>
      </c>
      <c r="N45" s="123">
        <f>DBData3!F14</f>
        <v>0</v>
      </c>
      <c r="O45" s="123">
        <f>DBData3!F15</f>
        <v>0</v>
      </c>
      <c r="P45" s="123">
        <f>DBData3!F16</f>
        <v>0</v>
      </c>
      <c r="Q45" s="123">
        <f>DBData3!F17</f>
        <v>0</v>
      </c>
      <c r="R45" s="123">
        <f>DBData3!F18</f>
        <v>0</v>
      </c>
      <c r="S45" s="123">
        <f>DBData3!F19</f>
        <v>0</v>
      </c>
      <c r="T45" s="123">
        <f>DBData3!F20</f>
        <v>0</v>
      </c>
      <c r="U45" s="123">
        <f>DBData3!F21</f>
        <v>0</v>
      </c>
      <c r="V45" s="123">
        <f>DBData3!F22</f>
        <v>0</v>
      </c>
      <c r="W45" s="123">
        <f>DBData3!F23</f>
        <v>0</v>
      </c>
      <c r="X45" s="123">
        <f>DBData3!F24</f>
        <v>0</v>
      </c>
      <c r="Y45" s="123">
        <f>DBData3!F25</f>
        <v>0</v>
      </c>
      <c r="Z45" s="123">
        <f>DBData3!F26</f>
        <v>0</v>
      </c>
      <c r="AA45" s="123">
        <f>DBData3!F27</f>
        <v>0</v>
      </c>
      <c r="AB45" s="123">
        <f>DBData3!F28</f>
        <v>0</v>
      </c>
      <c r="AC45" s="123">
        <f>DBData3!F29</f>
        <v>0</v>
      </c>
      <c r="AD45" s="123">
        <f>DBData3!F30</f>
        <v>0</v>
      </c>
      <c r="AE45" s="123">
        <f>DBData3!F31</f>
        <v>0</v>
      </c>
      <c r="AF45" s="123">
        <f>DBData3!F32</f>
        <v>0</v>
      </c>
      <c r="AG45" s="123">
        <f>DBData3!F33</f>
        <v>0</v>
      </c>
      <c r="AH45" s="123">
        <f>DBData3!F34</f>
        <v>0</v>
      </c>
      <c r="AI45" s="123">
        <f>DBData3!F35</f>
        <v>0</v>
      </c>
      <c r="AJ45" s="123">
        <f>DBData3!F36</f>
        <v>0</v>
      </c>
      <c r="AK45" s="123">
        <f>DBData3!F37</f>
        <v>0</v>
      </c>
      <c r="AL45" s="123">
        <f>DBData3!F38</f>
        <v>0</v>
      </c>
      <c r="AM45" s="123">
        <f>DBData3!F39</f>
        <v>0</v>
      </c>
      <c r="AN45" s="123">
        <f>DBData3!F40</f>
        <v>0</v>
      </c>
      <c r="AO45" s="123">
        <f>DBData3!F41</f>
        <v>0</v>
      </c>
      <c r="AP45" s="123">
        <f>DBData3!F42</f>
        <v>156481</v>
      </c>
      <c r="AQ45" s="123">
        <f>DBData3!F43</f>
        <v>0</v>
      </c>
      <c r="AR45" s="123">
        <f>DBData3!F44</f>
        <v>0</v>
      </c>
      <c r="AS45" s="123">
        <f>DBData3!F45</f>
        <v>0</v>
      </c>
      <c r="AT45" s="123">
        <f>DBData3!F46</f>
        <v>0</v>
      </c>
      <c r="AU45" s="123">
        <f>DBData3!F47</f>
        <v>0</v>
      </c>
      <c r="AV45" s="123">
        <f>DBData3!F48</f>
        <v>0</v>
      </c>
      <c r="AW45" s="123">
        <f>DBData3!F49</f>
        <v>0</v>
      </c>
      <c r="AX45" s="123">
        <f>DBData3!F50</f>
        <v>0</v>
      </c>
      <c r="AY45" s="123">
        <f>DBData3!F51</f>
        <v>0</v>
      </c>
      <c r="AZ45" s="123">
        <f>DBData3!F52</f>
        <v>0</v>
      </c>
      <c r="BA45" s="123">
        <f>DBData3!F53</f>
        <v>0</v>
      </c>
      <c r="BB45" s="123">
        <f>DBData3!F54</f>
        <v>0</v>
      </c>
      <c r="BC45" s="17"/>
      <c r="BE45" s="18"/>
      <c r="BG45" s="6"/>
      <c r="BI45" s="6"/>
      <c r="BK45" s="6"/>
      <c r="BM45" s="6"/>
      <c r="BO45" s="6"/>
      <c r="BQ45" s="6"/>
      <c r="BS45" s="6"/>
      <c r="BU45" s="6"/>
      <c r="BW45" s="6"/>
      <c r="BY45" s="6"/>
      <c r="CA45" s="6"/>
      <c r="CC45" s="6"/>
      <c r="CE45" s="6"/>
      <c r="CG45" s="6"/>
      <c r="CI45" s="6"/>
      <c r="CK45" s="6"/>
      <c r="CM45" s="6"/>
      <c r="CO45" s="6"/>
      <c r="CQ45" s="6"/>
      <c r="CS45" s="6"/>
      <c r="CU45" s="6"/>
      <c r="CW45" s="6"/>
      <c r="CY45" s="6"/>
      <c r="DA45" s="6"/>
      <c r="DC45" s="6"/>
      <c r="DE45" s="6"/>
      <c r="DG45" s="6"/>
      <c r="DI45" s="6"/>
      <c r="DK45" s="6"/>
      <c r="DM45" s="6"/>
      <c r="DO45" s="6"/>
      <c r="DQ45" s="6"/>
      <c r="DS45" s="6"/>
      <c r="DU45" s="6"/>
      <c r="DW45" s="6"/>
      <c r="DY45" s="6"/>
      <c r="EA45" s="6"/>
      <c r="EC45" s="6"/>
      <c r="EE45" s="6"/>
      <c r="EG45" s="6"/>
      <c r="EI45" s="6"/>
      <c r="EK45" s="6"/>
      <c r="EM45" s="6"/>
      <c r="EO45" s="6"/>
      <c r="EQ45" s="6"/>
      <c r="ES45" s="6"/>
      <c r="EU45" s="6"/>
    </row>
    <row r="46" spans="1:151" ht="18" x14ac:dyDescent="0.25">
      <c r="A46" s="16" t="s">
        <v>44</v>
      </c>
      <c r="B46" s="76"/>
      <c r="C46" s="52" t="e">
        <f>C50/C45</f>
        <v>#DIV/0!</v>
      </c>
      <c r="D46" s="131" t="e">
        <f>D50/D45</f>
        <v>#DIV/0!</v>
      </c>
      <c r="E46" s="131" t="e">
        <f t="shared" ref="E46" si="357">E50/E45</f>
        <v>#DIV/0!</v>
      </c>
      <c r="F46" s="131" t="e">
        <f t="shared" ref="F46" si="358">F50/F45</f>
        <v>#DIV/0!</v>
      </c>
      <c r="G46" s="131" t="e">
        <f t="shared" ref="G46" si="359">G50/G45</f>
        <v>#DIV/0!</v>
      </c>
      <c r="H46" s="131" t="e">
        <f t="shared" ref="H46" si="360">H50/H45</f>
        <v>#DIV/0!</v>
      </c>
      <c r="I46" s="131" t="e">
        <f t="shared" ref="I46" si="361">I50/I45</f>
        <v>#DIV/0!</v>
      </c>
      <c r="J46" s="131" t="e">
        <f t="shared" ref="J46" si="362">J50/J45</f>
        <v>#DIV/0!</v>
      </c>
      <c r="K46" s="131" t="e">
        <f t="shared" ref="K46" si="363">K50/K45</f>
        <v>#DIV/0!</v>
      </c>
      <c r="L46" s="131" t="e">
        <f t="shared" ref="L46" si="364">L50/L45</f>
        <v>#DIV/0!</v>
      </c>
      <c r="M46" s="131" t="e">
        <f t="shared" ref="M46" si="365">M50/M45</f>
        <v>#DIV/0!</v>
      </c>
      <c r="N46" s="131" t="e">
        <f t="shared" ref="N46" si="366">N50/N45</f>
        <v>#DIV/0!</v>
      </c>
      <c r="O46" s="131" t="e">
        <f t="shared" ref="O46" si="367">O50/O45</f>
        <v>#DIV/0!</v>
      </c>
      <c r="P46" s="131" t="e">
        <f t="shared" ref="P46" si="368">P50/P45</f>
        <v>#DIV/0!</v>
      </c>
      <c r="Q46" s="131" t="e">
        <f t="shared" ref="Q46" si="369">Q50/Q45</f>
        <v>#DIV/0!</v>
      </c>
      <c r="R46" s="131" t="e">
        <f t="shared" ref="R46" si="370">R50/R45</f>
        <v>#DIV/0!</v>
      </c>
      <c r="S46" s="131" t="e">
        <f t="shared" ref="S46" si="371">S50/S45</f>
        <v>#DIV/0!</v>
      </c>
      <c r="T46" s="131" t="e">
        <f t="shared" ref="T46" si="372">T50/T45</f>
        <v>#DIV/0!</v>
      </c>
      <c r="U46" s="131" t="e">
        <f t="shared" ref="U46" si="373">U50/U45</f>
        <v>#DIV/0!</v>
      </c>
      <c r="V46" s="131" t="e">
        <f t="shared" ref="V46" si="374">V50/V45</f>
        <v>#DIV/0!</v>
      </c>
      <c r="W46" s="131" t="e">
        <f t="shared" ref="W46" si="375">W50/W45</f>
        <v>#DIV/0!</v>
      </c>
      <c r="X46" s="131" t="e">
        <f t="shared" ref="X46" si="376">X50/X45</f>
        <v>#DIV/0!</v>
      </c>
      <c r="Y46" s="131" t="e">
        <f t="shared" ref="Y46" si="377">Y50/Y45</f>
        <v>#DIV/0!</v>
      </c>
      <c r="Z46" s="131" t="e">
        <f t="shared" ref="Z46" si="378">Z50/Z45</f>
        <v>#DIV/0!</v>
      </c>
      <c r="AA46" s="131" t="e">
        <f t="shared" ref="AA46" si="379">AA50/AA45</f>
        <v>#DIV/0!</v>
      </c>
      <c r="AB46" s="131" t="e">
        <f t="shared" ref="AB46" si="380">AB50/AB45</f>
        <v>#DIV/0!</v>
      </c>
      <c r="AC46" s="131" t="e">
        <f t="shared" ref="AC46" si="381">AC50/AC45</f>
        <v>#DIV/0!</v>
      </c>
      <c r="AD46" s="131" t="e">
        <f t="shared" ref="AD46" si="382">AD50/AD45</f>
        <v>#DIV/0!</v>
      </c>
      <c r="AE46" s="131" t="e">
        <f t="shared" ref="AE46" si="383">AE50/AE45</f>
        <v>#DIV/0!</v>
      </c>
      <c r="AF46" s="131" t="e">
        <f t="shared" ref="AF46" si="384">AF50/AF45</f>
        <v>#DIV/0!</v>
      </c>
      <c r="AG46" s="131" t="e">
        <f t="shared" ref="AG46" si="385">AG50/AG45</f>
        <v>#DIV/0!</v>
      </c>
      <c r="AH46" s="131" t="e">
        <f t="shared" ref="AH46" si="386">AH50/AH45</f>
        <v>#DIV/0!</v>
      </c>
      <c r="AI46" s="131" t="e">
        <f t="shared" ref="AI46" si="387">AI50/AI45</f>
        <v>#DIV/0!</v>
      </c>
      <c r="AJ46" s="131" t="e">
        <f t="shared" ref="AJ46" si="388">AJ50/AJ45</f>
        <v>#DIV/0!</v>
      </c>
      <c r="AK46" s="131" t="e">
        <f t="shared" ref="AK46:BB46" si="389">AK50/AK45</f>
        <v>#DIV/0!</v>
      </c>
      <c r="AL46" s="124" t="e">
        <f t="shared" si="389"/>
        <v>#DIV/0!</v>
      </c>
      <c r="AM46" s="124" t="e">
        <f t="shared" si="389"/>
        <v>#DIV/0!</v>
      </c>
      <c r="AN46" s="124" t="e">
        <f t="shared" si="389"/>
        <v>#DIV/0!</v>
      </c>
      <c r="AO46" s="124" t="e">
        <f t="shared" si="389"/>
        <v>#DIV/0!</v>
      </c>
      <c r="AP46" s="124">
        <f t="shared" si="389"/>
        <v>0.55788792249538288</v>
      </c>
      <c r="AQ46" s="124" t="e">
        <f t="shared" si="389"/>
        <v>#DIV/0!</v>
      </c>
      <c r="AR46" s="124" t="e">
        <f t="shared" si="389"/>
        <v>#DIV/0!</v>
      </c>
      <c r="AS46" s="124" t="e">
        <f t="shared" si="389"/>
        <v>#DIV/0!</v>
      </c>
      <c r="AT46" s="124" t="e">
        <f t="shared" si="389"/>
        <v>#DIV/0!</v>
      </c>
      <c r="AU46" s="124" t="e">
        <f t="shared" si="389"/>
        <v>#DIV/0!</v>
      </c>
      <c r="AV46" s="124" t="e">
        <f t="shared" si="389"/>
        <v>#DIV/0!</v>
      </c>
      <c r="AW46" s="124" t="e">
        <f t="shared" si="389"/>
        <v>#DIV/0!</v>
      </c>
      <c r="AX46" s="124" t="e">
        <f t="shared" si="389"/>
        <v>#DIV/0!</v>
      </c>
      <c r="AY46" s="124" t="e">
        <f t="shared" si="389"/>
        <v>#DIV/0!</v>
      </c>
      <c r="AZ46" s="124" t="e">
        <f t="shared" si="389"/>
        <v>#DIV/0!</v>
      </c>
      <c r="BA46" s="124" t="e">
        <f t="shared" si="389"/>
        <v>#DIV/0!</v>
      </c>
      <c r="BB46" s="124" t="e">
        <f t="shared" si="389"/>
        <v>#DIV/0!</v>
      </c>
      <c r="BC46" s="17"/>
      <c r="BE46" s="18"/>
      <c r="BG46" s="6"/>
      <c r="BI46" s="6"/>
      <c r="BK46" s="6"/>
      <c r="BM46" s="6"/>
      <c r="BO46" s="6"/>
      <c r="BQ46" s="6"/>
      <c r="BS46" s="6"/>
      <c r="BU46" s="6"/>
      <c r="BW46" s="6"/>
      <c r="BY46" s="6"/>
      <c r="CA46" s="6"/>
      <c r="CC46" s="6"/>
      <c r="CE46" s="6"/>
      <c r="CG46" s="6"/>
      <c r="CI46" s="6"/>
      <c r="CK46" s="6"/>
      <c r="CM46" s="6"/>
      <c r="CO46" s="6"/>
      <c r="CQ46" s="6"/>
      <c r="CS46" s="6"/>
      <c r="CU46" s="6"/>
      <c r="CW46" s="6"/>
      <c r="CY46" s="6"/>
      <c r="DA46" s="6"/>
      <c r="DC46" s="6"/>
      <c r="DE46" s="6"/>
      <c r="DG46" s="6"/>
      <c r="DI46" s="6"/>
      <c r="DK46" s="6"/>
      <c r="DM46" s="6"/>
      <c r="DO46" s="6"/>
      <c r="DQ46" s="6"/>
      <c r="DS46" s="6"/>
      <c r="DU46" s="6"/>
      <c r="DW46" s="6"/>
      <c r="DY46" s="6"/>
      <c r="EA46" s="6"/>
      <c r="EC46" s="6"/>
      <c r="EE46" s="6"/>
      <c r="EG46" s="6"/>
      <c r="EI46" s="6"/>
      <c r="EK46" s="6"/>
      <c r="EM46" s="6"/>
      <c r="EO46" s="6"/>
      <c r="EQ46" s="6"/>
      <c r="ES46" s="6"/>
      <c r="EU46" s="6"/>
    </row>
    <row r="47" spans="1:151" ht="18" x14ac:dyDescent="0.25">
      <c r="A47" s="81" t="s">
        <v>24</v>
      </c>
      <c r="B47" s="76"/>
      <c r="C47" s="30">
        <f>DBData3!G3</f>
        <v>0</v>
      </c>
      <c r="D47" s="130">
        <f>DBData3!G4</f>
        <v>0</v>
      </c>
      <c r="E47" s="130">
        <f>DBData3!G5</f>
        <v>0</v>
      </c>
      <c r="F47" s="130">
        <f>DBData3!G6</f>
        <v>0</v>
      </c>
      <c r="G47" s="130">
        <f>DBData3!G7</f>
        <v>0</v>
      </c>
      <c r="H47" s="130">
        <f>DBData3!G8</f>
        <v>0</v>
      </c>
      <c r="I47" s="130">
        <f>DBData3!G9</f>
        <v>0</v>
      </c>
      <c r="J47" s="130">
        <f>DBData3!G10</f>
        <v>0</v>
      </c>
      <c r="K47" s="130">
        <f>DBData3!G11</f>
        <v>0</v>
      </c>
      <c r="L47" s="130">
        <f>DBData3!G12</f>
        <v>0</v>
      </c>
      <c r="M47" s="130">
        <f>DBData3!G13</f>
        <v>0</v>
      </c>
      <c r="N47" s="130">
        <f>DBData3!G14</f>
        <v>0</v>
      </c>
      <c r="O47" s="130">
        <f>DBData3!G15</f>
        <v>0</v>
      </c>
      <c r="P47" s="130">
        <f>DBData3!G16</f>
        <v>0</v>
      </c>
      <c r="Q47" s="130">
        <f>DBData3!G17</f>
        <v>0</v>
      </c>
      <c r="R47" s="130">
        <f>DBData3!G18</f>
        <v>0</v>
      </c>
      <c r="S47" s="130">
        <f>DBData3!G19</f>
        <v>0</v>
      </c>
      <c r="T47" s="130">
        <f>DBData3!G20</f>
        <v>0</v>
      </c>
      <c r="U47" s="130">
        <f>DBData3!G21</f>
        <v>0</v>
      </c>
      <c r="V47" s="130">
        <f>DBData3!G22</f>
        <v>0</v>
      </c>
      <c r="W47" s="130">
        <f>DBData3!G23</f>
        <v>0</v>
      </c>
      <c r="X47" s="130">
        <f>DBData3!G24</f>
        <v>0</v>
      </c>
      <c r="Y47" s="130">
        <f>DBData3!G25</f>
        <v>0</v>
      </c>
      <c r="Z47" s="130">
        <f>DBData3!G26</f>
        <v>0</v>
      </c>
      <c r="AA47" s="130">
        <f>DBData3!G27</f>
        <v>0</v>
      </c>
      <c r="AB47" s="130">
        <f>DBData3!G28</f>
        <v>0</v>
      </c>
      <c r="AC47" s="130">
        <f>DBData3!G29</f>
        <v>0</v>
      </c>
      <c r="AD47" s="130">
        <f>DBData3!G30</f>
        <v>0</v>
      </c>
      <c r="AE47" s="130">
        <f>DBData3!G31</f>
        <v>0</v>
      </c>
      <c r="AF47" s="130">
        <f>DBData3!G32</f>
        <v>0</v>
      </c>
      <c r="AG47" s="130">
        <f>DBData3!G33</f>
        <v>0</v>
      </c>
      <c r="AH47" s="130">
        <f>DBData3!G34</f>
        <v>0</v>
      </c>
      <c r="AI47" s="130">
        <f>DBData3!G35</f>
        <v>0</v>
      </c>
      <c r="AJ47" s="130">
        <f>DBData3!G36</f>
        <v>0</v>
      </c>
      <c r="AK47" s="130">
        <f>DBData3!G37</f>
        <v>0</v>
      </c>
      <c r="AL47" s="123">
        <f>DBData3!G38</f>
        <v>0</v>
      </c>
      <c r="AM47" s="123">
        <f>DBData3!G39</f>
        <v>0</v>
      </c>
      <c r="AN47" s="123">
        <f>DBData3!G40</f>
        <v>0</v>
      </c>
      <c r="AO47" s="123">
        <f>DBData3!G41</f>
        <v>0</v>
      </c>
      <c r="AP47" s="123">
        <f>DBData3!G42</f>
        <v>17480.53</v>
      </c>
      <c r="AQ47" s="123">
        <f>DBData3!G43</f>
        <v>0</v>
      </c>
      <c r="AR47" s="123">
        <f>DBData3!G44</f>
        <v>0</v>
      </c>
      <c r="AS47" s="123">
        <f>DBData3!G45</f>
        <v>0</v>
      </c>
      <c r="AT47" s="123">
        <f>DBData3!G46</f>
        <v>0</v>
      </c>
      <c r="AU47" s="123">
        <f>DBData3!G47</f>
        <v>0</v>
      </c>
      <c r="AV47" s="123">
        <f>DBData3!G48</f>
        <v>0</v>
      </c>
      <c r="AW47" s="123">
        <f>DBData3!G49</f>
        <v>0</v>
      </c>
      <c r="AX47" s="123">
        <f>DBData3!G50</f>
        <v>0</v>
      </c>
      <c r="AY47" s="123">
        <f>DBData3!G51</f>
        <v>0</v>
      </c>
      <c r="AZ47" s="123">
        <f>DBData3!G52</f>
        <v>0</v>
      </c>
      <c r="BA47" s="123">
        <f>DBData3!G53</f>
        <v>0</v>
      </c>
      <c r="BB47" s="123">
        <f>DBData3!G54</f>
        <v>0</v>
      </c>
      <c r="BC47" s="17"/>
      <c r="BE47" s="18"/>
      <c r="BG47" s="6"/>
      <c r="BI47" s="6"/>
      <c r="BK47" s="6"/>
      <c r="BM47" s="6"/>
      <c r="BO47" s="6"/>
      <c r="BQ47" s="6"/>
      <c r="BS47" s="6"/>
      <c r="BU47" s="6"/>
      <c r="BW47" s="6"/>
      <c r="BY47" s="6"/>
      <c r="CA47" s="6"/>
      <c r="CC47" s="6"/>
      <c r="CE47" s="6"/>
      <c r="CG47" s="6"/>
      <c r="CI47" s="6"/>
      <c r="CK47" s="6"/>
      <c r="CM47" s="6"/>
      <c r="CO47" s="6"/>
      <c r="CQ47" s="6"/>
      <c r="CS47" s="6"/>
      <c r="CU47" s="6"/>
      <c r="CW47" s="6"/>
      <c r="CY47" s="6"/>
      <c r="DA47" s="6"/>
      <c r="DC47" s="6"/>
      <c r="DE47" s="6"/>
      <c r="DG47" s="6"/>
      <c r="DI47" s="6"/>
      <c r="DK47" s="6"/>
      <c r="DM47" s="6"/>
      <c r="DO47" s="6"/>
      <c r="DQ47" s="6"/>
      <c r="DS47" s="6"/>
      <c r="DU47" s="6"/>
      <c r="DW47" s="6"/>
      <c r="DY47" s="6"/>
      <c r="EA47" s="6"/>
      <c r="EC47" s="6"/>
      <c r="EE47" s="6"/>
      <c r="EG47" s="6"/>
      <c r="EI47" s="6"/>
      <c r="EK47" s="6"/>
      <c r="EM47" s="6"/>
      <c r="EO47" s="6"/>
      <c r="EQ47" s="6"/>
      <c r="ES47" s="6"/>
      <c r="EU47" s="6"/>
    </row>
    <row r="48" spans="1:151" ht="18" x14ac:dyDescent="0.25">
      <c r="A48" s="81" t="s">
        <v>25</v>
      </c>
      <c r="B48" s="76"/>
      <c r="C48" s="30">
        <f>DBData3!H3</f>
        <v>0</v>
      </c>
      <c r="D48" s="130">
        <f>DBData3!H4</f>
        <v>0</v>
      </c>
      <c r="E48" s="130">
        <f>DBData3!H5</f>
        <v>0</v>
      </c>
      <c r="F48" s="130">
        <f>DBData3!H6</f>
        <v>0</v>
      </c>
      <c r="G48" s="130">
        <f>DBData3!H7</f>
        <v>0</v>
      </c>
      <c r="H48" s="130">
        <f>DBData3!H8</f>
        <v>0</v>
      </c>
      <c r="I48" s="130">
        <f>DBData3!H9</f>
        <v>0</v>
      </c>
      <c r="J48" s="130">
        <f>DBData3!H10</f>
        <v>0</v>
      </c>
      <c r="K48" s="130">
        <f>DBData3!H11</f>
        <v>0</v>
      </c>
      <c r="L48" s="130">
        <f>DBData3!H12</f>
        <v>0</v>
      </c>
      <c r="M48" s="130">
        <f>DBData3!H13</f>
        <v>0</v>
      </c>
      <c r="N48" s="130">
        <f>DBData3!H14</f>
        <v>0</v>
      </c>
      <c r="O48" s="130">
        <f>DBData3!H15</f>
        <v>0</v>
      </c>
      <c r="P48" s="130">
        <f>DBData3!H16</f>
        <v>0</v>
      </c>
      <c r="Q48" s="130">
        <f>DBData3!H17</f>
        <v>0</v>
      </c>
      <c r="R48" s="130">
        <f>DBData3!H18</f>
        <v>0</v>
      </c>
      <c r="S48" s="130">
        <f>DBData3!H19</f>
        <v>0</v>
      </c>
      <c r="T48" s="130">
        <f>DBData3!H20</f>
        <v>0</v>
      </c>
      <c r="U48" s="130">
        <f>DBData3!H21</f>
        <v>0</v>
      </c>
      <c r="V48" s="130">
        <f>DBData3!H22</f>
        <v>0</v>
      </c>
      <c r="W48" s="130">
        <f>DBData3!H23</f>
        <v>0</v>
      </c>
      <c r="X48" s="130">
        <f>DBData3!H24</f>
        <v>0</v>
      </c>
      <c r="Y48" s="130">
        <f>DBData3!H25</f>
        <v>0</v>
      </c>
      <c r="Z48" s="130">
        <f>DBData3!H26</f>
        <v>0</v>
      </c>
      <c r="AA48" s="130">
        <f>DBData3!H27</f>
        <v>0</v>
      </c>
      <c r="AB48" s="130">
        <f>DBData3!H28</f>
        <v>0</v>
      </c>
      <c r="AC48" s="130">
        <f>DBData3!H29</f>
        <v>0</v>
      </c>
      <c r="AD48" s="130">
        <f>DBData3!H30</f>
        <v>0</v>
      </c>
      <c r="AE48" s="130">
        <f>DBData3!H31</f>
        <v>0</v>
      </c>
      <c r="AF48" s="130">
        <f>DBData3!H32</f>
        <v>0</v>
      </c>
      <c r="AG48" s="130">
        <f>DBData3!H33</f>
        <v>0</v>
      </c>
      <c r="AH48" s="130">
        <f>DBData3!H34</f>
        <v>0</v>
      </c>
      <c r="AI48" s="130">
        <f>DBData3!H35</f>
        <v>0</v>
      </c>
      <c r="AJ48" s="130">
        <f>DBData3!H36</f>
        <v>0</v>
      </c>
      <c r="AK48" s="130">
        <f>DBData3!H37</f>
        <v>0</v>
      </c>
      <c r="AL48" s="123">
        <f>DBData3!H38</f>
        <v>0</v>
      </c>
      <c r="AM48" s="123">
        <f>DBData3!H39</f>
        <v>0</v>
      </c>
      <c r="AN48" s="123">
        <f>DBData3!H40</f>
        <v>0</v>
      </c>
      <c r="AO48" s="123">
        <f>DBData3!H41</f>
        <v>0</v>
      </c>
      <c r="AP48" s="123">
        <f>DBData3!H42</f>
        <v>3733.63</v>
      </c>
      <c r="AQ48" s="123">
        <f>DBData3!H43</f>
        <v>0</v>
      </c>
      <c r="AR48" s="123">
        <f>DBData3!H44</f>
        <v>0</v>
      </c>
      <c r="AS48" s="123">
        <f>DBData3!H45</f>
        <v>0</v>
      </c>
      <c r="AT48" s="123">
        <f>DBData3!H46</f>
        <v>0</v>
      </c>
      <c r="AU48" s="123">
        <f>DBData3!H47</f>
        <v>0</v>
      </c>
      <c r="AV48" s="123">
        <f>DBData3!H48</f>
        <v>0</v>
      </c>
      <c r="AW48" s="123">
        <f>DBData3!H49</f>
        <v>0</v>
      </c>
      <c r="AX48" s="123">
        <f>DBData3!H50</f>
        <v>0</v>
      </c>
      <c r="AY48" s="123">
        <f>DBData3!H51</f>
        <v>0</v>
      </c>
      <c r="AZ48" s="123">
        <f>DBData3!H52</f>
        <v>0</v>
      </c>
      <c r="BA48" s="123">
        <f>DBData3!H53</f>
        <v>0</v>
      </c>
      <c r="BB48" s="123">
        <f>DBData3!H54</f>
        <v>0</v>
      </c>
      <c r="BC48" s="17"/>
      <c r="BE48" s="18"/>
      <c r="BG48" s="6"/>
      <c r="BI48" s="6"/>
      <c r="BK48" s="6"/>
      <c r="BM48" s="6"/>
      <c r="BO48" s="6"/>
      <c r="BQ48" s="6"/>
      <c r="BS48" s="6"/>
      <c r="BU48" s="6"/>
      <c r="BW48" s="6"/>
      <c r="BY48" s="6"/>
      <c r="CA48" s="6"/>
      <c r="CC48" s="6"/>
      <c r="CE48" s="6"/>
      <c r="CG48" s="6"/>
      <c r="CI48" s="6"/>
      <c r="CK48" s="6"/>
      <c r="CM48" s="6"/>
      <c r="CO48" s="6"/>
      <c r="CQ48" s="6"/>
      <c r="CS48" s="6"/>
      <c r="CU48" s="6"/>
      <c r="CW48" s="6"/>
      <c r="CY48" s="6"/>
      <c r="DA48" s="6"/>
      <c r="DC48" s="6"/>
      <c r="DE48" s="6"/>
      <c r="DG48" s="6"/>
      <c r="DI48" s="6"/>
      <c r="DK48" s="6"/>
      <c r="DM48" s="6"/>
      <c r="DO48" s="6"/>
      <c r="DQ48" s="6"/>
      <c r="DS48" s="6"/>
      <c r="DU48" s="6"/>
      <c r="DW48" s="6"/>
      <c r="DY48" s="6"/>
      <c r="EA48" s="6"/>
      <c r="EC48" s="6"/>
      <c r="EE48" s="6"/>
      <c r="EG48" s="6"/>
      <c r="EI48" s="6"/>
      <c r="EK48" s="6"/>
      <c r="EM48" s="6"/>
      <c r="EO48" s="6"/>
      <c r="EQ48" s="6"/>
      <c r="ES48" s="6"/>
      <c r="EU48" s="6"/>
    </row>
    <row r="49" spans="1:151" ht="18.75" thickBot="1" x14ac:dyDescent="0.3">
      <c r="A49" s="81" t="s">
        <v>26</v>
      </c>
      <c r="B49" s="76"/>
      <c r="C49" s="30">
        <f>DBData3!I3</f>
        <v>0</v>
      </c>
      <c r="D49" s="130">
        <f>DBData3!I4</f>
        <v>0</v>
      </c>
      <c r="E49" s="130">
        <f>DBData3!I5</f>
        <v>0</v>
      </c>
      <c r="F49" s="130">
        <f>DBData3!I6</f>
        <v>0</v>
      </c>
      <c r="G49" s="130">
        <f>DBData3!I7</f>
        <v>0</v>
      </c>
      <c r="H49" s="130">
        <f>DBData3!I8</f>
        <v>0</v>
      </c>
      <c r="I49" s="130">
        <f>DBData3!I9</f>
        <v>0</v>
      </c>
      <c r="J49" s="130">
        <f>DBData3!I10</f>
        <v>0</v>
      </c>
      <c r="K49" s="130">
        <f>DBData3!I11</f>
        <v>0</v>
      </c>
      <c r="L49" s="130">
        <f>DBData3!I12</f>
        <v>0</v>
      </c>
      <c r="M49" s="130">
        <f>DBData3!I13</f>
        <v>0</v>
      </c>
      <c r="N49" s="130">
        <f>DBData3!I14</f>
        <v>0</v>
      </c>
      <c r="O49" s="130">
        <f>DBData3!I15</f>
        <v>0</v>
      </c>
      <c r="P49" s="130">
        <f>DBData3!I16</f>
        <v>0</v>
      </c>
      <c r="Q49" s="130">
        <f>DBData3!I17</f>
        <v>0</v>
      </c>
      <c r="R49" s="130">
        <f>DBData3!I18</f>
        <v>0</v>
      </c>
      <c r="S49" s="130">
        <f>DBData3!I19</f>
        <v>0</v>
      </c>
      <c r="T49" s="130">
        <f>DBData3!I20</f>
        <v>0</v>
      </c>
      <c r="U49" s="130">
        <f>DBData3!I21</f>
        <v>0</v>
      </c>
      <c r="V49" s="130">
        <f>DBData3!I22</f>
        <v>0</v>
      </c>
      <c r="W49" s="130">
        <f>DBData3!I23</f>
        <v>0</v>
      </c>
      <c r="X49" s="130">
        <f>DBData3!I24</f>
        <v>0</v>
      </c>
      <c r="Y49" s="130">
        <f>DBData3!I25</f>
        <v>0</v>
      </c>
      <c r="Z49" s="130">
        <f>DBData3!I26</f>
        <v>0</v>
      </c>
      <c r="AA49" s="130">
        <f>DBData3!I27</f>
        <v>0</v>
      </c>
      <c r="AB49" s="130">
        <f>DBData3!I28</f>
        <v>0</v>
      </c>
      <c r="AC49" s="130">
        <f>DBData3!I29</f>
        <v>0</v>
      </c>
      <c r="AD49" s="130">
        <f>DBData3!I30</f>
        <v>0</v>
      </c>
      <c r="AE49" s="130">
        <f>DBData3!I31</f>
        <v>0</v>
      </c>
      <c r="AF49" s="130">
        <f>DBData3!I32</f>
        <v>0</v>
      </c>
      <c r="AG49" s="130">
        <f>DBData3!I33</f>
        <v>0</v>
      </c>
      <c r="AH49" s="130">
        <f>DBData3!I34</f>
        <v>0</v>
      </c>
      <c r="AI49" s="130">
        <f>DBData3!I35</f>
        <v>0</v>
      </c>
      <c r="AJ49" s="130">
        <f>DBData3!I36</f>
        <v>0</v>
      </c>
      <c r="AK49" s="130">
        <f>DBData3!I37</f>
        <v>0</v>
      </c>
      <c r="AL49" s="123">
        <f>DBData3!I38</f>
        <v>0</v>
      </c>
      <c r="AM49" s="123">
        <f>DBData3!I39</f>
        <v>0</v>
      </c>
      <c r="AN49" s="123">
        <f>DBData3!I40</f>
        <v>0</v>
      </c>
      <c r="AO49" s="123">
        <f>DBData3!I41</f>
        <v>0</v>
      </c>
      <c r="AP49" s="123">
        <f>DBData3!I42</f>
        <v>66084.7</v>
      </c>
      <c r="AQ49" s="123">
        <f>DBData3!I43</f>
        <v>0</v>
      </c>
      <c r="AR49" s="123">
        <f>DBData3!I44</f>
        <v>0</v>
      </c>
      <c r="AS49" s="123">
        <f>DBData3!I45</f>
        <v>0</v>
      </c>
      <c r="AT49" s="123">
        <f>DBData3!I46</f>
        <v>0</v>
      </c>
      <c r="AU49" s="123">
        <f>DBData3!I47</f>
        <v>0</v>
      </c>
      <c r="AV49" s="123">
        <f>DBData3!I48</f>
        <v>0</v>
      </c>
      <c r="AW49" s="123">
        <f>DBData3!I49</f>
        <v>0</v>
      </c>
      <c r="AX49" s="123">
        <f>DBData3!I50</f>
        <v>0</v>
      </c>
      <c r="AY49" s="123">
        <f>DBData3!I51</f>
        <v>0</v>
      </c>
      <c r="AZ49" s="123">
        <f>DBData3!I52</f>
        <v>0</v>
      </c>
      <c r="BA49" s="123">
        <f>DBData3!I53</f>
        <v>0</v>
      </c>
      <c r="BB49" s="123">
        <f>DBData3!I54</f>
        <v>0</v>
      </c>
      <c r="BC49" s="17"/>
      <c r="BE49" s="18"/>
      <c r="BG49" s="6"/>
      <c r="BI49" s="6"/>
      <c r="BK49" s="6"/>
      <c r="BM49" s="6"/>
      <c r="BO49" s="6"/>
      <c r="BQ49" s="6"/>
      <c r="BS49" s="6"/>
      <c r="BU49" s="6"/>
      <c r="BW49" s="6"/>
      <c r="BY49" s="6"/>
      <c r="CA49" s="6"/>
      <c r="CC49" s="6"/>
      <c r="CE49" s="6"/>
      <c r="CG49" s="6"/>
      <c r="CI49" s="6"/>
      <c r="CK49" s="6"/>
      <c r="CM49" s="6"/>
      <c r="CO49" s="6"/>
      <c r="CQ49" s="6"/>
      <c r="CS49" s="6"/>
      <c r="CU49" s="6"/>
      <c r="CW49" s="6"/>
      <c r="CY49" s="6"/>
      <c r="DA49" s="6"/>
      <c r="DC49" s="6"/>
      <c r="DE49" s="6"/>
      <c r="DG49" s="6"/>
      <c r="DI49" s="6"/>
      <c r="DK49" s="6"/>
      <c r="DM49" s="6"/>
      <c r="DO49" s="6"/>
      <c r="DQ49" s="6"/>
      <c r="DS49" s="6"/>
      <c r="DU49" s="6"/>
      <c r="DW49" s="6"/>
      <c r="DY49" s="6"/>
      <c r="EA49" s="6"/>
      <c r="EC49" s="6"/>
      <c r="EE49" s="6"/>
      <c r="EG49" s="6"/>
      <c r="EI49" s="6"/>
      <c r="EK49" s="6"/>
      <c r="EM49" s="6"/>
      <c r="EO49" s="6"/>
      <c r="EQ49" s="6"/>
      <c r="ES49" s="6"/>
      <c r="EU49" s="6"/>
    </row>
    <row r="50" spans="1:151" ht="18.75" thickBot="1" x14ac:dyDescent="0.3">
      <c r="A50" s="37" t="s">
        <v>3</v>
      </c>
      <c r="B50" s="75"/>
      <c r="C50" s="53">
        <f>SUM(C47:C49)</f>
        <v>0</v>
      </c>
      <c r="D50" s="132">
        <f>SUM(D47:D49)</f>
        <v>0</v>
      </c>
      <c r="E50" s="132">
        <f t="shared" ref="E50" si="390">SUM(E47:E49)</f>
        <v>0</v>
      </c>
      <c r="F50" s="132">
        <f t="shared" ref="F50" si="391">SUM(F47:F49)</f>
        <v>0</v>
      </c>
      <c r="G50" s="132">
        <f t="shared" ref="G50" si="392">SUM(G47:G49)</f>
        <v>0</v>
      </c>
      <c r="H50" s="132">
        <f t="shared" ref="H50" si="393">SUM(H47:H49)</f>
        <v>0</v>
      </c>
      <c r="I50" s="132">
        <f t="shared" ref="I50" si="394">SUM(I47:I49)</f>
        <v>0</v>
      </c>
      <c r="J50" s="132">
        <f t="shared" ref="J50" si="395">SUM(J47:J49)</f>
        <v>0</v>
      </c>
      <c r="K50" s="132">
        <f t="shared" ref="K50" si="396">SUM(K47:K49)</f>
        <v>0</v>
      </c>
      <c r="L50" s="132">
        <f t="shared" ref="L50" si="397">SUM(L47:L49)</f>
        <v>0</v>
      </c>
      <c r="M50" s="132">
        <f t="shared" ref="M50" si="398">SUM(M47:M49)</f>
        <v>0</v>
      </c>
      <c r="N50" s="132">
        <f t="shared" ref="N50" si="399">SUM(N47:N49)</f>
        <v>0</v>
      </c>
      <c r="O50" s="132">
        <f t="shared" ref="O50" si="400">SUM(O47:O49)</f>
        <v>0</v>
      </c>
      <c r="P50" s="132">
        <f t="shared" ref="P50" si="401">SUM(P47:P49)</f>
        <v>0</v>
      </c>
      <c r="Q50" s="132">
        <f t="shared" ref="Q50" si="402">SUM(Q47:Q49)</f>
        <v>0</v>
      </c>
      <c r="R50" s="132">
        <f t="shared" ref="R50" si="403">SUM(R47:R49)</f>
        <v>0</v>
      </c>
      <c r="S50" s="132">
        <f t="shared" ref="S50" si="404">SUM(S47:S49)</f>
        <v>0</v>
      </c>
      <c r="T50" s="132">
        <f t="shared" ref="T50" si="405">SUM(T47:T49)</f>
        <v>0</v>
      </c>
      <c r="U50" s="132">
        <f t="shared" ref="U50" si="406">SUM(U47:U49)</f>
        <v>0</v>
      </c>
      <c r="V50" s="132">
        <f t="shared" ref="V50" si="407">SUM(V47:V49)</f>
        <v>0</v>
      </c>
      <c r="W50" s="132">
        <f t="shared" ref="W50" si="408">SUM(W47:W49)</f>
        <v>0</v>
      </c>
      <c r="X50" s="132">
        <f t="shared" ref="X50" si="409">SUM(X47:X49)</f>
        <v>0</v>
      </c>
      <c r="Y50" s="132">
        <f t="shared" ref="Y50" si="410">SUM(Y47:Y49)</f>
        <v>0</v>
      </c>
      <c r="Z50" s="132">
        <f t="shared" ref="Z50" si="411">SUM(Z47:Z49)</f>
        <v>0</v>
      </c>
      <c r="AA50" s="132">
        <f t="shared" ref="AA50" si="412">SUM(AA47:AA49)</f>
        <v>0</v>
      </c>
      <c r="AB50" s="132">
        <f t="shared" ref="AB50" si="413">SUM(AB47:AB49)</f>
        <v>0</v>
      </c>
      <c r="AC50" s="132">
        <f t="shared" ref="AC50" si="414">SUM(AC47:AC49)</f>
        <v>0</v>
      </c>
      <c r="AD50" s="132">
        <f t="shared" ref="AD50" si="415">SUM(AD47:AD49)</f>
        <v>0</v>
      </c>
      <c r="AE50" s="132">
        <f t="shared" ref="AE50" si="416">SUM(AE47:AE49)</f>
        <v>0</v>
      </c>
      <c r="AF50" s="132">
        <f t="shared" ref="AF50" si="417">SUM(AF47:AF49)</f>
        <v>0</v>
      </c>
      <c r="AG50" s="132">
        <f t="shared" ref="AG50" si="418">SUM(AG47:AG49)</f>
        <v>0</v>
      </c>
      <c r="AH50" s="132">
        <f t="shared" ref="AH50" si="419">SUM(AH47:AH49)</f>
        <v>0</v>
      </c>
      <c r="AI50" s="132">
        <f t="shared" ref="AI50" si="420">SUM(AI47:AI49)</f>
        <v>0</v>
      </c>
      <c r="AJ50" s="132">
        <f t="shared" ref="AJ50" si="421">SUM(AJ47:AJ49)</f>
        <v>0</v>
      </c>
      <c r="AK50" s="132">
        <f t="shared" ref="AK50:BB50" si="422">SUM(AK47:AK49)</f>
        <v>0</v>
      </c>
      <c r="AL50" s="125">
        <f t="shared" si="422"/>
        <v>0</v>
      </c>
      <c r="AM50" s="125">
        <f t="shared" si="422"/>
        <v>0</v>
      </c>
      <c r="AN50" s="125">
        <f t="shared" si="422"/>
        <v>0</v>
      </c>
      <c r="AO50" s="125">
        <f t="shared" si="422"/>
        <v>0</v>
      </c>
      <c r="AP50" s="125">
        <f t="shared" si="422"/>
        <v>87298.86</v>
      </c>
      <c r="AQ50" s="125">
        <f t="shared" si="422"/>
        <v>0</v>
      </c>
      <c r="AR50" s="125">
        <f t="shared" si="422"/>
        <v>0</v>
      </c>
      <c r="AS50" s="125">
        <f t="shared" si="422"/>
        <v>0</v>
      </c>
      <c r="AT50" s="125">
        <f t="shared" si="422"/>
        <v>0</v>
      </c>
      <c r="AU50" s="125">
        <f t="shared" si="422"/>
        <v>0</v>
      </c>
      <c r="AV50" s="125">
        <f t="shared" si="422"/>
        <v>0</v>
      </c>
      <c r="AW50" s="125">
        <f t="shared" si="422"/>
        <v>0</v>
      </c>
      <c r="AX50" s="125">
        <f t="shared" si="422"/>
        <v>0</v>
      </c>
      <c r="AY50" s="125">
        <f t="shared" si="422"/>
        <v>0</v>
      </c>
      <c r="AZ50" s="125">
        <f t="shared" si="422"/>
        <v>0</v>
      </c>
      <c r="BA50" s="125">
        <f t="shared" si="422"/>
        <v>0</v>
      </c>
      <c r="BB50" s="125">
        <f t="shared" si="422"/>
        <v>0</v>
      </c>
      <c r="BC50" s="17"/>
      <c r="BE50" s="18"/>
      <c r="BG50" s="6"/>
      <c r="BI50" s="6"/>
      <c r="BK50" s="6"/>
      <c r="BM50" s="6"/>
      <c r="BO50" s="6"/>
      <c r="BQ50" s="6"/>
      <c r="BS50" s="6"/>
      <c r="BU50" s="6"/>
      <c r="BW50" s="6"/>
      <c r="BY50" s="6"/>
      <c r="CA50" s="6"/>
      <c r="CC50" s="6"/>
      <c r="CE50" s="6"/>
      <c r="CG50" s="6"/>
      <c r="CI50" s="6"/>
      <c r="CK50" s="6"/>
      <c r="CM50" s="6"/>
      <c r="CO50" s="6"/>
      <c r="CQ50" s="6"/>
      <c r="CS50" s="6"/>
      <c r="CU50" s="6"/>
      <c r="CW50" s="6"/>
      <c r="CY50" s="6"/>
      <c r="DA50" s="6"/>
      <c r="DC50" s="6"/>
      <c r="DE50" s="6"/>
      <c r="DG50" s="6"/>
      <c r="DI50" s="6"/>
      <c r="DK50" s="6"/>
      <c r="DM50" s="6"/>
      <c r="DO50" s="6"/>
      <c r="DQ50" s="6"/>
      <c r="DS50" s="6"/>
      <c r="DU50" s="6"/>
      <c r="DW50" s="6"/>
      <c r="DY50" s="6"/>
      <c r="EA50" s="6"/>
      <c r="EC50" s="6"/>
      <c r="EE50" s="6"/>
      <c r="EG50" s="6"/>
      <c r="EI50" s="6"/>
      <c r="EK50" s="6"/>
      <c r="EM50" s="6"/>
      <c r="EO50" s="6"/>
      <c r="EQ50" s="6"/>
      <c r="ES50" s="6"/>
      <c r="EU50" s="6"/>
    </row>
    <row r="51" spans="1:151" ht="18.75" thickBot="1" x14ac:dyDescent="0.3">
      <c r="A51" s="16" t="s">
        <v>8</v>
      </c>
      <c r="B51" s="75"/>
      <c r="C51" s="120">
        <f>-DBData3!J3</f>
        <v>0</v>
      </c>
      <c r="D51" s="126">
        <f>-DBData3!J4</f>
        <v>0</v>
      </c>
      <c r="E51" s="126">
        <f>-DBData3!J5</f>
        <v>0</v>
      </c>
      <c r="F51" s="126">
        <f>-DBData3!J6</f>
        <v>0</v>
      </c>
      <c r="G51" s="126">
        <f>-DBData3!J7</f>
        <v>0</v>
      </c>
      <c r="H51" s="126">
        <f>-DBData3!J8</f>
        <v>0</v>
      </c>
      <c r="I51" s="126">
        <f>-DBData3!J9</f>
        <v>0</v>
      </c>
      <c r="J51" s="126">
        <f>-DBData3!J10</f>
        <v>0</v>
      </c>
      <c r="K51" s="126">
        <f>-DBData3!J11</f>
        <v>0</v>
      </c>
      <c r="L51" s="126">
        <f>-DBData3!J12</f>
        <v>0</v>
      </c>
      <c r="M51" s="126">
        <f>-DBData3!J13</f>
        <v>0</v>
      </c>
      <c r="N51" s="126">
        <f>-DBData3!J14</f>
        <v>0</v>
      </c>
      <c r="O51" s="126">
        <f>-DBData3!J15</f>
        <v>0</v>
      </c>
      <c r="P51" s="126">
        <f>-DBData3!J16</f>
        <v>0</v>
      </c>
      <c r="Q51" s="126">
        <f>-DBData3!J17</f>
        <v>0</v>
      </c>
      <c r="R51" s="126">
        <f>-DBData3!J18</f>
        <v>0</v>
      </c>
      <c r="S51" s="126">
        <f>-DBData3!J19</f>
        <v>0</v>
      </c>
      <c r="T51" s="126">
        <f>-DBData3!J20</f>
        <v>0</v>
      </c>
      <c r="U51" s="126">
        <f>-DBData3!J21</f>
        <v>0</v>
      </c>
      <c r="V51" s="126">
        <f>-DBData3!J22</f>
        <v>0</v>
      </c>
      <c r="W51" s="126">
        <f>-DBData3!J23</f>
        <v>0</v>
      </c>
      <c r="X51" s="126">
        <f>-DBData3!J24</f>
        <v>0</v>
      </c>
      <c r="Y51" s="126">
        <f>-DBData3!J25</f>
        <v>0</v>
      </c>
      <c r="Z51" s="126">
        <f>-DBData3!J26</f>
        <v>0</v>
      </c>
      <c r="AA51" s="126">
        <f>-DBData3!J27</f>
        <v>0</v>
      </c>
      <c r="AB51" s="126">
        <f>-DBData3!J28</f>
        <v>0</v>
      </c>
      <c r="AC51" s="126">
        <f>-DBData3!J29</f>
        <v>0</v>
      </c>
      <c r="AD51" s="126">
        <f>-DBData3!J30</f>
        <v>0</v>
      </c>
      <c r="AE51" s="126">
        <f>-DBData3!J31</f>
        <v>0</v>
      </c>
      <c r="AF51" s="126">
        <f>-DBData3!J32</f>
        <v>0</v>
      </c>
      <c r="AG51" s="126">
        <f>-DBData3!J33</f>
        <v>0</v>
      </c>
      <c r="AH51" s="126">
        <f>-DBData3!J34</f>
        <v>0</v>
      </c>
      <c r="AI51" s="126">
        <f>-DBData3!J35</f>
        <v>0</v>
      </c>
      <c r="AJ51" s="126">
        <f>-DBData3!J36</f>
        <v>0</v>
      </c>
      <c r="AK51" s="126">
        <f>-DBData3!J37</f>
        <v>0</v>
      </c>
      <c r="AL51" s="126">
        <f>-DBData3!J38</f>
        <v>0</v>
      </c>
      <c r="AM51" s="126">
        <f>-DBData3!J39</f>
        <v>0</v>
      </c>
      <c r="AN51" s="126">
        <f>-DBData3!J40</f>
        <v>0</v>
      </c>
      <c r="AO51" s="126">
        <f>-DBData3!J41</f>
        <v>0</v>
      </c>
      <c r="AP51" s="126">
        <f>-DBData3!J42</f>
        <v>-14309.55</v>
      </c>
      <c r="AQ51" s="126">
        <f>-DBData3!J43</f>
        <v>0</v>
      </c>
      <c r="AR51" s="126">
        <f>-DBData3!J44</f>
        <v>0</v>
      </c>
      <c r="AS51" s="126">
        <f>-DBData3!J45</f>
        <v>0</v>
      </c>
      <c r="AT51" s="126">
        <f>-DBData3!J46</f>
        <v>0</v>
      </c>
      <c r="AU51" s="126">
        <f>-DBData3!J47</f>
        <v>0</v>
      </c>
      <c r="AV51" s="126">
        <f>-DBData3!J48</f>
        <v>0</v>
      </c>
      <c r="AW51" s="126">
        <f>-DBData3!J49</f>
        <v>0</v>
      </c>
      <c r="AX51" s="126">
        <f>-DBData3!J50</f>
        <v>0</v>
      </c>
      <c r="AY51" s="126">
        <f>-DBData3!J51</f>
        <v>0</v>
      </c>
      <c r="AZ51" s="126">
        <f>-DBData3!J52</f>
        <v>0</v>
      </c>
      <c r="BA51" s="126">
        <f>-DBData3!J53</f>
        <v>0</v>
      </c>
      <c r="BB51" s="126">
        <f>-DBData3!J54</f>
        <v>0</v>
      </c>
      <c r="BC51" s="17"/>
      <c r="BE51" s="18"/>
      <c r="BG51" s="6"/>
      <c r="BI51" s="6"/>
      <c r="BK51" s="6"/>
      <c r="BM51" s="6"/>
      <c r="BO51" s="6"/>
      <c r="BQ51" s="6"/>
      <c r="BS51" s="6"/>
      <c r="BU51" s="6"/>
      <c r="BW51" s="6"/>
      <c r="BY51" s="6"/>
      <c r="CA51" s="6"/>
      <c r="CC51" s="6"/>
      <c r="CE51" s="6"/>
      <c r="CG51" s="6"/>
      <c r="CI51" s="6"/>
      <c r="CK51" s="6"/>
      <c r="CM51" s="6"/>
      <c r="CO51" s="6"/>
      <c r="CQ51" s="6"/>
      <c r="CS51" s="6"/>
      <c r="CU51" s="6"/>
      <c r="CW51" s="6"/>
      <c r="CY51" s="6"/>
      <c r="DA51" s="6"/>
      <c r="DC51" s="6"/>
      <c r="DE51" s="6"/>
      <c r="DG51" s="6"/>
      <c r="DI51" s="6"/>
      <c r="DK51" s="6"/>
      <c r="DM51" s="6"/>
      <c r="DO51" s="6"/>
      <c r="DQ51" s="6"/>
      <c r="DS51" s="6"/>
      <c r="DU51" s="6"/>
      <c r="DW51" s="6"/>
      <c r="DY51" s="6"/>
      <c r="EA51" s="6"/>
      <c r="EC51" s="6"/>
      <c r="EE51" s="6"/>
      <c r="EG51" s="6"/>
      <c r="EI51" s="6"/>
      <c r="EK51" s="6"/>
      <c r="EM51" s="6"/>
      <c r="EO51" s="6"/>
      <c r="EQ51" s="6"/>
      <c r="ES51" s="6"/>
      <c r="EU51" s="6"/>
    </row>
    <row r="52" spans="1:151" ht="18.75" thickBot="1" x14ac:dyDescent="0.3">
      <c r="A52" s="37" t="s">
        <v>27</v>
      </c>
      <c r="B52" s="75"/>
      <c r="C52" s="54">
        <f>C50+C51</f>
        <v>0</v>
      </c>
      <c r="D52" s="125">
        <f>D50+D51</f>
        <v>0</v>
      </c>
      <c r="E52" s="125">
        <f t="shared" ref="E52" si="423">E50+E51</f>
        <v>0</v>
      </c>
      <c r="F52" s="125">
        <f t="shared" ref="F52" si="424">F50+F51</f>
        <v>0</v>
      </c>
      <c r="G52" s="125">
        <f t="shared" ref="G52" si="425">G50+G51</f>
        <v>0</v>
      </c>
      <c r="H52" s="125">
        <f t="shared" ref="H52" si="426">H50+H51</f>
        <v>0</v>
      </c>
      <c r="I52" s="125">
        <f t="shared" ref="I52" si="427">I50+I51</f>
        <v>0</v>
      </c>
      <c r="J52" s="125">
        <f t="shared" ref="J52" si="428">J50+J51</f>
        <v>0</v>
      </c>
      <c r="K52" s="125">
        <f t="shared" ref="K52" si="429">K50+K51</f>
        <v>0</v>
      </c>
      <c r="L52" s="125">
        <f t="shared" ref="L52" si="430">L50+L51</f>
        <v>0</v>
      </c>
      <c r="M52" s="125">
        <f t="shared" ref="M52" si="431">M50+M51</f>
        <v>0</v>
      </c>
      <c r="N52" s="125">
        <f t="shared" ref="N52" si="432">N50+N51</f>
        <v>0</v>
      </c>
      <c r="O52" s="125">
        <f t="shared" ref="O52" si="433">O50+O51</f>
        <v>0</v>
      </c>
      <c r="P52" s="125">
        <f t="shared" ref="P52" si="434">P50+P51</f>
        <v>0</v>
      </c>
      <c r="Q52" s="125">
        <f t="shared" ref="Q52" si="435">Q50+Q51</f>
        <v>0</v>
      </c>
      <c r="R52" s="125">
        <f t="shared" ref="R52" si="436">R50+R51</f>
        <v>0</v>
      </c>
      <c r="S52" s="125">
        <f t="shared" ref="S52" si="437">S50+S51</f>
        <v>0</v>
      </c>
      <c r="T52" s="125">
        <f t="shared" ref="T52" si="438">T50+T51</f>
        <v>0</v>
      </c>
      <c r="U52" s="125">
        <f t="shared" ref="U52" si="439">U50+U51</f>
        <v>0</v>
      </c>
      <c r="V52" s="125">
        <f t="shared" ref="V52" si="440">V50+V51</f>
        <v>0</v>
      </c>
      <c r="W52" s="125">
        <f t="shared" ref="W52" si="441">W50+W51</f>
        <v>0</v>
      </c>
      <c r="X52" s="125">
        <f t="shared" ref="X52" si="442">X50+X51</f>
        <v>0</v>
      </c>
      <c r="Y52" s="125">
        <f t="shared" ref="Y52" si="443">Y50+Y51</f>
        <v>0</v>
      </c>
      <c r="Z52" s="125">
        <f t="shared" ref="Z52" si="444">Z50+Z51</f>
        <v>0</v>
      </c>
      <c r="AA52" s="125">
        <f t="shared" ref="AA52" si="445">AA50+AA51</f>
        <v>0</v>
      </c>
      <c r="AB52" s="125">
        <f t="shared" ref="AB52" si="446">AB50+AB51</f>
        <v>0</v>
      </c>
      <c r="AC52" s="125">
        <f t="shared" ref="AC52" si="447">AC50+AC51</f>
        <v>0</v>
      </c>
      <c r="AD52" s="125">
        <f t="shared" ref="AD52" si="448">AD50+AD51</f>
        <v>0</v>
      </c>
      <c r="AE52" s="125">
        <f t="shared" ref="AE52" si="449">AE50+AE51</f>
        <v>0</v>
      </c>
      <c r="AF52" s="125">
        <f t="shared" ref="AF52" si="450">AF50+AF51</f>
        <v>0</v>
      </c>
      <c r="AG52" s="125">
        <f t="shared" ref="AG52" si="451">AG50+AG51</f>
        <v>0</v>
      </c>
      <c r="AH52" s="125">
        <f t="shared" ref="AH52" si="452">AH50+AH51</f>
        <v>0</v>
      </c>
      <c r="AI52" s="125">
        <f t="shared" ref="AI52" si="453">AI50+AI51</f>
        <v>0</v>
      </c>
      <c r="AJ52" s="125">
        <f t="shared" ref="AJ52" si="454">AJ50+AJ51</f>
        <v>0</v>
      </c>
      <c r="AK52" s="125">
        <f t="shared" ref="AK52:AX52" si="455">AK50+AK51</f>
        <v>0</v>
      </c>
      <c r="AL52" s="125">
        <f t="shared" si="455"/>
        <v>0</v>
      </c>
      <c r="AM52" s="125">
        <f t="shared" si="455"/>
        <v>0</v>
      </c>
      <c r="AN52" s="125">
        <f t="shared" si="455"/>
        <v>0</v>
      </c>
      <c r="AO52" s="125">
        <f t="shared" si="455"/>
        <v>0</v>
      </c>
      <c r="AP52" s="125">
        <f t="shared" si="455"/>
        <v>72989.31</v>
      </c>
      <c r="AQ52" s="125">
        <f t="shared" si="455"/>
        <v>0</v>
      </c>
      <c r="AR52" s="125">
        <f t="shared" si="455"/>
        <v>0</v>
      </c>
      <c r="AS52" s="125">
        <f t="shared" si="455"/>
        <v>0</v>
      </c>
      <c r="AT52" s="125">
        <f t="shared" si="455"/>
        <v>0</v>
      </c>
      <c r="AU52" s="125">
        <f t="shared" si="455"/>
        <v>0</v>
      </c>
      <c r="AV52" s="125">
        <f t="shared" si="455"/>
        <v>0</v>
      </c>
      <c r="AW52" s="125">
        <f t="shared" si="455"/>
        <v>0</v>
      </c>
      <c r="AX52" s="125">
        <f t="shared" si="455"/>
        <v>0</v>
      </c>
      <c r="AY52" s="125">
        <f>AY50+AY51</f>
        <v>0</v>
      </c>
      <c r="AZ52" s="125">
        <f t="shared" ref="AZ52:BB52" si="456">AZ50+AZ51</f>
        <v>0</v>
      </c>
      <c r="BA52" s="125">
        <f t="shared" si="456"/>
        <v>0</v>
      </c>
      <c r="BB52" s="125">
        <f t="shared" si="456"/>
        <v>0</v>
      </c>
      <c r="BC52" s="17"/>
      <c r="BE52" s="18"/>
      <c r="BG52" s="6"/>
      <c r="BI52" s="6"/>
      <c r="BK52" s="6"/>
      <c r="BM52" s="6"/>
      <c r="BO52" s="6"/>
      <c r="BQ52" s="6"/>
      <c r="BS52" s="6"/>
      <c r="BU52" s="6"/>
      <c r="BW52" s="6"/>
      <c r="BY52" s="6"/>
      <c r="CA52" s="6"/>
      <c r="CC52" s="6"/>
      <c r="CE52" s="6"/>
      <c r="CG52" s="6"/>
      <c r="CI52" s="6"/>
      <c r="CK52" s="6"/>
      <c r="CM52" s="6"/>
      <c r="CO52" s="6"/>
      <c r="CQ52" s="6"/>
      <c r="CS52" s="6"/>
      <c r="CU52" s="6"/>
      <c r="CW52" s="6"/>
      <c r="CY52" s="6"/>
      <c r="DA52" s="6"/>
      <c r="DC52" s="6"/>
      <c r="DE52" s="6"/>
      <c r="DG52" s="6"/>
      <c r="DI52" s="6"/>
      <c r="DK52" s="6"/>
      <c r="DM52" s="6"/>
      <c r="DO52" s="6"/>
      <c r="DQ52" s="6"/>
      <c r="DS52" s="6"/>
      <c r="DU52" s="6"/>
      <c r="DW52" s="6"/>
      <c r="DY52" s="6"/>
      <c r="EA52" s="6"/>
      <c r="EC52" s="6"/>
      <c r="EE52" s="6"/>
      <c r="EG52" s="6"/>
      <c r="EI52" s="6"/>
      <c r="EK52" s="6"/>
      <c r="EM52" s="6"/>
      <c r="EO52" s="6"/>
      <c r="EQ52" s="6"/>
      <c r="ES52" s="6"/>
      <c r="EU52" s="6"/>
    </row>
    <row r="53" spans="1:151" ht="18.75" thickBot="1" x14ac:dyDescent="0.3">
      <c r="A53" s="81" t="s">
        <v>4</v>
      </c>
      <c r="B53" s="76"/>
      <c r="C53" s="50">
        <f>-DBData3!K3</f>
        <v>0</v>
      </c>
      <c r="D53" s="127">
        <f>-DBData3!K4</f>
        <v>0</v>
      </c>
      <c r="E53" s="127">
        <f>-DBData3!K5</f>
        <v>0</v>
      </c>
      <c r="F53" s="127">
        <f>-DBData3!K6</f>
        <v>0</v>
      </c>
      <c r="G53" s="127">
        <f>-DBData3!K7</f>
        <v>0</v>
      </c>
      <c r="H53" s="127">
        <f>-DBData3!K8</f>
        <v>0</v>
      </c>
      <c r="I53" s="127">
        <f>-DBData3!K9</f>
        <v>0</v>
      </c>
      <c r="J53" s="127">
        <f>-DBData3!K10</f>
        <v>0</v>
      </c>
      <c r="K53" s="127">
        <f>-DBData3!K11</f>
        <v>0</v>
      </c>
      <c r="L53" s="127">
        <f>-DBData3!K12</f>
        <v>0</v>
      </c>
      <c r="M53" s="127">
        <f>-DBData3!K13</f>
        <v>0</v>
      </c>
      <c r="N53" s="127">
        <f>-DBData3!K14</f>
        <v>0</v>
      </c>
      <c r="O53" s="127">
        <f>-DBData3!K15</f>
        <v>0</v>
      </c>
      <c r="P53" s="127">
        <f>-DBData3!K16</f>
        <v>0</v>
      </c>
      <c r="Q53" s="127">
        <f>-DBData3!K17</f>
        <v>0</v>
      </c>
      <c r="R53" s="127">
        <f>-DBData3!K18</f>
        <v>0</v>
      </c>
      <c r="S53" s="127">
        <f>-DBData3!K19</f>
        <v>0</v>
      </c>
      <c r="T53" s="127">
        <f>-DBData3!K20</f>
        <v>0</v>
      </c>
      <c r="U53" s="127">
        <f>-DBData3!K21</f>
        <v>0</v>
      </c>
      <c r="V53" s="127">
        <f>-DBData3!K22</f>
        <v>0</v>
      </c>
      <c r="W53" s="127">
        <f>-DBData3!K23</f>
        <v>0</v>
      </c>
      <c r="X53" s="127">
        <f>-DBData3!K24</f>
        <v>0</v>
      </c>
      <c r="Y53" s="127">
        <f>-DBData3!K25</f>
        <v>0</v>
      </c>
      <c r="Z53" s="127">
        <f>-DBData3!K26</f>
        <v>0</v>
      </c>
      <c r="AA53" s="127">
        <f>-DBData3!K27</f>
        <v>0</v>
      </c>
      <c r="AB53" s="127">
        <f>-DBData3!K28</f>
        <v>0</v>
      </c>
      <c r="AC53" s="127">
        <f>-DBData3!K29</f>
        <v>0</v>
      </c>
      <c r="AD53" s="127">
        <f>-DBData3!K30</f>
        <v>0</v>
      </c>
      <c r="AE53" s="127">
        <f>-DBData3!K31</f>
        <v>0</v>
      </c>
      <c r="AF53" s="127">
        <f>-DBData3!K32</f>
        <v>0</v>
      </c>
      <c r="AG53" s="127">
        <f>-DBData3!K33</f>
        <v>0</v>
      </c>
      <c r="AH53" s="127">
        <f>-DBData3!K34</f>
        <v>0</v>
      </c>
      <c r="AI53" s="127">
        <f>-DBData3!K35</f>
        <v>0</v>
      </c>
      <c r="AJ53" s="127">
        <f>-DBData3!K36</f>
        <v>0</v>
      </c>
      <c r="AK53" s="127">
        <f>-DBData3!K37</f>
        <v>0</v>
      </c>
      <c r="AL53" s="127">
        <f>-DBData3!K38</f>
        <v>0</v>
      </c>
      <c r="AM53" s="127">
        <f>-DBData3!K39</f>
        <v>0</v>
      </c>
      <c r="AN53" s="127">
        <f>-DBData3!K40</f>
        <v>0</v>
      </c>
      <c r="AO53" s="127">
        <f>-DBData3!K41</f>
        <v>0</v>
      </c>
      <c r="AP53" s="127">
        <f>-DBData3!K42</f>
        <v>-76561.67</v>
      </c>
      <c r="AQ53" s="127">
        <f>-DBData3!K43</f>
        <v>0</v>
      </c>
      <c r="AR53" s="127">
        <f>-DBData3!K44</f>
        <v>0</v>
      </c>
      <c r="AS53" s="127">
        <f>-DBData3!K45</f>
        <v>0</v>
      </c>
      <c r="AT53" s="127">
        <f>-DBData3!K46</f>
        <v>0</v>
      </c>
      <c r="AU53" s="127">
        <f>-DBData3!K47</f>
        <v>0</v>
      </c>
      <c r="AV53" s="127">
        <f>-DBData3!K48</f>
        <v>0</v>
      </c>
      <c r="AW53" s="127">
        <f>-DBData3!K49</f>
        <v>0</v>
      </c>
      <c r="AX53" s="127">
        <f>-DBData3!K50</f>
        <v>0</v>
      </c>
      <c r="AY53" s="127">
        <f>-DBData3!K51</f>
        <v>0</v>
      </c>
      <c r="AZ53" s="127">
        <f>-DBData3!K52</f>
        <v>0</v>
      </c>
      <c r="BA53" s="127">
        <f>-DBData3!K53</f>
        <v>0</v>
      </c>
      <c r="BB53" s="127">
        <f>-DBData3!K54</f>
        <v>0</v>
      </c>
      <c r="BC53" s="17"/>
      <c r="BE53" s="18"/>
      <c r="BG53" s="6"/>
      <c r="BI53" s="6"/>
      <c r="BK53" s="6"/>
      <c r="BM53" s="6"/>
      <c r="BO53" s="6"/>
      <c r="BQ53" s="6"/>
      <c r="BS53" s="6"/>
      <c r="BU53" s="6"/>
      <c r="BW53" s="6"/>
      <c r="BY53" s="6"/>
      <c r="CA53" s="6"/>
      <c r="CC53" s="6"/>
      <c r="CE53" s="6"/>
      <c r="CG53" s="6"/>
      <c r="CI53" s="6"/>
      <c r="CK53" s="6"/>
      <c r="CM53" s="6"/>
      <c r="CO53" s="6"/>
      <c r="CQ53" s="6"/>
      <c r="CS53" s="6"/>
      <c r="CU53" s="6"/>
      <c r="CW53" s="6"/>
      <c r="CY53" s="6"/>
      <c r="DA53" s="6"/>
      <c r="DC53" s="6"/>
      <c r="DE53" s="6"/>
      <c r="DG53" s="6"/>
      <c r="DI53" s="6"/>
      <c r="DK53" s="6"/>
      <c r="DM53" s="6"/>
      <c r="DO53" s="6"/>
      <c r="DQ53" s="6"/>
      <c r="DS53" s="6"/>
      <c r="DU53" s="6"/>
      <c r="DW53" s="6"/>
      <c r="DY53" s="6"/>
      <c r="EA53" s="6"/>
      <c r="EC53" s="6"/>
      <c r="EE53" s="6"/>
      <c r="EG53" s="6"/>
      <c r="EI53" s="6"/>
      <c r="EK53" s="6"/>
      <c r="EM53" s="6"/>
      <c r="EO53" s="6"/>
      <c r="EQ53" s="6"/>
      <c r="ES53" s="6"/>
      <c r="EU53" s="6"/>
    </row>
    <row r="54" spans="1:151" ht="18.75" thickBot="1" x14ac:dyDescent="0.3">
      <c r="A54" s="37" t="s">
        <v>5</v>
      </c>
      <c r="B54" s="75"/>
      <c r="C54" s="54">
        <f>C57+C56+-C53</f>
        <v>0</v>
      </c>
      <c r="D54" s="125">
        <f>D57+D56+-D53</f>
        <v>0</v>
      </c>
      <c r="E54" s="125">
        <f t="shared" ref="E54" si="457">E57+E56+-E53</f>
        <v>0</v>
      </c>
      <c r="F54" s="125">
        <f t="shared" ref="F54" si="458">F57+F56+-F53</f>
        <v>0</v>
      </c>
      <c r="G54" s="125">
        <f t="shared" ref="G54" si="459">G57+G56+-G53</f>
        <v>0</v>
      </c>
      <c r="H54" s="125">
        <f t="shared" ref="H54" si="460">H57+H56+-H53</f>
        <v>0</v>
      </c>
      <c r="I54" s="125">
        <f t="shared" ref="I54" si="461">I57+I56+-I53</f>
        <v>0</v>
      </c>
      <c r="J54" s="125">
        <f t="shared" ref="J54" si="462">J57+J56+-J53</f>
        <v>0</v>
      </c>
      <c r="K54" s="125">
        <f t="shared" ref="K54" si="463">K57+K56+-K53</f>
        <v>0</v>
      </c>
      <c r="L54" s="125">
        <f t="shared" ref="L54" si="464">L57+L56+-L53</f>
        <v>0</v>
      </c>
      <c r="M54" s="125">
        <f t="shared" ref="M54" si="465">M57+M56+-M53</f>
        <v>0</v>
      </c>
      <c r="N54" s="125">
        <f t="shared" ref="N54" si="466">N57+N56+-N53</f>
        <v>0</v>
      </c>
      <c r="O54" s="125">
        <f t="shared" ref="O54" si="467">O57+O56+-O53</f>
        <v>0</v>
      </c>
      <c r="P54" s="125">
        <f t="shared" ref="P54" si="468">P57+P56+-P53</f>
        <v>0</v>
      </c>
      <c r="Q54" s="125">
        <f t="shared" ref="Q54" si="469">Q57+Q56+-Q53</f>
        <v>0</v>
      </c>
      <c r="R54" s="125">
        <f t="shared" ref="R54" si="470">R57+R56+-R53</f>
        <v>0</v>
      </c>
      <c r="S54" s="125">
        <f t="shared" ref="S54" si="471">S57+S56+-S53</f>
        <v>0</v>
      </c>
      <c r="T54" s="125">
        <f t="shared" ref="T54" si="472">T57+T56+-T53</f>
        <v>0</v>
      </c>
      <c r="U54" s="125">
        <f t="shared" ref="U54" si="473">U57+U56+-U53</f>
        <v>0</v>
      </c>
      <c r="V54" s="125">
        <f t="shared" ref="V54" si="474">V57+V56+-V53</f>
        <v>0</v>
      </c>
      <c r="W54" s="125">
        <f t="shared" ref="W54" si="475">W57+W56+-W53</f>
        <v>0</v>
      </c>
      <c r="X54" s="125">
        <f t="shared" ref="X54" si="476">X57+X56+-X53</f>
        <v>0</v>
      </c>
      <c r="Y54" s="125">
        <f t="shared" ref="Y54" si="477">Y57+Y56+-Y53</f>
        <v>0</v>
      </c>
      <c r="Z54" s="125">
        <f t="shared" ref="Z54" si="478">Z57+Z56+-Z53</f>
        <v>0</v>
      </c>
      <c r="AA54" s="125">
        <f t="shared" ref="AA54" si="479">AA57+AA56+-AA53</f>
        <v>0</v>
      </c>
      <c r="AB54" s="125">
        <f t="shared" ref="AB54" si="480">AB57+AB56+-AB53</f>
        <v>0</v>
      </c>
      <c r="AC54" s="125">
        <f t="shared" ref="AC54" si="481">AC57+AC56+-AC53</f>
        <v>0</v>
      </c>
      <c r="AD54" s="125">
        <f t="shared" ref="AD54" si="482">AD57+AD56+-AD53</f>
        <v>0</v>
      </c>
      <c r="AE54" s="125">
        <f t="shared" ref="AE54" si="483">AE57+AE56+-AE53</f>
        <v>0</v>
      </c>
      <c r="AF54" s="125">
        <f t="shared" ref="AF54" si="484">AF57+AF56+-AF53</f>
        <v>0</v>
      </c>
      <c r="AG54" s="125">
        <f t="shared" ref="AG54" si="485">AG57+AG56+-AG53</f>
        <v>0</v>
      </c>
      <c r="AH54" s="125">
        <f t="shared" ref="AH54" si="486">AH57+AH56+-AH53</f>
        <v>0</v>
      </c>
      <c r="AI54" s="125">
        <f t="shared" ref="AI54" si="487">AI57+AI56+-AI53</f>
        <v>0</v>
      </c>
      <c r="AJ54" s="125">
        <f t="shared" ref="AJ54" si="488">AJ57+AJ56+-AJ53</f>
        <v>0</v>
      </c>
      <c r="AK54" s="125">
        <f t="shared" ref="AK54:BB54" si="489">AK57+AK56+-AK53</f>
        <v>0</v>
      </c>
      <c r="AL54" s="125">
        <f t="shared" si="489"/>
        <v>0</v>
      </c>
      <c r="AM54" s="125">
        <f t="shared" si="489"/>
        <v>0</v>
      </c>
      <c r="AN54" s="125">
        <f t="shared" si="489"/>
        <v>0</v>
      </c>
      <c r="AO54" s="125">
        <f t="shared" si="489"/>
        <v>0</v>
      </c>
      <c r="AP54" s="125">
        <f t="shared" si="489"/>
        <v>122913.601</v>
      </c>
      <c r="AQ54" s="125">
        <f t="shared" si="489"/>
        <v>0</v>
      </c>
      <c r="AR54" s="125">
        <f t="shared" si="489"/>
        <v>0</v>
      </c>
      <c r="AS54" s="125">
        <f t="shared" si="489"/>
        <v>0</v>
      </c>
      <c r="AT54" s="125">
        <f t="shared" si="489"/>
        <v>0</v>
      </c>
      <c r="AU54" s="125">
        <f t="shared" si="489"/>
        <v>0</v>
      </c>
      <c r="AV54" s="125">
        <f t="shared" si="489"/>
        <v>0</v>
      </c>
      <c r="AW54" s="125">
        <f t="shared" si="489"/>
        <v>0</v>
      </c>
      <c r="AX54" s="125">
        <f t="shared" si="489"/>
        <v>0</v>
      </c>
      <c r="AY54" s="125">
        <f t="shared" si="489"/>
        <v>0</v>
      </c>
      <c r="AZ54" s="125">
        <f t="shared" si="489"/>
        <v>0</v>
      </c>
      <c r="BA54" s="125">
        <f t="shared" si="489"/>
        <v>0</v>
      </c>
      <c r="BB54" s="125">
        <f t="shared" si="489"/>
        <v>0</v>
      </c>
      <c r="BC54" s="17"/>
      <c r="BE54" s="18"/>
      <c r="BG54" s="6"/>
      <c r="BI54" s="6"/>
      <c r="BK54" s="6"/>
      <c r="BM54" s="6"/>
      <c r="BO54" s="6"/>
      <c r="BQ54" s="6"/>
      <c r="BS54" s="6"/>
      <c r="BU54" s="6"/>
      <c r="BW54" s="6"/>
      <c r="BY54" s="6"/>
      <c r="CA54" s="6"/>
      <c r="CC54" s="6"/>
      <c r="CE54" s="6"/>
      <c r="CG54" s="6"/>
      <c r="CI54" s="6"/>
      <c r="CK54" s="6"/>
      <c r="CM54" s="6"/>
      <c r="CO54" s="6"/>
      <c r="CQ54" s="6"/>
      <c r="CS54" s="6"/>
      <c r="CU54" s="6"/>
      <c r="CW54" s="6"/>
      <c r="CY54" s="6"/>
      <c r="DA54" s="6"/>
      <c r="DC54" s="6"/>
      <c r="DE54" s="6"/>
      <c r="DG54" s="6"/>
      <c r="DI54" s="6"/>
      <c r="DK54" s="6"/>
      <c r="DM54" s="6"/>
      <c r="DO54" s="6"/>
      <c r="DQ54" s="6"/>
      <c r="DS54" s="6"/>
      <c r="DU54" s="6"/>
      <c r="DW54" s="6"/>
      <c r="DY54" s="6"/>
      <c r="EA54" s="6"/>
      <c r="EC54" s="6"/>
      <c r="EE54" s="6"/>
      <c r="EG54" s="6"/>
      <c r="EI54" s="6"/>
      <c r="EK54" s="6"/>
      <c r="EM54" s="6"/>
      <c r="EO54" s="6"/>
      <c r="EQ54" s="6"/>
      <c r="ES54" s="6"/>
      <c r="EU54" s="6"/>
    </row>
    <row r="55" spans="1:151" ht="18.75" thickBot="1" x14ac:dyDescent="0.3">
      <c r="A55" s="37" t="s">
        <v>28</v>
      </c>
      <c r="B55" s="75"/>
      <c r="C55" s="55">
        <f>C52-C54</f>
        <v>0</v>
      </c>
      <c r="D55" s="128">
        <f>D52-D54</f>
        <v>0</v>
      </c>
      <c r="E55" s="128">
        <f t="shared" ref="E55" si="490">E52-E54</f>
        <v>0</v>
      </c>
      <c r="F55" s="128">
        <f t="shared" ref="F55" si="491">F52-F54</f>
        <v>0</v>
      </c>
      <c r="G55" s="128">
        <f t="shared" ref="G55" si="492">G52-G54</f>
        <v>0</v>
      </c>
      <c r="H55" s="128">
        <f t="shared" ref="H55" si="493">H52-H54</f>
        <v>0</v>
      </c>
      <c r="I55" s="128">
        <f t="shared" ref="I55" si="494">I52-I54</f>
        <v>0</v>
      </c>
      <c r="J55" s="128">
        <f t="shared" ref="J55" si="495">J52-J54</f>
        <v>0</v>
      </c>
      <c r="K55" s="128">
        <f t="shared" ref="K55" si="496">K52-K54</f>
        <v>0</v>
      </c>
      <c r="L55" s="128">
        <f t="shared" ref="L55" si="497">L52-L54</f>
        <v>0</v>
      </c>
      <c r="M55" s="128">
        <f t="shared" ref="M55" si="498">M52-M54</f>
        <v>0</v>
      </c>
      <c r="N55" s="128">
        <f t="shared" ref="N55" si="499">N52-N54</f>
        <v>0</v>
      </c>
      <c r="O55" s="128">
        <f t="shared" ref="O55" si="500">O52-O54</f>
        <v>0</v>
      </c>
      <c r="P55" s="128">
        <f t="shared" ref="P55" si="501">P52-P54</f>
        <v>0</v>
      </c>
      <c r="Q55" s="128">
        <f t="shared" ref="Q55" si="502">Q52-Q54</f>
        <v>0</v>
      </c>
      <c r="R55" s="128">
        <f t="shared" ref="R55" si="503">R52-R54</f>
        <v>0</v>
      </c>
      <c r="S55" s="128">
        <f t="shared" ref="S55" si="504">S52-S54</f>
        <v>0</v>
      </c>
      <c r="T55" s="128">
        <f t="shared" ref="T55" si="505">T52-T54</f>
        <v>0</v>
      </c>
      <c r="U55" s="128">
        <f t="shared" ref="U55" si="506">U52-U54</f>
        <v>0</v>
      </c>
      <c r="V55" s="128">
        <f t="shared" ref="V55" si="507">V52-V54</f>
        <v>0</v>
      </c>
      <c r="W55" s="128">
        <f t="shared" ref="W55" si="508">W52-W54</f>
        <v>0</v>
      </c>
      <c r="X55" s="128">
        <f t="shared" ref="X55" si="509">X52-X54</f>
        <v>0</v>
      </c>
      <c r="Y55" s="128">
        <f t="shared" ref="Y55" si="510">Y52-Y54</f>
        <v>0</v>
      </c>
      <c r="Z55" s="128">
        <f t="shared" ref="Z55" si="511">Z52-Z54</f>
        <v>0</v>
      </c>
      <c r="AA55" s="128">
        <f t="shared" ref="AA55" si="512">AA52-AA54</f>
        <v>0</v>
      </c>
      <c r="AB55" s="128">
        <f t="shared" ref="AB55" si="513">AB52-AB54</f>
        <v>0</v>
      </c>
      <c r="AC55" s="128">
        <f t="shared" ref="AC55" si="514">AC52-AC54</f>
        <v>0</v>
      </c>
      <c r="AD55" s="128">
        <f t="shared" ref="AD55" si="515">AD52-AD54</f>
        <v>0</v>
      </c>
      <c r="AE55" s="128">
        <f t="shared" ref="AE55" si="516">AE52-AE54</f>
        <v>0</v>
      </c>
      <c r="AF55" s="128">
        <f t="shared" ref="AF55" si="517">AF52-AF54</f>
        <v>0</v>
      </c>
      <c r="AG55" s="128">
        <f t="shared" ref="AG55" si="518">AG52-AG54</f>
        <v>0</v>
      </c>
      <c r="AH55" s="128">
        <f t="shared" ref="AH55" si="519">AH52-AH54</f>
        <v>0</v>
      </c>
      <c r="AI55" s="128">
        <f t="shared" ref="AI55" si="520">AI52-AI54</f>
        <v>0</v>
      </c>
      <c r="AJ55" s="128">
        <f t="shared" ref="AJ55" si="521">AJ52-AJ54</f>
        <v>0</v>
      </c>
      <c r="AK55" s="128">
        <f t="shared" ref="AK55:BB55" si="522">AK52-AK54</f>
        <v>0</v>
      </c>
      <c r="AL55" s="128">
        <f t="shared" si="522"/>
        <v>0</v>
      </c>
      <c r="AM55" s="128">
        <f t="shared" si="522"/>
        <v>0</v>
      </c>
      <c r="AN55" s="128">
        <f t="shared" si="522"/>
        <v>0</v>
      </c>
      <c r="AO55" s="128">
        <f t="shared" si="522"/>
        <v>0</v>
      </c>
      <c r="AP55" s="128">
        <f t="shared" si="522"/>
        <v>-49924.290999999997</v>
      </c>
      <c r="AQ55" s="128">
        <f t="shared" si="522"/>
        <v>0</v>
      </c>
      <c r="AR55" s="128">
        <f t="shared" si="522"/>
        <v>0</v>
      </c>
      <c r="AS55" s="128">
        <f t="shared" si="522"/>
        <v>0</v>
      </c>
      <c r="AT55" s="128">
        <f t="shared" si="522"/>
        <v>0</v>
      </c>
      <c r="AU55" s="128">
        <f t="shared" si="522"/>
        <v>0</v>
      </c>
      <c r="AV55" s="128">
        <f t="shared" si="522"/>
        <v>0</v>
      </c>
      <c r="AW55" s="128">
        <f t="shared" si="522"/>
        <v>0</v>
      </c>
      <c r="AX55" s="128">
        <f t="shared" si="522"/>
        <v>0</v>
      </c>
      <c r="AY55" s="128">
        <f t="shared" si="522"/>
        <v>0</v>
      </c>
      <c r="AZ55" s="128">
        <f t="shared" si="522"/>
        <v>0</v>
      </c>
      <c r="BA55" s="128">
        <f t="shared" si="522"/>
        <v>0</v>
      </c>
      <c r="BB55" s="128">
        <f t="shared" si="522"/>
        <v>0</v>
      </c>
      <c r="BC55" s="17"/>
      <c r="BE55" s="18"/>
      <c r="BG55" s="6"/>
      <c r="BI55" s="6"/>
      <c r="BK55" s="6"/>
      <c r="BM55" s="6"/>
      <c r="BO55" s="6"/>
      <c r="BQ55" s="6"/>
      <c r="BS55" s="6"/>
      <c r="BU55" s="6"/>
      <c r="BW55" s="6"/>
      <c r="BY55" s="6"/>
      <c r="CA55" s="6"/>
      <c r="CC55" s="6"/>
      <c r="CE55" s="6"/>
      <c r="CG55" s="6"/>
      <c r="CI55" s="6"/>
      <c r="CK55" s="6"/>
      <c r="CM55" s="6"/>
      <c r="CO55" s="6"/>
      <c r="CQ55" s="6"/>
      <c r="CS55" s="6"/>
      <c r="CU55" s="6"/>
      <c r="CW55" s="6"/>
      <c r="CY55" s="6"/>
      <c r="DA55" s="6"/>
      <c r="DC55" s="6"/>
      <c r="DE55" s="6"/>
      <c r="DG55" s="6"/>
      <c r="DI55" s="6"/>
      <c r="DK55" s="6"/>
      <c r="DM55" s="6"/>
      <c r="DO55" s="6"/>
      <c r="DQ55" s="6"/>
      <c r="DS55" s="6"/>
      <c r="DU55" s="6"/>
      <c r="DW55" s="6"/>
      <c r="DY55" s="6"/>
      <c r="EA55" s="6"/>
      <c r="EC55" s="6"/>
      <c r="EE55" s="6"/>
      <c r="EG55" s="6"/>
      <c r="EI55" s="6"/>
      <c r="EK55" s="6"/>
      <c r="EM55" s="6"/>
      <c r="EO55" s="6"/>
      <c r="EQ55" s="6"/>
      <c r="ES55" s="6"/>
      <c r="EU55" s="6"/>
    </row>
    <row r="56" spans="1:151" s="103" customFormat="1" ht="18" x14ac:dyDescent="0.25">
      <c r="A56" s="81" t="s">
        <v>9</v>
      </c>
      <c r="B56" s="101"/>
      <c r="C56" s="2">
        <f>DBData3!L3</f>
        <v>0</v>
      </c>
      <c r="D56" s="123">
        <f>DBData3!L4</f>
        <v>0</v>
      </c>
      <c r="E56" s="123">
        <f>DBData3!L5</f>
        <v>0</v>
      </c>
      <c r="F56" s="123">
        <f>DBData3!L6</f>
        <v>0</v>
      </c>
      <c r="G56" s="123">
        <f>DBData3!L7</f>
        <v>0</v>
      </c>
      <c r="H56" s="123">
        <f>DBData3!L8</f>
        <v>0</v>
      </c>
      <c r="I56" s="123">
        <f>DBData3!L9</f>
        <v>0</v>
      </c>
      <c r="J56" s="123">
        <f>DBData3!L10</f>
        <v>0</v>
      </c>
      <c r="K56" s="123">
        <f>DBData3!L11</f>
        <v>0</v>
      </c>
      <c r="L56" s="123">
        <f>DBData3!L12</f>
        <v>0</v>
      </c>
      <c r="M56" s="123">
        <f>DBData3!L13</f>
        <v>0</v>
      </c>
      <c r="N56" s="123">
        <f>DBData3!L14</f>
        <v>0</v>
      </c>
      <c r="O56" s="123">
        <f>DBData3!L15</f>
        <v>0</v>
      </c>
      <c r="P56" s="123">
        <f>DBData3!L16</f>
        <v>0</v>
      </c>
      <c r="Q56" s="123">
        <f>DBData3!L17</f>
        <v>0</v>
      </c>
      <c r="R56" s="123">
        <f>DBData3!L18</f>
        <v>0</v>
      </c>
      <c r="S56" s="123">
        <f>DBData3!L19</f>
        <v>0</v>
      </c>
      <c r="T56" s="123">
        <f>DBData3!L20</f>
        <v>0</v>
      </c>
      <c r="U56" s="123">
        <f>DBData3!L21</f>
        <v>0</v>
      </c>
      <c r="V56" s="123">
        <f>DBData3!L22</f>
        <v>0</v>
      </c>
      <c r="W56" s="123">
        <f>DBData3!L23</f>
        <v>0</v>
      </c>
      <c r="X56" s="123">
        <f>DBData3!L24</f>
        <v>0</v>
      </c>
      <c r="Y56" s="123">
        <f>DBData3!L25</f>
        <v>0</v>
      </c>
      <c r="Z56" s="123">
        <f>DBData3!L26</f>
        <v>0</v>
      </c>
      <c r="AA56" s="123">
        <f>DBData3!L27</f>
        <v>0</v>
      </c>
      <c r="AB56" s="123">
        <f>DBData3!L28</f>
        <v>0</v>
      </c>
      <c r="AC56" s="123">
        <f>DBData3!L29</f>
        <v>0</v>
      </c>
      <c r="AD56" s="123">
        <f>DBData3!L30</f>
        <v>0</v>
      </c>
      <c r="AE56" s="123">
        <f>DBData3!L31</f>
        <v>0</v>
      </c>
      <c r="AF56" s="123">
        <f>DBData3!L32</f>
        <v>0</v>
      </c>
      <c r="AG56" s="123">
        <f>DBData3!L33</f>
        <v>0</v>
      </c>
      <c r="AH56" s="123">
        <f>DBData3!L34</f>
        <v>0</v>
      </c>
      <c r="AI56" s="123">
        <f>DBData3!L35</f>
        <v>0</v>
      </c>
      <c r="AJ56" s="123">
        <f>DBData3!L36</f>
        <v>0</v>
      </c>
      <c r="AK56" s="123">
        <f>DBData3!L37</f>
        <v>0</v>
      </c>
      <c r="AL56" s="123">
        <f>DBData3!L38</f>
        <v>0</v>
      </c>
      <c r="AM56" s="123">
        <f>DBData3!L39</f>
        <v>0</v>
      </c>
      <c r="AN56" s="123">
        <f>DBData3!L40</f>
        <v>0</v>
      </c>
      <c r="AO56" s="123">
        <f>DBData3!L41</f>
        <v>0</v>
      </c>
      <c r="AP56" s="123">
        <f>DBData3!L42</f>
        <v>39053</v>
      </c>
      <c r="AQ56" s="123">
        <f>DBData3!L43</f>
        <v>0</v>
      </c>
      <c r="AR56" s="123">
        <f>DBData3!L44</f>
        <v>0</v>
      </c>
      <c r="AS56" s="123">
        <f>DBData3!L45</f>
        <v>0</v>
      </c>
      <c r="AT56" s="123">
        <f>DBData3!L46</f>
        <v>0</v>
      </c>
      <c r="AU56" s="123">
        <f>DBData3!L47</f>
        <v>0</v>
      </c>
      <c r="AV56" s="123">
        <f>DBData3!L48</f>
        <v>0</v>
      </c>
      <c r="AW56" s="123">
        <f>DBData3!L49</f>
        <v>0</v>
      </c>
      <c r="AX56" s="123">
        <f>DBData3!L50</f>
        <v>0</v>
      </c>
      <c r="AY56" s="123">
        <f>DBData3!L51</f>
        <v>0</v>
      </c>
      <c r="AZ56" s="123">
        <f>DBData3!L52</f>
        <v>0</v>
      </c>
      <c r="BA56" s="123">
        <f>DBData3!L53</f>
        <v>0</v>
      </c>
      <c r="BB56" s="123">
        <f>DBData3!L54</f>
        <v>0</v>
      </c>
      <c r="BC56" s="102"/>
      <c r="BE56" s="104"/>
    </row>
    <row r="57" spans="1:151" ht="18" x14ac:dyDescent="0.25">
      <c r="A57" s="16" t="s">
        <v>16</v>
      </c>
      <c r="B57" s="57">
        <v>0.1</v>
      </c>
      <c r="C57" s="51">
        <f>C52*$B$57</f>
        <v>0</v>
      </c>
      <c r="D57" s="133">
        <f>D52*$B$57</f>
        <v>0</v>
      </c>
      <c r="E57" s="133">
        <f t="shared" ref="E57:L57" si="523">E52*$B$57</f>
        <v>0</v>
      </c>
      <c r="F57" s="133">
        <f t="shared" si="523"/>
        <v>0</v>
      </c>
      <c r="G57" s="133">
        <f t="shared" si="523"/>
        <v>0</v>
      </c>
      <c r="H57" s="133">
        <f t="shared" si="523"/>
        <v>0</v>
      </c>
      <c r="I57" s="133">
        <f t="shared" si="523"/>
        <v>0</v>
      </c>
      <c r="J57" s="133">
        <f t="shared" si="523"/>
        <v>0</v>
      </c>
      <c r="K57" s="133">
        <f t="shared" si="523"/>
        <v>0</v>
      </c>
      <c r="L57" s="133">
        <f t="shared" si="523"/>
        <v>0</v>
      </c>
      <c r="M57" s="133">
        <f t="shared" ref="M57:T57" si="524">M52*$B$57</f>
        <v>0</v>
      </c>
      <c r="N57" s="133">
        <f t="shared" si="524"/>
        <v>0</v>
      </c>
      <c r="O57" s="133">
        <f t="shared" si="524"/>
        <v>0</v>
      </c>
      <c r="P57" s="133">
        <f t="shared" si="524"/>
        <v>0</v>
      </c>
      <c r="Q57" s="133">
        <f t="shared" si="524"/>
        <v>0</v>
      </c>
      <c r="R57" s="133">
        <f t="shared" si="524"/>
        <v>0</v>
      </c>
      <c r="S57" s="133">
        <f t="shared" si="524"/>
        <v>0</v>
      </c>
      <c r="T57" s="133">
        <f t="shared" si="524"/>
        <v>0</v>
      </c>
      <c r="U57" s="133">
        <f t="shared" ref="U57:AC57" si="525">U52*$B$57</f>
        <v>0</v>
      </c>
      <c r="V57" s="133">
        <f t="shared" si="525"/>
        <v>0</v>
      </c>
      <c r="W57" s="133">
        <f t="shared" si="525"/>
        <v>0</v>
      </c>
      <c r="X57" s="133">
        <f t="shared" si="525"/>
        <v>0</v>
      </c>
      <c r="Y57" s="133">
        <f t="shared" si="525"/>
        <v>0</v>
      </c>
      <c r="Z57" s="133">
        <f t="shared" si="525"/>
        <v>0</v>
      </c>
      <c r="AA57" s="133">
        <f t="shared" si="525"/>
        <v>0</v>
      </c>
      <c r="AB57" s="133">
        <f t="shared" si="525"/>
        <v>0</v>
      </c>
      <c r="AC57" s="133">
        <f t="shared" si="525"/>
        <v>0</v>
      </c>
      <c r="AD57" s="133">
        <f t="shared" ref="AD57:BB57" si="526">AD52*$B$57</f>
        <v>0</v>
      </c>
      <c r="AE57" s="133">
        <f t="shared" si="526"/>
        <v>0</v>
      </c>
      <c r="AF57" s="133">
        <f t="shared" si="526"/>
        <v>0</v>
      </c>
      <c r="AG57" s="133">
        <f t="shared" si="526"/>
        <v>0</v>
      </c>
      <c r="AH57" s="133">
        <f t="shared" si="526"/>
        <v>0</v>
      </c>
      <c r="AI57" s="133">
        <f t="shared" si="526"/>
        <v>0</v>
      </c>
      <c r="AJ57" s="133">
        <f t="shared" si="526"/>
        <v>0</v>
      </c>
      <c r="AK57" s="133">
        <f t="shared" si="526"/>
        <v>0</v>
      </c>
      <c r="AL57" s="129">
        <f t="shared" si="526"/>
        <v>0</v>
      </c>
      <c r="AM57" s="129">
        <f t="shared" si="526"/>
        <v>0</v>
      </c>
      <c r="AN57" s="129">
        <f t="shared" si="526"/>
        <v>0</v>
      </c>
      <c r="AO57" s="129">
        <f t="shared" si="526"/>
        <v>0</v>
      </c>
      <c r="AP57" s="129">
        <f t="shared" si="526"/>
        <v>7298.9310000000005</v>
      </c>
      <c r="AQ57" s="129">
        <f t="shared" si="526"/>
        <v>0</v>
      </c>
      <c r="AR57" s="129">
        <f t="shared" si="526"/>
        <v>0</v>
      </c>
      <c r="AS57" s="129">
        <f t="shared" si="526"/>
        <v>0</v>
      </c>
      <c r="AT57" s="129">
        <f t="shared" si="526"/>
        <v>0</v>
      </c>
      <c r="AU57" s="129">
        <f t="shared" si="526"/>
        <v>0</v>
      </c>
      <c r="AV57" s="129">
        <f t="shared" si="526"/>
        <v>0</v>
      </c>
      <c r="AW57" s="129">
        <f t="shared" si="526"/>
        <v>0</v>
      </c>
      <c r="AX57" s="129">
        <f t="shared" si="526"/>
        <v>0</v>
      </c>
      <c r="AY57" s="129">
        <f t="shared" si="526"/>
        <v>0</v>
      </c>
      <c r="AZ57" s="129">
        <f t="shared" si="526"/>
        <v>0</v>
      </c>
      <c r="BA57" s="129">
        <f t="shared" si="526"/>
        <v>0</v>
      </c>
      <c r="BB57" s="129">
        <f t="shared" si="526"/>
        <v>0</v>
      </c>
      <c r="BC57" s="17"/>
      <c r="BE57" s="18"/>
      <c r="BG57" s="6"/>
      <c r="BI57" s="6"/>
      <c r="BK57" s="6"/>
      <c r="BM57" s="6"/>
      <c r="BO57" s="6"/>
      <c r="BQ57" s="6"/>
      <c r="BS57" s="6"/>
      <c r="BU57" s="6"/>
      <c r="BW57" s="6"/>
      <c r="BY57" s="6"/>
      <c r="CA57" s="6"/>
      <c r="CC57" s="6"/>
      <c r="CE57" s="6"/>
      <c r="CG57" s="6"/>
      <c r="CI57" s="6"/>
      <c r="CK57" s="6"/>
      <c r="CM57" s="6"/>
      <c r="CO57" s="6"/>
      <c r="CQ57" s="6"/>
      <c r="CS57" s="6"/>
      <c r="CU57" s="6"/>
      <c r="CW57" s="6"/>
      <c r="CY57" s="6"/>
      <c r="DA57" s="6"/>
      <c r="DC57" s="6"/>
      <c r="DE57" s="6"/>
      <c r="DG57" s="6"/>
      <c r="DI57" s="6"/>
      <c r="DK57" s="6"/>
      <c r="DM57" s="6"/>
      <c r="DO57" s="6"/>
      <c r="DQ57" s="6"/>
      <c r="DS57" s="6"/>
      <c r="DU57" s="6"/>
      <c r="DW57" s="6"/>
      <c r="DY57" s="6"/>
      <c r="EA57" s="6"/>
      <c r="EC57" s="6"/>
      <c r="EE57" s="6"/>
      <c r="EG57" s="6"/>
      <c r="EI57" s="6"/>
      <c r="EK57" s="6"/>
      <c r="EM57" s="6"/>
      <c r="EO57" s="6"/>
      <c r="EQ57" s="6"/>
      <c r="ES57" s="6"/>
      <c r="EU57" s="6"/>
    </row>
    <row r="58" spans="1:151" ht="18" x14ac:dyDescent="0.25">
      <c r="A58" s="16" t="s">
        <v>17</v>
      </c>
      <c r="B58" s="57">
        <v>0.7</v>
      </c>
      <c r="C58" s="56">
        <f>IF(C55&gt;0,C55*$B$58,0)</f>
        <v>0</v>
      </c>
      <c r="D58" s="129">
        <f>IF(D55&gt;0,D55*$B$58,0)</f>
        <v>0</v>
      </c>
      <c r="E58" s="129">
        <f t="shared" ref="E58:L58" si="527">IF(E55&gt;0,E55*$B$58,0)</f>
        <v>0</v>
      </c>
      <c r="F58" s="129">
        <f t="shared" si="527"/>
        <v>0</v>
      </c>
      <c r="G58" s="129">
        <f t="shared" si="527"/>
        <v>0</v>
      </c>
      <c r="H58" s="129">
        <f t="shared" si="527"/>
        <v>0</v>
      </c>
      <c r="I58" s="129">
        <f t="shared" si="527"/>
        <v>0</v>
      </c>
      <c r="J58" s="129">
        <f t="shared" si="527"/>
        <v>0</v>
      </c>
      <c r="K58" s="129">
        <f t="shared" si="527"/>
        <v>0</v>
      </c>
      <c r="L58" s="129">
        <f t="shared" si="527"/>
        <v>0</v>
      </c>
      <c r="M58" s="129">
        <f t="shared" ref="M58:T58" si="528">IF(M55&gt;0,M55*$B$58,0)</f>
        <v>0</v>
      </c>
      <c r="N58" s="129">
        <f t="shared" si="528"/>
        <v>0</v>
      </c>
      <c r="O58" s="129">
        <f t="shared" si="528"/>
        <v>0</v>
      </c>
      <c r="P58" s="129">
        <f t="shared" si="528"/>
        <v>0</v>
      </c>
      <c r="Q58" s="129">
        <f t="shared" si="528"/>
        <v>0</v>
      </c>
      <c r="R58" s="129">
        <f t="shared" si="528"/>
        <v>0</v>
      </c>
      <c r="S58" s="129">
        <f t="shared" si="528"/>
        <v>0</v>
      </c>
      <c r="T58" s="129">
        <f t="shared" si="528"/>
        <v>0</v>
      </c>
      <c r="U58" s="129">
        <f t="shared" ref="U58:AC58" si="529">IF(U55&gt;0,U55*$B$58,0)</f>
        <v>0</v>
      </c>
      <c r="V58" s="129">
        <f t="shared" si="529"/>
        <v>0</v>
      </c>
      <c r="W58" s="129">
        <f t="shared" si="529"/>
        <v>0</v>
      </c>
      <c r="X58" s="129">
        <f t="shared" si="529"/>
        <v>0</v>
      </c>
      <c r="Y58" s="129">
        <f t="shared" si="529"/>
        <v>0</v>
      </c>
      <c r="Z58" s="129">
        <f t="shared" si="529"/>
        <v>0</v>
      </c>
      <c r="AA58" s="129">
        <f t="shared" si="529"/>
        <v>0</v>
      </c>
      <c r="AB58" s="129">
        <f t="shared" si="529"/>
        <v>0</v>
      </c>
      <c r="AC58" s="129">
        <f t="shared" si="529"/>
        <v>0</v>
      </c>
      <c r="AD58" s="129">
        <f t="shared" ref="AD58:BB58" si="530">IF(AD55&gt;0,AD55*$B$58,0)</f>
        <v>0</v>
      </c>
      <c r="AE58" s="129">
        <f t="shared" si="530"/>
        <v>0</v>
      </c>
      <c r="AF58" s="129">
        <f t="shared" si="530"/>
        <v>0</v>
      </c>
      <c r="AG58" s="129">
        <f t="shared" si="530"/>
        <v>0</v>
      </c>
      <c r="AH58" s="129">
        <f t="shared" si="530"/>
        <v>0</v>
      </c>
      <c r="AI58" s="129">
        <f t="shared" si="530"/>
        <v>0</v>
      </c>
      <c r="AJ58" s="129">
        <f t="shared" si="530"/>
        <v>0</v>
      </c>
      <c r="AK58" s="129">
        <f t="shared" si="530"/>
        <v>0</v>
      </c>
      <c r="AL58" s="129">
        <f t="shared" si="530"/>
        <v>0</v>
      </c>
      <c r="AM58" s="129">
        <f t="shared" si="530"/>
        <v>0</v>
      </c>
      <c r="AN58" s="129">
        <f t="shared" si="530"/>
        <v>0</v>
      </c>
      <c r="AO58" s="129">
        <f t="shared" si="530"/>
        <v>0</v>
      </c>
      <c r="AP58" s="129">
        <f t="shared" si="530"/>
        <v>0</v>
      </c>
      <c r="AQ58" s="129">
        <f t="shared" si="530"/>
        <v>0</v>
      </c>
      <c r="AR58" s="129">
        <f t="shared" si="530"/>
        <v>0</v>
      </c>
      <c r="AS58" s="129">
        <f t="shared" si="530"/>
        <v>0</v>
      </c>
      <c r="AT58" s="129">
        <f t="shared" si="530"/>
        <v>0</v>
      </c>
      <c r="AU58" s="129">
        <f t="shared" si="530"/>
        <v>0</v>
      </c>
      <c r="AV58" s="129">
        <f t="shared" si="530"/>
        <v>0</v>
      </c>
      <c r="AW58" s="129">
        <f t="shared" si="530"/>
        <v>0</v>
      </c>
      <c r="AX58" s="129">
        <f t="shared" si="530"/>
        <v>0</v>
      </c>
      <c r="AY58" s="129">
        <f t="shared" si="530"/>
        <v>0</v>
      </c>
      <c r="AZ58" s="129">
        <f t="shared" si="530"/>
        <v>0</v>
      </c>
      <c r="BA58" s="129">
        <f t="shared" si="530"/>
        <v>0</v>
      </c>
      <c r="BB58" s="129">
        <f t="shared" si="530"/>
        <v>0</v>
      </c>
      <c r="BC58" s="17"/>
      <c r="BE58" s="18"/>
      <c r="BG58" s="6"/>
      <c r="BI58" s="6"/>
      <c r="BK58" s="6"/>
      <c r="BM58" s="6"/>
      <c r="BO58" s="6"/>
      <c r="BQ58" s="6"/>
      <c r="BS58" s="6"/>
      <c r="BU58" s="6"/>
      <c r="BW58" s="6"/>
      <c r="BY58" s="6"/>
      <c r="CA58" s="6"/>
      <c r="CC58" s="6"/>
      <c r="CE58" s="6"/>
      <c r="CG58" s="6"/>
      <c r="CI58" s="6"/>
      <c r="CK58" s="6"/>
      <c r="CM58" s="6"/>
      <c r="CO58" s="6"/>
      <c r="CQ58" s="6"/>
      <c r="CS58" s="6"/>
      <c r="CU58" s="6"/>
      <c r="CW58" s="6"/>
      <c r="CY58" s="6"/>
      <c r="DA58" s="6"/>
      <c r="DC58" s="6"/>
      <c r="DE58" s="6"/>
      <c r="DG58" s="6"/>
      <c r="DI58" s="6"/>
      <c r="DK58" s="6"/>
      <c r="DM58" s="6"/>
      <c r="DO58" s="6"/>
      <c r="DQ58" s="6"/>
      <c r="DS58" s="6"/>
      <c r="DU58" s="6"/>
      <c r="DW58" s="6"/>
      <c r="DY58" s="6"/>
      <c r="EA58" s="6"/>
      <c r="EC58" s="6"/>
      <c r="EE58" s="6"/>
      <c r="EG58" s="6"/>
      <c r="EI58" s="6"/>
      <c r="EK58" s="6"/>
      <c r="EM58" s="6"/>
      <c r="EO58" s="6"/>
      <c r="EQ58" s="6"/>
      <c r="ES58" s="6"/>
      <c r="EU58" s="6"/>
    </row>
    <row r="59" spans="1:151" s="44" customFormat="1" ht="20.25" thickBot="1" x14ac:dyDescent="0.35">
      <c r="A59" s="41"/>
      <c r="B59" s="91"/>
      <c r="C59" s="42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E59" s="43"/>
    </row>
    <row r="60" spans="1:151" s="157" customFormat="1" ht="18.75" thickTop="1" x14ac:dyDescent="0.25">
      <c r="A60" s="153" t="s">
        <v>36</v>
      </c>
      <c r="B60" s="154"/>
      <c r="C60" s="155">
        <f>DBData4!C3</f>
        <v>0</v>
      </c>
      <c r="D60" s="155">
        <f>DBData4!C4</f>
        <v>0</v>
      </c>
      <c r="E60" s="155">
        <f>DBData4!C5</f>
        <v>0</v>
      </c>
      <c r="F60" s="155">
        <f>DBData4!C6</f>
        <v>0</v>
      </c>
      <c r="G60" s="155">
        <f>DBData4!C7</f>
        <v>0</v>
      </c>
      <c r="H60" s="155">
        <f>DBData4!C8</f>
        <v>0</v>
      </c>
      <c r="I60" s="155">
        <f>DBData4!C9</f>
        <v>0</v>
      </c>
      <c r="J60" s="155">
        <f>DBData4!C10</f>
        <v>0</v>
      </c>
      <c r="K60" s="155">
        <f>DBData4!C11</f>
        <v>0</v>
      </c>
      <c r="L60" s="155">
        <f>DBData4!C12</f>
        <v>0</v>
      </c>
      <c r="M60" s="155">
        <f>DBData4!C13</f>
        <v>0</v>
      </c>
      <c r="N60" s="155">
        <f>DBData4!C14</f>
        <v>0</v>
      </c>
      <c r="O60" s="155">
        <f>DBData4!C15</f>
        <v>0</v>
      </c>
      <c r="P60" s="155">
        <f>DBData4!C16</f>
        <v>0</v>
      </c>
      <c r="Q60" s="155">
        <f>DBData4!C17</f>
        <v>0</v>
      </c>
      <c r="R60" s="155">
        <f>DBData4!C18</f>
        <v>0</v>
      </c>
      <c r="S60" s="155">
        <f>DBData4!C19</f>
        <v>0</v>
      </c>
      <c r="T60" s="155">
        <f>DBData4!C20</f>
        <v>0</v>
      </c>
      <c r="U60" s="155">
        <f>DBData4!C21</f>
        <v>0</v>
      </c>
      <c r="V60" s="155">
        <f>DBData4!C22</f>
        <v>0</v>
      </c>
      <c r="W60" s="155">
        <f>DBData4!C23</f>
        <v>0</v>
      </c>
      <c r="X60" s="155">
        <f>DBData4!C24</f>
        <v>0</v>
      </c>
      <c r="Y60" s="155">
        <f>DBData4!C25</f>
        <v>0</v>
      </c>
      <c r="Z60" s="155">
        <f>DBData4!C26</f>
        <v>0</v>
      </c>
      <c r="AA60" s="155">
        <f>DBData4!C27</f>
        <v>0</v>
      </c>
      <c r="AB60" s="155">
        <f>DBData4!C28</f>
        <v>0</v>
      </c>
      <c r="AC60" s="155">
        <f>DBData4!C29</f>
        <v>0</v>
      </c>
      <c r="AD60" s="155">
        <f>DBData4!C30</f>
        <v>0</v>
      </c>
      <c r="AE60" s="155">
        <f>DBData4!C31</f>
        <v>0</v>
      </c>
      <c r="AF60" s="155">
        <f>DBData4!C32</f>
        <v>0</v>
      </c>
      <c r="AG60" s="155">
        <f>DBData4!C33</f>
        <v>0</v>
      </c>
      <c r="AH60" s="155">
        <f>DBData4!C34</f>
        <v>0</v>
      </c>
      <c r="AI60" s="155">
        <f>DBData4!C35</f>
        <v>0</v>
      </c>
      <c r="AJ60" s="155">
        <f>DBData4!C36</f>
        <v>0</v>
      </c>
      <c r="AK60" s="155">
        <f>DBData4!C37</f>
        <v>0</v>
      </c>
      <c r="AL60" s="155">
        <f>DBData4!C38</f>
        <v>0</v>
      </c>
      <c r="AM60" s="155">
        <f>DBData4!C39</f>
        <v>0</v>
      </c>
      <c r="AN60" s="155">
        <f>DBData4!C40</f>
        <v>0</v>
      </c>
      <c r="AO60" s="155">
        <f>DBData4!C41</f>
        <v>0</v>
      </c>
      <c r="AP60" s="155" t="str">
        <f>DBData4!C42</f>
        <v>Kitchner</v>
      </c>
      <c r="AQ60" s="155">
        <f>DBData4!C43</f>
        <v>0</v>
      </c>
      <c r="AR60" s="155">
        <f>DBData4!C44</f>
        <v>0</v>
      </c>
      <c r="AS60" s="155">
        <f>DBData4!C45</f>
        <v>0</v>
      </c>
      <c r="AT60" s="155">
        <f>DBData4!C46</f>
        <v>0</v>
      </c>
      <c r="AU60" s="155">
        <f>DBData4!C47</f>
        <v>0</v>
      </c>
      <c r="AV60" s="155">
        <f>DBData4!C48</f>
        <v>0</v>
      </c>
      <c r="AW60" s="155">
        <f>DBData4!C49</f>
        <v>0</v>
      </c>
      <c r="AX60" s="155">
        <f>DBData4!C50</f>
        <v>0</v>
      </c>
      <c r="AY60" s="155">
        <f>DBData4!C51</f>
        <v>0</v>
      </c>
      <c r="AZ60" s="155">
        <f>DBData4!C52</f>
        <v>0</v>
      </c>
      <c r="BA60" s="155">
        <f>DBData4!C53</f>
        <v>0</v>
      </c>
      <c r="BB60" s="155">
        <f>DBData4!C54</f>
        <v>0</v>
      </c>
      <c r="BC60" s="164"/>
      <c r="BE60" s="158"/>
    </row>
    <row r="61" spans="1:151" s="163" customFormat="1" ht="18" x14ac:dyDescent="0.25">
      <c r="A61" s="153" t="s">
        <v>37</v>
      </c>
      <c r="B61" s="159"/>
      <c r="C61" s="155">
        <f>DBData4!D3</f>
        <v>0</v>
      </c>
      <c r="D61" s="155">
        <f>DBData4!D4</f>
        <v>0</v>
      </c>
      <c r="E61" s="155">
        <f>DBData4!D5</f>
        <v>0</v>
      </c>
      <c r="F61" s="155">
        <f>DBData4!D6</f>
        <v>0</v>
      </c>
      <c r="G61" s="155">
        <f>DBData4!D7</f>
        <v>0</v>
      </c>
      <c r="H61" s="155">
        <f>DBData4!D8</f>
        <v>0</v>
      </c>
      <c r="I61" s="155">
        <f>DBData4!D9</f>
        <v>0</v>
      </c>
      <c r="J61" s="155">
        <f>DBData4!D10</f>
        <v>0</v>
      </c>
      <c r="K61" s="155">
        <f>DBData4!D11</f>
        <v>0</v>
      </c>
      <c r="L61" s="155">
        <f>DBData4!D12</f>
        <v>0</v>
      </c>
      <c r="M61" s="155">
        <f>DBData4!D13</f>
        <v>0</v>
      </c>
      <c r="N61" s="155">
        <f>DBData4!D14</f>
        <v>0</v>
      </c>
      <c r="O61" s="155">
        <f>DBData4!D15</f>
        <v>0</v>
      </c>
      <c r="P61" s="155">
        <f>DBData4!D16</f>
        <v>0</v>
      </c>
      <c r="Q61" s="155">
        <f>DBData4!D17</f>
        <v>0</v>
      </c>
      <c r="R61" s="155">
        <f>DBData4!D18</f>
        <v>0</v>
      </c>
      <c r="S61" s="155">
        <f>DBData4!D19</f>
        <v>0</v>
      </c>
      <c r="T61" s="155">
        <f>DBData4!D20</f>
        <v>0</v>
      </c>
      <c r="U61" s="155">
        <f>DBData4!D21</f>
        <v>0</v>
      </c>
      <c r="V61" s="155">
        <f>DBData4!D22</f>
        <v>0</v>
      </c>
      <c r="W61" s="155">
        <f>DBData4!D23</f>
        <v>0</v>
      </c>
      <c r="X61" s="155">
        <f>DBData4!D24</f>
        <v>0</v>
      </c>
      <c r="Y61" s="155">
        <f>DBData4!D25</f>
        <v>0</v>
      </c>
      <c r="Z61" s="155">
        <f>DBData4!D26</f>
        <v>0</v>
      </c>
      <c r="AA61" s="155">
        <f>DBData4!D27</f>
        <v>0</v>
      </c>
      <c r="AB61" s="155">
        <f>DBData4!D28</f>
        <v>0</v>
      </c>
      <c r="AC61" s="155">
        <f>DBData4!D29</f>
        <v>0</v>
      </c>
      <c r="AD61" s="155">
        <f>DBData4!D30</f>
        <v>0</v>
      </c>
      <c r="AE61" s="155">
        <f>DBData4!D31</f>
        <v>0</v>
      </c>
      <c r="AF61" s="155">
        <f>DBData4!D32</f>
        <v>0</v>
      </c>
      <c r="AG61" s="155">
        <f>DBData4!D33</f>
        <v>0</v>
      </c>
      <c r="AH61" s="155">
        <f>DBData4!D34</f>
        <v>0</v>
      </c>
      <c r="AI61" s="155">
        <f>DBData4!D35</f>
        <v>0</v>
      </c>
      <c r="AJ61" s="155">
        <f>DBData4!D36</f>
        <v>0</v>
      </c>
      <c r="AK61" s="155">
        <f>DBData4!D37</f>
        <v>0</v>
      </c>
      <c r="AL61" s="155">
        <f>DBData4!D38</f>
        <v>0</v>
      </c>
      <c r="AM61" s="155">
        <f>DBData4!D39</f>
        <v>0</v>
      </c>
      <c r="AN61" s="155">
        <f>DBData4!D40</f>
        <v>0</v>
      </c>
      <c r="AO61" s="155">
        <f>DBData4!D41</f>
        <v>0</v>
      </c>
      <c r="AP61" s="155" t="str">
        <f>DBData4!D42</f>
        <v>Centre In The Square Theatre</v>
      </c>
      <c r="AQ61" s="155">
        <f>DBData4!D43</f>
        <v>0</v>
      </c>
      <c r="AR61" s="155">
        <f>DBData4!D44</f>
        <v>0</v>
      </c>
      <c r="AS61" s="155">
        <f>DBData4!D45</f>
        <v>0</v>
      </c>
      <c r="AT61" s="155">
        <f>DBData4!D46</f>
        <v>0</v>
      </c>
      <c r="AU61" s="155">
        <f>DBData4!D47</f>
        <v>0</v>
      </c>
      <c r="AV61" s="155">
        <f>DBData4!D48</f>
        <v>0</v>
      </c>
      <c r="AW61" s="155">
        <f>DBData4!D49</f>
        <v>0</v>
      </c>
      <c r="AX61" s="155">
        <f>DBData4!D50</f>
        <v>0</v>
      </c>
      <c r="AY61" s="155">
        <f>DBData4!D51</f>
        <v>0</v>
      </c>
      <c r="AZ61" s="155">
        <f>DBData4!D52</f>
        <v>0</v>
      </c>
      <c r="BA61" s="155">
        <f>DBData4!D53</f>
        <v>0</v>
      </c>
      <c r="BB61" s="155">
        <f>DBData4!D54</f>
        <v>0</v>
      </c>
      <c r="BC61" s="160"/>
      <c r="BD61" s="161"/>
      <c r="BE61" s="162"/>
    </row>
    <row r="62" spans="1:151" s="15" customFormat="1" ht="18" x14ac:dyDescent="0.25">
      <c r="A62" s="79" t="s">
        <v>20</v>
      </c>
      <c r="B62" s="74"/>
      <c r="C62" s="32">
        <f>DBData4!E3</f>
        <v>0</v>
      </c>
      <c r="D62" s="122">
        <f>DBData4!E4</f>
        <v>0</v>
      </c>
      <c r="E62" s="122">
        <f>DBData4!E5</f>
        <v>0</v>
      </c>
      <c r="F62" s="122">
        <f>DBData4!E6</f>
        <v>0</v>
      </c>
      <c r="G62" s="122">
        <f>DBData4!E7</f>
        <v>0</v>
      </c>
      <c r="H62" s="122">
        <f>DBData4!E8</f>
        <v>0</v>
      </c>
      <c r="I62" s="122">
        <f>DBData4!E9</f>
        <v>0</v>
      </c>
      <c r="J62" s="122">
        <f>DBData4!E10</f>
        <v>0</v>
      </c>
      <c r="K62" s="122">
        <f>DBData4!E11</f>
        <v>0</v>
      </c>
      <c r="L62" s="122">
        <f>DBData4!E12</f>
        <v>0</v>
      </c>
      <c r="M62" s="122">
        <f>DBData4!E13</f>
        <v>0</v>
      </c>
      <c r="N62" s="122">
        <f>DBData4!E14</f>
        <v>0</v>
      </c>
      <c r="O62" s="122">
        <f>DBData4!E15</f>
        <v>0</v>
      </c>
      <c r="P62" s="122">
        <f>DBData4!E16</f>
        <v>0</v>
      </c>
      <c r="Q62" s="122">
        <f>DBData4!E17</f>
        <v>0</v>
      </c>
      <c r="R62" s="122">
        <f>DBData4!E18</f>
        <v>0</v>
      </c>
      <c r="S62" s="122">
        <f>DBData4!E19</f>
        <v>0</v>
      </c>
      <c r="T62" s="122">
        <f>DBData4!E20</f>
        <v>0</v>
      </c>
      <c r="U62" s="122">
        <f>DBData4!E21</f>
        <v>0</v>
      </c>
      <c r="V62" s="122">
        <f>DBData4!E22</f>
        <v>0</v>
      </c>
      <c r="W62" s="122">
        <f>DBData4!E23</f>
        <v>0</v>
      </c>
      <c r="X62" s="122">
        <f>DBData4!E24</f>
        <v>0</v>
      </c>
      <c r="Y62" s="122">
        <f>DBData4!E25</f>
        <v>0</v>
      </c>
      <c r="Z62" s="122">
        <f>DBData4!E26</f>
        <v>0</v>
      </c>
      <c r="AA62" s="122">
        <f>DBData4!E27</f>
        <v>0</v>
      </c>
      <c r="AB62" s="122">
        <f>DBData4!E28</f>
        <v>0</v>
      </c>
      <c r="AC62" s="122">
        <f>DBData4!E29</f>
        <v>0</v>
      </c>
      <c r="AD62" s="122">
        <f>DBData4!E30</f>
        <v>0</v>
      </c>
      <c r="AE62" s="122">
        <f>DBData4!E31</f>
        <v>0</v>
      </c>
      <c r="AF62" s="122">
        <f>DBData4!E32</f>
        <v>0</v>
      </c>
      <c r="AG62" s="122">
        <f>DBData4!E33</f>
        <v>0</v>
      </c>
      <c r="AH62" s="122">
        <f>DBData4!E34</f>
        <v>0</v>
      </c>
      <c r="AI62" s="122">
        <f>DBData4!E35</f>
        <v>0</v>
      </c>
      <c r="AJ62" s="122">
        <f>DBData4!E36</f>
        <v>0</v>
      </c>
      <c r="AK62" s="122">
        <f>DBData4!E37</f>
        <v>0</v>
      </c>
      <c r="AL62" s="122">
        <f>DBData4!E38</f>
        <v>0</v>
      </c>
      <c r="AM62" s="122">
        <f>DBData4!E39</f>
        <v>0</v>
      </c>
      <c r="AN62" s="122">
        <f>DBData4!E40</f>
        <v>0</v>
      </c>
      <c r="AO62" s="122">
        <f>DBData4!E41</f>
        <v>0</v>
      </c>
      <c r="AP62" s="122">
        <f>DBData4!E42</f>
        <v>1</v>
      </c>
      <c r="AQ62" s="122">
        <f>DBData4!E43</f>
        <v>0</v>
      </c>
      <c r="AR62" s="122">
        <f>DBData4!E44</f>
        <v>0</v>
      </c>
      <c r="AS62" s="122">
        <f>DBData4!E45</f>
        <v>0</v>
      </c>
      <c r="AT62" s="122">
        <f>DBData4!E46</f>
        <v>0</v>
      </c>
      <c r="AU62" s="122">
        <f>DBData4!E47</f>
        <v>0</v>
      </c>
      <c r="AV62" s="122">
        <f>DBData4!E48</f>
        <v>0</v>
      </c>
      <c r="AW62" s="122">
        <f>DBData4!E49</f>
        <v>0</v>
      </c>
      <c r="AX62" s="122">
        <f>DBData4!E50</f>
        <v>0</v>
      </c>
      <c r="AY62" s="122">
        <f>DBData4!E51</f>
        <v>0</v>
      </c>
      <c r="AZ62" s="122">
        <f>DBData4!E52</f>
        <v>0</v>
      </c>
      <c r="BA62" s="122">
        <f>DBData4!E53</f>
        <v>0</v>
      </c>
      <c r="BB62" s="122">
        <f>DBData4!E54</f>
        <v>0</v>
      </c>
      <c r="BC62" s="12"/>
      <c r="BD62" s="13"/>
      <c r="BE62" s="14"/>
    </row>
    <row r="63" spans="1:151" ht="18" x14ac:dyDescent="0.25">
      <c r="A63" s="81" t="s">
        <v>7</v>
      </c>
      <c r="B63" s="90"/>
      <c r="C63" s="2">
        <f>DBData4!F3</f>
        <v>0</v>
      </c>
      <c r="D63" s="123">
        <f>DBData4!F4</f>
        <v>0</v>
      </c>
      <c r="E63" s="123">
        <f>DBData4!F5</f>
        <v>0</v>
      </c>
      <c r="F63" s="123">
        <f>DBData4!F6</f>
        <v>0</v>
      </c>
      <c r="G63" s="123">
        <f>DBData4!F7</f>
        <v>0</v>
      </c>
      <c r="H63" s="123">
        <f>DBData4!F8</f>
        <v>0</v>
      </c>
      <c r="I63" s="123">
        <f>DBData4!F9</f>
        <v>0</v>
      </c>
      <c r="J63" s="123">
        <f>DBData4!F10</f>
        <v>0</v>
      </c>
      <c r="K63" s="123">
        <f>DBData4!F11</f>
        <v>0</v>
      </c>
      <c r="L63" s="123">
        <f>DBData4!F12</f>
        <v>0</v>
      </c>
      <c r="M63" s="123">
        <f>DBData4!F13</f>
        <v>0</v>
      </c>
      <c r="N63" s="123">
        <f>DBData4!F14</f>
        <v>0</v>
      </c>
      <c r="O63" s="123">
        <f>DBData4!F15</f>
        <v>0</v>
      </c>
      <c r="P63" s="123">
        <f>DBData4!F16</f>
        <v>0</v>
      </c>
      <c r="Q63" s="123">
        <f>DBData4!F17</f>
        <v>0</v>
      </c>
      <c r="R63" s="123">
        <f>DBData4!F18</f>
        <v>0</v>
      </c>
      <c r="S63" s="123">
        <f>DBData4!F19</f>
        <v>0</v>
      </c>
      <c r="T63" s="123">
        <f>DBData4!F20</f>
        <v>0</v>
      </c>
      <c r="U63" s="123">
        <f>DBData4!F21</f>
        <v>0</v>
      </c>
      <c r="V63" s="123">
        <f>DBData4!F22</f>
        <v>0</v>
      </c>
      <c r="W63" s="123">
        <f>DBData4!F23</f>
        <v>0</v>
      </c>
      <c r="X63" s="123">
        <f>DBData4!F24</f>
        <v>0</v>
      </c>
      <c r="Y63" s="123">
        <f>DBData4!F25</f>
        <v>0</v>
      </c>
      <c r="Z63" s="123">
        <f>DBData4!F26</f>
        <v>0</v>
      </c>
      <c r="AA63" s="123">
        <f>DBData4!F27</f>
        <v>0</v>
      </c>
      <c r="AB63" s="123">
        <f>DBData4!F28</f>
        <v>0</v>
      </c>
      <c r="AC63" s="123">
        <f>DBData4!F29</f>
        <v>0</v>
      </c>
      <c r="AD63" s="123">
        <f>DBData4!F30</f>
        <v>0</v>
      </c>
      <c r="AE63" s="123">
        <f>DBData4!F31</f>
        <v>0</v>
      </c>
      <c r="AF63" s="123">
        <f>DBData4!F32</f>
        <v>0</v>
      </c>
      <c r="AG63" s="123">
        <f>DBData4!F33</f>
        <v>0</v>
      </c>
      <c r="AH63" s="123">
        <f>DBData4!F34</f>
        <v>0</v>
      </c>
      <c r="AI63" s="123">
        <f>DBData4!F35</f>
        <v>0</v>
      </c>
      <c r="AJ63" s="123">
        <f>DBData4!F36</f>
        <v>0</v>
      </c>
      <c r="AK63" s="123">
        <f>DBData4!F37</f>
        <v>0</v>
      </c>
      <c r="AL63" s="123">
        <f>DBData4!F38</f>
        <v>0</v>
      </c>
      <c r="AM63" s="123">
        <f>DBData4!F39</f>
        <v>0</v>
      </c>
      <c r="AN63" s="123">
        <f>DBData4!F40</f>
        <v>0</v>
      </c>
      <c r="AO63" s="123">
        <f>DBData4!F41</f>
        <v>0</v>
      </c>
      <c r="AP63" s="123">
        <f>DBData4!F42</f>
        <v>139375</v>
      </c>
      <c r="AQ63" s="123">
        <f>DBData4!F43</f>
        <v>0</v>
      </c>
      <c r="AR63" s="123">
        <f>DBData4!F44</f>
        <v>0</v>
      </c>
      <c r="AS63" s="123">
        <f>DBData4!F45</f>
        <v>0</v>
      </c>
      <c r="AT63" s="123">
        <f>DBData4!F46</f>
        <v>0</v>
      </c>
      <c r="AU63" s="123">
        <f>DBData4!F47</f>
        <v>0</v>
      </c>
      <c r="AV63" s="123">
        <f>DBData4!F48</f>
        <v>0</v>
      </c>
      <c r="AW63" s="123">
        <f>DBData4!F49</f>
        <v>0</v>
      </c>
      <c r="AX63" s="123">
        <f>DBData4!F50</f>
        <v>0</v>
      </c>
      <c r="AY63" s="123">
        <f>DBData4!F51</f>
        <v>0</v>
      </c>
      <c r="AZ63" s="123">
        <f>DBData4!F52</f>
        <v>0</v>
      </c>
      <c r="BA63" s="123">
        <f>DBData4!F53</f>
        <v>0</v>
      </c>
      <c r="BB63" s="123">
        <f>DBData4!F54</f>
        <v>0</v>
      </c>
      <c r="BC63" s="17"/>
      <c r="BE63" s="18"/>
      <c r="BG63" s="6"/>
      <c r="BI63" s="6"/>
      <c r="BK63" s="6"/>
      <c r="BM63" s="6"/>
      <c r="BO63" s="6"/>
      <c r="BQ63" s="6"/>
      <c r="BS63" s="6"/>
      <c r="BU63" s="6"/>
      <c r="BW63" s="6"/>
      <c r="BY63" s="6"/>
      <c r="CA63" s="6"/>
      <c r="CC63" s="6"/>
      <c r="CE63" s="6"/>
      <c r="CG63" s="6"/>
      <c r="CI63" s="6"/>
      <c r="CK63" s="6"/>
      <c r="CM63" s="6"/>
      <c r="CO63" s="6"/>
      <c r="CQ63" s="6"/>
      <c r="CS63" s="6"/>
      <c r="CU63" s="6"/>
      <c r="CW63" s="6"/>
      <c r="CY63" s="6"/>
      <c r="DA63" s="6"/>
      <c r="DC63" s="6"/>
      <c r="DE63" s="6"/>
      <c r="DG63" s="6"/>
      <c r="DI63" s="6"/>
      <c r="DK63" s="6"/>
      <c r="DM63" s="6"/>
      <c r="DO63" s="6"/>
      <c r="DQ63" s="6"/>
      <c r="DS63" s="6"/>
      <c r="DU63" s="6"/>
      <c r="DW63" s="6"/>
      <c r="DY63" s="6"/>
      <c r="EA63" s="6"/>
      <c r="EC63" s="6"/>
      <c r="EE63" s="6"/>
      <c r="EG63" s="6"/>
      <c r="EI63" s="6"/>
      <c r="EK63" s="6"/>
      <c r="EM63" s="6"/>
      <c r="EO63" s="6"/>
      <c r="EQ63" s="6"/>
      <c r="ES63" s="6"/>
      <c r="EU63" s="6"/>
    </row>
    <row r="64" spans="1:151" ht="18" x14ac:dyDescent="0.25">
      <c r="A64" s="16" t="s">
        <v>44</v>
      </c>
      <c r="B64" s="76"/>
      <c r="C64" s="52" t="e">
        <f>C68/C63</f>
        <v>#DIV/0!</v>
      </c>
      <c r="D64" s="131" t="e">
        <f>D68/D63</f>
        <v>#DIV/0!</v>
      </c>
      <c r="E64" s="131" t="e">
        <f t="shared" ref="E64" si="531">E68/E63</f>
        <v>#DIV/0!</v>
      </c>
      <c r="F64" s="131" t="e">
        <f t="shared" ref="F64" si="532">F68/F63</f>
        <v>#DIV/0!</v>
      </c>
      <c r="G64" s="131" t="e">
        <f t="shared" ref="G64" si="533">G68/G63</f>
        <v>#DIV/0!</v>
      </c>
      <c r="H64" s="131" t="e">
        <f t="shared" ref="H64" si="534">H68/H63</f>
        <v>#DIV/0!</v>
      </c>
      <c r="I64" s="131" t="e">
        <f t="shared" ref="I64" si="535">I68/I63</f>
        <v>#DIV/0!</v>
      </c>
      <c r="J64" s="131" t="e">
        <f t="shared" ref="J64" si="536">J68/J63</f>
        <v>#DIV/0!</v>
      </c>
      <c r="K64" s="131" t="e">
        <f t="shared" ref="K64" si="537">K68/K63</f>
        <v>#DIV/0!</v>
      </c>
      <c r="L64" s="131" t="e">
        <f t="shared" ref="L64" si="538">L68/L63</f>
        <v>#DIV/0!</v>
      </c>
      <c r="M64" s="131" t="e">
        <f t="shared" ref="M64" si="539">M68/M63</f>
        <v>#DIV/0!</v>
      </c>
      <c r="N64" s="131" t="e">
        <f t="shared" ref="N64" si="540">N68/N63</f>
        <v>#DIV/0!</v>
      </c>
      <c r="O64" s="131" t="e">
        <f t="shared" ref="O64" si="541">O68/O63</f>
        <v>#DIV/0!</v>
      </c>
      <c r="P64" s="131" t="e">
        <f t="shared" ref="P64" si="542">P68/P63</f>
        <v>#DIV/0!</v>
      </c>
      <c r="Q64" s="131" t="e">
        <f t="shared" ref="Q64" si="543">Q68/Q63</f>
        <v>#DIV/0!</v>
      </c>
      <c r="R64" s="131" t="e">
        <f t="shared" ref="R64" si="544">R68/R63</f>
        <v>#DIV/0!</v>
      </c>
      <c r="S64" s="131" t="e">
        <f t="shared" ref="S64" si="545">S68/S63</f>
        <v>#DIV/0!</v>
      </c>
      <c r="T64" s="131" t="e">
        <f t="shared" ref="T64" si="546">T68/T63</f>
        <v>#DIV/0!</v>
      </c>
      <c r="U64" s="131" t="e">
        <f t="shared" ref="U64" si="547">U68/U63</f>
        <v>#DIV/0!</v>
      </c>
      <c r="V64" s="131" t="e">
        <f t="shared" ref="V64" si="548">V68/V63</f>
        <v>#DIV/0!</v>
      </c>
      <c r="W64" s="131" t="e">
        <f t="shared" ref="W64" si="549">W68/W63</f>
        <v>#DIV/0!</v>
      </c>
      <c r="X64" s="131" t="e">
        <f t="shared" ref="X64" si="550">X68/X63</f>
        <v>#DIV/0!</v>
      </c>
      <c r="Y64" s="131" t="e">
        <f t="shared" ref="Y64" si="551">Y68/Y63</f>
        <v>#DIV/0!</v>
      </c>
      <c r="Z64" s="131" t="e">
        <f t="shared" ref="Z64" si="552">Z68/Z63</f>
        <v>#DIV/0!</v>
      </c>
      <c r="AA64" s="131" t="e">
        <f t="shared" ref="AA64" si="553">AA68/AA63</f>
        <v>#DIV/0!</v>
      </c>
      <c r="AB64" s="131" t="e">
        <f t="shared" ref="AB64" si="554">AB68/AB63</f>
        <v>#DIV/0!</v>
      </c>
      <c r="AC64" s="131" t="e">
        <f t="shared" ref="AC64" si="555">AC68/AC63</f>
        <v>#DIV/0!</v>
      </c>
      <c r="AD64" s="131" t="e">
        <f t="shared" ref="AD64" si="556">AD68/AD63</f>
        <v>#DIV/0!</v>
      </c>
      <c r="AE64" s="131" t="e">
        <f t="shared" ref="AE64" si="557">AE68/AE63</f>
        <v>#DIV/0!</v>
      </c>
      <c r="AF64" s="131" t="e">
        <f t="shared" ref="AF64" si="558">AF68/AF63</f>
        <v>#DIV/0!</v>
      </c>
      <c r="AG64" s="131" t="e">
        <f t="shared" ref="AG64" si="559">AG68/AG63</f>
        <v>#DIV/0!</v>
      </c>
      <c r="AH64" s="131" t="e">
        <f t="shared" ref="AH64" si="560">AH68/AH63</f>
        <v>#DIV/0!</v>
      </c>
      <c r="AI64" s="131" t="e">
        <f t="shared" ref="AI64" si="561">AI68/AI63</f>
        <v>#DIV/0!</v>
      </c>
      <c r="AJ64" s="131" t="e">
        <f t="shared" ref="AJ64" si="562">AJ68/AJ63</f>
        <v>#DIV/0!</v>
      </c>
      <c r="AK64" s="131" t="e">
        <f t="shared" ref="AK64:BB64" si="563">AK68/AK63</f>
        <v>#DIV/0!</v>
      </c>
      <c r="AL64" s="124" t="e">
        <f t="shared" si="563"/>
        <v>#DIV/0!</v>
      </c>
      <c r="AM64" s="124" t="e">
        <f t="shared" si="563"/>
        <v>#DIV/0!</v>
      </c>
      <c r="AN64" s="124" t="e">
        <f t="shared" si="563"/>
        <v>#DIV/0!</v>
      </c>
      <c r="AO64" s="124" t="e">
        <f t="shared" si="563"/>
        <v>#DIV/0!</v>
      </c>
      <c r="AP64" s="124">
        <f t="shared" si="563"/>
        <v>0.75908412556053806</v>
      </c>
      <c r="AQ64" s="124" t="e">
        <f t="shared" si="563"/>
        <v>#DIV/0!</v>
      </c>
      <c r="AR64" s="124" t="e">
        <f t="shared" si="563"/>
        <v>#DIV/0!</v>
      </c>
      <c r="AS64" s="124" t="e">
        <f t="shared" si="563"/>
        <v>#DIV/0!</v>
      </c>
      <c r="AT64" s="124" t="e">
        <f t="shared" si="563"/>
        <v>#DIV/0!</v>
      </c>
      <c r="AU64" s="124" t="e">
        <f t="shared" si="563"/>
        <v>#DIV/0!</v>
      </c>
      <c r="AV64" s="124" t="e">
        <f t="shared" si="563"/>
        <v>#DIV/0!</v>
      </c>
      <c r="AW64" s="124" t="e">
        <f t="shared" si="563"/>
        <v>#DIV/0!</v>
      </c>
      <c r="AX64" s="124" t="e">
        <f t="shared" si="563"/>
        <v>#DIV/0!</v>
      </c>
      <c r="AY64" s="124" t="e">
        <f t="shared" si="563"/>
        <v>#DIV/0!</v>
      </c>
      <c r="AZ64" s="124" t="e">
        <f t="shared" si="563"/>
        <v>#DIV/0!</v>
      </c>
      <c r="BA64" s="124" t="e">
        <f t="shared" si="563"/>
        <v>#DIV/0!</v>
      </c>
      <c r="BB64" s="124" t="e">
        <f t="shared" si="563"/>
        <v>#DIV/0!</v>
      </c>
      <c r="BC64" s="17"/>
      <c r="BE64" s="18"/>
      <c r="BG64" s="6"/>
      <c r="BI64" s="6"/>
      <c r="BK64" s="6"/>
      <c r="BM64" s="6"/>
      <c r="BO64" s="6"/>
      <c r="BQ64" s="6"/>
      <c r="BS64" s="6"/>
      <c r="BU64" s="6"/>
      <c r="BW64" s="6"/>
      <c r="BY64" s="6"/>
      <c r="CA64" s="6"/>
      <c r="CC64" s="6"/>
      <c r="CE64" s="6"/>
      <c r="CG64" s="6"/>
      <c r="CI64" s="6"/>
      <c r="CK64" s="6"/>
      <c r="CM64" s="6"/>
      <c r="CO64" s="6"/>
      <c r="CQ64" s="6"/>
      <c r="CS64" s="6"/>
      <c r="CU64" s="6"/>
      <c r="CW64" s="6"/>
      <c r="CY64" s="6"/>
      <c r="DA64" s="6"/>
      <c r="DC64" s="6"/>
      <c r="DE64" s="6"/>
      <c r="DG64" s="6"/>
      <c r="DI64" s="6"/>
      <c r="DK64" s="6"/>
      <c r="DM64" s="6"/>
      <c r="DO64" s="6"/>
      <c r="DQ64" s="6"/>
      <c r="DS64" s="6"/>
      <c r="DU64" s="6"/>
      <c r="DW64" s="6"/>
      <c r="DY64" s="6"/>
      <c r="EA64" s="6"/>
      <c r="EC64" s="6"/>
      <c r="EE64" s="6"/>
      <c r="EG64" s="6"/>
      <c r="EI64" s="6"/>
      <c r="EK64" s="6"/>
      <c r="EM64" s="6"/>
      <c r="EO64" s="6"/>
      <c r="EQ64" s="6"/>
      <c r="ES64" s="6"/>
      <c r="EU64" s="6"/>
    </row>
    <row r="65" spans="1:151" ht="18" x14ac:dyDescent="0.25">
      <c r="A65" s="81" t="s">
        <v>24</v>
      </c>
      <c r="B65" s="76"/>
      <c r="C65" s="30">
        <f>DBData4!G3</f>
        <v>0</v>
      </c>
      <c r="D65" s="130">
        <f>DBData4!G4</f>
        <v>0</v>
      </c>
      <c r="E65" s="130">
        <f>DBData4!G5</f>
        <v>0</v>
      </c>
      <c r="F65" s="130">
        <f>DBData4!G6</f>
        <v>0</v>
      </c>
      <c r="G65" s="130">
        <f>DBData4!G7</f>
        <v>0</v>
      </c>
      <c r="H65" s="130">
        <f>DBData4!G8</f>
        <v>0</v>
      </c>
      <c r="I65" s="130">
        <f>DBData4!G9</f>
        <v>0</v>
      </c>
      <c r="J65" s="130">
        <f>DBData4!G10</f>
        <v>0</v>
      </c>
      <c r="K65" s="130">
        <f>DBData4!G11</f>
        <v>0</v>
      </c>
      <c r="L65" s="130">
        <f>DBData4!G12</f>
        <v>0</v>
      </c>
      <c r="M65" s="130">
        <f>DBData4!G13</f>
        <v>0</v>
      </c>
      <c r="N65" s="130">
        <f>DBData4!G14</f>
        <v>0</v>
      </c>
      <c r="O65" s="130">
        <f>DBData4!G15</f>
        <v>0</v>
      </c>
      <c r="P65" s="130">
        <f>DBData4!G16</f>
        <v>0</v>
      </c>
      <c r="Q65" s="130">
        <f>DBData4!G17</f>
        <v>0</v>
      </c>
      <c r="R65" s="130">
        <f>DBData4!G18</f>
        <v>0</v>
      </c>
      <c r="S65" s="130">
        <f>DBData4!G19</f>
        <v>0</v>
      </c>
      <c r="T65" s="130">
        <f>DBData4!G20</f>
        <v>0</v>
      </c>
      <c r="U65" s="130">
        <f>DBData4!G21</f>
        <v>0</v>
      </c>
      <c r="V65" s="130">
        <f>DBData4!G22</f>
        <v>0</v>
      </c>
      <c r="W65" s="130">
        <f>DBData4!G23</f>
        <v>0</v>
      </c>
      <c r="X65" s="130">
        <f>DBData4!G24</f>
        <v>0</v>
      </c>
      <c r="Y65" s="130">
        <f>DBData4!G25</f>
        <v>0</v>
      </c>
      <c r="Z65" s="130">
        <f>DBData4!G26</f>
        <v>0</v>
      </c>
      <c r="AA65" s="130">
        <f>DBData4!G27</f>
        <v>0</v>
      </c>
      <c r="AB65" s="130">
        <f>DBData4!G28</f>
        <v>0</v>
      </c>
      <c r="AC65" s="130">
        <f>DBData4!G29</f>
        <v>0</v>
      </c>
      <c r="AD65" s="130">
        <f>DBData4!G30</f>
        <v>0</v>
      </c>
      <c r="AE65" s="130">
        <f>DBData4!G31</f>
        <v>0</v>
      </c>
      <c r="AF65" s="130">
        <f>DBData4!G32</f>
        <v>0</v>
      </c>
      <c r="AG65" s="130">
        <f>DBData4!G33</f>
        <v>0</v>
      </c>
      <c r="AH65" s="130">
        <f>DBData4!G34</f>
        <v>0</v>
      </c>
      <c r="AI65" s="130">
        <f>DBData4!G35</f>
        <v>0</v>
      </c>
      <c r="AJ65" s="130">
        <f>DBData4!G36</f>
        <v>0</v>
      </c>
      <c r="AK65" s="130">
        <f>DBData4!G37</f>
        <v>0</v>
      </c>
      <c r="AL65" s="123">
        <f>DBData4!G38</f>
        <v>0</v>
      </c>
      <c r="AM65" s="123">
        <f>DBData4!G39</f>
        <v>0</v>
      </c>
      <c r="AN65" s="123">
        <f>DBData4!G40</f>
        <v>0</v>
      </c>
      <c r="AO65" s="123">
        <f>DBData4!G41</f>
        <v>0</v>
      </c>
      <c r="AP65" s="123">
        <f>DBData4!G42</f>
        <v>6686.73</v>
      </c>
      <c r="AQ65" s="123">
        <f>DBData4!G43</f>
        <v>0</v>
      </c>
      <c r="AR65" s="123">
        <f>DBData4!G44</f>
        <v>0</v>
      </c>
      <c r="AS65" s="123">
        <f>DBData4!G45</f>
        <v>0</v>
      </c>
      <c r="AT65" s="123">
        <f>DBData4!G46</f>
        <v>0</v>
      </c>
      <c r="AU65" s="123">
        <f>DBData4!G47</f>
        <v>0</v>
      </c>
      <c r="AV65" s="123">
        <f>DBData4!G48</f>
        <v>0</v>
      </c>
      <c r="AW65" s="123">
        <f>DBData4!G49</f>
        <v>0</v>
      </c>
      <c r="AX65" s="123">
        <f>DBData4!G50</f>
        <v>0</v>
      </c>
      <c r="AY65" s="123">
        <f>DBData4!G51</f>
        <v>0</v>
      </c>
      <c r="AZ65" s="123">
        <f>DBData4!G52</f>
        <v>0</v>
      </c>
      <c r="BA65" s="123">
        <f>DBData4!G53</f>
        <v>0</v>
      </c>
      <c r="BB65" s="123">
        <f>DBData4!G54</f>
        <v>0</v>
      </c>
      <c r="BC65" s="17"/>
      <c r="BE65" s="18"/>
      <c r="BG65" s="6"/>
      <c r="BI65" s="6"/>
      <c r="BK65" s="6"/>
      <c r="BM65" s="6"/>
      <c r="BO65" s="6"/>
      <c r="BQ65" s="6"/>
      <c r="BS65" s="6"/>
      <c r="BU65" s="6"/>
      <c r="BW65" s="6"/>
      <c r="BY65" s="6"/>
      <c r="CA65" s="6"/>
      <c r="CC65" s="6"/>
      <c r="CE65" s="6"/>
      <c r="CG65" s="6"/>
      <c r="CI65" s="6"/>
      <c r="CK65" s="6"/>
      <c r="CM65" s="6"/>
      <c r="CO65" s="6"/>
      <c r="CQ65" s="6"/>
      <c r="CS65" s="6"/>
      <c r="CU65" s="6"/>
      <c r="CW65" s="6"/>
      <c r="CY65" s="6"/>
      <c r="DA65" s="6"/>
      <c r="DC65" s="6"/>
      <c r="DE65" s="6"/>
      <c r="DG65" s="6"/>
      <c r="DI65" s="6"/>
      <c r="DK65" s="6"/>
      <c r="DM65" s="6"/>
      <c r="DO65" s="6"/>
      <c r="DQ65" s="6"/>
      <c r="DS65" s="6"/>
      <c r="DU65" s="6"/>
      <c r="DW65" s="6"/>
      <c r="DY65" s="6"/>
      <c r="EA65" s="6"/>
      <c r="EC65" s="6"/>
      <c r="EE65" s="6"/>
      <c r="EG65" s="6"/>
      <c r="EI65" s="6"/>
      <c r="EK65" s="6"/>
      <c r="EM65" s="6"/>
      <c r="EO65" s="6"/>
      <c r="EQ65" s="6"/>
      <c r="ES65" s="6"/>
      <c r="EU65" s="6"/>
    </row>
    <row r="66" spans="1:151" ht="18" x14ac:dyDescent="0.25">
      <c r="A66" s="81" t="s">
        <v>25</v>
      </c>
      <c r="B66" s="76"/>
      <c r="C66" s="30">
        <f>DBData4!H3</f>
        <v>0</v>
      </c>
      <c r="D66" s="130">
        <f>DBData4!H4</f>
        <v>0</v>
      </c>
      <c r="E66" s="130">
        <f>DBData4!H5</f>
        <v>0</v>
      </c>
      <c r="F66" s="130">
        <f>DBData4!H6</f>
        <v>0</v>
      </c>
      <c r="G66" s="130">
        <f>DBData4!H7</f>
        <v>0</v>
      </c>
      <c r="H66" s="130">
        <f>DBData4!H8</f>
        <v>0</v>
      </c>
      <c r="I66" s="130">
        <f>DBData4!H9</f>
        <v>0</v>
      </c>
      <c r="J66" s="130">
        <f>DBData4!H10</f>
        <v>0</v>
      </c>
      <c r="K66" s="130">
        <f>DBData4!H11</f>
        <v>0</v>
      </c>
      <c r="L66" s="130">
        <f>DBData4!H12</f>
        <v>0</v>
      </c>
      <c r="M66" s="130">
        <f>DBData4!H13</f>
        <v>0</v>
      </c>
      <c r="N66" s="130">
        <f>DBData4!H14</f>
        <v>0</v>
      </c>
      <c r="O66" s="130">
        <f>DBData4!H15</f>
        <v>0</v>
      </c>
      <c r="P66" s="130">
        <f>DBData4!H16</f>
        <v>0</v>
      </c>
      <c r="Q66" s="130">
        <f>DBData4!H17</f>
        <v>0</v>
      </c>
      <c r="R66" s="130">
        <f>DBData4!H18</f>
        <v>0</v>
      </c>
      <c r="S66" s="130">
        <f>DBData4!H19</f>
        <v>0</v>
      </c>
      <c r="T66" s="130">
        <f>DBData4!H20</f>
        <v>0</v>
      </c>
      <c r="U66" s="130">
        <f>DBData4!H21</f>
        <v>0</v>
      </c>
      <c r="V66" s="130">
        <f>DBData4!H22</f>
        <v>0</v>
      </c>
      <c r="W66" s="130">
        <f>DBData4!H23</f>
        <v>0</v>
      </c>
      <c r="X66" s="130">
        <f>DBData4!H24</f>
        <v>0</v>
      </c>
      <c r="Y66" s="130">
        <f>DBData4!H25</f>
        <v>0</v>
      </c>
      <c r="Z66" s="130">
        <f>DBData4!H26</f>
        <v>0</v>
      </c>
      <c r="AA66" s="130">
        <f>DBData4!H27</f>
        <v>0</v>
      </c>
      <c r="AB66" s="130">
        <f>DBData4!H28</f>
        <v>0</v>
      </c>
      <c r="AC66" s="130">
        <f>DBData4!H29</f>
        <v>0</v>
      </c>
      <c r="AD66" s="130">
        <f>DBData4!H30</f>
        <v>0</v>
      </c>
      <c r="AE66" s="130">
        <f>DBData4!H31</f>
        <v>0</v>
      </c>
      <c r="AF66" s="130">
        <f>DBData4!H32</f>
        <v>0</v>
      </c>
      <c r="AG66" s="130">
        <f>DBData4!H33</f>
        <v>0</v>
      </c>
      <c r="AH66" s="130">
        <f>DBData4!H34</f>
        <v>0</v>
      </c>
      <c r="AI66" s="130">
        <f>DBData4!H35</f>
        <v>0</v>
      </c>
      <c r="AJ66" s="130">
        <f>DBData4!H36</f>
        <v>0</v>
      </c>
      <c r="AK66" s="130">
        <f>DBData4!H37</f>
        <v>0</v>
      </c>
      <c r="AL66" s="123">
        <f>DBData4!H38</f>
        <v>0</v>
      </c>
      <c r="AM66" s="123">
        <f>DBData4!H39</f>
        <v>0</v>
      </c>
      <c r="AN66" s="123">
        <f>DBData4!H40</f>
        <v>0</v>
      </c>
      <c r="AO66" s="123">
        <f>DBData4!H41</f>
        <v>0</v>
      </c>
      <c r="AP66" s="123">
        <f>DBData4!H42</f>
        <v>0</v>
      </c>
      <c r="AQ66" s="123">
        <f>DBData4!H43</f>
        <v>0</v>
      </c>
      <c r="AR66" s="123">
        <f>DBData4!H44</f>
        <v>0</v>
      </c>
      <c r="AS66" s="123">
        <f>DBData4!H45</f>
        <v>0</v>
      </c>
      <c r="AT66" s="123">
        <f>DBData4!H46</f>
        <v>0</v>
      </c>
      <c r="AU66" s="123">
        <f>DBData4!H47</f>
        <v>0</v>
      </c>
      <c r="AV66" s="123">
        <f>DBData4!H48</f>
        <v>0</v>
      </c>
      <c r="AW66" s="123">
        <f>DBData4!H49</f>
        <v>0</v>
      </c>
      <c r="AX66" s="123">
        <f>DBData4!H50</f>
        <v>0</v>
      </c>
      <c r="AY66" s="123">
        <f>DBData4!H51</f>
        <v>0</v>
      </c>
      <c r="AZ66" s="123">
        <f>DBData4!H52</f>
        <v>0</v>
      </c>
      <c r="BA66" s="123">
        <f>DBData4!H53</f>
        <v>0</v>
      </c>
      <c r="BB66" s="123">
        <f>DBData4!H54</f>
        <v>0</v>
      </c>
      <c r="BC66" s="17"/>
      <c r="BE66" s="18"/>
      <c r="BG66" s="6"/>
      <c r="BI66" s="6"/>
      <c r="BK66" s="6"/>
      <c r="BM66" s="6"/>
      <c r="BO66" s="6"/>
      <c r="BQ66" s="6"/>
      <c r="BS66" s="6"/>
      <c r="BU66" s="6"/>
      <c r="BW66" s="6"/>
      <c r="BY66" s="6"/>
      <c r="CA66" s="6"/>
      <c r="CC66" s="6"/>
      <c r="CE66" s="6"/>
      <c r="CG66" s="6"/>
      <c r="CI66" s="6"/>
      <c r="CK66" s="6"/>
      <c r="CM66" s="6"/>
      <c r="CO66" s="6"/>
      <c r="CQ66" s="6"/>
      <c r="CS66" s="6"/>
      <c r="CU66" s="6"/>
      <c r="CW66" s="6"/>
      <c r="CY66" s="6"/>
      <c r="DA66" s="6"/>
      <c r="DC66" s="6"/>
      <c r="DE66" s="6"/>
      <c r="DG66" s="6"/>
      <c r="DI66" s="6"/>
      <c r="DK66" s="6"/>
      <c r="DM66" s="6"/>
      <c r="DO66" s="6"/>
      <c r="DQ66" s="6"/>
      <c r="DS66" s="6"/>
      <c r="DU66" s="6"/>
      <c r="DW66" s="6"/>
      <c r="DY66" s="6"/>
      <c r="EA66" s="6"/>
      <c r="EC66" s="6"/>
      <c r="EE66" s="6"/>
      <c r="EG66" s="6"/>
      <c r="EI66" s="6"/>
      <c r="EK66" s="6"/>
      <c r="EM66" s="6"/>
      <c r="EO66" s="6"/>
      <c r="EQ66" s="6"/>
      <c r="ES66" s="6"/>
      <c r="EU66" s="6"/>
    </row>
    <row r="67" spans="1:151" ht="18.75" thickBot="1" x14ac:dyDescent="0.3">
      <c r="A67" s="81" t="s">
        <v>26</v>
      </c>
      <c r="B67" s="76"/>
      <c r="C67" s="30">
        <f>DBData4!I3</f>
        <v>0</v>
      </c>
      <c r="D67" s="130">
        <f>DBData4!I4</f>
        <v>0</v>
      </c>
      <c r="E67" s="130">
        <f>DBData4!I5</f>
        <v>0</v>
      </c>
      <c r="F67" s="130">
        <f>DBData4!I6</f>
        <v>0</v>
      </c>
      <c r="G67" s="130">
        <f>DBData4!I7</f>
        <v>0</v>
      </c>
      <c r="H67" s="130">
        <f>DBData4!I8</f>
        <v>0</v>
      </c>
      <c r="I67" s="130">
        <f>DBData4!I9</f>
        <v>0</v>
      </c>
      <c r="J67" s="130">
        <f>DBData4!I10</f>
        <v>0</v>
      </c>
      <c r="K67" s="130">
        <f>DBData4!I11</f>
        <v>0</v>
      </c>
      <c r="L67" s="130">
        <f>DBData4!I12</f>
        <v>0</v>
      </c>
      <c r="M67" s="130">
        <f>DBData4!I13</f>
        <v>0</v>
      </c>
      <c r="N67" s="130">
        <f>DBData4!I14</f>
        <v>0</v>
      </c>
      <c r="O67" s="130">
        <f>DBData4!I15</f>
        <v>0</v>
      </c>
      <c r="P67" s="130">
        <f>DBData4!I16</f>
        <v>0</v>
      </c>
      <c r="Q67" s="130">
        <f>DBData4!I17</f>
        <v>0</v>
      </c>
      <c r="R67" s="130">
        <f>DBData4!I18</f>
        <v>0</v>
      </c>
      <c r="S67" s="130">
        <f>DBData4!I19</f>
        <v>0</v>
      </c>
      <c r="T67" s="130">
        <f>DBData4!I20</f>
        <v>0</v>
      </c>
      <c r="U67" s="130">
        <f>DBData4!I21</f>
        <v>0</v>
      </c>
      <c r="V67" s="130">
        <f>DBData4!I22</f>
        <v>0</v>
      </c>
      <c r="W67" s="130">
        <f>DBData4!I23</f>
        <v>0</v>
      </c>
      <c r="X67" s="130">
        <f>DBData4!I24</f>
        <v>0</v>
      </c>
      <c r="Y67" s="130">
        <f>DBData4!I25</f>
        <v>0</v>
      </c>
      <c r="Z67" s="130">
        <f>DBData4!I26</f>
        <v>0</v>
      </c>
      <c r="AA67" s="130">
        <f>DBData4!I27</f>
        <v>0</v>
      </c>
      <c r="AB67" s="130">
        <f>DBData4!I28</f>
        <v>0</v>
      </c>
      <c r="AC67" s="130">
        <f>DBData4!I29</f>
        <v>0</v>
      </c>
      <c r="AD67" s="130">
        <f>DBData4!I30</f>
        <v>0</v>
      </c>
      <c r="AE67" s="130">
        <f>DBData4!I31</f>
        <v>0</v>
      </c>
      <c r="AF67" s="130">
        <f>DBData4!I32</f>
        <v>0</v>
      </c>
      <c r="AG67" s="130">
        <f>DBData4!I33</f>
        <v>0</v>
      </c>
      <c r="AH67" s="130">
        <f>DBData4!I34</f>
        <v>0</v>
      </c>
      <c r="AI67" s="130">
        <f>DBData4!I35</f>
        <v>0</v>
      </c>
      <c r="AJ67" s="130">
        <f>DBData4!I36</f>
        <v>0</v>
      </c>
      <c r="AK67" s="130">
        <f>DBData4!I37</f>
        <v>0</v>
      </c>
      <c r="AL67" s="123">
        <f>DBData4!I38</f>
        <v>0</v>
      </c>
      <c r="AM67" s="123">
        <f>DBData4!I39</f>
        <v>0</v>
      </c>
      <c r="AN67" s="123">
        <f>DBData4!I40</f>
        <v>0</v>
      </c>
      <c r="AO67" s="123">
        <f>DBData4!I41</f>
        <v>0</v>
      </c>
      <c r="AP67" s="123">
        <f>DBData4!I42</f>
        <v>99110.62</v>
      </c>
      <c r="AQ67" s="123">
        <f>DBData4!I43</f>
        <v>0</v>
      </c>
      <c r="AR67" s="123">
        <f>DBData4!I44</f>
        <v>0</v>
      </c>
      <c r="AS67" s="123">
        <f>DBData4!I45</f>
        <v>0</v>
      </c>
      <c r="AT67" s="123">
        <f>DBData4!I46</f>
        <v>0</v>
      </c>
      <c r="AU67" s="123">
        <f>DBData4!I47</f>
        <v>0</v>
      </c>
      <c r="AV67" s="123">
        <f>DBData4!I48</f>
        <v>0</v>
      </c>
      <c r="AW67" s="123">
        <f>DBData4!I49</f>
        <v>0</v>
      </c>
      <c r="AX67" s="123">
        <f>DBData4!I50</f>
        <v>0</v>
      </c>
      <c r="AY67" s="123">
        <f>DBData4!I51</f>
        <v>0</v>
      </c>
      <c r="AZ67" s="123">
        <f>DBData4!I52</f>
        <v>0</v>
      </c>
      <c r="BA67" s="123">
        <f>DBData4!I53</f>
        <v>0</v>
      </c>
      <c r="BB67" s="123">
        <f>DBData4!I54</f>
        <v>0</v>
      </c>
      <c r="BC67" s="17"/>
      <c r="BE67" s="18"/>
      <c r="BG67" s="6"/>
      <c r="BI67" s="6"/>
      <c r="BK67" s="6"/>
      <c r="BM67" s="6"/>
      <c r="BO67" s="6"/>
      <c r="BQ67" s="6"/>
      <c r="BS67" s="6"/>
      <c r="BU67" s="6"/>
      <c r="BW67" s="6"/>
      <c r="BY67" s="6"/>
      <c r="CA67" s="6"/>
      <c r="CC67" s="6"/>
      <c r="CE67" s="6"/>
      <c r="CG67" s="6"/>
      <c r="CI67" s="6"/>
      <c r="CK67" s="6"/>
      <c r="CM67" s="6"/>
      <c r="CO67" s="6"/>
      <c r="CQ67" s="6"/>
      <c r="CS67" s="6"/>
      <c r="CU67" s="6"/>
      <c r="CW67" s="6"/>
      <c r="CY67" s="6"/>
      <c r="DA67" s="6"/>
      <c r="DC67" s="6"/>
      <c r="DE67" s="6"/>
      <c r="DG67" s="6"/>
      <c r="DI67" s="6"/>
      <c r="DK67" s="6"/>
      <c r="DM67" s="6"/>
      <c r="DO67" s="6"/>
      <c r="DQ67" s="6"/>
      <c r="DS67" s="6"/>
      <c r="DU67" s="6"/>
      <c r="DW67" s="6"/>
      <c r="DY67" s="6"/>
      <c r="EA67" s="6"/>
      <c r="EC67" s="6"/>
      <c r="EE67" s="6"/>
      <c r="EG67" s="6"/>
      <c r="EI67" s="6"/>
      <c r="EK67" s="6"/>
      <c r="EM67" s="6"/>
      <c r="EO67" s="6"/>
      <c r="EQ67" s="6"/>
      <c r="ES67" s="6"/>
      <c r="EU67" s="6"/>
    </row>
    <row r="68" spans="1:151" ht="18.75" thickBot="1" x14ac:dyDescent="0.3">
      <c r="A68" s="37" t="s">
        <v>3</v>
      </c>
      <c r="B68" s="75"/>
      <c r="C68" s="53">
        <f>SUM(C65:C67)</f>
        <v>0</v>
      </c>
      <c r="D68" s="132">
        <f>SUM(D65:D67)</f>
        <v>0</v>
      </c>
      <c r="E68" s="132">
        <f t="shared" ref="E68" si="564">SUM(E65:E67)</f>
        <v>0</v>
      </c>
      <c r="F68" s="132">
        <f t="shared" ref="F68" si="565">SUM(F65:F67)</f>
        <v>0</v>
      </c>
      <c r="G68" s="132">
        <f t="shared" ref="G68" si="566">SUM(G65:G67)</f>
        <v>0</v>
      </c>
      <c r="H68" s="132">
        <f t="shared" ref="H68" si="567">SUM(H65:H67)</f>
        <v>0</v>
      </c>
      <c r="I68" s="132">
        <f t="shared" ref="I68" si="568">SUM(I65:I67)</f>
        <v>0</v>
      </c>
      <c r="J68" s="132">
        <f t="shared" ref="J68" si="569">SUM(J65:J67)</f>
        <v>0</v>
      </c>
      <c r="K68" s="132">
        <f t="shared" ref="K68" si="570">SUM(K65:K67)</f>
        <v>0</v>
      </c>
      <c r="L68" s="132">
        <f t="shared" ref="L68" si="571">SUM(L65:L67)</f>
        <v>0</v>
      </c>
      <c r="M68" s="132">
        <f t="shared" ref="M68" si="572">SUM(M65:M67)</f>
        <v>0</v>
      </c>
      <c r="N68" s="132">
        <f t="shared" ref="N68" si="573">SUM(N65:N67)</f>
        <v>0</v>
      </c>
      <c r="O68" s="132">
        <f t="shared" ref="O68" si="574">SUM(O65:O67)</f>
        <v>0</v>
      </c>
      <c r="P68" s="132">
        <f t="shared" ref="P68" si="575">SUM(P65:P67)</f>
        <v>0</v>
      </c>
      <c r="Q68" s="132">
        <f t="shared" ref="Q68" si="576">SUM(Q65:Q67)</f>
        <v>0</v>
      </c>
      <c r="R68" s="132">
        <f t="shared" ref="R68" si="577">SUM(R65:R67)</f>
        <v>0</v>
      </c>
      <c r="S68" s="132">
        <f t="shared" ref="S68" si="578">SUM(S65:S67)</f>
        <v>0</v>
      </c>
      <c r="T68" s="132">
        <f t="shared" ref="T68" si="579">SUM(T65:T67)</f>
        <v>0</v>
      </c>
      <c r="U68" s="132">
        <f t="shared" ref="U68" si="580">SUM(U65:U67)</f>
        <v>0</v>
      </c>
      <c r="V68" s="132">
        <f t="shared" ref="V68" si="581">SUM(V65:V67)</f>
        <v>0</v>
      </c>
      <c r="W68" s="132">
        <f t="shared" ref="W68" si="582">SUM(W65:W67)</f>
        <v>0</v>
      </c>
      <c r="X68" s="132">
        <f t="shared" ref="X68" si="583">SUM(X65:X67)</f>
        <v>0</v>
      </c>
      <c r="Y68" s="132">
        <f t="shared" ref="Y68" si="584">SUM(Y65:Y67)</f>
        <v>0</v>
      </c>
      <c r="Z68" s="132">
        <f t="shared" ref="Z68" si="585">SUM(Z65:Z67)</f>
        <v>0</v>
      </c>
      <c r="AA68" s="132">
        <f t="shared" ref="AA68" si="586">SUM(AA65:AA67)</f>
        <v>0</v>
      </c>
      <c r="AB68" s="132">
        <f t="shared" ref="AB68" si="587">SUM(AB65:AB67)</f>
        <v>0</v>
      </c>
      <c r="AC68" s="132">
        <f t="shared" ref="AC68" si="588">SUM(AC65:AC67)</f>
        <v>0</v>
      </c>
      <c r="AD68" s="132">
        <f t="shared" ref="AD68" si="589">SUM(AD65:AD67)</f>
        <v>0</v>
      </c>
      <c r="AE68" s="132">
        <f t="shared" ref="AE68" si="590">SUM(AE65:AE67)</f>
        <v>0</v>
      </c>
      <c r="AF68" s="132">
        <f t="shared" ref="AF68" si="591">SUM(AF65:AF67)</f>
        <v>0</v>
      </c>
      <c r="AG68" s="132">
        <f t="shared" ref="AG68" si="592">SUM(AG65:AG67)</f>
        <v>0</v>
      </c>
      <c r="AH68" s="132">
        <f t="shared" ref="AH68" si="593">SUM(AH65:AH67)</f>
        <v>0</v>
      </c>
      <c r="AI68" s="132">
        <f t="shared" ref="AI68" si="594">SUM(AI65:AI67)</f>
        <v>0</v>
      </c>
      <c r="AJ68" s="132">
        <f t="shared" ref="AJ68" si="595">SUM(AJ65:AJ67)</f>
        <v>0</v>
      </c>
      <c r="AK68" s="132">
        <f t="shared" ref="AK68:BB68" si="596">SUM(AK65:AK67)</f>
        <v>0</v>
      </c>
      <c r="AL68" s="125">
        <f t="shared" si="596"/>
        <v>0</v>
      </c>
      <c r="AM68" s="125">
        <f t="shared" si="596"/>
        <v>0</v>
      </c>
      <c r="AN68" s="125">
        <f t="shared" si="596"/>
        <v>0</v>
      </c>
      <c r="AO68" s="125">
        <f t="shared" si="596"/>
        <v>0</v>
      </c>
      <c r="AP68" s="125">
        <f t="shared" si="596"/>
        <v>105797.34999999999</v>
      </c>
      <c r="AQ68" s="125">
        <f t="shared" si="596"/>
        <v>0</v>
      </c>
      <c r="AR68" s="125">
        <f t="shared" si="596"/>
        <v>0</v>
      </c>
      <c r="AS68" s="125">
        <f t="shared" si="596"/>
        <v>0</v>
      </c>
      <c r="AT68" s="125">
        <f t="shared" si="596"/>
        <v>0</v>
      </c>
      <c r="AU68" s="125">
        <f t="shared" si="596"/>
        <v>0</v>
      </c>
      <c r="AV68" s="125">
        <f t="shared" si="596"/>
        <v>0</v>
      </c>
      <c r="AW68" s="125">
        <f t="shared" si="596"/>
        <v>0</v>
      </c>
      <c r="AX68" s="125">
        <f t="shared" si="596"/>
        <v>0</v>
      </c>
      <c r="AY68" s="125">
        <f t="shared" si="596"/>
        <v>0</v>
      </c>
      <c r="AZ68" s="125">
        <f t="shared" si="596"/>
        <v>0</v>
      </c>
      <c r="BA68" s="125">
        <f t="shared" si="596"/>
        <v>0</v>
      </c>
      <c r="BB68" s="125">
        <f t="shared" si="596"/>
        <v>0</v>
      </c>
      <c r="BC68" s="17"/>
      <c r="BE68" s="18"/>
      <c r="BG68" s="6"/>
      <c r="BI68" s="6"/>
      <c r="BK68" s="6"/>
      <c r="BM68" s="6"/>
      <c r="BO68" s="6"/>
      <c r="BQ68" s="6"/>
      <c r="BS68" s="6"/>
      <c r="BU68" s="6"/>
      <c r="BW68" s="6"/>
      <c r="BY68" s="6"/>
      <c r="CA68" s="6"/>
      <c r="CC68" s="6"/>
      <c r="CE68" s="6"/>
      <c r="CG68" s="6"/>
      <c r="CI68" s="6"/>
      <c r="CK68" s="6"/>
      <c r="CM68" s="6"/>
      <c r="CO68" s="6"/>
      <c r="CQ68" s="6"/>
      <c r="CS68" s="6"/>
      <c r="CU68" s="6"/>
      <c r="CW68" s="6"/>
      <c r="CY68" s="6"/>
      <c r="DA68" s="6"/>
      <c r="DC68" s="6"/>
      <c r="DE68" s="6"/>
      <c r="DG68" s="6"/>
      <c r="DI68" s="6"/>
      <c r="DK68" s="6"/>
      <c r="DM68" s="6"/>
      <c r="DO68" s="6"/>
      <c r="DQ68" s="6"/>
      <c r="DS68" s="6"/>
      <c r="DU68" s="6"/>
      <c r="DW68" s="6"/>
      <c r="DY68" s="6"/>
      <c r="EA68" s="6"/>
      <c r="EC68" s="6"/>
      <c r="EE68" s="6"/>
      <c r="EG68" s="6"/>
      <c r="EI68" s="6"/>
      <c r="EK68" s="6"/>
      <c r="EM68" s="6"/>
      <c r="EO68" s="6"/>
      <c r="EQ68" s="6"/>
      <c r="ES68" s="6"/>
      <c r="EU68" s="6"/>
    </row>
    <row r="69" spans="1:151" ht="18.75" thickBot="1" x14ac:dyDescent="0.3">
      <c r="A69" s="16" t="s">
        <v>8</v>
      </c>
      <c r="B69" s="75"/>
      <c r="C69" s="120">
        <f>-DBData4!J3</f>
        <v>0</v>
      </c>
      <c r="D69" s="126">
        <f>-DBData4!J4</f>
        <v>0</v>
      </c>
      <c r="E69" s="126">
        <f>-DBData4!J5</f>
        <v>0</v>
      </c>
      <c r="F69" s="126">
        <f>-DBData4!J6</f>
        <v>0</v>
      </c>
      <c r="G69" s="126">
        <f>-DBData4!J7</f>
        <v>0</v>
      </c>
      <c r="H69" s="126">
        <f>-DBData4!J8</f>
        <v>0</v>
      </c>
      <c r="I69" s="126">
        <f>-DBData4!J9</f>
        <v>0</v>
      </c>
      <c r="J69" s="126">
        <f>-DBData4!J10</f>
        <v>0</v>
      </c>
      <c r="K69" s="126">
        <f>-DBData4!J11</f>
        <v>0</v>
      </c>
      <c r="L69" s="126">
        <f>-DBData4!J12</f>
        <v>0</v>
      </c>
      <c r="M69" s="126">
        <f>-DBData4!J13</f>
        <v>0</v>
      </c>
      <c r="N69" s="126">
        <f>-DBData4!J14</f>
        <v>0</v>
      </c>
      <c r="O69" s="126">
        <f>-DBData4!J15</f>
        <v>0</v>
      </c>
      <c r="P69" s="126">
        <f>-DBData4!J16</f>
        <v>0</v>
      </c>
      <c r="Q69" s="126">
        <f>-DBData4!J17</f>
        <v>0</v>
      </c>
      <c r="R69" s="126">
        <f>-DBData4!J18</f>
        <v>0</v>
      </c>
      <c r="S69" s="126">
        <f>-DBData4!J19</f>
        <v>0</v>
      </c>
      <c r="T69" s="126">
        <f>-DBData4!J20</f>
        <v>0</v>
      </c>
      <c r="U69" s="126">
        <f>-DBData4!J21</f>
        <v>0</v>
      </c>
      <c r="V69" s="126">
        <f>-DBData4!J22</f>
        <v>0</v>
      </c>
      <c r="W69" s="126">
        <f>-DBData4!J23</f>
        <v>0</v>
      </c>
      <c r="X69" s="126">
        <f>-DBData4!J24</f>
        <v>0</v>
      </c>
      <c r="Y69" s="126">
        <f>-DBData4!J25</f>
        <v>0</v>
      </c>
      <c r="Z69" s="126">
        <f>-DBData4!J26</f>
        <v>0</v>
      </c>
      <c r="AA69" s="126">
        <f>-DBData4!J27</f>
        <v>0</v>
      </c>
      <c r="AB69" s="126">
        <f>-DBData4!J28</f>
        <v>0</v>
      </c>
      <c r="AC69" s="126">
        <f>-DBData4!J29</f>
        <v>0</v>
      </c>
      <c r="AD69" s="126">
        <f>-DBData4!J30</f>
        <v>0</v>
      </c>
      <c r="AE69" s="126">
        <f>-DBData4!J31</f>
        <v>0</v>
      </c>
      <c r="AF69" s="126">
        <f>-DBData4!J32</f>
        <v>0</v>
      </c>
      <c r="AG69" s="126">
        <f>-DBData4!J33</f>
        <v>0</v>
      </c>
      <c r="AH69" s="126">
        <f>-DBData4!J34</f>
        <v>0</v>
      </c>
      <c r="AI69" s="126">
        <f>-DBData4!J35</f>
        <v>0</v>
      </c>
      <c r="AJ69" s="126">
        <f>-DBData4!J36</f>
        <v>0</v>
      </c>
      <c r="AK69" s="126">
        <f>-DBData4!J37</f>
        <v>0</v>
      </c>
      <c r="AL69" s="126">
        <f>-DBData4!J38</f>
        <v>0</v>
      </c>
      <c r="AM69" s="126">
        <f>-DBData4!J39</f>
        <v>0</v>
      </c>
      <c r="AN69" s="126">
        <f>-DBData4!J40</f>
        <v>0</v>
      </c>
      <c r="AO69" s="126">
        <f>-DBData4!J41</f>
        <v>0</v>
      </c>
      <c r="AP69" s="126">
        <f>-DBData4!J42</f>
        <v>-18437.37</v>
      </c>
      <c r="AQ69" s="126">
        <f>-DBData4!J43</f>
        <v>0</v>
      </c>
      <c r="AR69" s="126">
        <f>-DBData4!J44</f>
        <v>0</v>
      </c>
      <c r="AS69" s="126">
        <f>-DBData4!J45</f>
        <v>0</v>
      </c>
      <c r="AT69" s="126">
        <f>-DBData4!J46</f>
        <v>0</v>
      </c>
      <c r="AU69" s="126">
        <f>-DBData4!J47</f>
        <v>0</v>
      </c>
      <c r="AV69" s="126">
        <f>-DBData4!J48</f>
        <v>0</v>
      </c>
      <c r="AW69" s="126">
        <f>-DBData4!J49</f>
        <v>0</v>
      </c>
      <c r="AX69" s="126">
        <f>-DBData4!J50</f>
        <v>0</v>
      </c>
      <c r="AY69" s="126">
        <f>-DBData4!J51</f>
        <v>0</v>
      </c>
      <c r="AZ69" s="126">
        <f>-DBData4!J52</f>
        <v>0</v>
      </c>
      <c r="BA69" s="126">
        <f>-DBData4!J53</f>
        <v>0</v>
      </c>
      <c r="BB69" s="126">
        <f>-DBData4!J54</f>
        <v>0</v>
      </c>
      <c r="BC69" s="17"/>
      <c r="BE69" s="18"/>
      <c r="BG69" s="6"/>
      <c r="BI69" s="6"/>
      <c r="BK69" s="6"/>
      <c r="BM69" s="6"/>
      <c r="BO69" s="6"/>
      <c r="BQ69" s="6"/>
      <c r="BS69" s="6"/>
      <c r="BU69" s="6"/>
      <c r="BW69" s="6"/>
      <c r="BY69" s="6"/>
      <c r="CA69" s="6"/>
      <c r="CC69" s="6"/>
      <c r="CE69" s="6"/>
      <c r="CG69" s="6"/>
      <c r="CI69" s="6"/>
      <c r="CK69" s="6"/>
      <c r="CM69" s="6"/>
      <c r="CO69" s="6"/>
      <c r="CQ69" s="6"/>
      <c r="CS69" s="6"/>
      <c r="CU69" s="6"/>
      <c r="CW69" s="6"/>
      <c r="CY69" s="6"/>
      <c r="DA69" s="6"/>
      <c r="DC69" s="6"/>
      <c r="DE69" s="6"/>
      <c r="DG69" s="6"/>
      <c r="DI69" s="6"/>
      <c r="DK69" s="6"/>
      <c r="DM69" s="6"/>
      <c r="DO69" s="6"/>
      <c r="DQ69" s="6"/>
      <c r="DS69" s="6"/>
      <c r="DU69" s="6"/>
      <c r="DW69" s="6"/>
      <c r="DY69" s="6"/>
      <c r="EA69" s="6"/>
      <c r="EC69" s="6"/>
      <c r="EE69" s="6"/>
      <c r="EG69" s="6"/>
      <c r="EI69" s="6"/>
      <c r="EK69" s="6"/>
      <c r="EM69" s="6"/>
      <c r="EO69" s="6"/>
      <c r="EQ69" s="6"/>
      <c r="ES69" s="6"/>
      <c r="EU69" s="6"/>
    </row>
    <row r="70" spans="1:151" ht="18.75" thickBot="1" x14ac:dyDescent="0.3">
      <c r="A70" s="37" t="s">
        <v>27</v>
      </c>
      <c r="B70" s="75"/>
      <c r="C70" s="54">
        <f>C68+C69</f>
        <v>0</v>
      </c>
      <c r="D70" s="125">
        <f>D68+D69</f>
        <v>0</v>
      </c>
      <c r="E70" s="125">
        <f t="shared" ref="E70" si="597">E68+E69</f>
        <v>0</v>
      </c>
      <c r="F70" s="125">
        <f t="shared" ref="F70" si="598">F68+F69</f>
        <v>0</v>
      </c>
      <c r="G70" s="125">
        <f t="shared" ref="G70" si="599">G68+G69</f>
        <v>0</v>
      </c>
      <c r="H70" s="125">
        <f t="shared" ref="H70" si="600">H68+H69</f>
        <v>0</v>
      </c>
      <c r="I70" s="125">
        <f t="shared" ref="I70" si="601">I68+I69</f>
        <v>0</v>
      </c>
      <c r="J70" s="125">
        <f t="shared" ref="J70" si="602">J68+J69</f>
        <v>0</v>
      </c>
      <c r="K70" s="125">
        <f t="shared" ref="K70" si="603">K68+K69</f>
        <v>0</v>
      </c>
      <c r="L70" s="125">
        <f t="shared" ref="L70" si="604">L68+L69</f>
        <v>0</v>
      </c>
      <c r="M70" s="125">
        <f t="shared" ref="M70" si="605">M68+M69</f>
        <v>0</v>
      </c>
      <c r="N70" s="125">
        <f t="shared" ref="N70" si="606">N68+N69</f>
        <v>0</v>
      </c>
      <c r="O70" s="125">
        <f t="shared" ref="O70" si="607">O68+O69</f>
        <v>0</v>
      </c>
      <c r="P70" s="125">
        <f t="shared" ref="P70" si="608">P68+P69</f>
        <v>0</v>
      </c>
      <c r="Q70" s="125">
        <f t="shared" ref="Q70" si="609">Q68+Q69</f>
        <v>0</v>
      </c>
      <c r="R70" s="125">
        <f t="shared" ref="R70" si="610">R68+R69</f>
        <v>0</v>
      </c>
      <c r="S70" s="125">
        <f t="shared" ref="S70" si="611">S68+S69</f>
        <v>0</v>
      </c>
      <c r="T70" s="125">
        <f t="shared" ref="T70" si="612">T68+T69</f>
        <v>0</v>
      </c>
      <c r="U70" s="125">
        <f t="shared" ref="U70" si="613">U68+U69</f>
        <v>0</v>
      </c>
      <c r="V70" s="125">
        <f t="shared" ref="V70" si="614">V68+V69</f>
        <v>0</v>
      </c>
      <c r="W70" s="125">
        <f t="shared" ref="W70" si="615">W68+W69</f>
        <v>0</v>
      </c>
      <c r="X70" s="125">
        <f t="shared" ref="X70" si="616">X68+X69</f>
        <v>0</v>
      </c>
      <c r="Y70" s="125">
        <f t="shared" ref="Y70" si="617">Y68+Y69</f>
        <v>0</v>
      </c>
      <c r="Z70" s="125">
        <f t="shared" ref="Z70" si="618">Z68+Z69</f>
        <v>0</v>
      </c>
      <c r="AA70" s="125">
        <f t="shared" ref="AA70" si="619">AA68+AA69</f>
        <v>0</v>
      </c>
      <c r="AB70" s="125">
        <f t="shared" ref="AB70" si="620">AB68+AB69</f>
        <v>0</v>
      </c>
      <c r="AC70" s="125">
        <f t="shared" ref="AC70" si="621">AC68+AC69</f>
        <v>0</v>
      </c>
      <c r="AD70" s="125">
        <f t="shared" ref="AD70" si="622">AD68+AD69</f>
        <v>0</v>
      </c>
      <c r="AE70" s="125">
        <f t="shared" ref="AE70" si="623">AE68+AE69</f>
        <v>0</v>
      </c>
      <c r="AF70" s="125">
        <f t="shared" ref="AF70" si="624">AF68+AF69</f>
        <v>0</v>
      </c>
      <c r="AG70" s="125">
        <f t="shared" ref="AG70" si="625">AG68+AG69</f>
        <v>0</v>
      </c>
      <c r="AH70" s="125">
        <f t="shared" ref="AH70" si="626">AH68+AH69</f>
        <v>0</v>
      </c>
      <c r="AI70" s="125">
        <f t="shared" ref="AI70" si="627">AI68+AI69</f>
        <v>0</v>
      </c>
      <c r="AJ70" s="125">
        <f t="shared" ref="AJ70" si="628">AJ68+AJ69</f>
        <v>0</v>
      </c>
      <c r="AK70" s="125">
        <f t="shared" ref="AK70:BB70" si="629">AK68+AK69</f>
        <v>0</v>
      </c>
      <c r="AL70" s="125">
        <f t="shared" si="629"/>
        <v>0</v>
      </c>
      <c r="AM70" s="125">
        <f t="shared" si="629"/>
        <v>0</v>
      </c>
      <c r="AN70" s="125">
        <f t="shared" si="629"/>
        <v>0</v>
      </c>
      <c r="AO70" s="125">
        <f t="shared" si="629"/>
        <v>0</v>
      </c>
      <c r="AP70" s="125">
        <f t="shared" si="629"/>
        <v>87359.98</v>
      </c>
      <c r="AQ70" s="125">
        <f t="shared" si="629"/>
        <v>0</v>
      </c>
      <c r="AR70" s="125">
        <f t="shared" si="629"/>
        <v>0</v>
      </c>
      <c r="AS70" s="125">
        <f t="shared" si="629"/>
        <v>0</v>
      </c>
      <c r="AT70" s="125">
        <f t="shared" si="629"/>
        <v>0</v>
      </c>
      <c r="AU70" s="125">
        <f t="shared" si="629"/>
        <v>0</v>
      </c>
      <c r="AV70" s="125">
        <f t="shared" si="629"/>
        <v>0</v>
      </c>
      <c r="AW70" s="125">
        <f t="shared" si="629"/>
        <v>0</v>
      </c>
      <c r="AX70" s="125">
        <f t="shared" si="629"/>
        <v>0</v>
      </c>
      <c r="AY70" s="125">
        <f t="shared" si="629"/>
        <v>0</v>
      </c>
      <c r="AZ70" s="125">
        <f t="shared" si="629"/>
        <v>0</v>
      </c>
      <c r="BA70" s="125">
        <f t="shared" si="629"/>
        <v>0</v>
      </c>
      <c r="BB70" s="125">
        <f t="shared" si="629"/>
        <v>0</v>
      </c>
      <c r="BC70" s="17"/>
      <c r="BE70" s="18"/>
      <c r="BG70" s="6"/>
      <c r="BI70" s="6"/>
      <c r="BK70" s="6"/>
      <c r="BM70" s="6"/>
      <c r="BO70" s="6"/>
      <c r="BQ70" s="6"/>
      <c r="BS70" s="6"/>
      <c r="BU70" s="6"/>
      <c r="BW70" s="6"/>
      <c r="BY70" s="6"/>
      <c r="CA70" s="6"/>
      <c r="CC70" s="6"/>
      <c r="CE70" s="6"/>
      <c r="CG70" s="6"/>
      <c r="CI70" s="6"/>
      <c r="CK70" s="6"/>
      <c r="CM70" s="6"/>
      <c r="CO70" s="6"/>
      <c r="CQ70" s="6"/>
      <c r="CS70" s="6"/>
      <c r="CU70" s="6"/>
      <c r="CW70" s="6"/>
      <c r="CY70" s="6"/>
      <c r="DA70" s="6"/>
      <c r="DC70" s="6"/>
      <c r="DE70" s="6"/>
      <c r="DG70" s="6"/>
      <c r="DI70" s="6"/>
      <c r="DK70" s="6"/>
      <c r="DM70" s="6"/>
      <c r="DO70" s="6"/>
      <c r="DQ70" s="6"/>
      <c r="DS70" s="6"/>
      <c r="DU70" s="6"/>
      <c r="DW70" s="6"/>
      <c r="DY70" s="6"/>
      <c r="EA70" s="6"/>
      <c r="EC70" s="6"/>
      <c r="EE70" s="6"/>
      <c r="EG70" s="6"/>
      <c r="EI70" s="6"/>
      <c r="EK70" s="6"/>
      <c r="EM70" s="6"/>
      <c r="EO70" s="6"/>
      <c r="EQ70" s="6"/>
      <c r="ES70" s="6"/>
      <c r="EU70" s="6"/>
    </row>
    <row r="71" spans="1:151" ht="18.75" thickBot="1" x14ac:dyDescent="0.3">
      <c r="A71" s="81" t="s">
        <v>4</v>
      </c>
      <c r="B71" s="76"/>
      <c r="C71" s="50">
        <f>-DBData4!K3</f>
        <v>0</v>
      </c>
      <c r="D71" s="127">
        <f>-DBData4!K4</f>
        <v>0</v>
      </c>
      <c r="E71" s="127">
        <f>-DBData4!K5</f>
        <v>0</v>
      </c>
      <c r="F71" s="127">
        <f>-DBData4!K6</f>
        <v>0</v>
      </c>
      <c r="G71" s="127">
        <f>-DBData4!K7</f>
        <v>0</v>
      </c>
      <c r="H71" s="127">
        <f>-DBData4!K8</f>
        <v>0</v>
      </c>
      <c r="I71" s="127">
        <f>-DBData4!K9</f>
        <v>0</v>
      </c>
      <c r="J71" s="127">
        <f>-DBData4!K10</f>
        <v>0</v>
      </c>
      <c r="K71" s="127">
        <f>-DBData4!K11</f>
        <v>0</v>
      </c>
      <c r="L71" s="127">
        <f>-DBData4!K12</f>
        <v>0</v>
      </c>
      <c r="M71" s="127">
        <f>-DBData4!K13</f>
        <v>0</v>
      </c>
      <c r="N71" s="127">
        <f>-DBData4!K14</f>
        <v>0</v>
      </c>
      <c r="O71" s="127">
        <f>-DBData4!K15</f>
        <v>0</v>
      </c>
      <c r="P71" s="127">
        <f>-DBData4!K16</f>
        <v>0</v>
      </c>
      <c r="Q71" s="127">
        <f>-DBData4!K17</f>
        <v>0</v>
      </c>
      <c r="R71" s="127">
        <f>-DBData4!K18</f>
        <v>0</v>
      </c>
      <c r="S71" s="127">
        <f>-DBData4!K19</f>
        <v>0</v>
      </c>
      <c r="T71" s="127">
        <f>-DBData4!K20</f>
        <v>0</v>
      </c>
      <c r="U71" s="127">
        <f>-DBData4!K21</f>
        <v>0</v>
      </c>
      <c r="V71" s="127">
        <f>-DBData4!K22</f>
        <v>0</v>
      </c>
      <c r="W71" s="127">
        <f>-DBData4!K23</f>
        <v>0</v>
      </c>
      <c r="X71" s="127">
        <f>-DBData4!K24</f>
        <v>0</v>
      </c>
      <c r="Y71" s="127">
        <f>-DBData4!K25</f>
        <v>0</v>
      </c>
      <c r="Z71" s="127">
        <f>-DBData4!K26</f>
        <v>0</v>
      </c>
      <c r="AA71" s="127">
        <f>-DBData4!K27</f>
        <v>0</v>
      </c>
      <c r="AB71" s="127">
        <f>-DBData4!K28</f>
        <v>0</v>
      </c>
      <c r="AC71" s="127">
        <f>-DBData4!K29</f>
        <v>0</v>
      </c>
      <c r="AD71" s="127">
        <f>-DBData4!K30</f>
        <v>0</v>
      </c>
      <c r="AE71" s="127">
        <f>-DBData4!K31</f>
        <v>0</v>
      </c>
      <c r="AF71" s="127">
        <f>-DBData4!K32</f>
        <v>0</v>
      </c>
      <c r="AG71" s="127">
        <f>-DBData4!K33</f>
        <v>0</v>
      </c>
      <c r="AH71" s="127">
        <f>-DBData4!K34</f>
        <v>0</v>
      </c>
      <c r="AI71" s="127">
        <f>-DBData4!K35</f>
        <v>0</v>
      </c>
      <c r="AJ71" s="127">
        <f>-DBData4!K36</f>
        <v>0</v>
      </c>
      <c r="AK71" s="127">
        <f>-DBData4!K37</f>
        <v>0</v>
      </c>
      <c r="AL71" s="127">
        <f>-DBData4!K38</f>
        <v>0</v>
      </c>
      <c r="AM71" s="127">
        <f>-DBData4!K39</f>
        <v>0</v>
      </c>
      <c r="AN71" s="127">
        <f>-DBData4!K40</f>
        <v>0</v>
      </c>
      <c r="AO71" s="127">
        <f>-DBData4!K41</f>
        <v>0</v>
      </c>
      <c r="AP71" s="127">
        <f>-DBData4!K42</f>
        <v>-69096.75</v>
      </c>
      <c r="AQ71" s="127">
        <f>-DBData4!K43</f>
        <v>0</v>
      </c>
      <c r="AR71" s="127">
        <f>-DBData4!K44</f>
        <v>0</v>
      </c>
      <c r="AS71" s="127">
        <f>-DBData4!K45</f>
        <v>0</v>
      </c>
      <c r="AT71" s="127">
        <f>-DBData4!K46</f>
        <v>0</v>
      </c>
      <c r="AU71" s="127">
        <f>-DBData4!K47</f>
        <v>0</v>
      </c>
      <c r="AV71" s="127">
        <f>-DBData4!K48</f>
        <v>0</v>
      </c>
      <c r="AW71" s="127">
        <f>-DBData4!K49</f>
        <v>0</v>
      </c>
      <c r="AX71" s="127">
        <f>-DBData4!K50</f>
        <v>0</v>
      </c>
      <c r="AY71" s="127">
        <f>-DBData4!K51</f>
        <v>0</v>
      </c>
      <c r="AZ71" s="127">
        <f>-DBData4!K52</f>
        <v>0</v>
      </c>
      <c r="BA71" s="127">
        <f>-DBData4!K53</f>
        <v>0</v>
      </c>
      <c r="BB71" s="127">
        <f>-DBData4!K54</f>
        <v>0</v>
      </c>
      <c r="BC71" s="17"/>
      <c r="BE71" s="18"/>
      <c r="BG71" s="6"/>
      <c r="BI71" s="6"/>
      <c r="BK71" s="6"/>
      <c r="BM71" s="6"/>
      <c r="BO71" s="6"/>
      <c r="BQ71" s="6"/>
      <c r="BS71" s="6"/>
      <c r="BU71" s="6"/>
      <c r="BW71" s="6"/>
      <c r="BY71" s="6"/>
      <c r="CA71" s="6"/>
      <c r="CC71" s="6"/>
      <c r="CE71" s="6"/>
      <c r="CG71" s="6"/>
      <c r="CI71" s="6"/>
      <c r="CK71" s="6"/>
      <c r="CM71" s="6"/>
      <c r="CO71" s="6"/>
      <c r="CQ71" s="6"/>
      <c r="CS71" s="6"/>
      <c r="CU71" s="6"/>
      <c r="CW71" s="6"/>
      <c r="CY71" s="6"/>
      <c r="DA71" s="6"/>
      <c r="DC71" s="6"/>
      <c r="DE71" s="6"/>
      <c r="DG71" s="6"/>
      <c r="DI71" s="6"/>
      <c r="DK71" s="6"/>
      <c r="DM71" s="6"/>
      <c r="DO71" s="6"/>
      <c r="DQ71" s="6"/>
      <c r="DS71" s="6"/>
      <c r="DU71" s="6"/>
      <c r="DW71" s="6"/>
      <c r="DY71" s="6"/>
      <c r="EA71" s="6"/>
      <c r="EC71" s="6"/>
      <c r="EE71" s="6"/>
      <c r="EG71" s="6"/>
      <c r="EI71" s="6"/>
      <c r="EK71" s="6"/>
      <c r="EM71" s="6"/>
      <c r="EO71" s="6"/>
      <c r="EQ71" s="6"/>
      <c r="ES71" s="6"/>
      <c r="EU71" s="6"/>
    </row>
    <row r="72" spans="1:151" ht="18.75" thickBot="1" x14ac:dyDescent="0.3">
      <c r="A72" s="37" t="s">
        <v>5</v>
      </c>
      <c r="B72" s="75"/>
      <c r="C72" s="54">
        <f>C75+C74+-C71</f>
        <v>0</v>
      </c>
      <c r="D72" s="125">
        <f>D75+D74+-D71</f>
        <v>0</v>
      </c>
      <c r="E72" s="125">
        <f t="shared" ref="E72" si="630">E75+E74+-E71</f>
        <v>0</v>
      </c>
      <c r="F72" s="125">
        <f t="shared" ref="F72" si="631">F75+F74+-F71</f>
        <v>0</v>
      </c>
      <c r="G72" s="125">
        <f t="shared" ref="G72" si="632">G75+G74+-G71</f>
        <v>0</v>
      </c>
      <c r="H72" s="125">
        <f t="shared" ref="H72" si="633">H75+H74+-H71</f>
        <v>0</v>
      </c>
      <c r="I72" s="125">
        <f t="shared" ref="I72" si="634">I75+I74+-I71</f>
        <v>0</v>
      </c>
      <c r="J72" s="125">
        <f t="shared" ref="J72" si="635">J75+J74+-J71</f>
        <v>0</v>
      </c>
      <c r="K72" s="125">
        <f t="shared" ref="K72" si="636">K75+K74+-K71</f>
        <v>0</v>
      </c>
      <c r="L72" s="125">
        <f t="shared" ref="L72" si="637">L75+L74+-L71</f>
        <v>0</v>
      </c>
      <c r="M72" s="125">
        <f t="shared" ref="M72" si="638">M75+M74+-M71</f>
        <v>0</v>
      </c>
      <c r="N72" s="125">
        <f t="shared" ref="N72" si="639">N75+N74+-N71</f>
        <v>0</v>
      </c>
      <c r="O72" s="125">
        <f t="shared" ref="O72" si="640">O75+O74+-O71</f>
        <v>0</v>
      </c>
      <c r="P72" s="125">
        <f t="shared" ref="P72" si="641">P75+P74+-P71</f>
        <v>0</v>
      </c>
      <c r="Q72" s="125">
        <f t="shared" ref="Q72" si="642">Q75+Q74+-Q71</f>
        <v>0</v>
      </c>
      <c r="R72" s="125">
        <f t="shared" ref="R72" si="643">R75+R74+-R71</f>
        <v>0</v>
      </c>
      <c r="S72" s="125">
        <f t="shared" ref="S72" si="644">S75+S74+-S71</f>
        <v>0</v>
      </c>
      <c r="T72" s="125">
        <f t="shared" ref="T72" si="645">T75+T74+-T71</f>
        <v>0</v>
      </c>
      <c r="U72" s="125">
        <f t="shared" ref="U72" si="646">U75+U74+-U71</f>
        <v>0</v>
      </c>
      <c r="V72" s="125">
        <f t="shared" ref="V72" si="647">V75+V74+-V71</f>
        <v>0</v>
      </c>
      <c r="W72" s="125">
        <f t="shared" ref="W72" si="648">W75+W74+-W71</f>
        <v>0</v>
      </c>
      <c r="X72" s="125">
        <f t="shared" ref="X72" si="649">X75+X74+-X71</f>
        <v>0</v>
      </c>
      <c r="Y72" s="125">
        <f t="shared" ref="Y72" si="650">Y75+Y74+-Y71</f>
        <v>0</v>
      </c>
      <c r="Z72" s="125">
        <f t="shared" ref="Z72" si="651">Z75+Z74+-Z71</f>
        <v>0</v>
      </c>
      <c r="AA72" s="125">
        <f t="shared" ref="AA72" si="652">AA75+AA74+-AA71</f>
        <v>0</v>
      </c>
      <c r="AB72" s="125">
        <f t="shared" ref="AB72" si="653">AB75+AB74+-AB71</f>
        <v>0</v>
      </c>
      <c r="AC72" s="125">
        <f t="shared" ref="AC72" si="654">AC75+AC74+-AC71</f>
        <v>0</v>
      </c>
      <c r="AD72" s="125">
        <f t="shared" ref="AD72" si="655">AD75+AD74+-AD71</f>
        <v>0</v>
      </c>
      <c r="AE72" s="125">
        <f t="shared" ref="AE72" si="656">AE75+AE74+-AE71</f>
        <v>0</v>
      </c>
      <c r="AF72" s="125">
        <f t="shared" ref="AF72" si="657">AF75+AF74+-AF71</f>
        <v>0</v>
      </c>
      <c r="AG72" s="125">
        <f t="shared" ref="AG72" si="658">AG75+AG74+-AG71</f>
        <v>0</v>
      </c>
      <c r="AH72" s="125">
        <f t="shared" ref="AH72" si="659">AH75+AH74+-AH71</f>
        <v>0</v>
      </c>
      <c r="AI72" s="125">
        <f t="shared" ref="AI72" si="660">AI75+AI74+-AI71</f>
        <v>0</v>
      </c>
      <c r="AJ72" s="125">
        <f t="shared" ref="AJ72" si="661">AJ75+AJ74+-AJ71</f>
        <v>0</v>
      </c>
      <c r="AK72" s="125">
        <f t="shared" ref="AK72:BB72" si="662">AK75+AK74+-AK71</f>
        <v>0</v>
      </c>
      <c r="AL72" s="125">
        <f t="shared" si="662"/>
        <v>0</v>
      </c>
      <c r="AM72" s="125">
        <f t="shared" si="662"/>
        <v>0</v>
      </c>
      <c r="AN72" s="125">
        <f t="shared" si="662"/>
        <v>0</v>
      </c>
      <c r="AO72" s="125">
        <f t="shared" si="662"/>
        <v>0</v>
      </c>
      <c r="AP72" s="125">
        <f t="shared" si="662"/>
        <v>112832.74799999999</v>
      </c>
      <c r="AQ72" s="125">
        <f t="shared" si="662"/>
        <v>0</v>
      </c>
      <c r="AR72" s="125">
        <f t="shared" si="662"/>
        <v>0</v>
      </c>
      <c r="AS72" s="125">
        <f t="shared" si="662"/>
        <v>0</v>
      </c>
      <c r="AT72" s="125">
        <f t="shared" si="662"/>
        <v>0</v>
      </c>
      <c r="AU72" s="125">
        <f t="shared" si="662"/>
        <v>0</v>
      </c>
      <c r="AV72" s="125">
        <f t="shared" si="662"/>
        <v>0</v>
      </c>
      <c r="AW72" s="125">
        <f t="shared" si="662"/>
        <v>0</v>
      </c>
      <c r="AX72" s="125">
        <f t="shared" si="662"/>
        <v>0</v>
      </c>
      <c r="AY72" s="125">
        <f t="shared" si="662"/>
        <v>0</v>
      </c>
      <c r="AZ72" s="125">
        <f t="shared" si="662"/>
        <v>0</v>
      </c>
      <c r="BA72" s="125">
        <f t="shared" si="662"/>
        <v>0</v>
      </c>
      <c r="BB72" s="125">
        <f t="shared" si="662"/>
        <v>0</v>
      </c>
      <c r="BC72" s="17"/>
      <c r="BE72" s="18"/>
      <c r="BG72" s="6"/>
      <c r="BI72" s="6"/>
      <c r="BK72" s="6"/>
      <c r="BM72" s="6"/>
      <c r="BO72" s="6"/>
      <c r="BQ72" s="6"/>
      <c r="BS72" s="6"/>
      <c r="BU72" s="6"/>
      <c r="BW72" s="6"/>
      <c r="BY72" s="6"/>
      <c r="CA72" s="6"/>
      <c r="CC72" s="6"/>
      <c r="CE72" s="6"/>
      <c r="CG72" s="6"/>
      <c r="CI72" s="6"/>
      <c r="CK72" s="6"/>
      <c r="CM72" s="6"/>
      <c r="CO72" s="6"/>
      <c r="CQ72" s="6"/>
      <c r="CS72" s="6"/>
      <c r="CU72" s="6"/>
      <c r="CW72" s="6"/>
      <c r="CY72" s="6"/>
      <c r="DA72" s="6"/>
      <c r="DC72" s="6"/>
      <c r="DE72" s="6"/>
      <c r="DG72" s="6"/>
      <c r="DI72" s="6"/>
      <c r="DK72" s="6"/>
      <c r="DM72" s="6"/>
      <c r="DO72" s="6"/>
      <c r="DQ72" s="6"/>
      <c r="DS72" s="6"/>
      <c r="DU72" s="6"/>
      <c r="DW72" s="6"/>
      <c r="DY72" s="6"/>
      <c r="EA72" s="6"/>
      <c r="EC72" s="6"/>
      <c r="EE72" s="6"/>
      <c r="EG72" s="6"/>
      <c r="EI72" s="6"/>
      <c r="EK72" s="6"/>
      <c r="EM72" s="6"/>
      <c r="EO72" s="6"/>
      <c r="EQ72" s="6"/>
      <c r="ES72" s="6"/>
      <c r="EU72" s="6"/>
    </row>
    <row r="73" spans="1:151" ht="18.75" thickBot="1" x14ac:dyDescent="0.3">
      <c r="A73" s="37" t="s">
        <v>28</v>
      </c>
      <c r="B73" s="75"/>
      <c r="C73" s="55">
        <f>C70-C72</f>
        <v>0</v>
      </c>
      <c r="D73" s="128">
        <f>D70-D72</f>
        <v>0</v>
      </c>
      <c r="E73" s="128">
        <f t="shared" ref="E73" si="663">E70-E72</f>
        <v>0</v>
      </c>
      <c r="F73" s="128">
        <f t="shared" ref="F73" si="664">F70-F72</f>
        <v>0</v>
      </c>
      <c r="G73" s="128">
        <f t="shared" ref="G73" si="665">G70-G72</f>
        <v>0</v>
      </c>
      <c r="H73" s="128">
        <f t="shared" ref="H73" si="666">H70-H72</f>
        <v>0</v>
      </c>
      <c r="I73" s="128">
        <f t="shared" ref="I73" si="667">I70-I72</f>
        <v>0</v>
      </c>
      <c r="J73" s="128">
        <f t="shared" ref="J73" si="668">J70-J72</f>
        <v>0</v>
      </c>
      <c r="K73" s="128">
        <f t="shared" ref="K73" si="669">K70-K72</f>
        <v>0</v>
      </c>
      <c r="L73" s="128">
        <f t="shared" ref="L73" si="670">L70-L72</f>
        <v>0</v>
      </c>
      <c r="M73" s="128">
        <f t="shared" ref="M73" si="671">M70-M72</f>
        <v>0</v>
      </c>
      <c r="N73" s="128">
        <f t="shared" ref="N73" si="672">N70-N72</f>
        <v>0</v>
      </c>
      <c r="O73" s="128">
        <f t="shared" ref="O73" si="673">O70-O72</f>
        <v>0</v>
      </c>
      <c r="P73" s="128">
        <f t="shared" ref="P73" si="674">P70-P72</f>
        <v>0</v>
      </c>
      <c r="Q73" s="128">
        <f t="shared" ref="Q73" si="675">Q70-Q72</f>
        <v>0</v>
      </c>
      <c r="R73" s="128">
        <f t="shared" ref="R73" si="676">R70-R72</f>
        <v>0</v>
      </c>
      <c r="S73" s="128">
        <f t="shared" ref="S73" si="677">S70-S72</f>
        <v>0</v>
      </c>
      <c r="T73" s="128">
        <f t="shared" ref="T73" si="678">T70-T72</f>
        <v>0</v>
      </c>
      <c r="U73" s="128">
        <f t="shared" ref="U73" si="679">U70-U72</f>
        <v>0</v>
      </c>
      <c r="V73" s="128">
        <f t="shared" ref="V73" si="680">V70-V72</f>
        <v>0</v>
      </c>
      <c r="W73" s="128">
        <f t="shared" ref="W73" si="681">W70-W72</f>
        <v>0</v>
      </c>
      <c r="X73" s="128">
        <f t="shared" ref="X73" si="682">X70-X72</f>
        <v>0</v>
      </c>
      <c r="Y73" s="128">
        <f t="shared" ref="Y73" si="683">Y70-Y72</f>
        <v>0</v>
      </c>
      <c r="Z73" s="128">
        <f t="shared" ref="Z73" si="684">Z70-Z72</f>
        <v>0</v>
      </c>
      <c r="AA73" s="128">
        <f t="shared" ref="AA73" si="685">AA70-AA72</f>
        <v>0</v>
      </c>
      <c r="AB73" s="128">
        <f t="shared" ref="AB73" si="686">AB70-AB72</f>
        <v>0</v>
      </c>
      <c r="AC73" s="128">
        <f t="shared" ref="AC73" si="687">AC70-AC72</f>
        <v>0</v>
      </c>
      <c r="AD73" s="128">
        <f t="shared" ref="AD73" si="688">AD70-AD72</f>
        <v>0</v>
      </c>
      <c r="AE73" s="128">
        <f t="shared" ref="AE73" si="689">AE70-AE72</f>
        <v>0</v>
      </c>
      <c r="AF73" s="128">
        <f t="shared" ref="AF73" si="690">AF70-AF72</f>
        <v>0</v>
      </c>
      <c r="AG73" s="128">
        <f t="shared" ref="AG73" si="691">AG70-AG72</f>
        <v>0</v>
      </c>
      <c r="AH73" s="128">
        <f t="shared" ref="AH73" si="692">AH70-AH72</f>
        <v>0</v>
      </c>
      <c r="AI73" s="128">
        <f t="shared" ref="AI73" si="693">AI70-AI72</f>
        <v>0</v>
      </c>
      <c r="AJ73" s="128">
        <f t="shared" ref="AJ73" si="694">AJ70-AJ72</f>
        <v>0</v>
      </c>
      <c r="AK73" s="128">
        <f t="shared" ref="AK73:BB73" si="695">AK70-AK72</f>
        <v>0</v>
      </c>
      <c r="AL73" s="128">
        <f t="shared" si="695"/>
        <v>0</v>
      </c>
      <c r="AM73" s="128">
        <f t="shared" si="695"/>
        <v>0</v>
      </c>
      <c r="AN73" s="128">
        <f t="shared" si="695"/>
        <v>0</v>
      </c>
      <c r="AO73" s="128">
        <f t="shared" si="695"/>
        <v>0</v>
      </c>
      <c r="AP73" s="128">
        <f t="shared" si="695"/>
        <v>-25472.767999999996</v>
      </c>
      <c r="AQ73" s="128">
        <f t="shared" si="695"/>
        <v>0</v>
      </c>
      <c r="AR73" s="128">
        <f t="shared" si="695"/>
        <v>0</v>
      </c>
      <c r="AS73" s="128">
        <f t="shared" si="695"/>
        <v>0</v>
      </c>
      <c r="AT73" s="128">
        <f t="shared" si="695"/>
        <v>0</v>
      </c>
      <c r="AU73" s="128">
        <f t="shared" si="695"/>
        <v>0</v>
      </c>
      <c r="AV73" s="128">
        <f t="shared" si="695"/>
        <v>0</v>
      </c>
      <c r="AW73" s="128">
        <f t="shared" si="695"/>
        <v>0</v>
      </c>
      <c r="AX73" s="128">
        <f t="shared" si="695"/>
        <v>0</v>
      </c>
      <c r="AY73" s="128">
        <f t="shared" si="695"/>
        <v>0</v>
      </c>
      <c r="AZ73" s="128">
        <f t="shared" si="695"/>
        <v>0</v>
      </c>
      <c r="BA73" s="128">
        <f t="shared" si="695"/>
        <v>0</v>
      </c>
      <c r="BB73" s="128">
        <f t="shared" si="695"/>
        <v>0</v>
      </c>
      <c r="BC73" s="17"/>
      <c r="BE73" s="18"/>
      <c r="BG73" s="6"/>
      <c r="BI73" s="6"/>
      <c r="BK73" s="6"/>
      <c r="BM73" s="6"/>
      <c r="BO73" s="6"/>
      <c r="BQ73" s="6"/>
      <c r="BS73" s="6"/>
      <c r="BU73" s="6"/>
      <c r="BW73" s="6"/>
      <c r="BY73" s="6"/>
      <c r="CA73" s="6"/>
      <c r="CC73" s="6"/>
      <c r="CE73" s="6"/>
      <c r="CG73" s="6"/>
      <c r="CI73" s="6"/>
      <c r="CK73" s="6"/>
      <c r="CM73" s="6"/>
      <c r="CO73" s="6"/>
      <c r="CQ73" s="6"/>
      <c r="CS73" s="6"/>
      <c r="CU73" s="6"/>
      <c r="CW73" s="6"/>
      <c r="CY73" s="6"/>
      <c r="DA73" s="6"/>
      <c r="DC73" s="6"/>
      <c r="DE73" s="6"/>
      <c r="DG73" s="6"/>
      <c r="DI73" s="6"/>
      <c r="DK73" s="6"/>
      <c r="DM73" s="6"/>
      <c r="DO73" s="6"/>
      <c r="DQ73" s="6"/>
      <c r="DS73" s="6"/>
      <c r="DU73" s="6"/>
      <c r="DW73" s="6"/>
      <c r="DY73" s="6"/>
      <c r="EA73" s="6"/>
      <c r="EC73" s="6"/>
      <c r="EE73" s="6"/>
      <c r="EG73" s="6"/>
      <c r="EI73" s="6"/>
      <c r="EK73" s="6"/>
      <c r="EM73" s="6"/>
      <c r="EO73" s="6"/>
      <c r="EQ73" s="6"/>
      <c r="ES73" s="6"/>
      <c r="EU73" s="6"/>
    </row>
    <row r="74" spans="1:151" s="103" customFormat="1" ht="18" x14ac:dyDescent="0.25">
      <c r="A74" s="81" t="s">
        <v>9</v>
      </c>
      <c r="B74" s="101"/>
      <c r="C74" s="2">
        <f>DBData4!L3</f>
        <v>0</v>
      </c>
      <c r="D74" s="123">
        <f>DBData4!L4</f>
        <v>0</v>
      </c>
      <c r="E74" s="123">
        <f>DBData4!L5</f>
        <v>0</v>
      </c>
      <c r="F74" s="123">
        <f>DBData4!L6</f>
        <v>0</v>
      </c>
      <c r="G74" s="123">
        <f>DBData4!L7</f>
        <v>0</v>
      </c>
      <c r="H74" s="123">
        <f>DBData4!L8</f>
        <v>0</v>
      </c>
      <c r="I74" s="123">
        <f>DBData4!L9</f>
        <v>0</v>
      </c>
      <c r="J74" s="123">
        <f>DBData4!L10</f>
        <v>0</v>
      </c>
      <c r="K74" s="123">
        <f>DBData4!L11</f>
        <v>0</v>
      </c>
      <c r="L74" s="123">
        <f>DBData4!L12</f>
        <v>0</v>
      </c>
      <c r="M74" s="123">
        <f>DBData4!L13</f>
        <v>0</v>
      </c>
      <c r="N74" s="123">
        <f>DBData4!L14</f>
        <v>0</v>
      </c>
      <c r="O74" s="123">
        <f>DBData4!L15</f>
        <v>0</v>
      </c>
      <c r="P74" s="123">
        <f>DBData4!L16</f>
        <v>0</v>
      </c>
      <c r="Q74" s="123">
        <f>DBData4!L17</f>
        <v>0</v>
      </c>
      <c r="R74" s="123">
        <f>DBData4!L18</f>
        <v>0</v>
      </c>
      <c r="S74" s="123">
        <f>DBData4!L19</f>
        <v>0</v>
      </c>
      <c r="T74" s="123">
        <f>DBData4!L20</f>
        <v>0</v>
      </c>
      <c r="U74" s="123">
        <f>DBData4!L21</f>
        <v>0</v>
      </c>
      <c r="V74" s="123">
        <f>DBData4!L22</f>
        <v>0</v>
      </c>
      <c r="W74" s="123">
        <f>DBData4!L23</f>
        <v>0</v>
      </c>
      <c r="X74" s="123">
        <f>DBData4!L24</f>
        <v>0</v>
      </c>
      <c r="Y74" s="123">
        <f>DBData4!L25</f>
        <v>0</v>
      </c>
      <c r="Z74" s="123">
        <f>DBData4!L26</f>
        <v>0</v>
      </c>
      <c r="AA74" s="123">
        <f>DBData4!L27</f>
        <v>0</v>
      </c>
      <c r="AB74" s="123">
        <f>DBData4!L28</f>
        <v>0</v>
      </c>
      <c r="AC74" s="123">
        <f>DBData4!L29</f>
        <v>0</v>
      </c>
      <c r="AD74" s="123">
        <f>DBData4!L30</f>
        <v>0</v>
      </c>
      <c r="AE74" s="123">
        <f>DBData4!L31</f>
        <v>0</v>
      </c>
      <c r="AF74" s="123">
        <f>DBData4!L32</f>
        <v>0</v>
      </c>
      <c r="AG74" s="123">
        <f>DBData4!L33</f>
        <v>0</v>
      </c>
      <c r="AH74" s="123">
        <f>DBData4!L34</f>
        <v>0</v>
      </c>
      <c r="AI74" s="123">
        <f>DBData4!L35</f>
        <v>0</v>
      </c>
      <c r="AJ74" s="123">
        <f>DBData4!L36</f>
        <v>0</v>
      </c>
      <c r="AK74" s="123">
        <f>DBData4!L37</f>
        <v>0</v>
      </c>
      <c r="AL74" s="123">
        <f>DBData4!L38</f>
        <v>0</v>
      </c>
      <c r="AM74" s="123">
        <f>DBData4!L39</f>
        <v>0</v>
      </c>
      <c r="AN74" s="123">
        <f>DBData4!L40</f>
        <v>0</v>
      </c>
      <c r="AO74" s="123">
        <f>DBData4!L41</f>
        <v>0</v>
      </c>
      <c r="AP74" s="123">
        <f>DBData4!L42</f>
        <v>35000</v>
      </c>
      <c r="AQ74" s="123">
        <f>DBData4!L43</f>
        <v>0</v>
      </c>
      <c r="AR74" s="123">
        <f>DBData4!L44</f>
        <v>0</v>
      </c>
      <c r="AS74" s="123">
        <f>DBData4!L45</f>
        <v>0</v>
      </c>
      <c r="AT74" s="123">
        <f>DBData4!L46</f>
        <v>0</v>
      </c>
      <c r="AU74" s="123">
        <f>DBData4!L47</f>
        <v>0</v>
      </c>
      <c r="AV74" s="123">
        <f>DBData4!L48</f>
        <v>0</v>
      </c>
      <c r="AW74" s="123">
        <f>DBData4!L49</f>
        <v>0</v>
      </c>
      <c r="AX74" s="123">
        <f>DBData4!L50</f>
        <v>0</v>
      </c>
      <c r="AY74" s="123">
        <f>DBData4!L51</f>
        <v>0</v>
      </c>
      <c r="AZ74" s="123">
        <f>DBData4!L52</f>
        <v>0</v>
      </c>
      <c r="BA74" s="123">
        <f>DBData4!L53</f>
        <v>0</v>
      </c>
      <c r="BB74" s="123">
        <f>DBData4!L54</f>
        <v>0</v>
      </c>
      <c r="BC74" s="102"/>
      <c r="BE74" s="104"/>
    </row>
    <row r="75" spans="1:151" ht="18" x14ac:dyDescent="0.25">
      <c r="A75" s="16" t="s">
        <v>16</v>
      </c>
      <c r="B75" s="57">
        <v>0.1</v>
      </c>
      <c r="C75" s="51">
        <f>C70*$B$75</f>
        <v>0</v>
      </c>
      <c r="D75" s="133">
        <f>D70*$B$75</f>
        <v>0</v>
      </c>
      <c r="E75" s="133">
        <f t="shared" ref="E75:L75" si="696">E70*$B$75</f>
        <v>0</v>
      </c>
      <c r="F75" s="133">
        <f t="shared" si="696"/>
        <v>0</v>
      </c>
      <c r="G75" s="133">
        <f t="shared" si="696"/>
        <v>0</v>
      </c>
      <c r="H75" s="133">
        <f t="shared" si="696"/>
        <v>0</v>
      </c>
      <c r="I75" s="133">
        <f t="shared" si="696"/>
        <v>0</v>
      </c>
      <c r="J75" s="133">
        <f t="shared" si="696"/>
        <v>0</v>
      </c>
      <c r="K75" s="133">
        <f t="shared" si="696"/>
        <v>0</v>
      </c>
      <c r="L75" s="133">
        <f t="shared" si="696"/>
        <v>0</v>
      </c>
      <c r="M75" s="133">
        <f t="shared" ref="M75:T75" si="697">M70*$B$75</f>
        <v>0</v>
      </c>
      <c r="N75" s="133">
        <f t="shared" si="697"/>
        <v>0</v>
      </c>
      <c r="O75" s="133">
        <f t="shared" si="697"/>
        <v>0</v>
      </c>
      <c r="P75" s="133">
        <f t="shared" si="697"/>
        <v>0</v>
      </c>
      <c r="Q75" s="133">
        <f t="shared" si="697"/>
        <v>0</v>
      </c>
      <c r="R75" s="133">
        <f t="shared" si="697"/>
        <v>0</v>
      </c>
      <c r="S75" s="133">
        <f t="shared" si="697"/>
        <v>0</v>
      </c>
      <c r="T75" s="133">
        <f t="shared" si="697"/>
        <v>0</v>
      </c>
      <c r="U75" s="133">
        <f t="shared" ref="U75:AC75" si="698">U70*$B$75</f>
        <v>0</v>
      </c>
      <c r="V75" s="133">
        <f t="shared" si="698"/>
        <v>0</v>
      </c>
      <c r="W75" s="133">
        <f t="shared" si="698"/>
        <v>0</v>
      </c>
      <c r="X75" s="133">
        <f t="shared" si="698"/>
        <v>0</v>
      </c>
      <c r="Y75" s="133">
        <f t="shared" si="698"/>
        <v>0</v>
      </c>
      <c r="Z75" s="133">
        <f t="shared" si="698"/>
        <v>0</v>
      </c>
      <c r="AA75" s="133">
        <f t="shared" si="698"/>
        <v>0</v>
      </c>
      <c r="AB75" s="133">
        <f t="shared" si="698"/>
        <v>0</v>
      </c>
      <c r="AC75" s="133">
        <f t="shared" si="698"/>
        <v>0</v>
      </c>
      <c r="AD75" s="133">
        <f t="shared" ref="AD75:BB75" si="699">AD70*$B$75</f>
        <v>0</v>
      </c>
      <c r="AE75" s="133">
        <f t="shared" si="699"/>
        <v>0</v>
      </c>
      <c r="AF75" s="133">
        <f t="shared" si="699"/>
        <v>0</v>
      </c>
      <c r="AG75" s="133">
        <f t="shared" si="699"/>
        <v>0</v>
      </c>
      <c r="AH75" s="133">
        <f t="shared" si="699"/>
        <v>0</v>
      </c>
      <c r="AI75" s="133">
        <f t="shared" si="699"/>
        <v>0</v>
      </c>
      <c r="AJ75" s="133">
        <f t="shared" si="699"/>
        <v>0</v>
      </c>
      <c r="AK75" s="133">
        <f t="shared" si="699"/>
        <v>0</v>
      </c>
      <c r="AL75" s="129">
        <f t="shared" si="699"/>
        <v>0</v>
      </c>
      <c r="AM75" s="129">
        <f t="shared" si="699"/>
        <v>0</v>
      </c>
      <c r="AN75" s="129">
        <f t="shared" si="699"/>
        <v>0</v>
      </c>
      <c r="AO75" s="129">
        <f t="shared" si="699"/>
        <v>0</v>
      </c>
      <c r="AP75" s="129">
        <f t="shared" si="699"/>
        <v>8735.9979999999996</v>
      </c>
      <c r="AQ75" s="129">
        <f t="shared" si="699"/>
        <v>0</v>
      </c>
      <c r="AR75" s="129">
        <f t="shared" si="699"/>
        <v>0</v>
      </c>
      <c r="AS75" s="129">
        <f t="shared" si="699"/>
        <v>0</v>
      </c>
      <c r="AT75" s="129">
        <f t="shared" si="699"/>
        <v>0</v>
      </c>
      <c r="AU75" s="129">
        <f t="shared" si="699"/>
        <v>0</v>
      </c>
      <c r="AV75" s="129">
        <f t="shared" si="699"/>
        <v>0</v>
      </c>
      <c r="AW75" s="129">
        <f t="shared" si="699"/>
        <v>0</v>
      </c>
      <c r="AX75" s="129">
        <f t="shared" si="699"/>
        <v>0</v>
      </c>
      <c r="AY75" s="129">
        <f t="shared" si="699"/>
        <v>0</v>
      </c>
      <c r="AZ75" s="129">
        <f t="shared" si="699"/>
        <v>0</v>
      </c>
      <c r="BA75" s="129">
        <f t="shared" si="699"/>
        <v>0</v>
      </c>
      <c r="BB75" s="129">
        <f t="shared" si="699"/>
        <v>0</v>
      </c>
      <c r="BC75" s="17"/>
      <c r="BE75" s="18"/>
      <c r="BG75" s="6"/>
      <c r="BI75" s="6"/>
      <c r="BK75" s="6"/>
      <c r="BM75" s="6"/>
      <c r="BO75" s="6"/>
      <c r="BQ75" s="6"/>
      <c r="BS75" s="6"/>
      <c r="BU75" s="6"/>
      <c r="BW75" s="6"/>
      <c r="BY75" s="6"/>
      <c r="CA75" s="6"/>
      <c r="CC75" s="6"/>
      <c r="CE75" s="6"/>
      <c r="CG75" s="6"/>
      <c r="CI75" s="6"/>
      <c r="CK75" s="6"/>
      <c r="CM75" s="6"/>
      <c r="CO75" s="6"/>
      <c r="CQ75" s="6"/>
      <c r="CS75" s="6"/>
      <c r="CU75" s="6"/>
      <c r="CW75" s="6"/>
      <c r="CY75" s="6"/>
      <c r="DA75" s="6"/>
      <c r="DC75" s="6"/>
      <c r="DE75" s="6"/>
      <c r="DG75" s="6"/>
      <c r="DI75" s="6"/>
      <c r="DK75" s="6"/>
      <c r="DM75" s="6"/>
      <c r="DO75" s="6"/>
      <c r="DQ75" s="6"/>
      <c r="DS75" s="6"/>
      <c r="DU75" s="6"/>
      <c r="DW75" s="6"/>
      <c r="DY75" s="6"/>
      <c r="EA75" s="6"/>
      <c r="EC75" s="6"/>
      <c r="EE75" s="6"/>
      <c r="EG75" s="6"/>
      <c r="EI75" s="6"/>
      <c r="EK75" s="6"/>
      <c r="EM75" s="6"/>
      <c r="EO75" s="6"/>
      <c r="EQ75" s="6"/>
      <c r="ES75" s="6"/>
      <c r="EU75" s="6"/>
    </row>
    <row r="76" spans="1:151" ht="18" x14ac:dyDescent="0.25">
      <c r="A76" s="16" t="s">
        <v>17</v>
      </c>
      <c r="B76" s="57">
        <v>0.7</v>
      </c>
      <c r="C76" s="56">
        <f>IF(C73&gt;0,C73*$B$76,0)</f>
        <v>0</v>
      </c>
      <c r="D76" s="129">
        <f>IF(D73&gt;0,D73*$B$76,0)</f>
        <v>0</v>
      </c>
      <c r="E76" s="129">
        <f t="shared" ref="E76:L76" si="700">IF(E73&gt;0,E73*$B$76,0)</f>
        <v>0</v>
      </c>
      <c r="F76" s="129">
        <f t="shared" si="700"/>
        <v>0</v>
      </c>
      <c r="G76" s="129">
        <f t="shared" si="700"/>
        <v>0</v>
      </c>
      <c r="H76" s="129">
        <f t="shared" si="700"/>
        <v>0</v>
      </c>
      <c r="I76" s="129">
        <f t="shared" si="700"/>
        <v>0</v>
      </c>
      <c r="J76" s="129">
        <f t="shared" si="700"/>
        <v>0</v>
      </c>
      <c r="K76" s="129">
        <f t="shared" si="700"/>
        <v>0</v>
      </c>
      <c r="L76" s="129">
        <f t="shared" si="700"/>
        <v>0</v>
      </c>
      <c r="M76" s="129">
        <f t="shared" ref="M76:T76" si="701">IF(M73&gt;0,M73*$B$76,0)</f>
        <v>0</v>
      </c>
      <c r="N76" s="129">
        <f t="shared" si="701"/>
        <v>0</v>
      </c>
      <c r="O76" s="129">
        <f t="shared" si="701"/>
        <v>0</v>
      </c>
      <c r="P76" s="129">
        <f t="shared" si="701"/>
        <v>0</v>
      </c>
      <c r="Q76" s="129">
        <f t="shared" si="701"/>
        <v>0</v>
      </c>
      <c r="R76" s="129">
        <f t="shared" si="701"/>
        <v>0</v>
      </c>
      <c r="S76" s="129">
        <f t="shared" si="701"/>
        <v>0</v>
      </c>
      <c r="T76" s="129">
        <f t="shared" si="701"/>
        <v>0</v>
      </c>
      <c r="U76" s="129">
        <f t="shared" ref="U76:AC76" si="702">IF(U73&gt;0,U73*$B$76,0)</f>
        <v>0</v>
      </c>
      <c r="V76" s="129">
        <f t="shared" si="702"/>
        <v>0</v>
      </c>
      <c r="W76" s="129">
        <f t="shared" si="702"/>
        <v>0</v>
      </c>
      <c r="X76" s="129">
        <f t="shared" si="702"/>
        <v>0</v>
      </c>
      <c r="Y76" s="129">
        <f t="shared" si="702"/>
        <v>0</v>
      </c>
      <c r="Z76" s="129">
        <f t="shared" si="702"/>
        <v>0</v>
      </c>
      <c r="AA76" s="129">
        <f t="shared" si="702"/>
        <v>0</v>
      </c>
      <c r="AB76" s="129">
        <f t="shared" si="702"/>
        <v>0</v>
      </c>
      <c r="AC76" s="129">
        <f t="shared" si="702"/>
        <v>0</v>
      </c>
      <c r="AD76" s="129">
        <f t="shared" ref="AD76:BB76" si="703">IF(AD73&gt;0,AD73*$B$76,0)</f>
        <v>0</v>
      </c>
      <c r="AE76" s="129">
        <f t="shared" si="703"/>
        <v>0</v>
      </c>
      <c r="AF76" s="129">
        <f t="shared" si="703"/>
        <v>0</v>
      </c>
      <c r="AG76" s="129">
        <f t="shared" si="703"/>
        <v>0</v>
      </c>
      <c r="AH76" s="129">
        <f t="shared" si="703"/>
        <v>0</v>
      </c>
      <c r="AI76" s="129">
        <f t="shared" si="703"/>
        <v>0</v>
      </c>
      <c r="AJ76" s="129">
        <f t="shared" si="703"/>
        <v>0</v>
      </c>
      <c r="AK76" s="129">
        <f t="shared" si="703"/>
        <v>0</v>
      </c>
      <c r="AL76" s="129">
        <f t="shared" si="703"/>
        <v>0</v>
      </c>
      <c r="AM76" s="129">
        <f t="shared" si="703"/>
        <v>0</v>
      </c>
      <c r="AN76" s="129">
        <f t="shared" si="703"/>
        <v>0</v>
      </c>
      <c r="AO76" s="129">
        <f t="shared" si="703"/>
        <v>0</v>
      </c>
      <c r="AP76" s="129">
        <f t="shared" si="703"/>
        <v>0</v>
      </c>
      <c r="AQ76" s="129">
        <f t="shared" si="703"/>
        <v>0</v>
      </c>
      <c r="AR76" s="129">
        <f t="shared" si="703"/>
        <v>0</v>
      </c>
      <c r="AS76" s="129">
        <f t="shared" si="703"/>
        <v>0</v>
      </c>
      <c r="AT76" s="129">
        <f t="shared" si="703"/>
        <v>0</v>
      </c>
      <c r="AU76" s="129">
        <f t="shared" si="703"/>
        <v>0</v>
      </c>
      <c r="AV76" s="129">
        <f t="shared" si="703"/>
        <v>0</v>
      </c>
      <c r="AW76" s="129">
        <f t="shared" si="703"/>
        <v>0</v>
      </c>
      <c r="AX76" s="129">
        <f t="shared" si="703"/>
        <v>0</v>
      </c>
      <c r="AY76" s="129">
        <f t="shared" si="703"/>
        <v>0</v>
      </c>
      <c r="AZ76" s="129">
        <f t="shared" si="703"/>
        <v>0</v>
      </c>
      <c r="BA76" s="129">
        <f t="shared" si="703"/>
        <v>0</v>
      </c>
      <c r="BB76" s="129">
        <f t="shared" si="703"/>
        <v>0</v>
      </c>
      <c r="BC76" s="17"/>
      <c r="BE76" s="18"/>
      <c r="BG76" s="6"/>
      <c r="BI76" s="6"/>
      <c r="BK76" s="6"/>
      <c r="BM76" s="6"/>
      <c r="BO76" s="6"/>
      <c r="BQ76" s="6"/>
      <c r="BS76" s="6"/>
      <c r="BU76" s="6"/>
      <c r="BW76" s="6"/>
      <c r="BY76" s="6"/>
      <c r="CA76" s="6"/>
      <c r="CC76" s="6"/>
      <c r="CE76" s="6"/>
      <c r="CG76" s="6"/>
      <c r="CI76" s="6"/>
      <c r="CK76" s="6"/>
      <c r="CM76" s="6"/>
      <c r="CO76" s="6"/>
      <c r="CQ76" s="6"/>
      <c r="CS76" s="6"/>
      <c r="CU76" s="6"/>
      <c r="CW76" s="6"/>
      <c r="CY76" s="6"/>
      <c r="DA76" s="6"/>
      <c r="DC76" s="6"/>
      <c r="DE76" s="6"/>
      <c r="DG76" s="6"/>
      <c r="DI76" s="6"/>
      <c r="DK76" s="6"/>
      <c r="DM76" s="6"/>
      <c r="DO76" s="6"/>
      <c r="DQ76" s="6"/>
      <c r="DS76" s="6"/>
      <c r="DU76" s="6"/>
      <c r="DW76" s="6"/>
      <c r="DY76" s="6"/>
      <c r="EA76" s="6"/>
      <c r="EC76" s="6"/>
      <c r="EE76" s="6"/>
      <c r="EG76" s="6"/>
      <c r="EI76" s="6"/>
      <c r="EK76" s="6"/>
      <c r="EM76" s="6"/>
      <c r="EO76" s="6"/>
      <c r="EQ76" s="6"/>
      <c r="ES76" s="6"/>
      <c r="EU76" s="6"/>
    </row>
    <row r="77" spans="1:151" s="44" customFormat="1" ht="20.25" thickBot="1" x14ac:dyDescent="0.35">
      <c r="A77" s="41"/>
      <c r="B77" s="91"/>
      <c r="C77" s="42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E77" s="43"/>
    </row>
    <row r="78" spans="1:151" s="157" customFormat="1" ht="18.75" thickTop="1" x14ac:dyDescent="0.25">
      <c r="A78" s="153" t="s">
        <v>21</v>
      </c>
      <c r="B78" s="154"/>
      <c r="C78" s="155">
        <f>DBData5!C3</f>
        <v>0</v>
      </c>
      <c r="D78" s="155">
        <f>DBData5!C4</f>
        <v>0</v>
      </c>
      <c r="E78" s="155">
        <f>DBData5!C5</f>
        <v>0</v>
      </c>
      <c r="F78" s="155">
        <f>DBData5!C6</f>
        <v>0</v>
      </c>
      <c r="G78" s="155">
        <f>DBData5!C7</f>
        <v>0</v>
      </c>
      <c r="H78" s="155">
        <f>DBData5!C8</f>
        <v>0</v>
      </c>
      <c r="I78" s="155">
        <f>DBData5!C9</f>
        <v>0</v>
      </c>
      <c r="J78" s="155">
        <f>DBData5!C10</f>
        <v>0</v>
      </c>
      <c r="K78" s="155">
        <f>DBData5!C11</f>
        <v>0</v>
      </c>
      <c r="L78" s="155">
        <f>DBData5!C12</f>
        <v>0</v>
      </c>
      <c r="M78" s="155">
        <f>DBData5!C13</f>
        <v>0</v>
      </c>
      <c r="N78" s="155">
        <f>DBData5!C14</f>
        <v>0</v>
      </c>
      <c r="O78" s="155">
        <f>DBData5!C15</f>
        <v>0</v>
      </c>
      <c r="P78" s="155">
        <f>DBData5!C16</f>
        <v>0</v>
      </c>
      <c r="Q78" s="155">
        <f>DBData5!C17</f>
        <v>0</v>
      </c>
      <c r="R78" s="155">
        <f>DBData5!C18</f>
        <v>0</v>
      </c>
      <c r="S78" s="155">
        <f>DBData5!C19</f>
        <v>0</v>
      </c>
      <c r="T78" s="155">
        <f>DBData5!C20</f>
        <v>0</v>
      </c>
      <c r="U78" s="155">
        <f>DBData5!C21</f>
        <v>0</v>
      </c>
      <c r="V78" s="155">
        <f>DBData5!C22</f>
        <v>0</v>
      </c>
      <c r="W78" s="155">
        <f>DBData5!C23</f>
        <v>0</v>
      </c>
      <c r="X78" s="155">
        <f>DBData5!C24</f>
        <v>0</v>
      </c>
      <c r="Y78" s="155">
        <f>DBData5!C25</f>
        <v>0</v>
      </c>
      <c r="Z78" s="155">
        <f>DBData5!C26</f>
        <v>0</v>
      </c>
      <c r="AA78" s="155">
        <f>DBData5!C27</f>
        <v>0</v>
      </c>
      <c r="AB78" s="155">
        <f>DBData5!C28</f>
        <v>0</v>
      </c>
      <c r="AC78" s="155">
        <f>DBData5!C29</f>
        <v>0</v>
      </c>
      <c r="AD78" s="155">
        <f>DBData5!C30</f>
        <v>0</v>
      </c>
      <c r="AE78" s="155">
        <f>DBData5!C31</f>
        <v>0</v>
      </c>
      <c r="AF78" s="155">
        <f>DBData5!C32</f>
        <v>0</v>
      </c>
      <c r="AG78" s="155">
        <f>DBData5!C33</f>
        <v>0</v>
      </c>
      <c r="AH78" s="155">
        <f>DBData5!C34</f>
        <v>0</v>
      </c>
      <c r="AI78" s="155">
        <f>DBData5!C35</f>
        <v>0</v>
      </c>
      <c r="AJ78" s="155">
        <f>DBData5!C36</f>
        <v>0</v>
      </c>
      <c r="AK78" s="155">
        <f>DBData5!C37</f>
        <v>0</v>
      </c>
      <c r="AL78" s="155">
        <f>DBData5!C38</f>
        <v>0</v>
      </c>
      <c r="AM78" s="155">
        <f>DBData5!C39</f>
        <v>0</v>
      </c>
      <c r="AN78" s="155">
        <f>DBData5!C40</f>
        <v>0</v>
      </c>
      <c r="AO78" s="155">
        <f>DBData5!C41</f>
        <v>0</v>
      </c>
      <c r="AP78" s="155" t="str">
        <f>DBData5!C42</f>
        <v>Mississauga</v>
      </c>
      <c r="AQ78" s="155">
        <f>DBData5!C43</f>
        <v>0</v>
      </c>
      <c r="AR78" s="155">
        <f>DBData5!C44</f>
        <v>0</v>
      </c>
      <c r="AS78" s="155">
        <f>DBData5!C45</f>
        <v>0</v>
      </c>
      <c r="AT78" s="155">
        <f>DBData5!C46</f>
        <v>0</v>
      </c>
      <c r="AU78" s="155">
        <f>DBData5!C47</f>
        <v>0</v>
      </c>
      <c r="AV78" s="155">
        <f>DBData5!C48</f>
        <v>0</v>
      </c>
      <c r="AW78" s="155">
        <f>DBData5!C49</f>
        <v>0</v>
      </c>
      <c r="AX78" s="155">
        <f>DBData5!C50</f>
        <v>0</v>
      </c>
      <c r="AY78" s="155">
        <f>DBData5!C51</f>
        <v>0</v>
      </c>
      <c r="AZ78" s="155">
        <f>DBData5!C52</f>
        <v>0</v>
      </c>
      <c r="BA78" s="155">
        <f>DBData5!C53</f>
        <v>0</v>
      </c>
      <c r="BB78" s="155">
        <f>DBData5!C54</f>
        <v>0</v>
      </c>
      <c r="BC78" s="164"/>
      <c r="BE78" s="158"/>
    </row>
    <row r="79" spans="1:151" s="163" customFormat="1" ht="18" x14ac:dyDescent="0.25">
      <c r="A79" s="153" t="s">
        <v>13</v>
      </c>
      <c r="B79" s="159"/>
      <c r="C79" s="155">
        <f>DBData5!D3</f>
        <v>0</v>
      </c>
      <c r="D79" s="155">
        <f>DBData5!D4</f>
        <v>0</v>
      </c>
      <c r="E79" s="155">
        <f>DBData5!D5</f>
        <v>0</v>
      </c>
      <c r="F79" s="155">
        <f>DBData5!D6</f>
        <v>0</v>
      </c>
      <c r="G79" s="155">
        <f>DBData5!D7</f>
        <v>0</v>
      </c>
      <c r="H79" s="155">
        <f>DBData5!D8</f>
        <v>0</v>
      </c>
      <c r="I79" s="155">
        <f>DBData5!D9</f>
        <v>0</v>
      </c>
      <c r="J79" s="155">
        <f>DBData5!D10</f>
        <v>0</v>
      </c>
      <c r="K79" s="155">
        <f>DBData5!D11</f>
        <v>0</v>
      </c>
      <c r="L79" s="155">
        <f>DBData5!D12</f>
        <v>0</v>
      </c>
      <c r="M79" s="155">
        <f>DBData5!D13</f>
        <v>0</v>
      </c>
      <c r="N79" s="155">
        <f>DBData5!D14</f>
        <v>0</v>
      </c>
      <c r="O79" s="155">
        <f>DBData5!D15</f>
        <v>0</v>
      </c>
      <c r="P79" s="155">
        <f>DBData5!D16</f>
        <v>0</v>
      </c>
      <c r="Q79" s="155">
        <f>DBData5!D17</f>
        <v>0</v>
      </c>
      <c r="R79" s="155">
        <f>DBData5!D18</f>
        <v>0</v>
      </c>
      <c r="S79" s="155">
        <f>DBData5!D19</f>
        <v>0</v>
      </c>
      <c r="T79" s="155">
        <f>DBData5!D20</f>
        <v>0</v>
      </c>
      <c r="U79" s="155">
        <f>DBData5!D21</f>
        <v>0</v>
      </c>
      <c r="V79" s="155">
        <f>DBData5!D22</f>
        <v>0</v>
      </c>
      <c r="W79" s="155">
        <f>DBData5!D23</f>
        <v>0</v>
      </c>
      <c r="X79" s="155">
        <f>DBData5!D24</f>
        <v>0</v>
      </c>
      <c r="Y79" s="155">
        <f>DBData5!D25</f>
        <v>0</v>
      </c>
      <c r="Z79" s="155">
        <f>DBData5!D26</f>
        <v>0</v>
      </c>
      <c r="AA79" s="155">
        <f>DBData5!D27</f>
        <v>0</v>
      </c>
      <c r="AB79" s="155">
        <f>DBData5!D28</f>
        <v>0</v>
      </c>
      <c r="AC79" s="155">
        <f>DBData5!D29</f>
        <v>0</v>
      </c>
      <c r="AD79" s="155">
        <f>DBData5!D30</f>
        <v>0</v>
      </c>
      <c r="AE79" s="155">
        <f>DBData5!D31</f>
        <v>0</v>
      </c>
      <c r="AF79" s="155">
        <f>DBData5!D32</f>
        <v>0</v>
      </c>
      <c r="AG79" s="155">
        <f>DBData5!D33</f>
        <v>0</v>
      </c>
      <c r="AH79" s="155">
        <f>DBData5!D34</f>
        <v>0</v>
      </c>
      <c r="AI79" s="155">
        <f>DBData5!D35</f>
        <v>0</v>
      </c>
      <c r="AJ79" s="155">
        <f>DBData5!D36</f>
        <v>0</v>
      </c>
      <c r="AK79" s="155">
        <f>DBData5!D37</f>
        <v>0</v>
      </c>
      <c r="AL79" s="155">
        <f>DBData5!D38</f>
        <v>0</v>
      </c>
      <c r="AM79" s="155">
        <f>DBData5!D39</f>
        <v>0</v>
      </c>
      <c r="AN79" s="155">
        <f>DBData5!D40</f>
        <v>0</v>
      </c>
      <c r="AO79" s="155">
        <f>DBData5!D41</f>
        <v>0</v>
      </c>
      <c r="AP79" s="155" t="str">
        <f>DBData5!D42</f>
        <v>Living Arts Center</v>
      </c>
      <c r="AQ79" s="155">
        <f>DBData5!D43</f>
        <v>0</v>
      </c>
      <c r="AR79" s="155">
        <f>DBData5!D44</f>
        <v>0</v>
      </c>
      <c r="AS79" s="155">
        <f>DBData5!D45</f>
        <v>0</v>
      </c>
      <c r="AT79" s="155">
        <f>DBData5!D46</f>
        <v>0</v>
      </c>
      <c r="AU79" s="155">
        <f>DBData5!D47</f>
        <v>0</v>
      </c>
      <c r="AV79" s="155">
        <f>DBData5!D48</f>
        <v>0</v>
      </c>
      <c r="AW79" s="155">
        <f>DBData5!D49</f>
        <v>0</v>
      </c>
      <c r="AX79" s="155">
        <f>DBData5!D50</f>
        <v>0</v>
      </c>
      <c r="AY79" s="155">
        <f>DBData5!D51</f>
        <v>0</v>
      </c>
      <c r="AZ79" s="155">
        <f>DBData5!D52</f>
        <v>0</v>
      </c>
      <c r="BA79" s="155">
        <f>DBData5!D53</f>
        <v>0</v>
      </c>
      <c r="BB79" s="155">
        <f>DBData5!D54</f>
        <v>0</v>
      </c>
      <c r="BC79" s="160"/>
      <c r="BD79" s="161"/>
      <c r="BE79" s="162"/>
    </row>
    <row r="80" spans="1:151" s="15" customFormat="1" ht="18" x14ac:dyDescent="0.25">
      <c r="A80" s="79" t="s">
        <v>20</v>
      </c>
      <c r="B80" s="73"/>
      <c r="C80" s="32">
        <f>DBData5!E3</f>
        <v>0</v>
      </c>
      <c r="D80" s="122">
        <f>DBData5!E4</f>
        <v>0</v>
      </c>
      <c r="E80" s="122">
        <f>DBData5!E5</f>
        <v>0</v>
      </c>
      <c r="F80" s="122">
        <f>DBData5!E6</f>
        <v>0</v>
      </c>
      <c r="G80" s="122">
        <f>DBData5!E7</f>
        <v>0</v>
      </c>
      <c r="H80" s="122">
        <f>DBData5!E8</f>
        <v>0</v>
      </c>
      <c r="I80" s="122">
        <f>DBData5!E9</f>
        <v>0</v>
      </c>
      <c r="J80" s="122">
        <f>DBData5!E10</f>
        <v>0</v>
      </c>
      <c r="K80" s="122">
        <f>DBData5!E11</f>
        <v>0</v>
      </c>
      <c r="L80" s="122">
        <f>DBData5!E12</f>
        <v>0</v>
      </c>
      <c r="M80" s="122">
        <f>DBData5!E13</f>
        <v>0</v>
      </c>
      <c r="N80" s="122">
        <f>DBData5!E14</f>
        <v>0</v>
      </c>
      <c r="O80" s="122">
        <f>DBData5!E15</f>
        <v>0</v>
      </c>
      <c r="P80" s="122">
        <f>DBData5!E16</f>
        <v>0</v>
      </c>
      <c r="Q80" s="122">
        <f>DBData5!E17</f>
        <v>0</v>
      </c>
      <c r="R80" s="122">
        <f>DBData5!E18</f>
        <v>0</v>
      </c>
      <c r="S80" s="122">
        <f>DBData5!E19</f>
        <v>0</v>
      </c>
      <c r="T80" s="122">
        <f>DBData5!E20</f>
        <v>0</v>
      </c>
      <c r="U80" s="122">
        <f>DBData5!E21</f>
        <v>0</v>
      </c>
      <c r="V80" s="122">
        <f>DBData5!E22</f>
        <v>0</v>
      </c>
      <c r="W80" s="122">
        <f>DBData5!E23</f>
        <v>0</v>
      </c>
      <c r="X80" s="122">
        <f>DBData5!E24</f>
        <v>0</v>
      </c>
      <c r="Y80" s="122">
        <f>DBData5!E25</f>
        <v>0</v>
      </c>
      <c r="Z80" s="122">
        <f>DBData5!E26</f>
        <v>0</v>
      </c>
      <c r="AA80" s="122">
        <f>DBData5!E27</f>
        <v>0</v>
      </c>
      <c r="AB80" s="122">
        <f>DBData5!E28</f>
        <v>0</v>
      </c>
      <c r="AC80" s="122">
        <f>DBData5!E29</f>
        <v>0</v>
      </c>
      <c r="AD80" s="122">
        <f>DBData5!E30</f>
        <v>0</v>
      </c>
      <c r="AE80" s="122">
        <f>DBData5!E31</f>
        <v>0</v>
      </c>
      <c r="AF80" s="122">
        <f>DBData5!E32</f>
        <v>0</v>
      </c>
      <c r="AG80" s="122">
        <f>DBData5!E33</f>
        <v>0</v>
      </c>
      <c r="AH80" s="122">
        <f>DBData5!E34</f>
        <v>0</v>
      </c>
      <c r="AI80" s="122">
        <f>DBData5!E35</f>
        <v>0</v>
      </c>
      <c r="AJ80" s="122">
        <f>DBData5!E36</f>
        <v>0</v>
      </c>
      <c r="AK80" s="122">
        <f>DBData5!E37</f>
        <v>0</v>
      </c>
      <c r="AL80" s="122">
        <f>DBData5!E38</f>
        <v>0</v>
      </c>
      <c r="AM80" s="122">
        <f>DBData5!E39</f>
        <v>0</v>
      </c>
      <c r="AN80" s="122">
        <f>DBData5!E40</f>
        <v>0</v>
      </c>
      <c r="AO80" s="122">
        <f>DBData5!E41</f>
        <v>0</v>
      </c>
      <c r="AP80" s="122">
        <f>DBData5!E42</f>
        <v>3</v>
      </c>
      <c r="AQ80" s="122">
        <f>DBData5!E43</f>
        <v>0</v>
      </c>
      <c r="AR80" s="122">
        <f>DBData5!E44</f>
        <v>0</v>
      </c>
      <c r="AS80" s="122">
        <f>DBData5!E45</f>
        <v>0</v>
      </c>
      <c r="AT80" s="122">
        <f>DBData5!E46</f>
        <v>0</v>
      </c>
      <c r="AU80" s="122">
        <f>DBData5!E47</f>
        <v>0</v>
      </c>
      <c r="AV80" s="122">
        <f>DBData5!E48</f>
        <v>0</v>
      </c>
      <c r="AW80" s="122">
        <f>DBData5!E49</f>
        <v>0</v>
      </c>
      <c r="AX80" s="122">
        <f>DBData5!E50</f>
        <v>0</v>
      </c>
      <c r="AY80" s="122">
        <f>DBData5!E51</f>
        <v>0</v>
      </c>
      <c r="AZ80" s="122">
        <f>DBData5!E52</f>
        <v>0</v>
      </c>
      <c r="BA80" s="122">
        <f>DBData5!E53</f>
        <v>0</v>
      </c>
      <c r="BB80" s="122">
        <f>DBData5!E54</f>
        <v>0</v>
      </c>
      <c r="BC80" s="12"/>
      <c r="BD80" s="13"/>
      <c r="BE80" s="14"/>
    </row>
    <row r="81" spans="1:151" ht="18" x14ac:dyDescent="0.25">
      <c r="A81" s="81" t="s">
        <v>7</v>
      </c>
      <c r="B81" s="90"/>
      <c r="C81" s="2">
        <f>DBData5!F3</f>
        <v>0</v>
      </c>
      <c r="D81" s="123">
        <f>DBData5!F4</f>
        <v>0</v>
      </c>
      <c r="E81" s="123">
        <f>DBData5!F5</f>
        <v>0</v>
      </c>
      <c r="F81" s="123">
        <f>DBData5!F6</f>
        <v>0</v>
      </c>
      <c r="G81" s="123">
        <f>DBData5!F7</f>
        <v>0</v>
      </c>
      <c r="H81" s="123">
        <f>DBData5!F8</f>
        <v>0</v>
      </c>
      <c r="I81" s="123">
        <f>DBData5!F9</f>
        <v>0</v>
      </c>
      <c r="J81" s="123">
        <f>DBData5!F10</f>
        <v>0</v>
      </c>
      <c r="K81" s="123">
        <f>DBData5!F11</f>
        <v>0</v>
      </c>
      <c r="L81" s="123">
        <f>DBData5!F12</f>
        <v>0</v>
      </c>
      <c r="M81" s="123">
        <f>DBData5!F13</f>
        <v>0</v>
      </c>
      <c r="N81" s="123">
        <f>DBData5!F14</f>
        <v>0</v>
      </c>
      <c r="O81" s="123">
        <f>DBData5!F15</f>
        <v>0</v>
      </c>
      <c r="P81" s="123">
        <f>DBData5!F16</f>
        <v>0</v>
      </c>
      <c r="Q81" s="123">
        <f>DBData5!F17</f>
        <v>0</v>
      </c>
      <c r="R81" s="123">
        <f>DBData5!F18</f>
        <v>0</v>
      </c>
      <c r="S81" s="123">
        <f>DBData5!F19</f>
        <v>0</v>
      </c>
      <c r="T81" s="123">
        <f>DBData5!F20</f>
        <v>0</v>
      </c>
      <c r="U81" s="123">
        <f>DBData5!F21</f>
        <v>0</v>
      </c>
      <c r="V81" s="123">
        <f>DBData5!F22</f>
        <v>0</v>
      </c>
      <c r="W81" s="123">
        <f>DBData5!F23</f>
        <v>0</v>
      </c>
      <c r="X81" s="123">
        <f>DBData5!F24</f>
        <v>0</v>
      </c>
      <c r="Y81" s="123">
        <f>DBData5!F25</f>
        <v>0</v>
      </c>
      <c r="Z81" s="123">
        <f>DBData5!F26</f>
        <v>0</v>
      </c>
      <c r="AA81" s="123">
        <f>DBData5!F27</f>
        <v>0</v>
      </c>
      <c r="AB81" s="123">
        <f>DBData5!F28</f>
        <v>0</v>
      </c>
      <c r="AC81" s="123">
        <f>DBData5!F29</f>
        <v>0</v>
      </c>
      <c r="AD81" s="123">
        <f>DBData5!F30</f>
        <v>0</v>
      </c>
      <c r="AE81" s="123">
        <f>DBData5!F31</f>
        <v>0</v>
      </c>
      <c r="AF81" s="123">
        <f>DBData5!F32</f>
        <v>0</v>
      </c>
      <c r="AG81" s="123">
        <f>DBData5!F33</f>
        <v>0</v>
      </c>
      <c r="AH81" s="123">
        <f>DBData5!F34</f>
        <v>0</v>
      </c>
      <c r="AI81" s="123">
        <f>DBData5!F35</f>
        <v>0</v>
      </c>
      <c r="AJ81" s="123">
        <f>DBData5!F36</f>
        <v>0</v>
      </c>
      <c r="AK81" s="123">
        <f>DBData5!F37</f>
        <v>0</v>
      </c>
      <c r="AL81" s="123">
        <f>DBData5!F38</f>
        <v>0</v>
      </c>
      <c r="AM81" s="123">
        <f>DBData5!F39</f>
        <v>0</v>
      </c>
      <c r="AN81" s="123">
        <f>DBData5!F40</f>
        <v>0</v>
      </c>
      <c r="AO81" s="123">
        <f>DBData5!F41</f>
        <v>0</v>
      </c>
      <c r="AP81" s="123">
        <f>DBData5!F42</f>
        <v>317655</v>
      </c>
      <c r="AQ81" s="123">
        <f>DBData5!F43</f>
        <v>0</v>
      </c>
      <c r="AR81" s="123">
        <f>DBData5!F44</f>
        <v>0</v>
      </c>
      <c r="AS81" s="123">
        <f>DBData5!F45</f>
        <v>0</v>
      </c>
      <c r="AT81" s="123">
        <f>DBData5!F46</f>
        <v>0</v>
      </c>
      <c r="AU81" s="123">
        <f>DBData5!F47</f>
        <v>0</v>
      </c>
      <c r="AV81" s="123">
        <f>DBData5!F48</f>
        <v>0</v>
      </c>
      <c r="AW81" s="123">
        <f>DBData5!F49</f>
        <v>0</v>
      </c>
      <c r="AX81" s="123">
        <f>DBData5!F50</f>
        <v>0</v>
      </c>
      <c r="AY81" s="123">
        <f>DBData5!F51</f>
        <v>0</v>
      </c>
      <c r="AZ81" s="123">
        <f>DBData5!F52</f>
        <v>0</v>
      </c>
      <c r="BA81" s="123">
        <f>DBData5!F53</f>
        <v>0</v>
      </c>
      <c r="BB81" s="123">
        <f>DBData5!F54</f>
        <v>0</v>
      </c>
      <c r="BC81" s="17"/>
      <c r="BE81" s="18"/>
      <c r="BG81" s="6"/>
      <c r="BI81" s="6"/>
      <c r="BK81" s="6"/>
      <c r="BM81" s="6"/>
      <c r="BO81" s="6"/>
      <c r="BQ81" s="6"/>
      <c r="BS81" s="6"/>
      <c r="BU81" s="6"/>
      <c r="BW81" s="6"/>
      <c r="BY81" s="6"/>
      <c r="CA81" s="6"/>
      <c r="CC81" s="6"/>
      <c r="CE81" s="6"/>
      <c r="CG81" s="6"/>
      <c r="CI81" s="6"/>
      <c r="CK81" s="6"/>
      <c r="CM81" s="6"/>
      <c r="CO81" s="6"/>
      <c r="CQ81" s="6"/>
      <c r="CS81" s="6"/>
      <c r="CU81" s="6"/>
      <c r="CW81" s="6"/>
      <c r="CY81" s="6"/>
      <c r="DA81" s="6"/>
      <c r="DC81" s="6"/>
      <c r="DE81" s="6"/>
      <c r="DG81" s="6"/>
      <c r="DI81" s="6"/>
      <c r="DK81" s="6"/>
      <c r="DM81" s="6"/>
      <c r="DO81" s="6"/>
      <c r="DQ81" s="6"/>
      <c r="DS81" s="6"/>
      <c r="DU81" s="6"/>
      <c r="DW81" s="6"/>
      <c r="DY81" s="6"/>
      <c r="EA81" s="6"/>
      <c r="EC81" s="6"/>
      <c r="EE81" s="6"/>
      <c r="EG81" s="6"/>
      <c r="EI81" s="6"/>
      <c r="EK81" s="6"/>
      <c r="EM81" s="6"/>
      <c r="EO81" s="6"/>
      <c r="EQ81" s="6"/>
      <c r="ES81" s="6"/>
      <c r="EU81" s="6"/>
    </row>
    <row r="82" spans="1:151" ht="18" x14ac:dyDescent="0.25">
      <c r="A82" s="16" t="s">
        <v>44</v>
      </c>
      <c r="B82" s="76"/>
      <c r="C82" s="52" t="e">
        <f>C86/C81</f>
        <v>#DIV/0!</v>
      </c>
      <c r="D82" s="131" t="e">
        <f>D86/D81</f>
        <v>#DIV/0!</v>
      </c>
      <c r="E82" s="131" t="e">
        <f t="shared" ref="E82" si="704">E86/E81</f>
        <v>#DIV/0!</v>
      </c>
      <c r="F82" s="131" t="e">
        <f t="shared" ref="F82" si="705">F86/F81</f>
        <v>#DIV/0!</v>
      </c>
      <c r="G82" s="131" t="e">
        <f t="shared" ref="G82" si="706">G86/G81</f>
        <v>#DIV/0!</v>
      </c>
      <c r="H82" s="131" t="e">
        <f t="shared" ref="H82" si="707">H86/H81</f>
        <v>#DIV/0!</v>
      </c>
      <c r="I82" s="131" t="e">
        <f t="shared" ref="I82" si="708">I86/I81</f>
        <v>#DIV/0!</v>
      </c>
      <c r="J82" s="131" t="e">
        <f t="shared" ref="J82" si="709">J86/J81</f>
        <v>#DIV/0!</v>
      </c>
      <c r="K82" s="131" t="e">
        <f t="shared" ref="K82" si="710">K86/K81</f>
        <v>#DIV/0!</v>
      </c>
      <c r="L82" s="131" t="e">
        <f t="shared" ref="L82" si="711">L86/L81</f>
        <v>#DIV/0!</v>
      </c>
      <c r="M82" s="131" t="e">
        <f t="shared" ref="M82" si="712">M86/M81</f>
        <v>#DIV/0!</v>
      </c>
      <c r="N82" s="131" t="e">
        <f t="shared" ref="N82" si="713">N86/N81</f>
        <v>#DIV/0!</v>
      </c>
      <c r="O82" s="131" t="e">
        <f t="shared" ref="O82" si="714">O86/O81</f>
        <v>#DIV/0!</v>
      </c>
      <c r="P82" s="131" t="e">
        <f t="shared" ref="P82" si="715">P86/P81</f>
        <v>#DIV/0!</v>
      </c>
      <c r="Q82" s="131" t="e">
        <f t="shared" ref="Q82" si="716">Q86/Q81</f>
        <v>#DIV/0!</v>
      </c>
      <c r="R82" s="131" t="e">
        <f t="shared" ref="R82" si="717">R86/R81</f>
        <v>#DIV/0!</v>
      </c>
      <c r="S82" s="131" t="e">
        <f t="shared" ref="S82" si="718">S86/S81</f>
        <v>#DIV/0!</v>
      </c>
      <c r="T82" s="131" t="e">
        <f t="shared" ref="T82" si="719">T86/T81</f>
        <v>#DIV/0!</v>
      </c>
      <c r="U82" s="131" t="e">
        <f t="shared" ref="U82" si="720">U86/U81</f>
        <v>#DIV/0!</v>
      </c>
      <c r="V82" s="131" t="e">
        <f t="shared" ref="V82" si="721">V86/V81</f>
        <v>#DIV/0!</v>
      </c>
      <c r="W82" s="131" t="e">
        <f t="shared" ref="W82" si="722">W86/W81</f>
        <v>#DIV/0!</v>
      </c>
      <c r="X82" s="131" t="e">
        <f t="shared" ref="X82" si="723">X86/X81</f>
        <v>#DIV/0!</v>
      </c>
      <c r="Y82" s="131" t="e">
        <f t="shared" ref="Y82" si="724">Y86/Y81</f>
        <v>#DIV/0!</v>
      </c>
      <c r="Z82" s="131" t="e">
        <f t="shared" ref="Z82" si="725">Z86/Z81</f>
        <v>#DIV/0!</v>
      </c>
      <c r="AA82" s="131" t="e">
        <f t="shared" ref="AA82" si="726">AA86/AA81</f>
        <v>#DIV/0!</v>
      </c>
      <c r="AB82" s="131" t="e">
        <f t="shared" ref="AB82" si="727">AB86/AB81</f>
        <v>#DIV/0!</v>
      </c>
      <c r="AC82" s="131" t="e">
        <f t="shared" ref="AC82" si="728">AC86/AC81</f>
        <v>#DIV/0!</v>
      </c>
      <c r="AD82" s="131" t="e">
        <f t="shared" ref="AD82" si="729">AD86/AD81</f>
        <v>#DIV/0!</v>
      </c>
      <c r="AE82" s="131" t="e">
        <f t="shared" ref="AE82" si="730">AE86/AE81</f>
        <v>#DIV/0!</v>
      </c>
      <c r="AF82" s="131" t="e">
        <f t="shared" ref="AF82" si="731">AF86/AF81</f>
        <v>#DIV/0!</v>
      </c>
      <c r="AG82" s="131" t="e">
        <f t="shared" ref="AG82" si="732">AG86/AG81</f>
        <v>#DIV/0!</v>
      </c>
      <c r="AH82" s="131" t="e">
        <f t="shared" ref="AH82" si="733">AH86/AH81</f>
        <v>#DIV/0!</v>
      </c>
      <c r="AI82" s="131" t="e">
        <f t="shared" ref="AI82" si="734">AI86/AI81</f>
        <v>#DIV/0!</v>
      </c>
      <c r="AJ82" s="131" t="e">
        <f t="shared" ref="AJ82" si="735">AJ86/AJ81</f>
        <v>#DIV/0!</v>
      </c>
      <c r="AK82" s="131" t="e">
        <f t="shared" ref="AK82:BB82" si="736">AK86/AK81</f>
        <v>#DIV/0!</v>
      </c>
      <c r="AL82" s="124" t="e">
        <f t="shared" si="736"/>
        <v>#DIV/0!</v>
      </c>
      <c r="AM82" s="124" t="e">
        <f t="shared" si="736"/>
        <v>#DIV/0!</v>
      </c>
      <c r="AN82" s="124" t="e">
        <f t="shared" si="736"/>
        <v>#DIV/0!</v>
      </c>
      <c r="AO82" s="124" t="e">
        <f t="shared" si="736"/>
        <v>#DIV/0!</v>
      </c>
      <c r="AP82" s="124">
        <f t="shared" si="736"/>
        <v>0.71707730084525667</v>
      </c>
      <c r="AQ82" s="124" t="e">
        <f t="shared" si="736"/>
        <v>#DIV/0!</v>
      </c>
      <c r="AR82" s="124" t="e">
        <f t="shared" si="736"/>
        <v>#DIV/0!</v>
      </c>
      <c r="AS82" s="124" t="e">
        <f t="shared" si="736"/>
        <v>#DIV/0!</v>
      </c>
      <c r="AT82" s="124" t="e">
        <f t="shared" si="736"/>
        <v>#DIV/0!</v>
      </c>
      <c r="AU82" s="124" t="e">
        <f t="shared" si="736"/>
        <v>#DIV/0!</v>
      </c>
      <c r="AV82" s="124" t="e">
        <f t="shared" si="736"/>
        <v>#DIV/0!</v>
      </c>
      <c r="AW82" s="124" t="e">
        <f t="shared" si="736"/>
        <v>#DIV/0!</v>
      </c>
      <c r="AX82" s="124" t="e">
        <f t="shared" si="736"/>
        <v>#DIV/0!</v>
      </c>
      <c r="AY82" s="124" t="e">
        <f t="shared" si="736"/>
        <v>#DIV/0!</v>
      </c>
      <c r="AZ82" s="124" t="e">
        <f t="shared" si="736"/>
        <v>#DIV/0!</v>
      </c>
      <c r="BA82" s="124" t="e">
        <f t="shared" si="736"/>
        <v>#DIV/0!</v>
      </c>
      <c r="BB82" s="124" t="e">
        <f t="shared" si="736"/>
        <v>#DIV/0!</v>
      </c>
      <c r="BC82" s="17"/>
      <c r="BE82" s="18"/>
      <c r="BG82" s="6"/>
      <c r="BI82" s="6"/>
      <c r="BK82" s="6"/>
      <c r="BM82" s="6"/>
      <c r="BO82" s="6"/>
      <c r="BQ82" s="6"/>
      <c r="BS82" s="6"/>
      <c r="BU82" s="6"/>
      <c r="BW82" s="6"/>
      <c r="BY82" s="6"/>
      <c r="CA82" s="6"/>
      <c r="CC82" s="6"/>
      <c r="CE82" s="6"/>
      <c r="CG82" s="6"/>
      <c r="CI82" s="6"/>
      <c r="CK82" s="6"/>
      <c r="CM82" s="6"/>
      <c r="CO82" s="6"/>
      <c r="CQ82" s="6"/>
      <c r="CS82" s="6"/>
      <c r="CU82" s="6"/>
      <c r="CW82" s="6"/>
      <c r="CY82" s="6"/>
      <c r="DA82" s="6"/>
      <c r="DC82" s="6"/>
      <c r="DE82" s="6"/>
      <c r="DG82" s="6"/>
      <c r="DI82" s="6"/>
      <c r="DK82" s="6"/>
      <c r="DM82" s="6"/>
      <c r="DO82" s="6"/>
      <c r="DQ82" s="6"/>
      <c r="DS82" s="6"/>
      <c r="DU82" s="6"/>
      <c r="DW82" s="6"/>
      <c r="DY82" s="6"/>
      <c r="EA82" s="6"/>
      <c r="EC82" s="6"/>
      <c r="EE82" s="6"/>
      <c r="EG82" s="6"/>
      <c r="EI82" s="6"/>
      <c r="EK82" s="6"/>
      <c r="EM82" s="6"/>
      <c r="EO82" s="6"/>
      <c r="EQ82" s="6"/>
      <c r="ES82" s="6"/>
      <c r="EU82" s="6"/>
    </row>
    <row r="83" spans="1:151" ht="18" x14ac:dyDescent="0.25">
      <c r="A83" s="81" t="s">
        <v>24</v>
      </c>
      <c r="B83" s="76"/>
      <c r="C83" s="30">
        <f>DBData5!G3</f>
        <v>0</v>
      </c>
      <c r="D83" s="130">
        <f>DBData5!G4</f>
        <v>0</v>
      </c>
      <c r="E83" s="130">
        <f>DBData5!G5</f>
        <v>0</v>
      </c>
      <c r="F83" s="130">
        <f>DBData5!G6</f>
        <v>0</v>
      </c>
      <c r="G83" s="130">
        <f>DBData5!G7</f>
        <v>0</v>
      </c>
      <c r="H83" s="130">
        <f>DBData5!G8</f>
        <v>0</v>
      </c>
      <c r="I83" s="130">
        <f>DBData5!G9</f>
        <v>0</v>
      </c>
      <c r="J83" s="130">
        <f>DBData5!G10</f>
        <v>0</v>
      </c>
      <c r="K83" s="130">
        <f>DBData5!G11</f>
        <v>0</v>
      </c>
      <c r="L83" s="130">
        <f>DBData5!G12</f>
        <v>0</v>
      </c>
      <c r="M83" s="130">
        <f>DBData5!G13</f>
        <v>0</v>
      </c>
      <c r="N83" s="130">
        <f>DBData5!G14</f>
        <v>0</v>
      </c>
      <c r="O83" s="130">
        <f>DBData5!G15</f>
        <v>0</v>
      </c>
      <c r="P83" s="130">
        <f>DBData5!G16</f>
        <v>0</v>
      </c>
      <c r="Q83" s="130">
        <f>DBData5!G17</f>
        <v>0</v>
      </c>
      <c r="R83" s="130">
        <f>DBData5!G18</f>
        <v>0</v>
      </c>
      <c r="S83" s="130">
        <f>DBData5!G19</f>
        <v>0</v>
      </c>
      <c r="T83" s="130">
        <f>DBData5!G20</f>
        <v>0</v>
      </c>
      <c r="U83" s="130">
        <f>DBData5!G21</f>
        <v>0</v>
      </c>
      <c r="V83" s="130">
        <f>DBData5!G22</f>
        <v>0</v>
      </c>
      <c r="W83" s="130">
        <f>DBData5!G23</f>
        <v>0</v>
      </c>
      <c r="X83" s="130">
        <f>DBData5!G24</f>
        <v>0</v>
      </c>
      <c r="Y83" s="130">
        <f>DBData5!G25</f>
        <v>0</v>
      </c>
      <c r="Z83" s="130">
        <f>DBData5!G26</f>
        <v>0</v>
      </c>
      <c r="AA83" s="130">
        <f>DBData5!G27</f>
        <v>0</v>
      </c>
      <c r="AB83" s="130">
        <f>DBData5!G28</f>
        <v>0</v>
      </c>
      <c r="AC83" s="130">
        <f>DBData5!G29</f>
        <v>0</v>
      </c>
      <c r="AD83" s="130">
        <f>DBData5!G30</f>
        <v>0</v>
      </c>
      <c r="AE83" s="130">
        <f>DBData5!G31</f>
        <v>0</v>
      </c>
      <c r="AF83" s="130">
        <f>DBData5!G32</f>
        <v>0</v>
      </c>
      <c r="AG83" s="130">
        <f>DBData5!G33</f>
        <v>0</v>
      </c>
      <c r="AH83" s="130">
        <f>DBData5!G34</f>
        <v>0</v>
      </c>
      <c r="AI83" s="130">
        <f>DBData5!G35</f>
        <v>0</v>
      </c>
      <c r="AJ83" s="130">
        <f>DBData5!G36</f>
        <v>0</v>
      </c>
      <c r="AK83" s="130">
        <f>DBData5!G37</f>
        <v>0</v>
      </c>
      <c r="AL83" s="123">
        <f>DBData5!G38</f>
        <v>0</v>
      </c>
      <c r="AM83" s="123">
        <f>DBData5!G39</f>
        <v>0</v>
      </c>
      <c r="AN83" s="123">
        <f>DBData5!G40</f>
        <v>0</v>
      </c>
      <c r="AO83" s="123">
        <f>DBData5!G41</f>
        <v>0</v>
      </c>
      <c r="AP83" s="123">
        <f>DBData5!G42</f>
        <v>10774.34</v>
      </c>
      <c r="AQ83" s="123">
        <f>DBData5!G43</f>
        <v>0</v>
      </c>
      <c r="AR83" s="123">
        <f>DBData5!G44</f>
        <v>0</v>
      </c>
      <c r="AS83" s="123">
        <f>DBData5!G45</f>
        <v>0</v>
      </c>
      <c r="AT83" s="123">
        <f>DBData5!G46</f>
        <v>0</v>
      </c>
      <c r="AU83" s="123">
        <f>DBData5!G47</f>
        <v>0</v>
      </c>
      <c r="AV83" s="123">
        <f>DBData5!G48</f>
        <v>0</v>
      </c>
      <c r="AW83" s="123">
        <f>DBData5!G49</f>
        <v>0</v>
      </c>
      <c r="AX83" s="123">
        <f>DBData5!G50</f>
        <v>0</v>
      </c>
      <c r="AY83" s="123">
        <f>DBData5!G51</f>
        <v>0</v>
      </c>
      <c r="AZ83" s="123">
        <f>DBData5!G52</f>
        <v>0</v>
      </c>
      <c r="BA83" s="123">
        <f>DBData5!G53</f>
        <v>0</v>
      </c>
      <c r="BB83" s="123">
        <f>DBData5!G54</f>
        <v>0</v>
      </c>
      <c r="BC83" s="17"/>
      <c r="BE83" s="18"/>
      <c r="BG83" s="6"/>
      <c r="BI83" s="6"/>
      <c r="BK83" s="6"/>
      <c r="BM83" s="6"/>
      <c r="BO83" s="6"/>
      <c r="BQ83" s="6"/>
      <c r="BS83" s="6"/>
      <c r="BU83" s="6"/>
      <c r="BW83" s="6"/>
      <c r="BY83" s="6"/>
      <c r="CA83" s="6"/>
      <c r="CC83" s="6"/>
      <c r="CE83" s="6"/>
      <c r="CG83" s="6"/>
      <c r="CI83" s="6"/>
      <c r="CK83" s="6"/>
      <c r="CM83" s="6"/>
      <c r="CO83" s="6"/>
      <c r="CQ83" s="6"/>
      <c r="CS83" s="6"/>
      <c r="CU83" s="6"/>
      <c r="CW83" s="6"/>
      <c r="CY83" s="6"/>
      <c r="DA83" s="6"/>
      <c r="DC83" s="6"/>
      <c r="DE83" s="6"/>
      <c r="DG83" s="6"/>
      <c r="DI83" s="6"/>
      <c r="DK83" s="6"/>
      <c r="DM83" s="6"/>
      <c r="DO83" s="6"/>
      <c r="DQ83" s="6"/>
      <c r="DS83" s="6"/>
      <c r="DU83" s="6"/>
      <c r="DW83" s="6"/>
      <c r="DY83" s="6"/>
      <c r="EA83" s="6"/>
      <c r="EC83" s="6"/>
      <c r="EE83" s="6"/>
      <c r="EG83" s="6"/>
      <c r="EI83" s="6"/>
      <c r="EK83" s="6"/>
      <c r="EM83" s="6"/>
      <c r="EO83" s="6"/>
      <c r="EQ83" s="6"/>
      <c r="ES83" s="6"/>
      <c r="EU83" s="6"/>
    </row>
    <row r="84" spans="1:151" ht="18" x14ac:dyDescent="0.25">
      <c r="A84" s="81" t="s">
        <v>25</v>
      </c>
      <c r="B84" s="76"/>
      <c r="C84" s="30">
        <f>DBData5!H3</f>
        <v>0</v>
      </c>
      <c r="D84" s="130">
        <f>DBData5!H4</f>
        <v>0</v>
      </c>
      <c r="E84" s="130">
        <f>DBData5!H5</f>
        <v>0</v>
      </c>
      <c r="F84" s="130">
        <f>DBData5!H6</f>
        <v>0</v>
      </c>
      <c r="G84" s="130">
        <f>DBData5!H7</f>
        <v>0</v>
      </c>
      <c r="H84" s="130">
        <f>DBData5!H8</f>
        <v>0</v>
      </c>
      <c r="I84" s="130">
        <f>DBData5!H9</f>
        <v>0</v>
      </c>
      <c r="J84" s="130">
        <f>DBData5!H10</f>
        <v>0</v>
      </c>
      <c r="K84" s="130">
        <f>DBData5!H11</f>
        <v>0</v>
      </c>
      <c r="L84" s="130">
        <f>DBData5!H12</f>
        <v>0</v>
      </c>
      <c r="M84" s="130">
        <f>DBData5!H13</f>
        <v>0</v>
      </c>
      <c r="N84" s="130">
        <f>DBData5!H14</f>
        <v>0</v>
      </c>
      <c r="O84" s="130">
        <f>DBData5!H15</f>
        <v>0</v>
      </c>
      <c r="P84" s="130">
        <f>DBData5!H16</f>
        <v>0</v>
      </c>
      <c r="Q84" s="130">
        <f>DBData5!H17</f>
        <v>0</v>
      </c>
      <c r="R84" s="130">
        <f>DBData5!H18</f>
        <v>0</v>
      </c>
      <c r="S84" s="130">
        <f>DBData5!H19</f>
        <v>0</v>
      </c>
      <c r="T84" s="130">
        <f>DBData5!H20</f>
        <v>0</v>
      </c>
      <c r="U84" s="130">
        <f>DBData5!H21</f>
        <v>0</v>
      </c>
      <c r="V84" s="130">
        <f>DBData5!H22</f>
        <v>0</v>
      </c>
      <c r="W84" s="130">
        <f>DBData5!H23</f>
        <v>0</v>
      </c>
      <c r="X84" s="130">
        <f>DBData5!H24</f>
        <v>0</v>
      </c>
      <c r="Y84" s="130">
        <f>DBData5!H25</f>
        <v>0</v>
      </c>
      <c r="Z84" s="130">
        <f>DBData5!H26</f>
        <v>0</v>
      </c>
      <c r="AA84" s="130">
        <f>DBData5!H27</f>
        <v>0</v>
      </c>
      <c r="AB84" s="130">
        <f>DBData5!H28</f>
        <v>0</v>
      </c>
      <c r="AC84" s="130">
        <f>DBData5!H29</f>
        <v>0</v>
      </c>
      <c r="AD84" s="130">
        <f>DBData5!H30</f>
        <v>0</v>
      </c>
      <c r="AE84" s="130">
        <f>DBData5!H31</f>
        <v>0</v>
      </c>
      <c r="AF84" s="130">
        <f>DBData5!H32</f>
        <v>0</v>
      </c>
      <c r="AG84" s="130">
        <f>DBData5!H33</f>
        <v>0</v>
      </c>
      <c r="AH84" s="130">
        <f>DBData5!H34</f>
        <v>0</v>
      </c>
      <c r="AI84" s="130">
        <f>DBData5!H35</f>
        <v>0</v>
      </c>
      <c r="AJ84" s="130">
        <f>DBData5!H36</f>
        <v>0</v>
      </c>
      <c r="AK84" s="130">
        <f>DBData5!H37</f>
        <v>0</v>
      </c>
      <c r="AL84" s="123">
        <f>DBData5!H38</f>
        <v>0</v>
      </c>
      <c r="AM84" s="123">
        <f>DBData5!H39</f>
        <v>0</v>
      </c>
      <c r="AN84" s="123">
        <f>DBData5!H40</f>
        <v>0</v>
      </c>
      <c r="AO84" s="123">
        <f>DBData5!H41</f>
        <v>0</v>
      </c>
      <c r="AP84" s="123">
        <f>DBData5!H42</f>
        <v>836.28</v>
      </c>
      <c r="AQ84" s="123">
        <f>DBData5!H43</f>
        <v>0</v>
      </c>
      <c r="AR84" s="123">
        <f>DBData5!H44</f>
        <v>0</v>
      </c>
      <c r="AS84" s="123">
        <f>DBData5!H45</f>
        <v>0</v>
      </c>
      <c r="AT84" s="123">
        <f>DBData5!H46</f>
        <v>0</v>
      </c>
      <c r="AU84" s="123">
        <f>DBData5!H47</f>
        <v>0</v>
      </c>
      <c r="AV84" s="123">
        <f>DBData5!H48</f>
        <v>0</v>
      </c>
      <c r="AW84" s="123">
        <f>DBData5!H49</f>
        <v>0</v>
      </c>
      <c r="AX84" s="123">
        <f>DBData5!H50</f>
        <v>0</v>
      </c>
      <c r="AY84" s="123">
        <f>DBData5!H51</f>
        <v>0</v>
      </c>
      <c r="AZ84" s="123">
        <f>DBData5!H52</f>
        <v>0</v>
      </c>
      <c r="BA84" s="123">
        <f>DBData5!H53</f>
        <v>0</v>
      </c>
      <c r="BB84" s="123">
        <f>DBData5!H54</f>
        <v>0</v>
      </c>
      <c r="BC84" s="17"/>
      <c r="BE84" s="18"/>
      <c r="BG84" s="6"/>
      <c r="BI84" s="6"/>
      <c r="BK84" s="6"/>
      <c r="BM84" s="6"/>
      <c r="BO84" s="6"/>
      <c r="BQ84" s="6"/>
      <c r="BS84" s="6"/>
      <c r="BU84" s="6"/>
      <c r="BW84" s="6"/>
      <c r="BY84" s="6"/>
      <c r="CA84" s="6"/>
      <c r="CC84" s="6"/>
      <c r="CE84" s="6"/>
      <c r="CG84" s="6"/>
      <c r="CI84" s="6"/>
      <c r="CK84" s="6"/>
      <c r="CM84" s="6"/>
      <c r="CO84" s="6"/>
      <c r="CQ84" s="6"/>
      <c r="CS84" s="6"/>
      <c r="CU84" s="6"/>
      <c r="CW84" s="6"/>
      <c r="CY84" s="6"/>
      <c r="DA84" s="6"/>
      <c r="DC84" s="6"/>
      <c r="DE84" s="6"/>
      <c r="DG84" s="6"/>
      <c r="DI84" s="6"/>
      <c r="DK84" s="6"/>
      <c r="DM84" s="6"/>
      <c r="DO84" s="6"/>
      <c r="DQ84" s="6"/>
      <c r="DS84" s="6"/>
      <c r="DU84" s="6"/>
      <c r="DW84" s="6"/>
      <c r="DY84" s="6"/>
      <c r="EA84" s="6"/>
      <c r="EC84" s="6"/>
      <c r="EE84" s="6"/>
      <c r="EG84" s="6"/>
      <c r="EI84" s="6"/>
      <c r="EK84" s="6"/>
      <c r="EM84" s="6"/>
      <c r="EO84" s="6"/>
      <c r="EQ84" s="6"/>
      <c r="ES84" s="6"/>
      <c r="EU84" s="6"/>
    </row>
    <row r="85" spans="1:151" ht="18.75" thickBot="1" x14ac:dyDescent="0.3">
      <c r="A85" s="81" t="s">
        <v>26</v>
      </c>
      <c r="B85" s="76"/>
      <c r="C85" s="30">
        <f>DBData5!I3</f>
        <v>0</v>
      </c>
      <c r="D85" s="130">
        <f>DBData5!I4</f>
        <v>0</v>
      </c>
      <c r="E85" s="130">
        <f>DBData5!I5</f>
        <v>0</v>
      </c>
      <c r="F85" s="130">
        <f>DBData5!I6</f>
        <v>0</v>
      </c>
      <c r="G85" s="130">
        <f>DBData5!I7</f>
        <v>0</v>
      </c>
      <c r="H85" s="130">
        <f>DBData5!I8</f>
        <v>0</v>
      </c>
      <c r="I85" s="130">
        <f>DBData5!I9</f>
        <v>0</v>
      </c>
      <c r="J85" s="130">
        <f>DBData5!I10</f>
        <v>0</v>
      </c>
      <c r="K85" s="130">
        <f>DBData5!I11</f>
        <v>0</v>
      </c>
      <c r="L85" s="130">
        <f>DBData5!I12</f>
        <v>0</v>
      </c>
      <c r="M85" s="130">
        <f>DBData5!I13</f>
        <v>0</v>
      </c>
      <c r="N85" s="130">
        <f>DBData5!I14</f>
        <v>0</v>
      </c>
      <c r="O85" s="130">
        <f>DBData5!I15</f>
        <v>0</v>
      </c>
      <c r="P85" s="130">
        <f>DBData5!I16</f>
        <v>0</v>
      </c>
      <c r="Q85" s="130">
        <f>DBData5!I17</f>
        <v>0</v>
      </c>
      <c r="R85" s="130">
        <f>DBData5!I18</f>
        <v>0</v>
      </c>
      <c r="S85" s="130">
        <f>DBData5!I19</f>
        <v>0</v>
      </c>
      <c r="T85" s="130">
        <f>DBData5!I20</f>
        <v>0</v>
      </c>
      <c r="U85" s="130">
        <f>DBData5!I21</f>
        <v>0</v>
      </c>
      <c r="V85" s="130">
        <f>DBData5!I22</f>
        <v>0</v>
      </c>
      <c r="W85" s="130">
        <f>DBData5!I23</f>
        <v>0</v>
      </c>
      <c r="X85" s="130">
        <f>DBData5!I24</f>
        <v>0</v>
      </c>
      <c r="Y85" s="130">
        <f>DBData5!I25</f>
        <v>0</v>
      </c>
      <c r="Z85" s="130">
        <f>DBData5!I26</f>
        <v>0</v>
      </c>
      <c r="AA85" s="130">
        <f>DBData5!I27</f>
        <v>0</v>
      </c>
      <c r="AB85" s="130">
        <f>DBData5!I28</f>
        <v>0</v>
      </c>
      <c r="AC85" s="130">
        <f>DBData5!I29</f>
        <v>0</v>
      </c>
      <c r="AD85" s="130">
        <f>DBData5!I30</f>
        <v>0</v>
      </c>
      <c r="AE85" s="130">
        <f>DBData5!I31</f>
        <v>0</v>
      </c>
      <c r="AF85" s="130">
        <f>DBData5!I32</f>
        <v>0</v>
      </c>
      <c r="AG85" s="130">
        <f>DBData5!I33</f>
        <v>0</v>
      </c>
      <c r="AH85" s="130">
        <f>DBData5!I34</f>
        <v>0</v>
      </c>
      <c r="AI85" s="130">
        <f>DBData5!I35</f>
        <v>0</v>
      </c>
      <c r="AJ85" s="130">
        <f>DBData5!I36</f>
        <v>0</v>
      </c>
      <c r="AK85" s="130">
        <f>DBData5!I37</f>
        <v>0</v>
      </c>
      <c r="AL85" s="123">
        <f>DBData5!I38</f>
        <v>0</v>
      </c>
      <c r="AM85" s="123">
        <f>DBData5!I39</f>
        <v>0</v>
      </c>
      <c r="AN85" s="123">
        <f>DBData5!I40</f>
        <v>0</v>
      </c>
      <c r="AO85" s="123">
        <f>DBData5!I41</f>
        <v>0</v>
      </c>
      <c r="AP85" s="123">
        <f>DBData5!I42</f>
        <v>216172.57</v>
      </c>
      <c r="AQ85" s="123">
        <f>DBData5!I43</f>
        <v>0</v>
      </c>
      <c r="AR85" s="123">
        <f>DBData5!I44</f>
        <v>0</v>
      </c>
      <c r="AS85" s="123">
        <f>DBData5!I45</f>
        <v>0</v>
      </c>
      <c r="AT85" s="123">
        <f>DBData5!I46</f>
        <v>0</v>
      </c>
      <c r="AU85" s="123">
        <f>DBData5!I47</f>
        <v>0</v>
      </c>
      <c r="AV85" s="123">
        <f>DBData5!I48</f>
        <v>0</v>
      </c>
      <c r="AW85" s="123">
        <f>DBData5!I49</f>
        <v>0</v>
      </c>
      <c r="AX85" s="123">
        <f>DBData5!I50</f>
        <v>0</v>
      </c>
      <c r="AY85" s="123">
        <f>DBData5!I51</f>
        <v>0</v>
      </c>
      <c r="AZ85" s="123">
        <f>DBData5!I52</f>
        <v>0</v>
      </c>
      <c r="BA85" s="123">
        <f>DBData5!I53</f>
        <v>0</v>
      </c>
      <c r="BB85" s="123">
        <f>DBData5!I54</f>
        <v>0</v>
      </c>
      <c r="BC85" s="17"/>
      <c r="BE85" s="18"/>
      <c r="BG85" s="6"/>
      <c r="BI85" s="6"/>
      <c r="BK85" s="6"/>
      <c r="BM85" s="6"/>
      <c r="BO85" s="6"/>
      <c r="BQ85" s="6"/>
      <c r="BS85" s="6"/>
      <c r="BU85" s="6"/>
      <c r="BW85" s="6"/>
      <c r="BY85" s="6"/>
      <c r="CA85" s="6"/>
      <c r="CC85" s="6"/>
      <c r="CE85" s="6"/>
      <c r="CG85" s="6"/>
      <c r="CI85" s="6"/>
      <c r="CK85" s="6"/>
      <c r="CM85" s="6"/>
      <c r="CO85" s="6"/>
      <c r="CQ85" s="6"/>
      <c r="CS85" s="6"/>
      <c r="CU85" s="6"/>
      <c r="CW85" s="6"/>
      <c r="CY85" s="6"/>
      <c r="DA85" s="6"/>
      <c r="DC85" s="6"/>
      <c r="DE85" s="6"/>
      <c r="DG85" s="6"/>
      <c r="DI85" s="6"/>
      <c r="DK85" s="6"/>
      <c r="DM85" s="6"/>
      <c r="DO85" s="6"/>
      <c r="DQ85" s="6"/>
      <c r="DS85" s="6"/>
      <c r="DU85" s="6"/>
      <c r="DW85" s="6"/>
      <c r="DY85" s="6"/>
      <c r="EA85" s="6"/>
      <c r="EC85" s="6"/>
      <c r="EE85" s="6"/>
      <c r="EG85" s="6"/>
      <c r="EI85" s="6"/>
      <c r="EK85" s="6"/>
      <c r="EM85" s="6"/>
      <c r="EO85" s="6"/>
      <c r="EQ85" s="6"/>
      <c r="ES85" s="6"/>
      <c r="EU85" s="6"/>
    </row>
    <row r="86" spans="1:151" ht="18.75" thickBot="1" x14ac:dyDescent="0.3">
      <c r="A86" s="37" t="s">
        <v>3</v>
      </c>
      <c r="B86" s="75"/>
      <c r="C86" s="53">
        <f>SUM(C83:C85)</f>
        <v>0</v>
      </c>
      <c r="D86" s="132">
        <f>SUM(D83:D85)</f>
        <v>0</v>
      </c>
      <c r="E86" s="132">
        <f t="shared" ref="E86" si="737">SUM(E83:E85)</f>
        <v>0</v>
      </c>
      <c r="F86" s="132">
        <f t="shared" ref="F86" si="738">SUM(F83:F85)</f>
        <v>0</v>
      </c>
      <c r="G86" s="132">
        <f t="shared" ref="G86" si="739">SUM(G83:G85)</f>
        <v>0</v>
      </c>
      <c r="H86" s="132">
        <f t="shared" ref="H86" si="740">SUM(H83:H85)</f>
        <v>0</v>
      </c>
      <c r="I86" s="132">
        <f t="shared" ref="I86" si="741">SUM(I83:I85)</f>
        <v>0</v>
      </c>
      <c r="J86" s="132">
        <f t="shared" ref="J86" si="742">SUM(J83:J85)</f>
        <v>0</v>
      </c>
      <c r="K86" s="132">
        <f t="shared" ref="K86" si="743">SUM(K83:K85)</f>
        <v>0</v>
      </c>
      <c r="L86" s="132">
        <f t="shared" ref="L86" si="744">SUM(L83:L85)</f>
        <v>0</v>
      </c>
      <c r="M86" s="132">
        <f t="shared" ref="M86" si="745">SUM(M83:M85)</f>
        <v>0</v>
      </c>
      <c r="N86" s="132">
        <f t="shared" ref="N86" si="746">SUM(N83:N85)</f>
        <v>0</v>
      </c>
      <c r="O86" s="132">
        <f t="shared" ref="O86" si="747">SUM(O83:O85)</f>
        <v>0</v>
      </c>
      <c r="P86" s="132">
        <f t="shared" ref="P86" si="748">SUM(P83:P85)</f>
        <v>0</v>
      </c>
      <c r="Q86" s="132">
        <f t="shared" ref="Q86" si="749">SUM(Q83:Q85)</f>
        <v>0</v>
      </c>
      <c r="R86" s="132">
        <f t="shared" ref="R86" si="750">SUM(R83:R85)</f>
        <v>0</v>
      </c>
      <c r="S86" s="132">
        <f t="shared" ref="S86" si="751">SUM(S83:S85)</f>
        <v>0</v>
      </c>
      <c r="T86" s="132">
        <f t="shared" ref="T86" si="752">SUM(T83:T85)</f>
        <v>0</v>
      </c>
      <c r="U86" s="132">
        <f t="shared" ref="U86" si="753">SUM(U83:U85)</f>
        <v>0</v>
      </c>
      <c r="V86" s="132">
        <f t="shared" ref="V86" si="754">SUM(V83:V85)</f>
        <v>0</v>
      </c>
      <c r="W86" s="132">
        <f t="shared" ref="W86" si="755">SUM(W83:W85)</f>
        <v>0</v>
      </c>
      <c r="X86" s="132">
        <f t="shared" ref="X86" si="756">SUM(X83:X85)</f>
        <v>0</v>
      </c>
      <c r="Y86" s="132">
        <f t="shared" ref="Y86" si="757">SUM(Y83:Y85)</f>
        <v>0</v>
      </c>
      <c r="Z86" s="132">
        <f t="shared" ref="Z86" si="758">SUM(Z83:Z85)</f>
        <v>0</v>
      </c>
      <c r="AA86" s="132">
        <f t="shared" ref="AA86" si="759">SUM(AA83:AA85)</f>
        <v>0</v>
      </c>
      <c r="AB86" s="132">
        <f t="shared" ref="AB86" si="760">SUM(AB83:AB85)</f>
        <v>0</v>
      </c>
      <c r="AC86" s="132">
        <f t="shared" ref="AC86" si="761">SUM(AC83:AC85)</f>
        <v>0</v>
      </c>
      <c r="AD86" s="132">
        <f t="shared" ref="AD86" si="762">SUM(AD83:AD85)</f>
        <v>0</v>
      </c>
      <c r="AE86" s="132">
        <f t="shared" ref="AE86" si="763">SUM(AE83:AE85)</f>
        <v>0</v>
      </c>
      <c r="AF86" s="132">
        <f t="shared" ref="AF86" si="764">SUM(AF83:AF85)</f>
        <v>0</v>
      </c>
      <c r="AG86" s="132">
        <f t="shared" ref="AG86" si="765">SUM(AG83:AG85)</f>
        <v>0</v>
      </c>
      <c r="AH86" s="132">
        <f t="shared" ref="AH86" si="766">SUM(AH83:AH85)</f>
        <v>0</v>
      </c>
      <c r="AI86" s="132">
        <f t="shared" ref="AI86" si="767">SUM(AI83:AI85)</f>
        <v>0</v>
      </c>
      <c r="AJ86" s="132">
        <f t="shared" ref="AJ86" si="768">SUM(AJ83:AJ85)</f>
        <v>0</v>
      </c>
      <c r="AK86" s="132">
        <f t="shared" ref="AK86:BB86" si="769">SUM(AK83:AK85)</f>
        <v>0</v>
      </c>
      <c r="AL86" s="125">
        <f t="shared" si="769"/>
        <v>0</v>
      </c>
      <c r="AM86" s="125">
        <f t="shared" si="769"/>
        <v>0</v>
      </c>
      <c r="AN86" s="125">
        <f t="shared" si="769"/>
        <v>0</v>
      </c>
      <c r="AO86" s="125">
        <f t="shared" si="769"/>
        <v>0</v>
      </c>
      <c r="AP86" s="125">
        <f t="shared" si="769"/>
        <v>227783.19</v>
      </c>
      <c r="AQ86" s="125">
        <f t="shared" si="769"/>
        <v>0</v>
      </c>
      <c r="AR86" s="125">
        <f t="shared" si="769"/>
        <v>0</v>
      </c>
      <c r="AS86" s="125">
        <f t="shared" si="769"/>
        <v>0</v>
      </c>
      <c r="AT86" s="125">
        <f t="shared" si="769"/>
        <v>0</v>
      </c>
      <c r="AU86" s="125">
        <f t="shared" si="769"/>
        <v>0</v>
      </c>
      <c r="AV86" s="125">
        <f t="shared" si="769"/>
        <v>0</v>
      </c>
      <c r="AW86" s="125">
        <f t="shared" si="769"/>
        <v>0</v>
      </c>
      <c r="AX86" s="125">
        <f t="shared" si="769"/>
        <v>0</v>
      </c>
      <c r="AY86" s="125">
        <f t="shared" si="769"/>
        <v>0</v>
      </c>
      <c r="AZ86" s="125">
        <f t="shared" si="769"/>
        <v>0</v>
      </c>
      <c r="BA86" s="125">
        <f t="shared" si="769"/>
        <v>0</v>
      </c>
      <c r="BB86" s="125">
        <f t="shared" si="769"/>
        <v>0</v>
      </c>
      <c r="BC86" s="17"/>
      <c r="BE86" s="18"/>
      <c r="BG86" s="6"/>
      <c r="BI86" s="6"/>
      <c r="BK86" s="6"/>
      <c r="BM86" s="6"/>
      <c r="BO86" s="6"/>
      <c r="BQ86" s="6"/>
      <c r="BS86" s="6"/>
      <c r="BU86" s="6"/>
      <c r="BW86" s="6"/>
      <c r="BY86" s="6"/>
      <c r="CA86" s="6"/>
      <c r="CC86" s="6"/>
      <c r="CE86" s="6"/>
      <c r="CG86" s="6"/>
      <c r="CI86" s="6"/>
      <c r="CK86" s="6"/>
      <c r="CM86" s="6"/>
      <c r="CO86" s="6"/>
      <c r="CQ86" s="6"/>
      <c r="CS86" s="6"/>
      <c r="CU86" s="6"/>
      <c r="CW86" s="6"/>
      <c r="CY86" s="6"/>
      <c r="DA86" s="6"/>
      <c r="DC86" s="6"/>
      <c r="DE86" s="6"/>
      <c r="DG86" s="6"/>
      <c r="DI86" s="6"/>
      <c r="DK86" s="6"/>
      <c r="DM86" s="6"/>
      <c r="DO86" s="6"/>
      <c r="DQ86" s="6"/>
      <c r="DS86" s="6"/>
      <c r="DU86" s="6"/>
      <c r="DW86" s="6"/>
      <c r="DY86" s="6"/>
      <c r="EA86" s="6"/>
      <c r="EC86" s="6"/>
      <c r="EE86" s="6"/>
      <c r="EG86" s="6"/>
      <c r="EI86" s="6"/>
      <c r="EK86" s="6"/>
      <c r="EM86" s="6"/>
      <c r="EO86" s="6"/>
      <c r="EQ86" s="6"/>
      <c r="ES86" s="6"/>
      <c r="EU86" s="6"/>
    </row>
    <row r="87" spans="1:151" ht="18.75" thickBot="1" x14ac:dyDescent="0.3">
      <c r="A87" s="16" t="s">
        <v>8</v>
      </c>
      <c r="B87" s="75"/>
      <c r="C87" s="120">
        <f>-DBData5!J3</f>
        <v>0</v>
      </c>
      <c r="D87" s="126">
        <f>-DBData5!J4</f>
        <v>0</v>
      </c>
      <c r="E87" s="126">
        <f>-DBData5!J5</f>
        <v>0</v>
      </c>
      <c r="F87" s="126">
        <f>-DBData5!J6</f>
        <v>0</v>
      </c>
      <c r="G87" s="126">
        <f>-DBData5!J7</f>
        <v>0</v>
      </c>
      <c r="H87" s="126">
        <f>-DBData5!J8</f>
        <v>0</v>
      </c>
      <c r="I87" s="126">
        <f>-DBData5!J9</f>
        <v>0</v>
      </c>
      <c r="J87" s="126">
        <f>-DBData5!J10</f>
        <v>0</v>
      </c>
      <c r="K87" s="126">
        <f>-DBData5!J11</f>
        <v>0</v>
      </c>
      <c r="L87" s="126">
        <f>-DBData5!J12</f>
        <v>0</v>
      </c>
      <c r="M87" s="126">
        <f>-DBData5!J13</f>
        <v>0</v>
      </c>
      <c r="N87" s="126">
        <f>-DBData5!J14</f>
        <v>0</v>
      </c>
      <c r="O87" s="126">
        <f>-DBData5!J15</f>
        <v>0</v>
      </c>
      <c r="P87" s="126">
        <f>-DBData5!J16</f>
        <v>0</v>
      </c>
      <c r="Q87" s="126">
        <f>-DBData5!J17</f>
        <v>0</v>
      </c>
      <c r="R87" s="126">
        <f>-DBData5!J18</f>
        <v>0</v>
      </c>
      <c r="S87" s="126">
        <f>-DBData5!J19</f>
        <v>0</v>
      </c>
      <c r="T87" s="126">
        <f>-DBData5!J20</f>
        <v>0</v>
      </c>
      <c r="U87" s="126">
        <f>-DBData5!J21</f>
        <v>0</v>
      </c>
      <c r="V87" s="126">
        <f>-DBData5!J22</f>
        <v>0</v>
      </c>
      <c r="W87" s="126">
        <f>-DBData5!J23</f>
        <v>0</v>
      </c>
      <c r="X87" s="126">
        <f>-DBData5!J24</f>
        <v>0</v>
      </c>
      <c r="Y87" s="126">
        <f>-DBData5!J25</f>
        <v>0</v>
      </c>
      <c r="Z87" s="126">
        <f>-DBData5!J26</f>
        <v>0</v>
      </c>
      <c r="AA87" s="126">
        <f>-DBData5!J27</f>
        <v>0</v>
      </c>
      <c r="AB87" s="126">
        <f>-DBData5!J28</f>
        <v>0</v>
      </c>
      <c r="AC87" s="126">
        <f>-DBData5!J29</f>
        <v>0</v>
      </c>
      <c r="AD87" s="126">
        <f>-DBData5!J30</f>
        <v>0</v>
      </c>
      <c r="AE87" s="126">
        <f>-DBData5!J31</f>
        <v>0</v>
      </c>
      <c r="AF87" s="126">
        <f>-DBData5!J32</f>
        <v>0</v>
      </c>
      <c r="AG87" s="126">
        <f>-DBData5!J33</f>
        <v>0</v>
      </c>
      <c r="AH87" s="126">
        <f>-DBData5!J34</f>
        <v>0</v>
      </c>
      <c r="AI87" s="126">
        <f>-DBData5!J35</f>
        <v>0</v>
      </c>
      <c r="AJ87" s="126">
        <f>-DBData5!J36</f>
        <v>0</v>
      </c>
      <c r="AK87" s="126">
        <f>-DBData5!J37</f>
        <v>0</v>
      </c>
      <c r="AL87" s="126">
        <f>-DBData5!J38</f>
        <v>0</v>
      </c>
      <c r="AM87" s="126">
        <f>-DBData5!J39</f>
        <v>0</v>
      </c>
      <c r="AN87" s="126">
        <f>-DBData5!J40</f>
        <v>0</v>
      </c>
      <c r="AO87" s="126">
        <f>-DBData5!J41</f>
        <v>0</v>
      </c>
      <c r="AP87" s="126">
        <f>-DBData5!J42</f>
        <v>-29611.81</v>
      </c>
      <c r="AQ87" s="126">
        <f>-DBData5!J43</f>
        <v>0</v>
      </c>
      <c r="AR87" s="126">
        <f>-DBData5!J44</f>
        <v>0</v>
      </c>
      <c r="AS87" s="126">
        <f>-DBData5!J45</f>
        <v>0</v>
      </c>
      <c r="AT87" s="126">
        <f>-DBData5!J46</f>
        <v>0</v>
      </c>
      <c r="AU87" s="126">
        <f>-DBData5!J47</f>
        <v>0</v>
      </c>
      <c r="AV87" s="126">
        <f>-DBData5!J48</f>
        <v>0</v>
      </c>
      <c r="AW87" s="126">
        <f>-DBData5!J49</f>
        <v>0</v>
      </c>
      <c r="AX87" s="126">
        <f>-DBData5!J50</f>
        <v>0</v>
      </c>
      <c r="AY87" s="126">
        <f>-DBData5!J51</f>
        <v>0</v>
      </c>
      <c r="AZ87" s="126">
        <f>-DBData5!J52</f>
        <v>0</v>
      </c>
      <c r="BA87" s="126">
        <f>-DBData5!J53</f>
        <v>0</v>
      </c>
      <c r="BB87" s="126">
        <f>-DBData5!J54</f>
        <v>0</v>
      </c>
      <c r="BC87" s="17"/>
      <c r="BE87" s="18"/>
      <c r="BG87" s="6"/>
      <c r="BI87" s="6"/>
      <c r="BK87" s="6"/>
      <c r="BM87" s="6"/>
      <c r="BO87" s="6"/>
      <c r="BQ87" s="6"/>
      <c r="BS87" s="6"/>
      <c r="BU87" s="6"/>
      <c r="BW87" s="6"/>
      <c r="BY87" s="6"/>
      <c r="CA87" s="6"/>
      <c r="CC87" s="6"/>
      <c r="CE87" s="6"/>
      <c r="CG87" s="6"/>
      <c r="CI87" s="6"/>
      <c r="CK87" s="6"/>
      <c r="CM87" s="6"/>
      <c r="CO87" s="6"/>
      <c r="CQ87" s="6"/>
      <c r="CS87" s="6"/>
      <c r="CU87" s="6"/>
      <c r="CW87" s="6"/>
      <c r="CY87" s="6"/>
      <c r="DA87" s="6"/>
      <c r="DC87" s="6"/>
      <c r="DE87" s="6"/>
      <c r="DG87" s="6"/>
      <c r="DI87" s="6"/>
      <c r="DK87" s="6"/>
      <c r="DM87" s="6"/>
      <c r="DO87" s="6"/>
      <c r="DQ87" s="6"/>
      <c r="DS87" s="6"/>
      <c r="DU87" s="6"/>
      <c r="DW87" s="6"/>
      <c r="DY87" s="6"/>
      <c r="EA87" s="6"/>
      <c r="EC87" s="6"/>
      <c r="EE87" s="6"/>
      <c r="EG87" s="6"/>
      <c r="EI87" s="6"/>
      <c r="EK87" s="6"/>
      <c r="EM87" s="6"/>
      <c r="EO87" s="6"/>
      <c r="EQ87" s="6"/>
      <c r="ES87" s="6"/>
      <c r="EU87" s="6"/>
    </row>
    <row r="88" spans="1:151" ht="18.75" thickBot="1" x14ac:dyDescent="0.3">
      <c r="A88" s="37" t="s">
        <v>27</v>
      </c>
      <c r="B88" s="75"/>
      <c r="C88" s="54">
        <f>C86+C87</f>
        <v>0</v>
      </c>
      <c r="D88" s="125">
        <f>D86+D87</f>
        <v>0</v>
      </c>
      <c r="E88" s="125">
        <f t="shared" ref="E88" si="770">E86+E87</f>
        <v>0</v>
      </c>
      <c r="F88" s="125">
        <f t="shared" ref="F88" si="771">F86+F87</f>
        <v>0</v>
      </c>
      <c r="G88" s="125">
        <f t="shared" ref="G88" si="772">G86+G87</f>
        <v>0</v>
      </c>
      <c r="H88" s="125">
        <f t="shared" ref="H88" si="773">H86+H87</f>
        <v>0</v>
      </c>
      <c r="I88" s="125">
        <f t="shared" ref="I88" si="774">I86+I87</f>
        <v>0</v>
      </c>
      <c r="J88" s="125">
        <f t="shared" ref="J88" si="775">J86+J87</f>
        <v>0</v>
      </c>
      <c r="K88" s="125">
        <f t="shared" ref="K88" si="776">K86+K87</f>
        <v>0</v>
      </c>
      <c r="L88" s="125">
        <f t="shared" ref="L88" si="777">L86+L87</f>
        <v>0</v>
      </c>
      <c r="M88" s="125">
        <f t="shared" ref="M88" si="778">M86+M87</f>
        <v>0</v>
      </c>
      <c r="N88" s="125">
        <f t="shared" ref="N88" si="779">N86+N87</f>
        <v>0</v>
      </c>
      <c r="O88" s="125">
        <f t="shared" ref="O88" si="780">O86+O87</f>
        <v>0</v>
      </c>
      <c r="P88" s="125">
        <f t="shared" ref="P88" si="781">P86+P87</f>
        <v>0</v>
      </c>
      <c r="Q88" s="125">
        <f t="shared" ref="Q88" si="782">Q86+Q87</f>
        <v>0</v>
      </c>
      <c r="R88" s="125">
        <f t="shared" ref="R88" si="783">R86+R87</f>
        <v>0</v>
      </c>
      <c r="S88" s="125">
        <f t="shared" ref="S88" si="784">S86+S87</f>
        <v>0</v>
      </c>
      <c r="T88" s="125">
        <f t="shared" ref="T88" si="785">T86+T87</f>
        <v>0</v>
      </c>
      <c r="U88" s="125">
        <f t="shared" ref="U88" si="786">U86+U87</f>
        <v>0</v>
      </c>
      <c r="V88" s="125">
        <f t="shared" ref="V88" si="787">V86+V87</f>
        <v>0</v>
      </c>
      <c r="W88" s="125">
        <f t="shared" ref="W88" si="788">W86+W87</f>
        <v>0</v>
      </c>
      <c r="X88" s="125">
        <f t="shared" ref="X88" si="789">X86+X87</f>
        <v>0</v>
      </c>
      <c r="Y88" s="125">
        <f t="shared" ref="Y88" si="790">Y86+Y87</f>
        <v>0</v>
      </c>
      <c r="Z88" s="125">
        <f t="shared" ref="Z88" si="791">Z86+Z87</f>
        <v>0</v>
      </c>
      <c r="AA88" s="125">
        <f t="shared" ref="AA88" si="792">AA86+AA87</f>
        <v>0</v>
      </c>
      <c r="AB88" s="125">
        <f t="shared" ref="AB88" si="793">AB86+AB87</f>
        <v>0</v>
      </c>
      <c r="AC88" s="125">
        <f t="shared" ref="AC88" si="794">AC86+AC87</f>
        <v>0</v>
      </c>
      <c r="AD88" s="125">
        <f t="shared" ref="AD88" si="795">AD86+AD87</f>
        <v>0</v>
      </c>
      <c r="AE88" s="125">
        <f t="shared" ref="AE88" si="796">AE86+AE87</f>
        <v>0</v>
      </c>
      <c r="AF88" s="125">
        <f t="shared" ref="AF88" si="797">AF86+AF87</f>
        <v>0</v>
      </c>
      <c r="AG88" s="125">
        <f t="shared" ref="AG88" si="798">AG86+AG87</f>
        <v>0</v>
      </c>
      <c r="AH88" s="125">
        <f t="shared" ref="AH88" si="799">AH86+AH87</f>
        <v>0</v>
      </c>
      <c r="AI88" s="125">
        <f t="shared" ref="AI88" si="800">AI86+AI87</f>
        <v>0</v>
      </c>
      <c r="AJ88" s="125">
        <f t="shared" ref="AJ88" si="801">AJ86+AJ87</f>
        <v>0</v>
      </c>
      <c r="AK88" s="125">
        <f t="shared" ref="AK88:BB88" si="802">AK86+AK87</f>
        <v>0</v>
      </c>
      <c r="AL88" s="125">
        <f t="shared" si="802"/>
        <v>0</v>
      </c>
      <c r="AM88" s="125">
        <f t="shared" si="802"/>
        <v>0</v>
      </c>
      <c r="AN88" s="125">
        <f t="shared" si="802"/>
        <v>0</v>
      </c>
      <c r="AO88" s="125">
        <f t="shared" si="802"/>
        <v>0</v>
      </c>
      <c r="AP88" s="125">
        <f t="shared" si="802"/>
        <v>198171.38</v>
      </c>
      <c r="AQ88" s="125">
        <f t="shared" si="802"/>
        <v>0</v>
      </c>
      <c r="AR88" s="125">
        <f t="shared" si="802"/>
        <v>0</v>
      </c>
      <c r="AS88" s="125">
        <f t="shared" si="802"/>
        <v>0</v>
      </c>
      <c r="AT88" s="125">
        <f t="shared" si="802"/>
        <v>0</v>
      </c>
      <c r="AU88" s="125">
        <f t="shared" si="802"/>
        <v>0</v>
      </c>
      <c r="AV88" s="125">
        <f t="shared" si="802"/>
        <v>0</v>
      </c>
      <c r="AW88" s="125">
        <f t="shared" si="802"/>
        <v>0</v>
      </c>
      <c r="AX88" s="125">
        <f t="shared" si="802"/>
        <v>0</v>
      </c>
      <c r="AY88" s="125">
        <f t="shared" si="802"/>
        <v>0</v>
      </c>
      <c r="AZ88" s="125">
        <f t="shared" si="802"/>
        <v>0</v>
      </c>
      <c r="BA88" s="125">
        <f t="shared" si="802"/>
        <v>0</v>
      </c>
      <c r="BB88" s="125">
        <f t="shared" si="802"/>
        <v>0</v>
      </c>
      <c r="BC88" s="17"/>
      <c r="BE88" s="18"/>
      <c r="BG88" s="6"/>
      <c r="BI88" s="6"/>
      <c r="BK88" s="6"/>
      <c r="BM88" s="6"/>
      <c r="BO88" s="6"/>
      <c r="BQ88" s="6"/>
      <c r="BS88" s="6"/>
      <c r="BU88" s="6"/>
      <c r="BW88" s="6"/>
      <c r="BY88" s="6"/>
      <c r="CA88" s="6"/>
      <c r="CC88" s="6"/>
      <c r="CE88" s="6"/>
      <c r="CG88" s="6"/>
      <c r="CI88" s="6"/>
      <c r="CK88" s="6"/>
      <c r="CM88" s="6"/>
      <c r="CO88" s="6"/>
      <c r="CQ88" s="6"/>
      <c r="CS88" s="6"/>
      <c r="CU88" s="6"/>
      <c r="CW88" s="6"/>
      <c r="CY88" s="6"/>
      <c r="DA88" s="6"/>
      <c r="DC88" s="6"/>
      <c r="DE88" s="6"/>
      <c r="DG88" s="6"/>
      <c r="DI88" s="6"/>
      <c r="DK88" s="6"/>
      <c r="DM88" s="6"/>
      <c r="DO88" s="6"/>
      <c r="DQ88" s="6"/>
      <c r="DS88" s="6"/>
      <c r="DU88" s="6"/>
      <c r="DW88" s="6"/>
      <c r="DY88" s="6"/>
      <c r="EA88" s="6"/>
      <c r="EC88" s="6"/>
      <c r="EE88" s="6"/>
      <c r="EG88" s="6"/>
      <c r="EI88" s="6"/>
      <c r="EK88" s="6"/>
      <c r="EM88" s="6"/>
      <c r="EO88" s="6"/>
      <c r="EQ88" s="6"/>
      <c r="ES88" s="6"/>
      <c r="EU88" s="6"/>
    </row>
    <row r="89" spans="1:151" ht="18.75" thickBot="1" x14ac:dyDescent="0.3">
      <c r="A89" s="81" t="s">
        <v>4</v>
      </c>
      <c r="B89" s="76"/>
      <c r="C89" s="50">
        <v>0</v>
      </c>
      <c r="D89" s="127">
        <v>0</v>
      </c>
      <c r="E89" s="127">
        <v>0</v>
      </c>
      <c r="F89" s="127">
        <v>0</v>
      </c>
      <c r="G89" s="127">
        <v>0</v>
      </c>
      <c r="H89" s="127">
        <v>0</v>
      </c>
      <c r="I89" s="127">
        <v>0</v>
      </c>
      <c r="J89" s="127">
        <v>0</v>
      </c>
      <c r="K89" s="127">
        <v>0</v>
      </c>
      <c r="L89" s="127">
        <v>0</v>
      </c>
      <c r="M89" s="127">
        <v>0</v>
      </c>
      <c r="N89" s="127">
        <v>0</v>
      </c>
      <c r="O89" s="127">
        <v>0</v>
      </c>
      <c r="P89" s="127">
        <v>-1263.72</v>
      </c>
      <c r="Q89" s="127">
        <v>0</v>
      </c>
      <c r="R89" s="127">
        <v>0</v>
      </c>
      <c r="S89" s="127">
        <v>0</v>
      </c>
      <c r="T89" s="127">
        <v>0</v>
      </c>
      <c r="U89" s="127">
        <v>0</v>
      </c>
      <c r="V89" s="127">
        <v>0</v>
      </c>
      <c r="W89" s="127">
        <v>0</v>
      </c>
      <c r="X89" s="127">
        <v>0</v>
      </c>
      <c r="Y89" s="127">
        <v>0</v>
      </c>
      <c r="Z89" s="127">
        <v>0</v>
      </c>
      <c r="AA89" s="127">
        <v>0</v>
      </c>
      <c r="AB89" s="127">
        <v>0</v>
      </c>
      <c r="AC89" s="127">
        <v>0</v>
      </c>
      <c r="AD89" s="127">
        <v>0</v>
      </c>
      <c r="AE89" s="127">
        <v>0</v>
      </c>
      <c r="AF89" s="127">
        <v>0</v>
      </c>
      <c r="AG89" s="127">
        <v>0</v>
      </c>
      <c r="AH89" s="127">
        <v>0</v>
      </c>
      <c r="AI89" s="127">
        <v>0</v>
      </c>
      <c r="AJ89" s="127">
        <v>0</v>
      </c>
      <c r="AK89" s="127">
        <v>0</v>
      </c>
      <c r="AL89" s="127">
        <v>0</v>
      </c>
      <c r="AM89" s="127">
        <v>0</v>
      </c>
      <c r="AN89" s="127">
        <v>0</v>
      </c>
      <c r="AO89" s="127">
        <v>0</v>
      </c>
      <c r="AP89" s="127">
        <v>-79623</v>
      </c>
      <c r="AQ89" s="127">
        <v>0</v>
      </c>
      <c r="AR89" s="127">
        <v>0</v>
      </c>
      <c r="AS89" s="127">
        <v>0</v>
      </c>
      <c r="AT89" s="127">
        <v>0</v>
      </c>
      <c r="AU89" s="127">
        <v>0</v>
      </c>
      <c r="AV89" s="127">
        <v>0</v>
      </c>
      <c r="AW89" s="127">
        <v>0</v>
      </c>
      <c r="AX89" s="127">
        <v>0</v>
      </c>
      <c r="AY89" s="127">
        <v>0</v>
      </c>
      <c r="AZ89" s="127">
        <v>0</v>
      </c>
      <c r="BA89" s="127">
        <v>0</v>
      </c>
      <c r="BB89" s="127">
        <v>0</v>
      </c>
      <c r="BC89" s="17"/>
      <c r="BE89" s="18"/>
      <c r="BG89" s="6"/>
      <c r="BI89" s="6"/>
      <c r="BK89" s="6"/>
      <c r="BM89" s="6"/>
      <c r="BO89" s="6"/>
      <c r="BQ89" s="6"/>
      <c r="BS89" s="6"/>
      <c r="BU89" s="6"/>
      <c r="BW89" s="6"/>
      <c r="BY89" s="6"/>
      <c r="CA89" s="6"/>
      <c r="CC89" s="6"/>
      <c r="CE89" s="6"/>
      <c r="CG89" s="6"/>
      <c r="CI89" s="6"/>
      <c r="CK89" s="6"/>
      <c r="CM89" s="6"/>
      <c r="CO89" s="6"/>
      <c r="CQ89" s="6"/>
      <c r="CS89" s="6"/>
      <c r="CU89" s="6"/>
      <c r="CW89" s="6"/>
      <c r="CY89" s="6"/>
      <c r="DA89" s="6"/>
      <c r="DC89" s="6"/>
      <c r="DE89" s="6"/>
      <c r="DG89" s="6"/>
      <c r="DI89" s="6"/>
      <c r="DK89" s="6"/>
      <c r="DM89" s="6"/>
      <c r="DO89" s="6"/>
      <c r="DQ89" s="6"/>
      <c r="DS89" s="6"/>
      <c r="DU89" s="6"/>
      <c r="DW89" s="6"/>
      <c r="DY89" s="6"/>
      <c r="EA89" s="6"/>
      <c r="EC89" s="6"/>
      <c r="EE89" s="6"/>
      <c r="EG89" s="6"/>
      <c r="EI89" s="6"/>
      <c r="EK89" s="6"/>
      <c r="EM89" s="6"/>
      <c r="EO89" s="6"/>
      <c r="EQ89" s="6"/>
      <c r="ES89" s="6"/>
      <c r="EU89" s="6"/>
    </row>
    <row r="90" spans="1:151" ht="18.75" thickBot="1" x14ac:dyDescent="0.3">
      <c r="A90" s="37" t="s">
        <v>5</v>
      </c>
      <c r="B90" s="75"/>
      <c r="C90" s="54">
        <f>-DBData5!K3</f>
        <v>0</v>
      </c>
      <c r="D90" s="125">
        <f>-DBData5!K4</f>
        <v>0</v>
      </c>
      <c r="E90" s="125">
        <f>-DBData5!K5</f>
        <v>0</v>
      </c>
      <c r="F90" s="125">
        <f>-DBData5!K6</f>
        <v>0</v>
      </c>
      <c r="G90" s="125">
        <f>-DBData5!K7</f>
        <v>0</v>
      </c>
      <c r="H90" s="125">
        <f>-DBData5!K8</f>
        <v>0</v>
      </c>
      <c r="I90" s="125">
        <f>-DBData5!K9</f>
        <v>0</v>
      </c>
      <c r="J90" s="125">
        <f>-DBData5!K10</f>
        <v>0</v>
      </c>
      <c r="K90" s="125">
        <f>-DBData5!K11</f>
        <v>0</v>
      </c>
      <c r="L90" s="125">
        <f>-DBData5!K12</f>
        <v>0</v>
      </c>
      <c r="M90" s="125">
        <f>-DBData5!K13</f>
        <v>0</v>
      </c>
      <c r="N90" s="125">
        <f>-DBData5!K14</f>
        <v>0</v>
      </c>
      <c r="O90" s="125">
        <f>-DBData5!K15</f>
        <v>0</v>
      </c>
      <c r="P90" s="125">
        <f>-DBData5!K16</f>
        <v>0</v>
      </c>
      <c r="Q90" s="125">
        <f>-DBData5!K17</f>
        <v>0</v>
      </c>
      <c r="R90" s="125">
        <f>-DBData5!K18</f>
        <v>0</v>
      </c>
      <c r="S90" s="125">
        <f>-DBData5!K19</f>
        <v>0</v>
      </c>
      <c r="T90" s="125">
        <f>-DBData5!K20</f>
        <v>0</v>
      </c>
      <c r="U90" s="125">
        <f>-DBData5!K21</f>
        <v>0</v>
      </c>
      <c r="V90" s="125">
        <f>-DBData5!K22</f>
        <v>0</v>
      </c>
      <c r="W90" s="125">
        <f>-DBData5!K23</f>
        <v>0</v>
      </c>
      <c r="X90" s="125">
        <f>-DBData5!K24</f>
        <v>0</v>
      </c>
      <c r="Y90" s="125">
        <f>-DBData5!K25</f>
        <v>0</v>
      </c>
      <c r="Z90" s="125">
        <f>-DBData5!K26</f>
        <v>0</v>
      </c>
      <c r="AA90" s="125">
        <f>-DBData5!K27</f>
        <v>0</v>
      </c>
      <c r="AB90" s="125">
        <f>-DBData5!K28</f>
        <v>0</v>
      </c>
      <c r="AC90" s="125">
        <f>-DBData5!K29</f>
        <v>0</v>
      </c>
      <c r="AD90" s="125">
        <f>-DBData5!K30</f>
        <v>0</v>
      </c>
      <c r="AE90" s="125">
        <f>-DBData5!K31</f>
        <v>0</v>
      </c>
      <c r="AF90" s="125">
        <f>-DBData5!K32</f>
        <v>0</v>
      </c>
      <c r="AG90" s="125">
        <f>-DBData5!K33</f>
        <v>0</v>
      </c>
      <c r="AH90" s="125">
        <f>-DBData5!K34</f>
        <v>0</v>
      </c>
      <c r="AI90" s="125">
        <f>-DBData5!K35</f>
        <v>0</v>
      </c>
      <c r="AJ90" s="125">
        <f>-DBData5!K36</f>
        <v>0</v>
      </c>
      <c r="AK90" s="125">
        <f>-DBData5!K37</f>
        <v>0</v>
      </c>
      <c r="AL90" s="125">
        <f>-DBData5!K38</f>
        <v>0</v>
      </c>
      <c r="AM90" s="125">
        <f>-DBData5!K39</f>
        <v>0</v>
      </c>
      <c r="AN90" s="125">
        <f>-DBData5!K40</f>
        <v>0</v>
      </c>
      <c r="AO90" s="125">
        <f>-DBData5!K41</f>
        <v>0</v>
      </c>
      <c r="AP90" s="125">
        <f>-DBData5!K42</f>
        <v>-92258.7</v>
      </c>
      <c r="AQ90" s="125">
        <f>-DBData5!K43</f>
        <v>0</v>
      </c>
      <c r="AR90" s="125">
        <f>-DBData5!K44</f>
        <v>0</v>
      </c>
      <c r="AS90" s="125">
        <f>-DBData5!K45</f>
        <v>0</v>
      </c>
      <c r="AT90" s="125">
        <f>-DBData5!K46</f>
        <v>0</v>
      </c>
      <c r="AU90" s="125">
        <f>-DBData5!K47</f>
        <v>0</v>
      </c>
      <c r="AV90" s="125">
        <f>-DBData5!K48</f>
        <v>0</v>
      </c>
      <c r="AW90" s="125">
        <f>-DBData5!K49</f>
        <v>0</v>
      </c>
      <c r="AX90" s="125">
        <f>-DBData5!K50</f>
        <v>0</v>
      </c>
      <c r="AY90" s="125">
        <f>-DBData5!K51</f>
        <v>0</v>
      </c>
      <c r="AZ90" s="125">
        <f>-DBData5!K52</f>
        <v>0</v>
      </c>
      <c r="BA90" s="125">
        <f>-DBData5!K53</f>
        <v>0</v>
      </c>
      <c r="BB90" s="125">
        <f>-DBData5!K54</f>
        <v>0</v>
      </c>
      <c r="BC90" s="17"/>
      <c r="BE90" s="18"/>
      <c r="BG90" s="6"/>
      <c r="BI90" s="6"/>
      <c r="BK90" s="6"/>
      <c r="BM90" s="6"/>
      <c r="BO90" s="6"/>
      <c r="BQ90" s="6"/>
      <c r="BS90" s="6"/>
      <c r="BU90" s="6"/>
      <c r="BW90" s="6"/>
      <c r="BY90" s="6"/>
      <c r="CA90" s="6"/>
      <c r="CC90" s="6"/>
      <c r="CE90" s="6"/>
      <c r="CG90" s="6"/>
      <c r="CI90" s="6"/>
      <c r="CK90" s="6"/>
      <c r="CM90" s="6"/>
      <c r="CO90" s="6"/>
      <c r="CQ90" s="6"/>
      <c r="CS90" s="6"/>
      <c r="CU90" s="6"/>
      <c r="CW90" s="6"/>
      <c r="CY90" s="6"/>
      <c r="DA90" s="6"/>
      <c r="DC90" s="6"/>
      <c r="DE90" s="6"/>
      <c r="DG90" s="6"/>
      <c r="DI90" s="6"/>
      <c r="DK90" s="6"/>
      <c r="DM90" s="6"/>
      <c r="DO90" s="6"/>
      <c r="DQ90" s="6"/>
      <c r="DS90" s="6"/>
      <c r="DU90" s="6"/>
      <c r="DW90" s="6"/>
      <c r="DY90" s="6"/>
      <c r="EA90" s="6"/>
      <c r="EC90" s="6"/>
      <c r="EE90" s="6"/>
      <c r="EG90" s="6"/>
      <c r="EI90" s="6"/>
      <c r="EK90" s="6"/>
      <c r="EM90" s="6"/>
      <c r="EO90" s="6"/>
      <c r="EQ90" s="6"/>
      <c r="ES90" s="6"/>
      <c r="EU90" s="6"/>
    </row>
    <row r="91" spans="1:151" ht="18.75" thickBot="1" x14ac:dyDescent="0.3">
      <c r="A91" s="37" t="s">
        <v>28</v>
      </c>
      <c r="B91" s="75"/>
      <c r="C91" s="55">
        <f>C88-C90</f>
        <v>0</v>
      </c>
      <c r="D91" s="128">
        <f>D88-D90</f>
        <v>0</v>
      </c>
      <c r="E91" s="128">
        <f t="shared" ref="E91" si="803">E88-E90</f>
        <v>0</v>
      </c>
      <c r="F91" s="128">
        <f t="shared" ref="F91" si="804">F88-F90</f>
        <v>0</v>
      </c>
      <c r="G91" s="128">
        <f t="shared" ref="G91" si="805">G88-G90</f>
        <v>0</v>
      </c>
      <c r="H91" s="128">
        <f t="shared" ref="H91" si="806">H88-H90</f>
        <v>0</v>
      </c>
      <c r="I91" s="128">
        <f t="shared" ref="I91" si="807">I88-I90</f>
        <v>0</v>
      </c>
      <c r="J91" s="128">
        <f t="shared" ref="J91" si="808">J88-J90</f>
        <v>0</v>
      </c>
      <c r="K91" s="128">
        <f t="shared" ref="K91" si="809">K88-K90</f>
        <v>0</v>
      </c>
      <c r="L91" s="128">
        <f t="shared" ref="L91" si="810">L88-L90</f>
        <v>0</v>
      </c>
      <c r="M91" s="128">
        <f t="shared" ref="M91" si="811">M88-M90</f>
        <v>0</v>
      </c>
      <c r="N91" s="128">
        <f t="shared" ref="N91" si="812">N88-N90</f>
        <v>0</v>
      </c>
      <c r="O91" s="128">
        <f t="shared" ref="O91" si="813">O88-O90</f>
        <v>0</v>
      </c>
      <c r="P91" s="128">
        <f t="shared" ref="P91" si="814">P88-P90</f>
        <v>0</v>
      </c>
      <c r="Q91" s="128">
        <f t="shared" ref="Q91" si="815">Q88-Q90</f>
        <v>0</v>
      </c>
      <c r="R91" s="128">
        <f t="shared" ref="R91" si="816">R88-R90</f>
        <v>0</v>
      </c>
      <c r="S91" s="128">
        <f t="shared" ref="S91" si="817">S88-S90</f>
        <v>0</v>
      </c>
      <c r="T91" s="128">
        <f t="shared" ref="T91" si="818">T88-T90</f>
        <v>0</v>
      </c>
      <c r="U91" s="128">
        <f t="shared" ref="U91" si="819">U88-U90</f>
        <v>0</v>
      </c>
      <c r="V91" s="128">
        <f t="shared" ref="V91" si="820">V88-V90</f>
        <v>0</v>
      </c>
      <c r="W91" s="128">
        <f t="shared" ref="W91" si="821">W88-W90</f>
        <v>0</v>
      </c>
      <c r="X91" s="128">
        <f t="shared" ref="X91" si="822">X88-X90</f>
        <v>0</v>
      </c>
      <c r="Y91" s="128">
        <f t="shared" ref="Y91" si="823">Y88-Y90</f>
        <v>0</v>
      </c>
      <c r="Z91" s="128">
        <f t="shared" ref="Z91" si="824">Z88-Z90</f>
        <v>0</v>
      </c>
      <c r="AA91" s="128">
        <f t="shared" ref="AA91" si="825">AA88-AA90</f>
        <v>0</v>
      </c>
      <c r="AB91" s="128">
        <f t="shared" ref="AB91" si="826">AB88-AB90</f>
        <v>0</v>
      </c>
      <c r="AC91" s="128">
        <f t="shared" ref="AC91" si="827">AC88-AC90</f>
        <v>0</v>
      </c>
      <c r="AD91" s="128">
        <f t="shared" ref="AD91" si="828">AD88-AD90</f>
        <v>0</v>
      </c>
      <c r="AE91" s="128">
        <f t="shared" ref="AE91" si="829">AE88-AE90</f>
        <v>0</v>
      </c>
      <c r="AF91" s="128">
        <f t="shared" ref="AF91" si="830">AF88-AF90</f>
        <v>0</v>
      </c>
      <c r="AG91" s="128">
        <f t="shared" ref="AG91" si="831">AG88-AG90</f>
        <v>0</v>
      </c>
      <c r="AH91" s="128">
        <f t="shared" ref="AH91" si="832">AH88-AH90</f>
        <v>0</v>
      </c>
      <c r="AI91" s="128">
        <f t="shared" ref="AI91" si="833">AI88-AI90</f>
        <v>0</v>
      </c>
      <c r="AJ91" s="128">
        <f t="shared" ref="AJ91" si="834">AJ88-AJ90</f>
        <v>0</v>
      </c>
      <c r="AK91" s="128">
        <f t="shared" ref="AK91:BB91" si="835">AK88-AK90</f>
        <v>0</v>
      </c>
      <c r="AL91" s="128">
        <f t="shared" si="835"/>
        <v>0</v>
      </c>
      <c r="AM91" s="128">
        <f t="shared" si="835"/>
        <v>0</v>
      </c>
      <c r="AN91" s="128">
        <f t="shared" si="835"/>
        <v>0</v>
      </c>
      <c r="AO91" s="128">
        <f t="shared" si="835"/>
        <v>0</v>
      </c>
      <c r="AP91" s="128">
        <f t="shared" si="835"/>
        <v>290430.08000000002</v>
      </c>
      <c r="AQ91" s="128">
        <f t="shared" si="835"/>
        <v>0</v>
      </c>
      <c r="AR91" s="128">
        <f t="shared" si="835"/>
        <v>0</v>
      </c>
      <c r="AS91" s="128">
        <f t="shared" si="835"/>
        <v>0</v>
      </c>
      <c r="AT91" s="128">
        <f t="shared" si="835"/>
        <v>0</v>
      </c>
      <c r="AU91" s="128">
        <f t="shared" si="835"/>
        <v>0</v>
      </c>
      <c r="AV91" s="128">
        <f t="shared" si="835"/>
        <v>0</v>
      </c>
      <c r="AW91" s="128">
        <f t="shared" si="835"/>
        <v>0</v>
      </c>
      <c r="AX91" s="128">
        <f t="shared" si="835"/>
        <v>0</v>
      </c>
      <c r="AY91" s="128">
        <f t="shared" si="835"/>
        <v>0</v>
      </c>
      <c r="AZ91" s="128">
        <f t="shared" si="835"/>
        <v>0</v>
      </c>
      <c r="BA91" s="128">
        <f t="shared" si="835"/>
        <v>0</v>
      </c>
      <c r="BB91" s="128">
        <f t="shared" si="835"/>
        <v>0</v>
      </c>
      <c r="BC91" s="17"/>
      <c r="BE91" s="18"/>
      <c r="BG91" s="6"/>
      <c r="BI91" s="6"/>
      <c r="BK91" s="6"/>
      <c r="BM91" s="6"/>
      <c r="BO91" s="6"/>
      <c r="BQ91" s="6"/>
      <c r="BS91" s="6"/>
      <c r="BU91" s="6"/>
      <c r="BW91" s="6"/>
      <c r="BY91" s="6"/>
      <c r="CA91" s="6"/>
      <c r="CC91" s="6"/>
      <c r="CE91" s="6"/>
      <c r="CG91" s="6"/>
      <c r="CI91" s="6"/>
      <c r="CK91" s="6"/>
      <c r="CM91" s="6"/>
      <c r="CO91" s="6"/>
      <c r="CQ91" s="6"/>
      <c r="CS91" s="6"/>
      <c r="CU91" s="6"/>
      <c r="CW91" s="6"/>
      <c r="CY91" s="6"/>
      <c r="DA91" s="6"/>
      <c r="DC91" s="6"/>
      <c r="DE91" s="6"/>
      <c r="DG91" s="6"/>
      <c r="DI91" s="6"/>
      <c r="DK91" s="6"/>
      <c r="DM91" s="6"/>
      <c r="DO91" s="6"/>
      <c r="DQ91" s="6"/>
      <c r="DS91" s="6"/>
      <c r="DU91" s="6"/>
      <c r="DW91" s="6"/>
      <c r="DY91" s="6"/>
      <c r="EA91" s="6"/>
      <c r="EC91" s="6"/>
      <c r="EE91" s="6"/>
      <c r="EG91" s="6"/>
      <c r="EI91" s="6"/>
      <c r="EK91" s="6"/>
      <c r="EM91" s="6"/>
      <c r="EO91" s="6"/>
      <c r="EQ91" s="6"/>
      <c r="ES91" s="6"/>
      <c r="EU91" s="6"/>
    </row>
    <row r="92" spans="1:151" s="103" customFormat="1" ht="18" x14ac:dyDescent="0.25">
      <c r="A92" s="81" t="s">
        <v>9</v>
      </c>
      <c r="B92" s="101"/>
      <c r="C92" s="2">
        <f>DBData5!L3</f>
        <v>0</v>
      </c>
      <c r="D92" s="123">
        <f>DBData5!L4</f>
        <v>0</v>
      </c>
      <c r="E92" s="123">
        <f>DBData5!L5</f>
        <v>0</v>
      </c>
      <c r="F92" s="123">
        <f>DBData5!L6</f>
        <v>0</v>
      </c>
      <c r="G92" s="123">
        <f>DBData5!L7</f>
        <v>0</v>
      </c>
      <c r="H92" s="123">
        <f>DBData5!L8</f>
        <v>0</v>
      </c>
      <c r="I92" s="123">
        <f>DBData5!L9</f>
        <v>0</v>
      </c>
      <c r="J92" s="123">
        <f>DBData5!L10</f>
        <v>0</v>
      </c>
      <c r="K92" s="123">
        <f>DBData5!L11</f>
        <v>0</v>
      </c>
      <c r="L92" s="123">
        <f>DBData5!L12</f>
        <v>0</v>
      </c>
      <c r="M92" s="123">
        <f>DBData5!L13</f>
        <v>0</v>
      </c>
      <c r="N92" s="123">
        <f>DBData5!L14</f>
        <v>0</v>
      </c>
      <c r="O92" s="123">
        <f>DBData5!L15</f>
        <v>0</v>
      </c>
      <c r="P92" s="123">
        <f>DBData5!L16</f>
        <v>0</v>
      </c>
      <c r="Q92" s="123">
        <f>DBData5!L17</f>
        <v>0</v>
      </c>
      <c r="R92" s="123">
        <f>DBData5!L18</f>
        <v>0</v>
      </c>
      <c r="S92" s="123">
        <f>DBData5!L19</f>
        <v>0</v>
      </c>
      <c r="T92" s="123">
        <f>DBData5!L20</f>
        <v>0</v>
      </c>
      <c r="U92" s="123">
        <f>DBData5!L21</f>
        <v>0</v>
      </c>
      <c r="V92" s="123">
        <f>DBData5!L22</f>
        <v>0</v>
      </c>
      <c r="W92" s="123">
        <f>DBData5!L23</f>
        <v>0</v>
      </c>
      <c r="X92" s="123">
        <f>DBData5!L24</f>
        <v>0</v>
      </c>
      <c r="Y92" s="123">
        <f>DBData5!L25</f>
        <v>0</v>
      </c>
      <c r="Z92" s="123">
        <f>DBData5!L26</f>
        <v>0</v>
      </c>
      <c r="AA92" s="123">
        <f>DBData5!L27</f>
        <v>0</v>
      </c>
      <c r="AB92" s="123">
        <f>DBData5!L28</f>
        <v>0</v>
      </c>
      <c r="AC92" s="123">
        <f>DBData5!L29</f>
        <v>0</v>
      </c>
      <c r="AD92" s="123">
        <f>DBData5!L30</f>
        <v>0</v>
      </c>
      <c r="AE92" s="123">
        <f>DBData5!L31</f>
        <v>0</v>
      </c>
      <c r="AF92" s="123">
        <f>DBData5!L32</f>
        <v>0</v>
      </c>
      <c r="AG92" s="123">
        <f>DBData5!L33</f>
        <v>0</v>
      </c>
      <c r="AH92" s="123">
        <f>DBData5!L34</f>
        <v>0</v>
      </c>
      <c r="AI92" s="123">
        <f>DBData5!L35</f>
        <v>0</v>
      </c>
      <c r="AJ92" s="123">
        <f>DBData5!L36</f>
        <v>0</v>
      </c>
      <c r="AK92" s="123">
        <f>DBData5!L37</f>
        <v>0</v>
      </c>
      <c r="AL92" s="123">
        <f>DBData5!L38</f>
        <v>0</v>
      </c>
      <c r="AM92" s="123">
        <f>DBData5!L39</f>
        <v>0</v>
      </c>
      <c r="AN92" s="123">
        <f>DBData5!L40</f>
        <v>0</v>
      </c>
      <c r="AO92" s="123">
        <f>DBData5!L41</f>
        <v>0</v>
      </c>
      <c r="AP92" s="123">
        <f>DBData5!L42</f>
        <v>196000</v>
      </c>
      <c r="AQ92" s="123">
        <f>DBData5!L43</f>
        <v>0</v>
      </c>
      <c r="AR92" s="123">
        <f>DBData5!L44</f>
        <v>0</v>
      </c>
      <c r="AS92" s="123">
        <f>DBData5!L45</f>
        <v>0</v>
      </c>
      <c r="AT92" s="123">
        <f>DBData5!L46</f>
        <v>0</v>
      </c>
      <c r="AU92" s="123">
        <f>DBData5!L47</f>
        <v>0</v>
      </c>
      <c r="AV92" s="123">
        <f>DBData5!L48</f>
        <v>0</v>
      </c>
      <c r="AW92" s="123">
        <f>DBData5!L49</f>
        <v>0</v>
      </c>
      <c r="AX92" s="123">
        <f>DBData5!L50</f>
        <v>0</v>
      </c>
      <c r="AY92" s="123">
        <f>DBData5!L51</f>
        <v>0</v>
      </c>
      <c r="AZ92" s="123">
        <f>DBData5!L52</f>
        <v>0</v>
      </c>
      <c r="BA92" s="123">
        <f>DBData5!L53</f>
        <v>0</v>
      </c>
      <c r="BB92" s="123">
        <f>DBData5!L54</f>
        <v>0</v>
      </c>
      <c r="BC92" s="102"/>
      <c r="BE92" s="104"/>
    </row>
    <row r="93" spans="1:151" ht="18" x14ac:dyDescent="0.25">
      <c r="A93" s="16" t="s">
        <v>16</v>
      </c>
      <c r="B93" s="57">
        <v>0</v>
      </c>
      <c r="C93" s="51">
        <f>C88*$B$93</f>
        <v>0</v>
      </c>
      <c r="D93" s="133">
        <f>D88*$B$93</f>
        <v>0</v>
      </c>
      <c r="E93" s="133">
        <f t="shared" ref="E93:L93" si="836">E88*$B$93</f>
        <v>0</v>
      </c>
      <c r="F93" s="133">
        <f t="shared" si="836"/>
        <v>0</v>
      </c>
      <c r="G93" s="133">
        <f t="shared" si="836"/>
        <v>0</v>
      </c>
      <c r="H93" s="133">
        <f t="shared" si="836"/>
        <v>0</v>
      </c>
      <c r="I93" s="133">
        <f t="shared" si="836"/>
        <v>0</v>
      </c>
      <c r="J93" s="133">
        <f t="shared" si="836"/>
        <v>0</v>
      </c>
      <c r="K93" s="133">
        <f t="shared" si="836"/>
        <v>0</v>
      </c>
      <c r="L93" s="133">
        <f t="shared" si="836"/>
        <v>0</v>
      </c>
      <c r="M93" s="133">
        <f t="shared" ref="M93:T93" si="837">M88*$B$93</f>
        <v>0</v>
      </c>
      <c r="N93" s="133">
        <f t="shared" si="837"/>
        <v>0</v>
      </c>
      <c r="O93" s="133">
        <f t="shared" si="837"/>
        <v>0</v>
      </c>
      <c r="P93" s="133">
        <v>0</v>
      </c>
      <c r="Q93" s="133">
        <f t="shared" si="837"/>
        <v>0</v>
      </c>
      <c r="R93" s="133">
        <f t="shared" si="837"/>
        <v>0</v>
      </c>
      <c r="S93" s="133">
        <f t="shared" si="837"/>
        <v>0</v>
      </c>
      <c r="T93" s="133">
        <f t="shared" si="837"/>
        <v>0</v>
      </c>
      <c r="U93" s="133">
        <f t="shared" ref="U93:AC93" si="838">U88*$B$93</f>
        <v>0</v>
      </c>
      <c r="V93" s="133">
        <f t="shared" si="838"/>
        <v>0</v>
      </c>
      <c r="W93" s="133">
        <f t="shared" si="838"/>
        <v>0</v>
      </c>
      <c r="X93" s="133">
        <f t="shared" si="838"/>
        <v>0</v>
      </c>
      <c r="Y93" s="133">
        <f t="shared" si="838"/>
        <v>0</v>
      </c>
      <c r="Z93" s="133">
        <f t="shared" si="838"/>
        <v>0</v>
      </c>
      <c r="AA93" s="133">
        <f t="shared" si="838"/>
        <v>0</v>
      </c>
      <c r="AB93" s="133">
        <f t="shared" si="838"/>
        <v>0</v>
      </c>
      <c r="AC93" s="133">
        <f t="shared" si="838"/>
        <v>0</v>
      </c>
      <c r="AD93" s="133">
        <f t="shared" ref="AD93:BB93" si="839">AD88*$B$93</f>
        <v>0</v>
      </c>
      <c r="AE93" s="133">
        <f t="shared" si="839"/>
        <v>0</v>
      </c>
      <c r="AF93" s="133">
        <f t="shared" si="839"/>
        <v>0</v>
      </c>
      <c r="AG93" s="133">
        <f t="shared" si="839"/>
        <v>0</v>
      </c>
      <c r="AH93" s="133">
        <f t="shared" si="839"/>
        <v>0</v>
      </c>
      <c r="AI93" s="133">
        <f t="shared" si="839"/>
        <v>0</v>
      </c>
      <c r="AJ93" s="133">
        <f t="shared" si="839"/>
        <v>0</v>
      </c>
      <c r="AK93" s="133">
        <f t="shared" si="839"/>
        <v>0</v>
      </c>
      <c r="AL93" s="129">
        <f t="shared" si="839"/>
        <v>0</v>
      </c>
      <c r="AM93" s="129">
        <f t="shared" si="839"/>
        <v>0</v>
      </c>
      <c r="AN93" s="129">
        <f t="shared" si="839"/>
        <v>0</v>
      </c>
      <c r="AO93" s="129">
        <f t="shared" si="839"/>
        <v>0</v>
      </c>
      <c r="AP93" s="129">
        <f>+AP88*0.1</f>
        <v>19817.138000000003</v>
      </c>
      <c r="AQ93" s="129">
        <f t="shared" si="839"/>
        <v>0</v>
      </c>
      <c r="AR93" s="129">
        <f t="shared" si="839"/>
        <v>0</v>
      </c>
      <c r="AS93" s="129">
        <f t="shared" si="839"/>
        <v>0</v>
      </c>
      <c r="AT93" s="129">
        <f t="shared" si="839"/>
        <v>0</v>
      </c>
      <c r="AU93" s="129">
        <f t="shared" si="839"/>
        <v>0</v>
      </c>
      <c r="AV93" s="129">
        <f t="shared" si="839"/>
        <v>0</v>
      </c>
      <c r="AW93" s="129">
        <f t="shared" si="839"/>
        <v>0</v>
      </c>
      <c r="AX93" s="129">
        <f t="shared" si="839"/>
        <v>0</v>
      </c>
      <c r="AY93" s="129">
        <f t="shared" si="839"/>
        <v>0</v>
      </c>
      <c r="AZ93" s="129">
        <f t="shared" si="839"/>
        <v>0</v>
      </c>
      <c r="BA93" s="129">
        <f t="shared" si="839"/>
        <v>0</v>
      </c>
      <c r="BB93" s="129">
        <f t="shared" si="839"/>
        <v>0</v>
      </c>
      <c r="BC93" s="17"/>
      <c r="BE93" s="18"/>
      <c r="BG93" s="6"/>
      <c r="BI93" s="6"/>
      <c r="BK93" s="6"/>
      <c r="BM93" s="6"/>
      <c r="BO93" s="6"/>
      <c r="BQ93" s="6"/>
      <c r="BS93" s="6"/>
      <c r="BU93" s="6"/>
      <c r="BW93" s="6"/>
      <c r="BY93" s="6"/>
      <c r="CA93" s="6"/>
      <c r="CC93" s="6"/>
      <c r="CE93" s="6"/>
      <c r="CG93" s="6"/>
      <c r="CI93" s="6"/>
      <c r="CK93" s="6"/>
      <c r="CM93" s="6"/>
      <c r="CO93" s="6"/>
      <c r="CQ93" s="6"/>
      <c r="CS93" s="6"/>
      <c r="CU93" s="6"/>
      <c r="CW93" s="6"/>
      <c r="CY93" s="6"/>
      <c r="DA93" s="6"/>
      <c r="DC93" s="6"/>
      <c r="DE93" s="6"/>
      <c r="DG93" s="6"/>
      <c r="DI93" s="6"/>
      <c r="DK93" s="6"/>
      <c r="DM93" s="6"/>
      <c r="DO93" s="6"/>
      <c r="DQ93" s="6"/>
      <c r="DS93" s="6"/>
      <c r="DU93" s="6"/>
      <c r="DW93" s="6"/>
      <c r="DY93" s="6"/>
      <c r="EA93" s="6"/>
      <c r="EC93" s="6"/>
      <c r="EE93" s="6"/>
      <c r="EG93" s="6"/>
      <c r="EI93" s="6"/>
      <c r="EK93" s="6"/>
      <c r="EM93" s="6"/>
      <c r="EO93" s="6"/>
      <c r="EQ93" s="6"/>
      <c r="ES93" s="6"/>
      <c r="EU93" s="6"/>
    </row>
    <row r="94" spans="1:151" ht="18" x14ac:dyDescent="0.25">
      <c r="A94" s="16" t="s">
        <v>17</v>
      </c>
      <c r="B94" s="57">
        <v>0</v>
      </c>
      <c r="C94" s="56">
        <f>IF(C91&gt;0,C91*$B$94,0)</f>
        <v>0</v>
      </c>
      <c r="D94" s="129">
        <f>IF(D91&gt;0,D91*$B$94,0)</f>
        <v>0</v>
      </c>
      <c r="E94" s="129">
        <f t="shared" ref="E94:L94" si="840">IF(E91&gt;0,E91*$B$94,0)</f>
        <v>0</v>
      </c>
      <c r="F94" s="129">
        <f t="shared" si="840"/>
        <v>0</v>
      </c>
      <c r="G94" s="129">
        <f t="shared" si="840"/>
        <v>0</v>
      </c>
      <c r="H94" s="129">
        <f t="shared" si="840"/>
        <v>0</v>
      </c>
      <c r="I94" s="129">
        <f t="shared" si="840"/>
        <v>0</v>
      </c>
      <c r="J94" s="129">
        <f t="shared" si="840"/>
        <v>0</v>
      </c>
      <c r="K94" s="129">
        <f t="shared" si="840"/>
        <v>0</v>
      </c>
      <c r="L94" s="129">
        <f t="shared" si="840"/>
        <v>0</v>
      </c>
      <c r="M94" s="129">
        <f t="shared" ref="M94:T94" si="841">IF(M91&gt;0,M91*$B$94,0)</f>
        <v>0</v>
      </c>
      <c r="N94" s="129">
        <f t="shared" si="841"/>
        <v>0</v>
      </c>
      <c r="O94" s="129">
        <f t="shared" si="841"/>
        <v>0</v>
      </c>
      <c r="P94" s="145">
        <f>+P91*0.7</f>
        <v>0</v>
      </c>
      <c r="Q94" s="129">
        <f t="shared" si="841"/>
        <v>0</v>
      </c>
      <c r="R94" s="129">
        <f t="shared" si="841"/>
        <v>0</v>
      </c>
      <c r="S94" s="129">
        <f t="shared" si="841"/>
        <v>0</v>
      </c>
      <c r="T94" s="129">
        <f t="shared" si="841"/>
        <v>0</v>
      </c>
      <c r="U94" s="129">
        <f t="shared" ref="U94:AC94" si="842">IF(U91&gt;0,U91*$B$94,0)</f>
        <v>0</v>
      </c>
      <c r="V94" s="129">
        <f t="shared" si="842"/>
        <v>0</v>
      </c>
      <c r="W94" s="129">
        <f t="shared" si="842"/>
        <v>0</v>
      </c>
      <c r="X94" s="129">
        <f t="shared" si="842"/>
        <v>0</v>
      </c>
      <c r="Y94" s="129">
        <f t="shared" si="842"/>
        <v>0</v>
      </c>
      <c r="Z94" s="129">
        <f t="shared" si="842"/>
        <v>0</v>
      </c>
      <c r="AA94" s="129">
        <f t="shared" si="842"/>
        <v>0</v>
      </c>
      <c r="AB94" s="129">
        <f t="shared" si="842"/>
        <v>0</v>
      </c>
      <c r="AC94" s="129">
        <f t="shared" si="842"/>
        <v>0</v>
      </c>
      <c r="AD94" s="129">
        <f t="shared" ref="AD94:BB94" si="843">IF(AD91&gt;0,AD91*$B$94,0)</f>
        <v>0</v>
      </c>
      <c r="AE94" s="129">
        <f t="shared" si="843"/>
        <v>0</v>
      </c>
      <c r="AF94" s="129">
        <f t="shared" si="843"/>
        <v>0</v>
      </c>
      <c r="AG94" s="129">
        <f t="shared" si="843"/>
        <v>0</v>
      </c>
      <c r="AH94" s="129">
        <f t="shared" si="843"/>
        <v>0</v>
      </c>
      <c r="AI94" s="129">
        <f t="shared" si="843"/>
        <v>0</v>
      </c>
      <c r="AJ94" s="129">
        <f t="shared" si="843"/>
        <v>0</v>
      </c>
      <c r="AK94" s="129">
        <f t="shared" si="843"/>
        <v>0</v>
      </c>
      <c r="AL94" s="129">
        <f t="shared" si="843"/>
        <v>0</v>
      </c>
      <c r="AM94" s="129">
        <f t="shared" si="843"/>
        <v>0</v>
      </c>
      <c r="AN94" s="129">
        <f t="shared" si="843"/>
        <v>0</v>
      </c>
      <c r="AO94" s="129">
        <f t="shared" si="843"/>
        <v>0</v>
      </c>
      <c r="AP94" s="129">
        <f t="shared" si="843"/>
        <v>0</v>
      </c>
      <c r="AQ94" s="129">
        <f t="shared" si="843"/>
        <v>0</v>
      </c>
      <c r="AR94" s="129">
        <f t="shared" si="843"/>
        <v>0</v>
      </c>
      <c r="AS94" s="129">
        <f t="shared" si="843"/>
        <v>0</v>
      </c>
      <c r="AT94" s="129">
        <f t="shared" si="843"/>
        <v>0</v>
      </c>
      <c r="AU94" s="129">
        <f t="shared" si="843"/>
        <v>0</v>
      </c>
      <c r="AV94" s="129">
        <f t="shared" si="843"/>
        <v>0</v>
      </c>
      <c r="AW94" s="129">
        <f t="shared" si="843"/>
        <v>0</v>
      </c>
      <c r="AX94" s="129">
        <f t="shared" si="843"/>
        <v>0</v>
      </c>
      <c r="AY94" s="129">
        <f t="shared" si="843"/>
        <v>0</v>
      </c>
      <c r="AZ94" s="129">
        <f t="shared" si="843"/>
        <v>0</v>
      </c>
      <c r="BA94" s="129">
        <f t="shared" si="843"/>
        <v>0</v>
      </c>
      <c r="BB94" s="129">
        <f t="shared" si="843"/>
        <v>0</v>
      </c>
      <c r="BC94" s="17"/>
      <c r="BE94" s="18"/>
      <c r="BG94" s="6"/>
      <c r="BI94" s="6"/>
      <c r="BK94" s="6"/>
      <c r="BM94" s="6"/>
      <c r="BO94" s="6"/>
      <c r="BQ94" s="6"/>
      <c r="BS94" s="6"/>
      <c r="BU94" s="6"/>
      <c r="BW94" s="6"/>
      <c r="BY94" s="6"/>
      <c r="CA94" s="6"/>
      <c r="CC94" s="6"/>
      <c r="CE94" s="6"/>
      <c r="CG94" s="6"/>
      <c r="CI94" s="6"/>
      <c r="CK94" s="6"/>
      <c r="CM94" s="6"/>
      <c r="CO94" s="6"/>
      <c r="CQ94" s="6"/>
      <c r="CS94" s="6"/>
      <c r="CU94" s="6"/>
      <c r="CW94" s="6"/>
      <c r="CY94" s="6"/>
      <c r="DA94" s="6"/>
      <c r="DC94" s="6"/>
      <c r="DE94" s="6"/>
      <c r="DG94" s="6"/>
      <c r="DI94" s="6"/>
      <c r="DK94" s="6"/>
      <c r="DM94" s="6"/>
      <c r="DO94" s="6"/>
      <c r="DQ94" s="6"/>
      <c r="DS94" s="6"/>
      <c r="DU94" s="6"/>
      <c r="DW94" s="6"/>
      <c r="DY94" s="6"/>
      <c r="EA94" s="6"/>
      <c r="EC94" s="6"/>
      <c r="EE94" s="6"/>
      <c r="EG94" s="6"/>
      <c r="EI94" s="6"/>
      <c r="EK94" s="6"/>
      <c r="EM94" s="6"/>
      <c r="EO94" s="6"/>
      <c r="EQ94" s="6"/>
      <c r="ES94" s="6"/>
      <c r="EU94" s="6"/>
    </row>
    <row r="95" spans="1:151" s="44" customFormat="1" ht="20.25" thickBot="1" x14ac:dyDescent="0.35">
      <c r="A95" s="41"/>
      <c r="B95" s="91"/>
      <c r="C95" s="42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E95" s="43"/>
    </row>
    <row r="96" spans="1:151" s="157" customFormat="1" ht="18.75" thickTop="1" x14ac:dyDescent="0.25">
      <c r="A96" s="153" t="s">
        <v>38</v>
      </c>
      <c r="B96" s="154"/>
      <c r="C96" s="155">
        <f>DBData6!C3</f>
        <v>0</v>
      </c>
      <c r="D96" s="155">
        <f>DBData6!C4</f>
        <v>0</v>
      </c>
      <c r="E96" s="155">
        <f>DBData6!C5</f>
        <v>0</v>
      </c>
      <c r="F96" s="155">
        <f>DBData6!C6</f>
        <v>0</v>
      </c>
      <c r="G96" s="155">
        <f>DBData6!C7</f>
        <v>0</v>
      </c>
      <c r="H96" s="155">
        <f>DBData6!C8</f>
        <v>0</v>
      </c>
      <c r="I96" s="155">
        <f>DBData6!C9</f>
        <v>0</v>
      </c>
      <c r="J96" s="155">
        <f>DBData6!C10</f>
        <v>0</v>
      </c>
      <c r="K96" s="155">
        <f>DBData6!C11</f>
        <v>0</v>
      </c>
      <c r="L96" s="155">
        <f>DBData6!C12</f>
        <v>0</v>
      </c>
      <c r="M96" s="155">
        <f>DBData6!C13</f>
        <v>0</v>
      </c>
      <c r="N96" s="155">
        <f>DBData6!C14</f>
        <v>0</v>
      </c>
      <c r="O96" s="155">
        <f>DBData6!C15</f>
        <v>0</v>
      </c>
      <c r="P96" s="155">
        <f>DBData6!C16</f>
        <v>0</v>
      </c>
      <c r="Q96" s="155">
        <f>DBData6!C17</f>
        <v>0</v>
      </c>
      <c r="R96" s="155">
        <f>DBData6!C18</f>
        <v>0</v>
      </c>
      <c r="S96" s="155">
        <f>DBData6!C19</f>
        <v>0</v>
      </c>
      <c r="T96" s="155">
        <f>DBData6!C20</f>
        <v>0</v>
      </c>
      <c r="U96" s="155">
        <f>DBData6!C21</f>
        <v>0</v>
      </c>
      <c r="V96" s="155">
        <f>DBData6!C22</f>
        <v>0</v>
      </c>
      <c r="W96" s="155">
        <f>DBData6!C23</f>
        <v>0</v>
      </c>
      <c r="X96" s="155">
        <f>DBData6!C24</f>
        <v>0</v>
      </c>
      <c r="Y96" s="155">
        <f>DBData6!C25</f>
        <v>0</v>
      </c>
      <c r="Z96" s="155">
        <f>DBData6!C26</f>
        <v>0</v>
      </c>
      <c r="AA96" s="155">
        <f>DBData6!C27</f>
        <v>0</v>
      </c>
      <c r="AB96" s="155">
        <f>DBData6!C28</f>
        <v>0</v>
      </c>
      <c r="AC96" s="155">
        <f>DBData6!C29</f>
        <v>0</v>
      </c>
      <c r="AD96" s="155">
        <f>DBData6!C30</f>
        <v>0</v>
      </c>
      <c r="AE96" s="155">
        <f>DBData6!C31</f>
        <v>0</v>
      </c>
      <c r="AF96" s="155">
        <f>DBData6!C32</f>
        <v>0</v>
      </c>
      <c r="AG96" s="155">
        <f>DBData6!C33</f>
        <v>0</v>
      </c>
      <c r="AH96" s="155">
        <f>DBData6!C34</f>
        <v>0</v>
      </c>
      <c r="AI96" s="155">
        <f>DBData6!C35</f>
        <v>0</v>
      </c>
      <c r="AJ96" s="155">
        <f>DBData6!C36</f>
        <v>0</v>
      </c>
      <c r="AK96" s="155">
        <f>DBData6!C37</f>
        <v>0</v>
      </c>
      <c r="AL96" s="155">
        <f>DBData6!C38</f>
        <v>0</v>
      </c>
      <c r="AM96" s="155">
        <f>DBData6!C39</f>
        <v>0</v>
      </c>
      <c r="AN96" s="155">
        <f>DBData6!C40</f>
        <v>0</v>
      </c>
      <c r="AO96" s="155">
        <f>DBData6!C41</f>
        <v>0</v>
      </c>
      <c r="AP96" s="155">
        <f>DBData6!C42</f>
        <v>0</v>
      </c>
      <c r="AQ96" s="155">
        <f>DBData6!C43</f>
        <v>0</v>
      </c>
      <c r="AR96" s="155">
        <f>DBData6!C44</f>
        <v>0</v>
      </c>
      <c r="AS96" s="155">
        <f>DBData6!C45</f>
        <v>0</v>
      </c>
      <c r="AT96" s="155">
        <f>DBData6!C46</f>
        <v>0</v>
      </c>
      <c r="AU96" s="155">
        <f>DBData6!C47</f>
        <v>0</v>
      </c>
      <c r="AV96" s="155">
        <f>DBData6!C48</f>
        <v>0</v>
      </c>
      <c r="AW96" s="155">
        <f>DBData6!C49</f>
        <v>0</v>
      </c>
      <c r="AX96" s="155">
        <f>DBData6!C50</f>
        <v>0</v>
      </c>
      <c r="AY96" s="155">
        <f>DBData6!C51</f>
        <v>0</v>
      </c>
      <c r="AZ96" s="155">
        <f>DBData6!C52</f>
        <v>0</v>
      </c>
      <c r="BA96" s="155">
        <f>DBData6!C53</f>
        <v>0</v>
      </c>
      <c r="BB96" s="155">
        <f>DBData6!C54</f>
        <v>0</v>
      </c>
      <c r="BC96" s="164"/>
      <c r="BE96" s="158"/>
    </row>
    <row r="97" spans="1:151" s="163" customFormat="1" ht="18" x14ac:dyDescent="0.25">
      <c r="A97" s="153" t="s">
        <v>39</v>
      </c>
      <c r="B97" s="159"/>
      <c r="C97" s="155">
        <f>DBData6!D3</f>
        <v>0</v>
      </c>
      <c r="D97" s="155">
        <f>DBData6!D4</f>
        <v>0</v>
      </c>
      <c r="E97" s="155">
        <f>DBData6!D5</f>
        <v>0</v>
      </c>
      <c r="F97" s="155">
        <f>DBData6!D6</f>
        <v>0</v>
      </c>
      <c r="G97" s="155">
        <f>DBData6!D7</f>
        <v>0</v>
      </c>
      <c r="H97" s="155">
        <f>DBData6!D8</f>
        <v>0</v>
      </c>
      <c r="I97" s="155">
        <f>DBData6!D9</f>
        <v>0</v>
      </c>
      <c r="J97" s="155">
        <f>DBData6!D10</f>
        <v>0</v>
      </c>
      <c r="K97" s="155">
        <f>DBData6!D11</f>
        <v>0</v>
      </c>
      <c r="L97" s="155">
        <f>DBData6!D12</f>
        <v>0</v>
      </c>
      <c r="M97" s="155">
        <f>DBData6!D13</f>
        <v>0</v>
      </c>
      <c r="N97" s="155">
        <f>DBData6!D14</f>
        <v>0</v>
      </c>
      <c r="O97" s="155">
        <f>DBData6!D15</f>
        <v>0</v>
      </c>
      <c r="P97" s="155">
        <f>DBData6!D16</f>
        <v>0</v>
      </c>
      <c r="Q97" s="155">
        <f>DBData6!D17</f>
        <v>0</v>
      </c>
      <c r="R97" s="155">
        <f>DBData6!D18</f>
        <v>0</v>
      </c>
      <c r="S97" s="155">
        <f>DBData6!D19</f>
        <v>0</v>
      </c>
      <c r="T97" s="155">
        <f>DBData6!D20</f>
        <v>0</v>
      </c>
      <c r="U97" s="155">
        <f>DBData6!D21</f>
        <v>0</v>
      </c>
      <c r="V97" s="155">
        <f>DBData6!D22</f>
        <v>0</v>
      </c>
      <c r="W97" s="155">
        <f>DBData6!D23</f>
        <v>0</v>
      </c>
      <c r="X97" s="155">
        <f>DBData6!D24</f>
        <v>0</v>
      </c>
      <c r="Y97" s="155">
        <f>DBData6!D25</f>
        <v>0</v>
      </c>
      <c r="Z97" s="155">
        <f>DBData6!D26</f>
        <v>0</v>
      </c>
      <c r="AA97" s="155">
        <f>DBData6!D27</f>
        <v>0</v>
      </c>
      <c r="AB97" s="155">
        <f>DBData6!D28</f>
        <v>0</v>
      </c>
      <c r="AC97" s="155">
        <f>DBData6!D29</f>
        <v>0</v>
      </c>
      <c r="AD97" s="155">
        <f>DBData6!D30</f>
        <v>0</v>
      </c>
      <c r="AE97" s="155">
        <f>DBData6!D31</f>
        <v>0</v>
      </c>
      <c r="AF97" s="155">
        <f>DBData6!D32</f>
        <v>0</v>
      </c>
      <c r="AG97" s="155">
        <f>DBData6!D33</f>
        <v>0</v>
      </c>
      <c r="AH97" s="155">
        <f>DBData6!D34</f>
        <v>0</v>
      </c>
      <c r="AI97" s="155">
        <f>DBData6!D35</f>
        <v>0</v>
      </c>
      <c r="AJ97" s="155">
        <f>DBData6!D36</f>
        <v>0</v>
      </c>
      <c r="AK97" s="155">
        <f>DBData6!D37</f>
        <v>0</v>
      </c>
      <c r="AL97" s="155">
        <f>DBData6!D38</f>
        <v>0</v>
      </c>
      <c r="AM97" s="155">
        <f>DBData6!D39</f>
        <v>0</v>
      </c>
      <c r="AN97" s="155">
        <f>DBData6!D40</f>
        <v>0</v>
      </c>
      <c r="AO97" s="155">
        <f>DBData6!D41</f>
        <v>0</v>
      </c>
      <c r="AP97" s="155">
        <f>DBData6!D42</f>
        <v>0</v>
      </c>
      <c r="AQ97" s="155">
        <f>DBData6!D43</f>
        <v>0</v>
      </c>
      <c r="AR97" s="155">
        <f>DBData6!D44</f>
        <v>0</v>
      </c>
      <c r="AS97" s="155">
        <f>DBData6!D45</f>
        <v>0</v>
      </c>
      <c r="AT97" s="155">
        <f>DBData6!D46</f>
        <v>0</v>
      </c>
      <c r="AU97" s="155">
        <f>DBData6!D47</f>
        <v>0</v>
      </c>
      <c r="AV97" s="155">
        <f>DBData6!D48</f>
        <v>0</v>
      </c>
      <c r="AW97" s="155">
        <f>DBData6!D49</f>
        <v>0</v>
      </c>
      <c r="AX97" s="155">
        <f>DBData6!D50</f>
        <v>0</v>
      </c>
      <c r="AY97" s="155">
        <f>DBData6!D51</f>
        <v>0</v>
      </c>
      <c r="AZ97" s="155">
        <f>DBData6!D52</f>
        <v>0</v>
      </c>
      <c r="BA97" s="155">
        <f>DBData6!D53</f>
        <v>0</v>
      </c>
      <c r="BB97" s="155">
        <f>DBData6!D54</f>
        <v>0</v>
      </c>
      <c r="BC97" s="160"/>
      <c r="BD97" s="161"/>
      <c r="BE97" s="162"/>
    </row>
    <row r="98" spans="1:151" s="15" customFormat="1" ht="18" x14ac:dyDescent="0.25">
      <c r="A98" s="79" t="s">
        <v>20</v>
      </c>
      <c r="B98" s="73"/>
      <c r="C98" s="32">
        <f>DBData6!E3</f>
        <v>0</v>
      </c>
      <c r="D98" s="122">
        <f>DBData6!E4</f>
        <v>0</v>
      </c>
      <c r="E98" s="122">
        <f>DBData6!E5</f>
        <v>0</v>
      </c>
      <c r="F98" s="122">
        <f>DBData6!E6</f>
        <v>0</v>
      </c>
      <c r="G98" s="122">
        <f>DBData6!E7</f>
        <v>0</v>
      </c>
      <c r="H98" s="122">
        <f>DBData6!E8</f>
        <v>0</v>
      </c>
      <c r="I98" s="122">
        <f>DBData6!E9</f>
        <v>0</v>
      </c>
      <c r="J98" s="122">
        <f>DBData6!E10</f>
        <v>0</v>
      </c>
      <c r="K98" s="122">
        <f>DBData6!E11</f>
        <v>0</v>
      </c>
      <c r="L98" s="122">
        <f>DBData6!E12</f>
        <v>0</v>
      </c>
      <c r="M98" s="122">
        <f>DBData6!E13</f>
        <v>0</v>
      </c>
      <c r="N98" s="122">
        <f>DBData6!E14</f>
        <v>0</v>
      </c>
      <c r="O98" s="122">
        <f>DBData6!E15</f>
        <v>0</v>
      </c>
      <c r="P98" s="122">
        <f>DBData6!E16</f>
        <v>0</v>
      </c>
      <c r="Q98" s="122">
        <f>DBData6!E17</f>
        <v>0</v>
      </c>
      <c r="R98" s="122">
        <f>DBData6!E18</f>
        <v>0</v>
      </c>
      <c r="S98" s="122">
        <f>DBData6!E19</f>
        <v>0</v>
      </c>
      <c r="T98" s="122">
        <f>DBData6!E20</f>
        <v>0</v>
      </c>
      <c r="U98" s="122">
        <f>DBData6!E21</f>
        <v>0</v>
      </c>
      <c r="V98" s="122">
        <f>DBData6!E22</f>
        <v>0</v>
      </c>
      <c r="W98" s="122">
        <f>DBData6!E23</f>
        <v>0</v>
      </c>
      <c r="X98" s="122">
        <f>DBData6!E24</f>
        <v>0</v>
      </c>
      <c r="Y98" s="122">
        <f>DBData6!E25</f>
        <v>0</v>
      </c>
      <c r="Z98" s="122">
        <f>DBData6!E26</f>
        <v>0</v>
      </c>
      <c r="AA98" s="122">
        <f>DBData6!E27</f>
        <v>0</v>
      </c>
      <c r="AB98" s="122">
        <f>DBData6!E28</f>
        <v>0</v>
      </c>
      <c r="AC98" s="122">
        <f>DBData6!E29</f>
        <v>0</v>
      </c>
      <c r="AD98" s="122">
        <f>DBData6!E30</f>
        <v>0</v>
      </c>
      <c r="AE98" s="122">
        <f>DBData6!E31</f>
        <v>0</v>
      </c>
      <c r="AF98" s="122">
        <f>DBData6!E32</f>
        <v>0</v>
      </c>
      <c r="AG98" s="122">
        <f>DBData6!E33</f>
        <v>0</v>
      </c>
      <c r="AH98" s="122">
        <f>DBData6!E34</f>
        <v>0</v>
      </c>
      <c r="AI98" s="122">
        <f>DBData6!E35</f>
        <v>0</v>
      </c>
      <c r="AJ98" s="122">
        <f>DBData6!E36</f>
        <v>0</v>
      </c>
      <c r="AK98" s="122">
        <f>DBData6!E37</f>
        <v>0</v>
      </c>
      <c r="AL98" s="122">
        <f>DBData6!E38</f>
        <v>0</v>
      </c>
      <c r="AM98" s="122">
        <f>DBData6!E39</f>
        <v>0</v>
      </c>
      <c r="AN98" s="122">
        <f>DBData6!E40</f>
        <v>0</v>
      </c>
      <c r="AO98" s="122">
        <f>DBData6!E41</f>
        <v>0</v>
      </c>
      <c r="AP98" s="122">
        <f>DBData6!E42</f>
        <v>0</v>
      </c>
      <c r="AQ98" s="122">
        <f>DBData6!E43</f>
        <v>0</v>
      </c>
      <c r="AR98" s="122">
        <f>DBData6!E44</f>
        <v>0</v>
      </c>
      <c r="AS98" s="122">
        <f>DBData6!E45</f>
        <v>0</v>
      </c>
      <c r="AT98" s="122">
        <f>DBData6!E46</f>
        <v>0</v>
      </c>
      <c r="AU98" s="122">
        <f>DBData6!E47</f>
        <v>0</v>
      </c>
      <c r="AV98" s="122">
        <f>DBData6!E48</f>
        <v>0</v>
      </c>
      <c r="AW98" s="122">
        <f>DBData6!E49</f>
        <v>0</v>
      </c>
      <c r="AX98" s="122">
        <f>DBData6!E50</f>
        <v>0</v>
      </c>
      <c r="AY98" s="122">
        <f>DBData6!E51</f>
        <v>0</v>
      </c>
      <c r="AZ98" s="122">
        <f>DBData6!E52</f>
        <v>0</v>
      </c>
      <c r="BA98" s="122">
        <f>DBData6!E53</f>
        <v>0</v>
      </c>
      <c r="BB98" s="122">
        <f>DBData6!E54</f>
        <v>0</v>
      </c>
      <c r="BC98" s="12"/>
      <c r="BD98" s="13"/>
      <c r="BE98" s="14"/>
    </row>
    <row r="99" spans="1:151" ht="18" x14ac:dyDescent="0.25">
      <c r="A99" s="81" t="s">
        <v>7</v>
      </c>
      <c r="B99" s="90"/>
      <c r="C99" s="2">
        <f>DBData6!F3</f>
        <v>0</v>
      </c>
      <c r="D99" s="123">
        <f>DBData6!F4</f>
        <v>0</v>
      </c>
      <c r="E99" s="123">
        <f>DBData6!F5</f>
        <v>0</v>
      </c>
      <c r="F99" s="123">
        <f>DBData6!F6</f>
        <v>0</v>
      </c>
      <c r="G99" s="123">
        <f>DBData6!F7</f>
        <v>0</v>
      </c>
      <c r="H99" s="123">
        <f>DBData6!F8</f>
        <v>0</v>
      </c>
      <c r="I99" s="123">
        <f>DBData6!F9</f>
        <v>0</v>
      </c>
      <c r="J99" s="123">
        <f>DBData6!F10</f>
        <v>0</v>
      </c>
      <c r="K99" s="123">
        <f>DBData6!F11</f>
        <v>0</v>
      </c>
      <c r="L99" s="123">
        <f>DBData6!F12</f>
        <v>0</v>
      </c>
      <c r="M99" s="123">
        <f>DBData6!F13</f>
        <v>0</v>
      </c>
      <c r="N99" s="123">
        <f>DBData6!F14</f>
        <v>0</v>
      </c>
      <c r="O99" s="123">
        <f>DBData6!F15</f>
        <v>0</v>
      </c>
      <c r="P99" s="123">
        <f>DBData6!F16</f>
        <v>0</v>
      </c>
      <c r="Q99" s="123">
        <f>DBData6!F17</f>
        <v>0</v>
      </c>
      <c r="R99" s="123">
        <f>DBData6!F18</f>
        <v>0</v>
      </c>
      <c r="S99" s="123">
        <f>DBData6!F19</f>
        <v>0</v>
      </c>
      <c r="T99" s="123">
        <f>DBData6!F20</f>
        <v>0</v>
      </c>
      <c r="U99" s="123">
        <f>DBData6!F21</f>
        <v>0</v>
      </c>
      <c r="V99" s="123">
        <f>DBData6!F22</f>
        <v>0</v>
      </c>
      <c r="W99" s="123">
        <f>DBData6!F23</f>
        <v>0</v>
      </c>
      <c r="X99" s="123">
        <f>DBData6!F24</f>
        <v>0</v>
      </c>
      <c r="Y99" s="123">
        <f>DBData6!F25</f>
        <v>0</v>
      </c>
      <c r="Z99" s="123">
        <f>DBData6!F26</f>
        <v>0</v>
      </c>
      <c r="AA99" s="123">
        <f>DBData6!F27</f>
        <v>0</v>
      </c>
      <c r="AB99" s="123">
        <f>DBData6!F28</f>
        <v>0</v>
      </c>
      <c r="AC99" s="123">
        <f>DBData6!F29</f>
        <v>0</v>
      </c>
      <c r="AD99" s="123">
        <f>DBData6!F30</f>
        <v>0</v>
      </c>
      <c r="AE99" s="123">
        <f>DBData6!F31</f>
        <v>0</v>
      </c>
      <c r="AF99" s="123">
        <f>DBData6!F32</f>
        <v>0</v>
      </c>
      <c r="AG99" s="123">
        <f>DBData6!F33</f>
        <v>0</v>
      </c>
      <c r="AH99" s="123">
        <f>DBData6!F34</f>
        <v>0</v>
      </c>
      <c r="AI99" s="123">
        <f>DBData6!F35</f>
        <v>0</v>
      </c>
      <c r="AJ99" s="123">
        <f>DBData6!F36</f>
        <v>0</v>
      </c>
      <c r="AK99" s="123">
        <f>DBData6!F37</f>
        <v>0</v>
      </c>
      <c r="AL99" s="123">
        <f>DBData6!F38</f>
        <v>0</v>
      </c>
      <c r="AM99" s="123">
        <f>DBData6!F39</f>
        <v>0</v>
      </c>
      <c r="AN99" s="123">
        <f>DBData6!F40</f>
        <v>0</v>
      </c>
      <c r="AO99" s="123">
        <f>DBData6!F41</f>
        <v>0</v>
      </c>
      <c r="AP99" s="123">
        <f>DBData6!F42</f>
        <v>0</v>
      </c>
      <c r="AQ99" s="123">
        <f>DBData6!F43</f>
        <v>0</v>
      </c>
      <c r="AR99" s="123">
        <f>DBData6!F44</f>
        <v>0</v>
      </c>
      <c r="AS99" s="123">
        <f>DBData6!F45</f>
        <v>0</v>
      </c>
      <c r="AT99" s="123">
        <f>DBData6!F46</f>
        <v>0</v>
      </c>
      <c r="AU99" s="123">
        <f>DBData6!F47</f>
        <v>0</v>
      </c>
      <c r="AV99" s="123">
        <f>DBData6!F48</f>
        <v>0</v>
      </c>
      <c r="AW99" s="123">
        <f>DBData6!F49</f>
        <v>0</v>
      </c>
      <c r="AX99" s="123">
        <f>DBData6!F50</f>
        <v>0</v>
      </c>
      <c r="AY99" s="123">
        <f>DBData6!F51</f>
        <v>0</v>
      </c>
      <c r="AZ99" s="123">
        <f>DBData6!F52</f>
        <v>0</v>
      </c>
      <c r="BA99" s="123">
        <f>DBData6!F53</f>
        <v>0</v>
      </c>
      <c r="BB99" s="123">
        <f>DBData6!F54</f>
        <v>0</v>
      </c>
      <c r="BC99" s="17"/>
      <c r="BE99" s="18"/>
      <c r="BG99" s="6"/>
      <c r="BI99" s="6"/>
      <c r="BK99" s="6"/>
      <c r="BM99" s="6"/>
      <c r="BO99" s="6"/>
      <c r="BQ99" s="6"/>
      <c r="BS99" s="6"/>
      <c r="BU99" s="6"/>
      <c r="BW99" s="6"/>
      <c r="BY99" s="6"/>
      <c r="CA99" s="6"/>
      <c r="CC99" s="6"/>
      <c r="CE99" s="6"/>
      <c r="CG99" s="6"/>
      <c r="CI99" s="6"/>
      <c r="CK99" s="6"/>
      <c r="CM99" s="6"/>
      <c r="CO99" s="6"/>
      <c r="CQ99" s="6"/>
      <c r="CS99" s="6"/>
      <c r="CU99" s="6"/>
      <c r="CW99" s="6"/>
      <c r="CY99" s="6"/>
      <c r="DA99" s="6"/>
      <c r="DC99" s="6"/>
      <c r="DE99" s="6"/>
      <c r="DG99" s="6"/>
      <c r="DI99" s="6"/>
      <c r="DK99" s="6"/>
      <c r="DM99" s="6"/>
      <c r="DO99" s="6"/>
      <c r="DQ99" s="6"/>
      <c r="DS99" s="6"/>
      <c r="DU99" s="6"/>
      <c r="DW99" s="6"/>
      <c r="DY99" s="6"/>
      <c r="EA99" s="6"/>
      <c r="EC99" s="6"/>
      <c r="EE99" s="6"/>
      <c r="EG99" s="6"/>
      <c r="EI99" s="6"/>
      <c r="EK99" s="6"/>
      <c r="EM99" s="6"/>
      <c r="EO99" s="6"/>
      <c r="EQ99" s="6"/>
      <c r="ES99" s="6"/>
      <c r="EU99" s="6"/>
    </row>
    <row r="100" spans="1:151" ht="18" x14ac:dyDescent="0.25">
      <c r="A100" s="16" t="s">
        <v>44</v>
      </c>
      <c r="B100" s="76"/>
      <c r="C100" s="52" t="e">
        <f>C104/C99</f>
        <v>#DIV/0!</v>
      </c>
      <c r="D100" s="131" t="e">
        <f>D104/D99</f>
        <v>#DIV/0!</v>
      </c>
      <c r="E100" s="131" t="e">
        <f t="shared" ref="E100" si="844">E104/E99</f>
        <v>#DIV/0!</v>
      </c>
      <c r="F100" s="131" t="e">
        <f t="shared" ref="F100" si="845">F104/F99</f>
        <v>#DIV/0!</v>
      </c>
      <c r="G100" s="131" t="e">
        <f t="shared" ref="G100" si="846">G104/G99</f>
        <v>#DIV/0!</v>
      </c>
      <c r="H100" s="131" t="e">
        <f t="shared" ref="H100" si="847">H104/H99</f>
        <v>#DIV/0!</v>
      </c>
      <c r="I100" s="131" t="e">
        <f t="shared" ref="I100" si="848">I104/I99</f>
        <v>#DIV/0!</v>
      </c>
      <c r="J100" s="131" t="e">
        <f t="shared" ref="J100" si="849">J104/J99</f>
        <v>#DIV/0!</v>
      </c>
      <c r="K100" s="131" t="e">
        <f t="shared" ref="K100" si="850">K104/K99</f>
        <v>#DIV/0!</v>
      </c>
      <c r="L100" s="131" t="e">
        <f t="shared" ref="L100" si="851">L104/L99</f>
        <v>#DIV/0!</v>
      </c>
      <c r="M100" s="131" t="e">
        <f t="shared" ref="M100" si="852">M104/M99</f>
        <v>#DIV/0!</v>
      </c>
      <c r="N100" s="131" t="e">
        <f t="shared" ref="N100" si="853">N104/N99</f>
        <v>#DIV/0!</v>
      </c>
      <c r="O100" s="131" t="e">
        <f t="shared" ref="O100" si="854">O104/O99</f>
        <v>#DIV/0!</v>
      </c>
      <c r="P100" s="131" t="e">
        <f t="shared" ref="P100" si="855">P104/P99</f>
        <v>#DIV/0!</v>
      </c>
      <c r="Q100" s="131" t="e">
        <f t="shared" ref="Q100" si="856">Q104/Q99</f>
        <v>#DIV/0!</v>
      </c>
      <c r="R100" s="131" t="e">
        <f t="shared" ref="R100" si="857">R104/R99</f>
        <v>#DIV/0!</v>
      </c>
      <c r="S100" s="131" t="e">
        <f t="shared" ref="S100" si="858">S104/S99</f>
        <v>#DIV/0!</v>
      </c>
      <c r="T100" s="131" t="e">
        <f t="shared" ref="T100" si="859">T104/T99</f>
        <v>#DIV/0!</v>
      </c>
      <c r="U100" s="131" t="e">
        <f t="shared" ref="U100" si="860">U104/U99</f>
        <v>#DIV/0!</v>
      </c>
      <c r="V100" s="131" t="e">
        <f t="shared" ref="V100" si="861">V104/V99</f>
        <v>#DIV/0!</v>
      </c>
      <c r="W100" s="131" t="e">
        <f t="shared" ref="W100" si="862">W104/W99</f>
        <v>#DIV/0!</v>
      </c>
      <c r="X100" s="131" t="e">
        <f t="shared" ref="X100" si="863">X104/X99</f>
        <v>#DIV/0!</v>
      </c>
      <c r="Y100" s="131" t="e">
        <f t="shared" ref="Y100" si="864">Y104/Y99</f>
        <v>#DIV/0!</v>
      </c>
      <c r="Z100" s="131" t="e">
        <f t="shared" ref="Z100" si="865">Z104/Z99</f>
        <v>#DIV/0!</v>
      </c>
      <c r="AA100" s="131" t="e">
        <f t="shared" ref="AA100" si="866">AA104/AA99</f>
        <v>#DIV/0!</v>
      </c>
      <c r="AB100" s="131" t="e">
        <f t="shared" ref="AB100" si="867">AB104/AB99</f>
        <v>#DIV/0!</v>
      </c>
      <c r="AC100" s="131" t="e">
        <f t="shared" ref="AC100" si="868">AC104/AC99</f>
        <v>#DIV/0!</v>
      </c>
      <c r="AD100" s="131" t="e">
        <f t="shared" ref="AD100" si="869">AD104/AD99</f>
        <v>#DIV/0!</v>
      </c>
      <c r="AE100" s="131" t="e">
        <f t="shared" ref="AE100" si="870">AE104/AE99</f>
        <v>#DIV/0!</v>
      </c>
      <c r="AF100" s="131" t="e">
        <f t="shared" ref="AF100" si="871">AF104/AF99</f>
        <v>#DIV/0!</v>
      </c>
      <c r="AG100" s="131" t="e">
        <f t="shared" ref="AG100" si="872">AG104/AG99</f>
        <v>#DIV/0!</v>
      </c>
      <c r="AH100" s="131" t="e">
        <f t="shared" ref="AH100" si="873">AH104/AH99</f>
        <v>#DIV/0!</v>
      </c>
      <c r="AI100" s="131" t="e">
        <f t="shared" ref="AI100" si="874">AI104/AI99</f>
        <v>#DIV/0!</v>
      </c>
      <c r="AJ100" s="131" t="e">
        <f t="shared" ref="AJ100" si="875">AJ104/AJ99</f>
        <v>#DIV/0!</v>
      </c>
      <c r="AK100" s="131" t="e">
        <f t="shared" ref="AK100:BB100" si="876">AK104/AK99</f>
        <v>#DIV/0!</v>
      </c>
      <c r="AL100" s="124" t="e">
        <f t="shared" si="876"/>
        <v>#DIV/0!</v>
      </c>
      <c r="AM100" s="124" t="e">
        <f t="shared" si="876"/>
        <v>#DIV/0!</v>
      </c>
      <c r="AN100" s="124" t="e">
        <f t="shared" si="876"/>
        <v>#DIV/0!</v>
      </c>
      <c r="AO100" s="124" t="e">
        <f t="shared" si="876"/>
        <v>#DIV/0!</v>
      </c>
      <c r="AP100" s="124" t="e">
        <f t="shared" si="876"/>
        <v>#DIV/0!</v>
      </c>
      <c r="AQ100" s="124" t="e">
        <f t="shared" si="876"/>
        <v>#DIV/0!</v>
      </c>
      <c r="AR100" s="124" t="e">
        <f t="shared" si="876"/>
        <v>#DIV/0!</v>
      </c>
      <c r="AS100" s="124" t="e">
        <f t="shared" si="876"/>
        <v>#DIV/0!</v>
      </c>
      <c r="AT100" s="124" t="e">
        <f t="shared" si="876"/>
        <v>#DIV/0!</v>
      </c>
      <c r="AU100" s="124" t="e">
        <f t="shared" si="876"/>
        <v>#DIV/0!</v>
      </c>
      <c r="AV100" s="124" t="e">
        <f t="shared" si="876"/>
        <v>#DIV/0!</v>
      </c>
      <c r="AW100" s="124" t="e">
        <f t="shared" si="876"/>
        <v>#DIV/0!</v>
      </c>
      <c r="AX100" s="124" t="e">
        <f t="shared" si="876"/>
        <v>#DIV/0!</v>
      </c>
      <c r="AY100" s="124" t="e">
        <f t="shared" si="876"/>
        <v>#DIV/0!</v>
      </c>
      <c r="AZ100" s="124" t="e">
        <f t="shared" si="876"/>
        <v>#DIV/0!</v>
      </c>
      <c r="BA100" s="124" t="e">
        <f t="shared" si="876"/>
        <v>#DIV/0!</v>
      </c>
      <c r="BB100" s="124" t="e">
        <f t="shared" si="876"/>
        <v>#DIV/0!</v>
      </c>
      <c r="BC100" s="17"/>
      <c r="BE100" s="18"/>
      <c r="BG100" s="6"/>
      <c r="BI100" s="6"/>
      <c r="BK100" s="6"/>
      <c r="BM100" s="6"/>
      <c r="BO100" s="6"/>
      <c r="BQ100" s="6"/>
      <c r="BS100" s="6"/>
      <c r="BU100" s="6"/>
      <c r="BW100" s="6"/>
      <c r="BY100" s="6"/>
      <c r="CA100" s="6"/>
      <c r="CC100" s="6"/>
      <c r="CE100" s="6"/>
      <c r="CG100" s="6"/>
      <c r="CI100" s="6"/>
      <c r="CK100" s="6"/>
      <c r="CM100" s="6"/>
      <c r="CO100" s="6"/>
      <c r="CQ100" s="6"/>
      <c r="CS100" s="6"/>
      <c r="CU100" s="6"/>
      <c r="CW100" s="6"/>
      <c r="CY100" s="6"/>
      <c r="DA100" s="6"/>
      <c r="DC100" s="6"/>
      <c r="DE100" s="6"/>
      <c r="DG100" s="6"/>
      <c r="DI100" s="6"/>
      <c r="DK100" s="6"/>
      <c r="DM100" s="6"/>
      <c r="DO100" s="6"/>
      <c r="DQ100" s="6"/>
      <c r="DS100" s="6"/>
      <c r="DU100" s="6"/>
      <c r="DW100" s="6"/>
      <c r="DY100" s="6"/>
      <c r="EA100" s="6"/>
      <c r="EC100" s="6"/>
      <c r="EE100" s="6"/>
      <c r="EG100" s="6"/>
      <c r="EI100" s="6"/>
      <c r="EK100" s="6"/>
      <c r="EM100" s="6"/>
      <c r="EO100" s="6"/>
      <c r="EQ100" s="6"/>
      <c r="ES100" s="6"/>
      <c r="EU100" s="6"/>
    </row>
    <row r="101" spans="1:151" ht="18" x14ac:dyDescent="0.25">
      <c r="A101" s="81" t="s">
        <v>24</v>
      </c>
      <c r="B101" s="48"/>
      <c r="C101" s="30">
        <f>DBData6!G3</f>
        <v>0</v>
      </c>
      <c r="D101" s="130">
        <f>DBData6!G4</f>
        <v>0</v>
      </c>
      <c r="E101" s="130">
        <f>DBData6!G5</f>
        <v>0</v>
      </c>
      <c r="F101" s="130">
        <f>DBData6!G6</f>
        <v>0</v>
      </c>
      <c r="G101" s="130">
        <f>DBData6!G7</f>
        <v>0</v>
      </c>
      <c r="H101" s="130">
        <f>DBData6!G8</f>
        <v>0</v>
      </c>
      <c r="I101" s="130">
        <f>DBData6!G9</f>
        <v>0</v>
      </c>
      <c r="J101" s="130">
        <f>DBData6!G10</f>
        <v>0</v>
      </c>
      <c r="K101" s="130">
        <f>DBData6!G11</f>
        <v>0</v>
      </c>
      <c r="L101" s="130">
        <f>DBData6!G12</f>
        <v>0</v>
      </c>
      <c r="M101" s="130">
        <f>DBData6!G13</f>
        <v>0</v>
      </c>
      <c r="N101" s="130">
        <f>DBData6!G14</f>
        <v>0</v>
      </c>
      <c r="O101" s="130">
        <f>DBData6!G15</f>
        <v>0</v>
      </c>
      <c r="P101" s="130">
        <f>DBData6!G16</f>
        <v>0</v>
      </c>
      <c r="Q101" s="130">
        <f>DBData6!G17</f>
        <v>0</v>
      </c>
      <c r="R101" s="130">
        <f>DBData6!G18</f>
        <v>0</v>
      </c>
      <c r="S101" s="130">
        <f>DBData6!G19</f>
        <v>0</v>
      </c>
      <c r="T101" s="130">
        <f>DBData6!G20</f>
        <v>0</v>
      </c>
      <c r="U101" s="130">
        <f>DBData6!G21</f>
        <v>0</v>
      </c>
      <c r="V101" s="130">
        <f>DBData6!G22</f>
        <v>0</v>
      </c>
      <c r="W101" s="130">
        <f>DBData6!G23</f>
        <v>0</v>
      </c>
      <c r="X101" s="130">
        <f>DBData6!G24</f>
        <v>0</v>
      </c>
      <c r="Y101" s="130">
        <f>DBData6!G25</f>
        <v>0</v>
      </c>
      <c r="Z101" s="130">
        <f>DBData6!G26</f>
        <v>0</v>
      </c>
      <c r="AA101" s="130">
        <f>DBData6!G27</f>
        <v>0</v>
      </c>
      <c r="AB101" s="130">
        <f>DBData6!G28</f>
        <v>0</v>
      </c>
      <c r="AC101" s="130">
        <f>DBData6!G29</f>
        <v>0</v>
      </c>
      <c r="AD101" s="130">
        <f>DBData6!G30</f>
        <v>0</v>
      </c>
      <c r="AE101" s="130">
        <f>DBData6!G31</f>
        <v>0</v>
      </c>
      <c r="AF101" s="130">
        <f>DBData6!G32</f>
        <v>0</v>
      </c>
      <c r="AG101" s="130">
        <f>DBData6!G33</f>
        <v>0</v>
      </c>
      <c r="AH101" s="130">
        <f>DBData6!G34</f>
        <v>0</v>
      </c>
      <c r="AI101" s="130">
        <f>DBData6!G35</f>
        <v>0</v>
      </c>
      <c r="AJ101" s="130">
        <f>DBData6!G36</f>
        <v>0</v>
      </c>
      <c r="AK101" s="130">
        <f>DBData6!G37</f>
        <v>0</v>
      </c>
      <c r="AL101" s="123">
        <f>DBData6!G38</f>
        <v>0</v>
      </c>
      <c r="AM101" s="123">
        <f>DBData6!G39</f>
        <v>0</v>
      </c>
      <c r="AN101" s="123">
        <f>DBData6!G40</f>
        <v>0</v>
      </c>
      <c r="AO101" s="123">
        <f>DBData6!G41</f>
        <v>0</v>
      </c>
      <c r="AP101" s="123">
        <f>DBData6!G42</f>
        <v>0</v>
      </c>
      <c r="AQ101" s="123">
        <f>DBData6!G43</f>
        <v>0</v>
      </c>
      <c r="AR101" s="123">
        <f>DBData6!G44</f>
        <v>0</v>
      </c>
      <c r="AS101" s="123">
        <f>DBData6!G45</f>
        <v>0</v>
      </c>
      <c r="AT101" s="123">
        <f>DBData6!G46</f>
        <v>0</v>
      </c>
      <c r="AU101" s="123">
        <f>DBData6!G47</f>
        <v>0</v>
      </c>
      <c r="AV101" s="123">
        <f>DBData6!G48</f>
        <v>0</v>
      </c>
      <c r="AW101" s="123">
        <f>DBData6!G49</f>
        <v>0</v>
      </c>
      <c r="AX101" s="123">
        <f>DBData6!G50</f>
        <v>0</v>
      </c>
      <c r="AY101" s="123">
        <f>DBData6!G51</f>
        <v>0</v>
      </c>
      <c r="AZ101" s="123">
        <f>DBData6!G52</f>
        <v>0</v>
      </c>
      <c r="BA101" s="123">
        <f>DBData6!G53</f>
        <v>0</v>
      </c>
      <c r="BB101" s="123">
        <f>DBData6!G54</f>
        <v>0</v>
      </c>
      <c r="BC101" s="17"/>
      <c r="BE101" s="18"/>
      <c r="BG101" s="6"/>
      <c r="BI101" s="6"/>
      <c r="BK101" s="6"/>
      <c r="BM101" s="6"/>
      <c r="BO101" s="6"/>
      <c r="BQ101" s="6"/>
      <c r="BS101" s="6"/>
      <c r="BU101" s="6"/>
      <c r="BW101" s="6"/>
      <c r="BY101" s="6"/>
      <c r="CA101" s="6"/>
      <c r="CC101" s="6"/>
      <c r="CE101" s="6"/>
      <c r="CG101" s="6"/>
      <c r="CI101" s="6"/>
      <c r="CK101" s="6"/>
      <c r="CM101" s="6"/>
      <c r="CO101" s="6"/>
      <c r="CQ101" s="6"/>
      <c r="CS101" s="6"/>
      <c r="CU101" s="6"/>
      <c r="CW101" s="6"/>
      <c r="CY101" s="6"/>
      <c r="DA101" s="6"/>
      <c r="DC101" s="6"/>
      <c r="DE101" s="6"/>
      <c r="DG101" s="6"/>
      <c r="DI101" s="6"/>
      <c r="DK101" s="6"/>
      <c r="DM101" s="6"/>
      <c r="DO101" s="6"/>
      <c r="DQ101" s="6"/>
      <c r="DS101" s="6"/>
      <c r="DU101" s="6"/>
      <c r="DW101" s="6"/>
      <c r="DY101" s="6"/>
      <c r="EA101" s="6"/>
      <c r="EC101" s="6"/>
      <c r="EE101" s="6"/>
      <c r="EG101" s="6"/>
      <c r="EI101" s="6"/>
      <c r="EK101" s="6"/>
      <c r="EM101" s="6"/>
      <c r="EO101" s="6"/>
      <c r="EQ101" s="6"/>
      <c r="ES101" s="6"/>
      <c r="EU101" s="6"/>
    </row>
    <row r="102" spans="1:151" ht="18" x14ac:dyDescent="0.25">
      <c r="A102" s="81" t="s">
        <v>25</v>
      </c>
      <c r="B102" s="48"/>
      <c r="C102" s="30">
        <f>DBData6!H3</f>
        <v>0</v>
      </c>
      <c r="D102" s="130">
        <f>DBData6!H4</f>
        <v>0</v>
      </c>
      <c r="E102" s="130">
        <f>DBData6!H5</f>
        <v>0</v>
      </c>
      <c r="F102" s="130">
        <f>DBData6!H6</f>
        <v>0</v>
      </c>
      <c r="G102" s="130">
        <f>DBData6!H7</f>
        <v>0</v>
      </c>
      <c r="H102" s="130">
        <f>DBData6!H8</f>
        <v>0</v>
      </c>
      <c r="I102" s="130">
        <f>DBData6!H9</f>
        <v>0</v>
      </c>
      <c r="J102" s="130">
        <f>DBData6!H10</f>
        <v>0</v>
      </c>
      <c r="K102" s="130">
        <f>DBData6!H11</f>
        <v>0</v>
      </c>
      <c r="L102" s="130">
        <f>DBData6!H12</f>
        <v>0</v>
      </c>
      <c r="M102" s="130">
        <f>DBData6!H13</f>
        <v>0</v>
      </c>
      <c r="N102" s="130">
        <f>DBData6!H14</f>
        <v>0</v>
      </c>
      <c r="O102" s="130">
        <f>DBData6!H15</f>
        <v>0</v>
      </c>
      <c r="P102" s="130">
        <f>DBData6!H16</f>
        <v>0</v>
      </c>
      <c r="Q102" s="130">
        <f>DBData6!H17</f>
        <v>0</v>
      </c>
      <c r="R102" s="130">
        <f>DBData6!H18</f>
        <v>0</v>
      </c>
      <c r="S102" s="130">
        <f>DBData6!H19</f>
        <v>0</v>
      </c>
      <c r="T102" s="130">
        <f>DBData6!H20</f>
        <v>0</v>
      </c>
      <c r="U102" s="130">
        <f>DBData6!H21</f>
        <v>0</v>
      </c>
      <c r="V102" s="130">
        <f>DBData6!H22</f>
        <v>0</v>
      </c>
      <c r="W102" s="130">
        <f>DBData6!H23</f>
        <v>0</v>
      </c>
      <c r="X102" s="130">
        <f>DBData6!H24</f>
        <v>0</v>
      </c>
      <c r="Y102" s="130">
        <f>DBData6!H25</f>
        <v>0</v>
      </c>
      <c r="Z102" s="130">
        <f>DBData6!H26</f>
        <v>0</v>
      </c>
      <c r="AA102" s="130">
        <f>DBData6!H27</f>
        <v>0</v>
      </c>
      <c r="AB102" s="130">
        <f>DBData6!H28</f>
        <v>0</v>
      </c>
      <c r="AC102" s="130">
        <f>DBData6!H29</f>
        <v>0</v>
      </c>
      <c r="AD102" s="130">
        <f>DBData6!H30</f>
        <v>0</v>
      </c>
      <c r="AE102" s="130">
        <f>DBData6!H31</f>
        <v>0</v>
      </c>
      <c r="AF102" s="130">
        <f>DBData6!H32</f>
        <v>0</v>
      </c>
      <c r="AG102" s="130">
        <f>DBData6!H33</f>
        <v>0</v>
      </c>
      <c r="AH102" s="130">
        <f>DBData6!H34</f>
        <v>0</v>
      </c>
      <c r="AI102" s="130">
        <f>DBData6!H35</f>
        <v>0</v>
      </c>
      <c r="AJ102" s="130">
        <f>DBData6!H36</f>
        <v>0</v>
      </c>
      <c r="AK102" s="130">
        <f>DBData6!H37</f>
        <v>0</v>
      </c>
      <c r="AL102" s="123">
        <f>DBData6!H38</f>
        <v>0</v>
      </c>
      <c r="AM102" s="123">
        <f>DBData6!H39</f>
        <v>0</v>
      </c>
      <c r="AN102" s="123">
        <f>DBData6!H40</f>
        <v>0</v>
      </c>
      <c r="AO102" s="123">
        <f>DBData6!H41</f>
        <v>0</v>
      </c>
      <c r="AP102" s="123">
        <f>DBData6!H42</f>
        <v>0</v>
      </c>
      <c r="AQ102" s="123">
        <f>DBData6!H43</f>
        <v>0</v>
      </c>
      <c r="AR102" s="123">
        <f>DBData6!H44</f>
        <v>0</v>
      </c>
      <c r="AS102" s="123">
        <f>DBData6!H45</f>
        <v>0</v>
      </c>
      <c r="AT102" s="123">
        <f>DBData6!H46</f>
        <v>0</v>
      </c>
      <c r="AU102" s="123">
        <f>DBData6!H47</f>
        <v>0</v>
      </c>
      <c r="AV102" s="123">
        <f>DBData6!H48</f>
        <v>0</v>
      </c>
      <c r="AW102" s="123">
        <f>DBData6!H49</f>
        <v>0</v>
      </c>
      <c r="AX102" s="123">
        <f>DBData6!H50</f>
        <v>0</v>
      </c>
      <c r="AY102" s="123">
        <f>DBData6!H51</f>
        <v>0</v>
      </c>
      <c r="AZ102" s="123">
        <f>DBData6!H52</f>
        <v>0</v>
      </c>
      <c r="BA102" s="123">
        <f>DBData6!H53</f>
        <v>0</v>
      </c>
      <c r="BB102" s="123">
        <f>DBData6!H54</f>
        <v>0</v>
      </c>
      <c r="BC102" s="17"/>
      <c r="BE102" s="18"/>
      <c r="BG102" s="6"/>
      <c r="BI102" s="6"/>
      <c r="BK102" s="6"/>
      <c r="BM102" s="6"/>
      <c r="BO102" s="6"/>
      <c r="BQ102" s="6"/>
      <c r="BS102" s="6"/>
      <c r="BU102" s="6"/>
      <c r="BW102" s="6"/>
      <c r="BY102" s="6"/>
      <c r="CA102" s="6"/>
      <c r="CC102" s="6"/>
      <c r="CE102" s="6"/>
      <c r="CG102" s="6"/>
      <c r="CI102" s="6"/>
      <c r="CK102" s="6"/>
      <c r="CM102" s="6"/>
      <c r="CO102" s="6"/>
      <c r="CQ102" s="6"/>
      <c r="CS102" s="6"/>
      <c r="CU102" s="6"/>
      <c r="CW102" s="6"/>
      <c r="CY102" s="6"/>
      <c r="DA102" s="6"/>
      <c r="DC102" s="6"/>
      <c r="DE102" s="6"/>
      <c r="DG102" s="6"/>
      <c r="DI102" s="6"/>
      <c r="DK102" s="6"/>
      <c r="DM102" s="6"/>
      <c r="DO102" s="6"/>
      <c r="DQ102" s="6"/>
      <c r="DS102" s="6"/>
      <c r="DU102" s="6"/>
      <c r="DW102" s="6"/>
      <c r="DY102" s="6"/>
      <c r="EA102" s="6"/>
      <c r="EC102" s="6"/>
      <c r="EE102" s="6"/>
      <c r="EG102" s="6"/>
      <c r="EI102" s="6"/>
      <c r="EK102" s="6"/>
      <c r="EM102" s="6"/>
      <c r="EO102" s="6"/>
      <c r="EQ102" s="6"/>
      <c r="ES102" s="6"/>
      <c r="EU102" s="6"/>
    </row>
    <row r="103" spans="1:151" ht="18.75" thickBot="1" x14ac:dyDescent="0.3">
      <c r="A103" s="81" t="s">
        <v>26</v>
      </c>
      <c r="B103" s="48"/>
      <c r="C103" s="30">
        <f>DBData6!I3</f>
        <v>0</v>
      </c>
      <c r="D103" s="130">
        <f>DBData6!I4</f>
        <v>0</v>
      </c>
      <c r="E103" s="130">
        <f>DBData6!I5</f>
        <v>0</v>
      </c>
      <c r="F103" s="130">
        <f>DBData6!I6</f>
        <v>0</v>
      </c>
      <c r="G103" s="130">
        <f>DBData6!I7</f>
        <v>0</v>
      </c>
      <c r="H103" s="130">
        <f>DBData6!I8</f>
        <v>0</v>
      </c>
      <c r="I103" s="130">
        <f>DBData6!I9</f>
        <v>0</v>
      </c>
      <c r="J103" s="130">
        <f>DBData6!I10</f>
        <v>0</v>
      </c>
      <c r="K103" s="130">
        <f>DBData6!I11</f>
        <v>0</v>
      </c>
      <c r="L103" s="130">
        <f>DBData6!I12</f>
        <v>0</v>
      </c>
      <c r="M103" s="130">
        <f>DBData6!I13</f>
        <v>0</v>
      </c>
      <c r="N103" s="130">
        <f>DBData6!I14</f>
        <v>0</v>
      </c>
      <c r="O103" s="130">
        <f>DBData6!I15</f>
        <v>0</v>
      </c>
      <c r="P103" s="130">
        <f>DBData6!I16</f>
        <v>0</v>
      </c>
      <c r="Q103" s="130">
        <f>DBData6!I17</f>
        <v>0</v>
      </c>
      <c r="R103" s="130">
        <f>DBData6!I18</f>
        <v>0</v>
      </c>
      <c r="S103" s="130">
        <f>DBData6!I19</f>
        <v>0</v>
      </c>
      <c r="T103" s="130">
        <f>DBData6!I20</f>
        <v>0</v>
      </c>
      <c r="U103" s="130">
        <f>DBData6!I21</f>
        <v>0</v>
      </c>
      <c r="V103" s="130">
        <f>DBData6!I22</f>
        <v>0</v>
      </c>
      <c r="W103" s="130">
        <f>DBData6!I23</f>
        <v>0</v>
      </c>
      <c r="X103" s="130">
        <f>DBData6!I24</f>
        <v>0</v>
      </c>
      <c r="Y103" s="130">
        <f>DBData6!I25</f>
        <v>0</v>
      </c>
      <c r="Z103" s="130">
        <f>DBData6!I26</f>
        <v>0</v>
      </c>
      <c r="AA103" s="130">
        <f>DBData6!I27</f>
        <v>0</v>
      </c>
      <c r="AB103" s="130">
        <f>DBData6!I28</f>
        <v>0</v>
      </c>
      <c r="AC103" s="130">
        <f>DBData6!I29</f>
        <v>0</v>
      </c>
      <c r="AD103" s="130">
        <f>DBData6!I30</f>
        <v>0</v>
      </c>
      <c r="AE103" s="130">
        <f>DBData6!I31</f>
        <v>0</v>
      </c>
      <c r="AF103" s="130">
        <f>DBData6!I32</f>
        <v>0</v>
      </c>
      <c r="AG103" s="130">
        <f>DBData6!I33</f>
        <v>0</v>
      </c>
      <c r="AH103" s="130">
        <f>DBData6!I34</f>
        <v>0</v>
      </c>
      <c r="AI103" s="130">
        <f>DBData6!I35</f>
        <v>0</v>
      </c>
      <c r="AJ103" s="130">
        <f>DBData6!I36</f>
        <v>0</v>
      </c>
      <c r="AK103" s="130">
        <f>DBData6!I37</f>
        <v>0</v>
      </c>
      <c r="AL103" s="123">
        <f>DBData6!I38</f>
        <v>0</v>
      </c>
      <c r="AM103" s="123">
        <f>DBData6!I39</f>
        <v>0</v>
      </c>
      <c r="AN103" s="123">
        <f>DBData6!I40</f>
        <v>0</v>
      </c>
      <c r="AO103" s="123">
        <f>DBData6!I41</f>
        <v>0</v>
      </c>
      <c r="AP103" s="123">
        <f>DBData6!I42</f>
        <v>0</v>
      </c>
      <c r="AQ103" s="123">
        <f>DBData6!I43</f>
        <v>0</v>
      </c>
      <c r="AR103" s="123">
        <f>DBData6!I44</f>
        <v>0</v>
      </c>
      <c r="AS103" s="123">
        <f>DBData6!I45</f>
        <v>0</v>
      </c>
      <c r="AT103" s="123">
        <f>DBData6!I46</f>
        <v>0</v>
      </c>
      <c r="AU103" s="123">
        <f>DBData6!I47</f>
        <v>0</v>
      </c>
      <c r="AV103" s="123">
        <f>DBData6!I48</f>
        <v>0</v>
      </c>
      <c r="AW103" s="123">
        <f>DBData6!I49</f>
        <v>0</v>
      </c>
      <c r="AX103" s="123">
        <f>DBData6!I50</f>
        <v>0</v>
      </c>
      <c r="AY103" s="123">
        <f>DBData6!I51</f>
        <v>0</v>
      </c>
      <c r="AZ103" s="123">
        <f>DBData6!I52</f>
        <v>0</v>
      </c>
      <c r="BA103" s="123">
        <f>DBData6!I53</f>
        <v>0</v>
      </c>
      <c r="BB103" s="123">
        <f>DBData6!I54</f>
        <v>0</v>
      </c>
      <c r="BC103" s="17"/>
      <c r="BE103" s="18"/>
      <c r="BG103" s="6"/>
      <c r="BI103" s="6"/>
      <c r="BK103" s="6"/>
      <c r="BM103" s="6"/>
      <c r="BO103" s="6"/>
      <c r="BQ103" s="6"/>
      <c r="BS103" s="6"/>
      <c r="BU103" s="6"/>
      <c r="BW103" s="6"/>
      <c r="BY103" s="6"/>
      <c r="CA103" s="6"/>
      <c r="CC103" s="6"/>
      <c r="CE103" s="6"/>
      <c r="CG103" s="6"/>
      <c r="CI103" s="6"/>
      <c r="CK103" s="6"/>
      <c r="CM103" s="6"/>
      <c r="CO103" s="6"/>
      <c r="CQ103" s="6"/>
      <c r="CS103" s="6"/>
      <c r="CU103" s="6"/>
      <c r="CW103" s="6"/>
      <c r="CY103" s="6"/>
      <c r="DA103" s="6"/>
      <c r="DC103" s="6"/>
      <c r="DE103" s="6"/>
      <c r="DG103" s="6"/>
      <c r="DI103" s="6"/>
      <c r="DK103" s="6"/>
      <c r="DM103" s="6"/>
      <c r="DO103" s="6"/>
      <c r="DQ103" s="6"/>
      <c r="DS103" s="6"/>
      <c r="DU103" s="6"/>
      <c r="DW103" s="6"/>
      <c r="DY103" s="6"/>
      <c r="EA103" s="6"/>
      <c r="EC103" s="6"/>
      <c r="EE103" s="6"/>
      <c r="EG103" s="6"/>
      <c r="EI103" s="6"/>
      <c r="EK103" s="6"/>
      <c r="EM103" s="6"/>
      <c r="EO103" s="6"/>
      <c r="EQ103" s="6"/>
      <c r="ES103" s="6"/>
      <c r="EU103" s="6"/>
    </row>
    <row r="104" spans="1:151" ht="18.75" thickBot="1" x14ac:dyDescent="0.3">
      <c r="A104" s="37" t="s">
        <v>3</v>
      </c>
      <c r="B104" s="49"/>
      <c r="C104" s="53">
        <f>SUM(C101:C103)</f>
        <v>0</v>
      </c>
      <c r="D104" s="132">
        <f>SUM(D101:D103)</f>
        <v>0</v>
      </c>
      <c r="E104" s="132">
        <f t="shared" ref="E104" si="877">SUM(E101:E103)</f>
        <v>0</v>
      </c>
      <c r="F104" s="132">
        <f t="shared" ref="F104" si="878">SUM(F101:F103)</f>
        <v>0</v>
      </c>
      <c r="G104" s="132">
        <f t="shared" ref="G104" si="879">SUM(G101:G103)</f>
        <v>0</v>
      </c>
      <c r="H104" s="132">
        <f t="shared" ref="H104" si="880">SUM(H101:H103)</f>
        <v>0</v>
      </c>
      <c r="I104" s="132">
        <f t="shared" ref="I104" si="881">SUM(I101:I103)</f>
        <v>0</v>
      </c>
      <c r="J104" s="132">
        <f t="shared" ref="J104" si="882">SUM(J101:J103)</f>
        <v>0</v>
      </c>
      <c r="K104" s="132">
        <f t="shared" ref="K104" si="883">SUM(K101:K103)</f>
        <v>0</v>
      </c>
      <c r="L104" s="132">
        <f t="shared" ref="L104" si="884">SUM(L101:L103)</f>
        <v>0</v>
      </c>
      <c r="M104" s="132">
        <f t="shared" ref="M104" si="885">SUM(M101:M103)</f>
        <v>0</v>
      </c>
      <c r="N104" s="132">
        <f t="shared" ref="N104" si="886">SUM(N101:N103)</f>
        <v>0</v>
      </c>
      <c r="O104" s="132">
        <f t="shared" ref="O104" si="887">SUM(O101:O103)</f>
        <v>0</v>
      </c>
      <c r="P104" s="132">
        <f t="shared" ref="P104" si="888">SUM(P101:P103)</f>
        <v>0</v>
      </c>
      <c r="Q104" s="132">
        <f t="shared" ref="Q104" si="889">SUM(Q101:Q103)</f>
        <v>0</v>
      </c>
      <c r="R104" s="132">
        <f t="shared" ref="R104" si="890">SUM(R101:R103)</f>
        <v>0</v>
      </c>
      <c r="S104" s="132">
        <f t="shared" ref="S104" si="891">SUM(S101:S103)</f>
        <v>0</v>
      </c>
      <c r="T104" s="132">
        <f t="shared" ref="T104" si="892">SUM(T101:T103)</f>
        <v>0</v>
      </c>
      <c r="U104" s="132">
        <f t="shared" ref="U104" si="893">SUM(U101:U103)</f>
        <v>0</v>
      </c>
      <c r="V104" s="132">
        <f t="shared" ref="V104" si="894">SUM(V101:V103)</f>
        <v>0</v>
      </c>
      <c r="W104" s="132">
        <f t="shared" ref="W104" si="895">SUM(W101:W103)</f>
        <v>0</v>
      </c>
      <c r="X104" s="132">
        <f t="shared" ref="X104" si="896">SUM(X101:X103)</f>
        <v>0</v>
      </c>
      <c r="Y104" s="132">
        <f t="shared" ref="Y104" si="897">SUM(Y101:Y103)</f>
        <v>0</v>
      </c>
      <c r="Z104" s="132">
        <f t="shared" ref="Z104" si="898">SUM(Z101:Z103)</f>
        <v>0</v>
      </c>
      <c r="AA104" s="132">
        <f t="shared" ref="AA104" si="899">SUM(AA101:AA103)</f>
        <v>0</v>
      </c>
      <c r="AB104" s="132">
        <f t="shared" ref="AB104" si="900">SUM(AB101:AB103)</f>
        <v>0</v>
      </c>
      <c r="AC104" s="132">
        <f t="shared" ref="AC104" si="901">SUM(AC101:AC103)</f>
        <v>0</v>
      </c>
      <c r="AD104" s="132">
        <f t="shared" ref="AD104" si="902">SUM(AD101:AD103)</f>
        <v>0</v>
      </c>
      <c r="AE104" s="132">
        <f t="shared" ref="AE104" si="903">SUM(AE101:AE103)</f>
        <v>0</v>
      </c>
      <c r="AF104" s="132">
        <f t="shared" ref="AF104" si="904">SUM(AF101:AF103)</f>
        <v>0</v>
      </c>
      <c r="AG104" s="132">
        <f t="shared" ref="AG104" si="905">SUM(AG101:AG103)</f>
        <v>0</v>
      </c>
      <c r="AH104" s="132">
        <f t="shared" ref="AH104" si="906">SUM(AH101:AH103)</f>
        <v>0</v>
      </c>
      <c r="AI104" s="132">
        <f t="shared" ref="AI104" si="907">SUM(AI101:AI103)</f>
        <v>0</v>
      </c>
      <c r="AJ104" s="132">
        <f t="shared" ref="AJ104" si="908">SUM(AJ101:AJ103)</f>
        <v>0</v>
      </c>
      <c r="AK104" s="132">
        <f t="shared" ref="AK104:BB104" si="909">SUM(AK101:AK103)</f>
        <v>0</v>
      </c>
      <c r="AL104" s="125">
        <f t="shared" si="909"/>
        <v>0</v>
      </c>
      <c r="AM104" s="125">
        <f t="shared" si="909"/>
        <v>0</v>
      </c>
      <c r="AN104" s="125">
        <f t="shared" si="909"/>
        <v>0</v>
      </c>
      <c r="AO104" s="125">
        <f t="shared" si="909"/>
        <v>0</v>
      </c>
      <c r="AP104" s="125">
        <f t="shared" si="909"/>
        <v>0</v>
      </c>
      <c r="AQ104" s="125">
        <f t="shared" si="909"/>
        <v>0</v>
      </c>
      <c r="AR104" s="125">
        <f t="shared" si="909"/>
        <v>0</v>
      </c>
      <c r="AS104" s="125">
        <f t="shared" si="909"/>
        <v>0</v>
      </c>
      <c r="AT104" s="125">
        <f t="shared" si="909"/>
        <v>0</v>
      </c>
      <c r="AU104" s="125">
        <f t="shared" si="909"/>
        <v>0</v>
      </c>
      <c r="AV104" s="125">
        <f t="shared" si="909"/>
        <v>0</v>
      </c>
      <c r="AW104" s="125">
        <f t="shared" si="909"/>
        <v>0</v>
      </c>
      <c r="AX104" s="125">
        <f t="shared" si="909"/>
        <v>0</v>
      </c>
      <c r="AY104" s="125">
        <f t="shared" si="909"/>
        <v>0</v>
      </c>
      <c r="AZ104" s="125">
        <f t="shared" si="909"/>
        <v>0</v>
      </c>
      <c r="BA104" s="125">
        <f t="shared" si="909"/>
        <v>0</v>
      </c>
      <c r="BB104" s="125">
        <f t="shared" si="909"/>
        <v>0</v>
      </c>
      <c r="BC104" s="17"/>
      <c r="BE104" s="18"/>
      <c r="BG104" s="6"/>
      <c r="BI104" s="6"/>
      <c r="BK104" s="6"/>
      <c r="BM104" s="6"/>
      <c r="BO104" s="6"/>
      <c r="BQ104" s="6"/>
      <c r="BS104" s="6"/>
      <c r="BU104" s="6"/>
      <c r="BW104" s="6"/>
      <c r="BY104" s="6"/>
      <c r="CA104" s="6"/>
      <c r="CC104" s="6"/>
      <c r="CE104" s="6"/>
      <c r="CG104" s="6"/>
      <c r="CI104" s="6"/>
      <c r="CK104" s="6"/>
      <c r="CM104" s="6"/>
      <c r="CO104" s="6"/>
      <c r="CQ104" s="6"/>
      <c r="CS104" s="6"/>
      <c r="CU104" s="6"/>
      <c r="CW104" s="6"/>
      <c r="CY104" s="6"/>
      <c r="DA104" s="6"/>
      <c r="DC104" s="6"/>
      <c r="DE104" s="6"/>
      <c r="DG104" s="6"/>
      <c r="DI104" s="6"/>
      <c r="DK104" s="6"/>
      <c r="DM104" s="6"/>
      <c r="DO104" s="6"/>
      <c r="DQ104" s="6"/>
      <c r="DS104" s="6"/>
      <c r="DU104" s="6"/>
      <c r="DW104" s="6"/>
      <c r="DY104" s="6"/>
      <c r="EA104" s="6"/>
      <c r="EC104" s="6"/>
      <c r="EE104" s="6"/>
      <c r="EG104" s="6"/>
      <c r="EI104" s="6"/>
      <c r="EK104" s="6"/>
      <c r="EM104" s="6"/>
      <c r="EO104" s="6"/>
      <c r="EQ104" s="6"/>
      <c r="ES104" s="6"/>
      <c r="EU104" s="6"/>
    </row>
    <row r="105" spans="1:151" ht="18.75" thickBot="1" x14ac:dyDescent="0.3">
      <c r="A105" s="16" t="s">
        <v>8</v>
      </c>
      <c r="B105" s="49"/>
      <c r="C105" s="120">
        <f>-DBData6!J3</f>
        <v>0</v>
      </c>
      <c r="D105" s="126">
        <f>-DBData6!J4</f>
        <v>0</v>
      </c>
      <c r="E105" s="126">
        <f>-DBData6!J5</f>
        <v>0</v>
      </c>
      <c r="F105" s="126">
        <f>-DBData6!J6</f>
        <v>0</v>
      </c>
      <c r="G105" s="126">
        <f>-DBData6!J7</f>
        <v>0</v>
      </c>
      <c r="H105" s="126">
        <f>-DBData6!J8</f>
        <v>0</v>
      </c>
      <c r="I105" s="126">
        <f>-DBData6!J9</f>
        <v>0</v>
      </c>
      <c r="J105" s="126">
        <f>-DBData6!J10</f>
        <v>0</v>
      </c>
      <c r="K105" s="126">
        <f>-DBData6!J11</f>
        <v>0</v>
      </c>
      <c r="L105" s="126">
        <f>-DBData6!J12</f>
        <v>0</v>
      </c>
      <c r="M105" s="126">
        <f>-DBData6!J13</f>
        <v>0</v>
      </c>
      <c r="N105" s="126">
        <f>-DBData6!J14</f>
        <v>0</v>
      </c>
      <c r="O105" s="126">
        <f>-DBData6!J15</f>
        <v>0</v>
      </c>
      <c r="P105" s="126">
        <f>-DBData6!J16</f>
        <v>0</v>
      </c>
      <c r="Q105" s="126">
        <f>-DBData6!J17</f>
        <v>0</v>
      </c>
      <c r="R105" s="126">
        <f>-DBData6!J18</f>
        <v>0</v>
      </c>
      <c r="S105" s="126">
        <f>-DBData6!J19</f>
        <v>0</v>
      </c>
      <c r="T105" s="126">
        <f>-DBData6!J20</f>
        <v>0</v>
      </c>
      <c r="U105" s="126">
        <f>-DBData6!J21</f>
        <v>0</v>
      </c>
      <c r="V105" s="126">
        <f>-DBData6!J22</f>
        <v>0</v>
      </c>
      <c r="W105" s="126">
        <f>-DBData6!J23</f>
        <v>0</v>
      </c>
      <c r="X105" s="126">
        <f>-DBData6!J24</f>
        <v>0</v>
      </c>
      <c r="Y105" s="126">
        <f>-DBData6!J25</f>
        <v>0</v>
      </c>
      <c r="Z105" s="126">
        <f>-DBData6!J26</f>
        <v>0</v>
      </c>
      <c r="AA105" s="126">
        <f>-DBData6!J27</f>
        <v>0</v>
      </c>
      <c r="AB105" s="126">
        <f>-DBData6!J28</f>
        <v>0</v>
      </c>
      <c r="AC105" s="126">
        <f>-DBData6!J29</f>
        <v>0</v>
      </c>
      <c r="AD105" s="126">
        <f>-DBData6!J30</f>
        <v>0</v>
      </c>
      <c r="AE105" s="126">
        <f>-DBData6!J31</f>
        <v>0</v>
      </c>
      <c r="AF105" s="126">
        <f>-DBData6!J32</f>
        <v>0</v>
      </c>
      <c r="AG105" s="126">
        <f>-DBData6!J33</f>
        <v>0</v>
      </c>
      <c r="AH105" s="126">
        <f>-DBData6!J34</f>
        <v>0</v>
      </c>
      <c r="AI105" s="126">
        <f>-DBData6!J35</f>
        <v>0</v>
      </c>
      <c r="AJ105" s="126">
        <f>-DBData6!J36</f>
        <v>0</v>
      </c>
      <c r="AK105" s="126">
        <f>-DBData6!J37</f>
        <v>0</v>
      </c>
      <c r="AL105" s="126">
        <f>-DBData6!J38</f>
        <v>0</v>
      </c>
      <c r="AM105" s="126">
        <f>-DBData6!J39</f>
        <v>0</v>
      </c>
      <c r="AN105" s="126">
        <f>-DBData6!J40</f>
        <v>0</v>
      </c>
      <c r="AO105" s="126">
        <f>-DBData6!J41</f>
        <v>0</v>
      </c>
      <c r="AP105" s="126">
        <f>-DBData6!J42</f>
        <v>0</v>
      </c>
      <c r="AQ105" s="126">
        <f>-DBData6!J43</f>
        <v>0</v>
      </c>
      <c r="AR105" s="126">
        <f>-DBData6!J44</f>
        <v>0</v>
      </c>
      <c r="AS105" s="126">
        <f>-DBData6!J45</f>
        <v>0</v>
      </c>
      <c r="AT105" s="126">
        <f>-DBData6!J46</f>
        <v>0</v>
      </c>
      <c r="AU105" s="126">
        <f>-DBData6!J47</f>
        <v>0</v>
      </c>
      <c r="AV105" s="126">
        <f>-DBData6!J48</f>
        <v>0</v>
      </c>
      <c r="AW105" s="126">
        <f>-DBData6!J49</f>
        <v>0</v>
      </c>
      <c r="AX105" s="126">
        <f>-DBData6!J50</f>
        <v>0</v>
      </c>
      <c r="AY105" s="126">
        <f>-DBData6!J51</f>
        <v>0</v>
      </c>
      <c r="AZ105" s="126">
        <f>-DBData6!J52</f>
        <v>0</v>
      </c>
      <c r="BA105" s="126">
        <f>-DBData6!J53</f>
        <v>0</v>
      </c>
      <c r="BB105" s="126">
        <f>-DBData6!J54</f>
        <v>0</v>
      </c>
      <c r="BC105" s="17"/>
      <c r="BE105" s="18"/>
      <c r="BG105" s="6"/>
      <c r="BI105" s="6"/>
      <c r="BK105" s="6"/>
      <c r="BM105" s="6"/>
      <c r="BO105" s="6"/>
      <c r="BQ105" s="6"/>
      <c r="BS105" s="6"/>
      <c r="BU105" s="6"/>
      <c r="BW105" s="6"/>
      <c r="BY105" s="6"/>
      <c r="CA105" s="6"/>
      <c r="CC105" s="6"/>
      <c r="CE105" s="6"/>
      <c r="CG105" s="6"/>
      <c r="CI105" s="6"/>
      <c r="CK105" s="6"/>
      <c r="CM105" s="6"/>
      <c r="CO105" s="6"/>
      <c r="CQ105" s="6"/>
      <c r="CS105" s="6"/>
      <c r="CU105" s="6"/>
      <c r="CW105" s="6"/>
      <c r="CY105" s="6"/>
      <c r="DA105" s="6"/>
      <c r="DC105" s="6"/>
      <c r="DE105" s="6"/>
      <c r="DG105" s="6"/>
      <c r="DI105" s="6"/>
      <c r="DK105" s="6"/>
      <c r="DM105" s="6"/>
      <c r="DO105" s="6"/>
      <c r="DQ105" s="6"/>
      <c r="DS105" s="6"/>
      <c r="DU105" s="6"/>
      <c r="DW105" s="6"/>
      <c r="DY105" s="6"/>
      <c r="EA105" s="6"/>
      <c r="EC105" s="6"/>
      <c r="EE105" s="6"/>
      <c r="EG105" s="6"/>
      <c r="EI105" s="6"/>
      <c r="EK105" s="6"/>
      <c r="EM105" s="6"/>
      <c r="EO105" s="6"/>
      <c r="EQ105" s="6"/>
      <c r="ES105" s="6"/>
      <c r="EU105" s="6"/>
    </row>
    <row r="106" spans="1:151" ht="18.75" thickBot="1" x14ac:dyDescent="0.3">
      <c r="A106" s="37" t="s">
        <v>27</v>
      </c>
      <c r="B106" s="49"/>
      <c r="C106" s="54">
        <f>C104+C105</f>
        <v>0</v>
      </c>
      <c r="D106" s="125">
        <f>D104+D105</f>
        <v>0</v>
      </c>
      <c r="E106" s="125">
        <f t="shared" ref="E106" si="910">E104+E105</f>
        <v>0</v>
      </c>
      <c r="F106" s="125">
        <f t="shared" ref="F106" si="911">F104+F105</f>
        <v>0</v>
      </c>
      <c r="G106" s="125">
        <f t="shared" ref="G106" si="912">G104+G105</f>
        <v>0</v>
      </c>
      <c r="H106" s="125">
        <f t="shared" ref="H106" si="913">H104+H105</f>
        <v>0</v>
      </c>
      <c r="I106" s="125">
        <f t="shared" ref="I106" si="914">I104+I105</f>
        <v>0</v>
      </c>
      <c r="J106" s="125">
        <f t="shared" ref="J106" si="915">J104+J105</f>
        <v>0</v>
      </c>
      <c r="K106" s="125">
        <f t="shared" ref="K106" si="916">K104+K105</f>
        <v>0</v>
      </c>
      <c r="L106" s="125">
        <f t="shared" ref="L106" si="917">L104+L105</f>
        <v>0</v>
      </c>
      <c r="M106" s="125">
        <f t="shared" ref="M106" si="918">M104+M105</f>
        <v>0</v>
      </c>
      <c r="N106" s="125">
        <f t="shared" ref="N106" si="919">N104+N105</f>
        <v>0</v>
      </c>
      <c r="O106" s="125">
        <f t="shared" ref="O106" si="920">O104+O105</f>
        <v>0</v>
      </c>
      <c r="P106" s="125">
        <f t="shared" ref="P106" si="921">P104+P105</f>
        <v>0</v>
      </c>
      <c r="Q106" s="125">
        <f t="shared" ref="Q106" si="922">Q104+Q105</f>
        <v>0</v>
      </c>
      <c r="R106" s="125">
        <f t="shared" ref="R106" si="923">R104+R105</f>
        <v>0</v>
      </c>
      <c r="S106" s="125">
        <f t="shared" ref="S106" si="924">S104+S105</f>
        <v>0</v>
      </c>
      <c r="T106" s="125">
        <f t="shared" ref="T106" si="925">T104+T105</f>
        <v>0</v>
      </c>
      <c r="U106" s="125">
        <f t="shared" ref="U106" si="926">U104+U105</f>
        <v>0</v>
      </c>
      <c r="V106" s="125">
        <f t="shared" ref="V106" si="927">V104+V105</f>
        <v>0</v>
      </c>
      <c r="W106" s="125">
        <f t="shared" ref="W106" si="928">W104+W105</f>
        <v>0</v>
      </c>
      <c r="X106" s="125">
        <f t="shared" ref="X106" si="929">X104+X105</f>
        <v>0</v>
      </c>
      <c r="Y106" s="125">
        <f t="shared" ref="Y106" si="930">Y104+Y105</f>
        <v>0</v>
      </c>
      <c r="Z106" s="125">
        <f t="shared" ref="Z106" si="931">Z104+Z105</f>
        <v>0</v>
      </c>
      <c r="AA106" s="125">
        <f t="shared" ref="AA106" si="932">AA104+AA105</f>
        <v>0</v>
      </c>
      <c r="AB106" s="125">
        <f t="shared" ref="AB106" si="933">AB104+AB105</f>
        <v>0</v>
      </c>
      <c r="AC106" s="125">
        <f t="shared" ref="AC106" si="934">AC104+AC105</f>
        <v>0</v>
      </c>
      <c r="AD106" s="125">
        <f t="shared" ref="AD106" si="935">AD104+AD105</f>
        <v>0</v>
      </c>
      <c r="AE106" s="125">
        <f t="shared" ref="AE106" si="936">AE104+AE105</f>
        <v>0</v>
      </c>
      <c r="AF106" s="125">
        <f t="shared" ref="AF106" si="937">AF104+AF105</f>
        <v>0</v>
      </c>
      <c r="AG106" s="125">
        <f t="shared" ref="AG106" si="938">AG104+AG105</f>
        <v>0</v>
      </c>
      <c r="AH106" s="125">
        <f t="shared" ref="AH106" si="939">AH104+AH105</f>
        <v>0</v>
      </c>
      <c r="AI106" s="125">
        <f t="shared" ref="AI106" si="940">AI104+AI105</f>
        <v>0</v>
      </c>
      <c r="AJ106" s="125">
        <f t="shared" ref="AJ106" si="941">AJ104+AJ105</f>
        <v>0</v>
      </c>
      <c r="AK106" s="125">
        <f t="shared" ref="AK106:BB106" si="942">AK104+AK105</f>
        <v>0</v>
      </c>
      <c r="AL106" s="125">
        <f t="shared" si="942"/>
        <v>0</v>
      </c>
      <c r="AM106" s="125">
        <f t="shared" si="942"/>
        <v>0</v>
      </c>
      <c r="AN106" s="125">
        <f t="shared" si="942"/>
        <v>0</v>
      </c>
      <c r="AO106" s="125">
        <f t="shared" si="942"/>
        <v>0</v>
      </c>
      <c r="AP106" s="125">
        <f t="shared" si="942"/>
        <v>0</v>
      </c>
      <c r="AQ106" s="125">
        <f t="shared" si="942"/>
        <v>0</v>
      </c>
      <c r="AR106" s="125">
        <f t="shared" si="942"/>
        <v>0</v>
      </c>
      <c r="AS106" s="125">
        <f t="shared" si="942"/>
        <v>0</v>
      </c>
      <c r="AT106" s="125">
        <f t="shared" si="942"/>
        <v>0</v>
      </c>
      <c r="AU106" s="125">
        <f t="shared" si="942"/>
        <v>0</v>
      </c>
      <c r="AV106" s="125">
        <f t="shared" si="942"/>
        <v>0</v>
      </c>
      <c r="AW106" s="125">
        <f t="shared" si="942"/>
        <v>0</v>
      </c>
      <c r="AX106" s="125">
        <f t="shared" si="942"/>
        <v>0</v>
      </c>
      <c r="AY106" s="125">
        <f t="shared" si="942"/>
        <v>0</v>
      </c>
      <c r="AZ106" s="125">
        <f t="shared" si="942"/>
        <v>0</v>
      </c>
      <c r="BA106" s="125">
        <f t="shared" si="942"/>
        <v>0</v>
      </c>
      <c r="BB106" s="125">
        <f t="shared" si="942"/>
        <v>0</v>
      </c>
      <c r="BC106" s="17"/>
      <c r="BE106" s="18"/>
      <c r="BG106" s="6"/>
      <c r="BI106" s="6"/>
      <c r="BK106" s="6"/>
      <c r="BM106" s="6"/>
      <c r="BO106" s="6"/>
      <c r="BQ106" s="6"/>
      <c r="BS106" s="6"/>
      <c r="BU106" s="6"/>
      <c r="BW106" s="6"/>
      <c r="BY106" s="6"/>
      <c r="CA106" s="6"/>
      <c r="CC106" s="6"/>
      <c r="CE106" s="6"/>
      <c r="CG106" s="6"/>
      <c r="CI106" s="6"/>
      <c r="CK106" s="6"/>
      <c r="CM106" s="6"/>
      <c r="CO106" s="6"/>
      <c r="CQ106" s="6"/>
      <c r="CS106" s="6"/>
      <c r="CU106" s="6"/>
      <c r="CW106" s="6"/>
      <c r="CY106" s="6"/>
      <c r="DA106" s="6"/>
      <c r="DC106" s="6"/>
      <c r="DE106" s="6"/>
      <c r="DG106" s="6"/>
      <c r="DI106" s="6"/>
      <c r="DK106" s="6"/>
      <c r="DM106" s="6"/>
      <c r="DO106" s="6"/>
      <c r="DQ106" s="6"/>
      <c r="DS106" s="6"/>
      <c r="DU106" s="6"/>
      <c r="DW106" s="6"/>
      <c r="DY106" s="6"/>
      <c r="EA106" s="6"/>
      <c r="EC106" s="6"/>
      <c r="EE106" s="6"/>
      <c r="EG106" s="6"/>
      <c r="EI106" s="6"/>
      <c r="EK106" s="6"/>
      <c r="EM106" s="6"/>
      <c r="EO106" s="6"/>
      <c r="EQ106" s="6"/>
      <c r="ES106" s="6"/>
      <c r="EU106" s="6"/>
    </row>
    <row r="107" spans="1:151" ht="18.75" thickBot="1" x14ac:dyDescent="0.3">
      <c r="A107" s="81" t="s">
        <v>4</v>
      </c>
      <c r="B107" s="48"/>
      <c r="C107" s="50">
        <f>-DBData6!K3</f>
        <v>0</v>
      </c>
      <c r="D107" s="127">
        <f>-DBData6!K4</f>
        <v>0</v>
      </c>
      <c r="E107" s="127">
        <f>-DBData6!K5</f>
        <v>0</v>
      </c>
      <c r="F107" s="127">
        <f>-DBData6!K6</f>
        <v>0</v>
      </c>
      <c r="G107" s="127">
        <f>-DBData6!K7</f>
        <v>0</v>
      </c>
      <c r="H107" s="127">
        <f>-DBData6!K8</f>
        <v>0</v>
      </c>
      <c r="I107" s="127">
        <f>-DBData6!K9</f>
        <v>0</v>
      </c>
      <c r="J107" s="127">
        <f>-DBData6!K10</f>
        <v>0</v>
      </c>
      <c r="K107" s="127">
        <f>-DBData6!K11</f>
        <v>0</v>
      </c>
      <c r="L107" s="127">
        <f>-DBData6!K12</f>
        <v>0</v>
      </c>
      <c r="M107" s="127">
        <f>-DBData6!K13</f>
        <v>0</v>
      </c>
      <c r="N107" s="127">
        <f>-DBData6!K14</f>
        <v>0</v>
      </c>
      <c r="O107" s="127">
        <f>-DBData6!K15</f>
        <v>0</v>
      </c>
      <c r="P107" s="127">
        <f>-DBData6!K16</f>
        <v>0</v>
      </c>
      <c r="Q107" s="127">
        <f>-DBData6!K17</f>
        <v>0</v>
      </c>
      <c r="R107" s="127">
        <f>-DBData6!K18</f>
        <v>0</v>
      </c>
      <c r="S107" s="127">
        <f>-DBData6!K19</f>
        <v>0</v>
      </c>
      <c r="T107" s="127">
        <f>-DBData6!K20</f>
        <v>0</v>
      </c>
      <c r="U107" s="127">
        <f>-DBData6!K21</f>
        <v>0</v>
      </c>
      <c r="V107" s="127">
        <f>-DBData6!K22</f>
        <v>0</v>
      </c>
      <c r="W107" s="127">
        <f>-DBData6!K23</f>
        <v>0</v>
      </c>
      <c r="X107" s="127">
        <f>-DBData6!K24</f>
        <v>0</v>
      </c>
      <c r="Y107" s="127">
        <f>-DBData6!K25</f>
        <v>0</v>
      </c>
      <c r="Z107" s="127">
        <f>-DBData6!K26</f>
        <v>0</v>
      </c>
      <c r="AA107" s="127">
        <f>-DBData6!K27</f>
        <v>0</v>
      </c>
      <c r="AB107" s="127">
        <f>-DBData6!K28</f>
        <v>0</v>
      </c>
      <c r="AC107" s="127">
        <f>-DBData6!K29</f>
        <v>0</v>
      </c>
      <c r="AD107" s="127">
        <f>-DBData6!K30</f>
        <v>0</v>
      </c>
      <c r="AE107" s="127">
        <f>-DBData6!K31</f>
        <v>0</v>
      </c>
      <c r="AF107" s="127">
        <f>-DBData6!K32</f>
        <v>0</v>
      </c>
      <c r="AG107" s="127">
        <f>-DBData6!K33</f>
        <v>0</v>
      </c>
      <c r="AH107" s="127">
        <f>-DBData6!K34</f>
        <v>0</v>
      </c>
      <c r="AI107" s="127">
        <f>-DBData6!K35</f>
        <v>0</v>
      </c>
      <c r="AJ107" s="127">
        <f>-DBData6!K36</f>
        <v>0</v>
      </c>
      <c r="AK107" s="127">
        <f>-DBData6!K37</f>
        <v>0</v>
      </c>
      <c r="AL107" s="127">
        <f>-DBData6!K38</f>
        <v>0</v>
      </c>
      <c r="AM107" s="127">
        <f>-DBData6!K39</f>
        <v>0</v>
      </c>
      <c r="AN107" s="127">
        <f>-DBData6!K40</f>
        <v>0</v>
      </c>
      <c r="AO107" s="127">
        <f>-DBData6!K41</f>
        <v>0</v>
      </c>
      <c r="AP107" s="127">
        <f>-DBData6!K42</f>
        <v>0</v>
      </c>
      <c r="AQ107" s="127">
        <f>-DBData6!K43</f>
        <v>0</v>
      </c>
      <c r="AR107" s="127">
        <f>-DBData6!K44</f>
        <v>0</v>
      </c>
      <c r="AS107" s="127">
        <f>-DBData6!K45</f>
        <v>0</v>
      </c>
      <c r="AT107" s="127">
        <f>-DBData6!K46</f>
        <v>0</v>
      </c>
      <c r="AU107" s="127">
        <f>-DBData6!K47</f>
        <v>0</v>
      </c>
      <c r="AV107" s="127">
        <f>-DBData6!K48</f>
        <v>0</v>
      </c>
      <c r="AW107" s="127">
        <f>-DBData6!K49</f>
        <v>0</v>
      </c>
      <c r="AX107" s="127">
        <f>-DBData6!K50</f>
        <v>0</v>
      </c>
      <c r="AY107" s="127">
        <f>-DBData6!K51</f>
        <v>0</v>
      </c>
      <c r="AZ107" s="127">
        <f>-DBData6!K52</f>
        <v>0</v>
      </c>
      <c r="BA107" s="127">
        <f>-DBData6!K53</f>
        <v>0</v>
      </c>
      <c r="BB107" s="127">
        <f>-DBData6!K54</f>
        <v>0</v>
      </c>
      <c r="BC107" s="17"/>
      <c r="BE107" s="18"/>
      <c r="BG107" s="6"/>
      <c r="BI107" s="6"/>
      <c r="BK107" s="6"/>
      <c r="BM107" s="6"/>
      <c r="BO107" s="6"/>
      <c r="BQ107" s="6"/>
      <c r="BS107" s="6"/>
      <c r="BU107" s="6"/>
      <c r="BW107" s="6"/>
      <c r="BY107" s="6"/>
      <c r="CA107" s="6"/>
      <c r="CC107" s="6"/>
      <c r="CE107" s="6"/>
      <c r="CG107" s="6"/>
      <c r="CI107" s="6"/>
      <c r="CK107" s="6"/>
      <c r="CM107" s="6"/>
      <c r="CO107" s="6"/>
      <c r="CQ107" s="6"/>
      <c r="CS107" s="6"/>
      <c r="CU107" s="6"/>
      <c r="CW107" s="6"/>
      <c r="CY107" s="6"/>
      <c r="DA107" s="6"/>
      <c r="DC107" s="6"/>
      <c r="DE107" s="6"/>
      <c r="DG107" s="6"/>
      <c r="DI107" s="6"/>
      <c r="DK107" s="6"/>
      <c r="DM107" s="6"/>
      <c r="DO107" s="6"/>
      <c r="DQ107" s="6"/>
      <c r="DS107" s="6"/>
      <c r="DU107" s="6"/>
      <c r="DW107" s="6"/>
      <c r="DY107" s="6"/>
      <c r="EA107" s="6"/>
      <c r="EC107" s="6"/>
      <c r="EE107" s="6"/>
      <c r="EG107" s="6"/>
      <c r="EI107" s="6"/>
      <c r="EK107" s="6"/>
      <c r="EM107" s="6"/>
      <c r="EO107" s="6"/>
      <c r="EQ107" s="6"/>
      <c r="ES107" s="6"/>
      <c r="EU107" s="6"/>
    </row>
    <row r="108" spans="1:151" ht="18.75" thickBot="1" x14ac:dyDescent="0.3">
      <c r="A108" s="37" t="s">
        <v>5</v>
      </c>
      <c r="B108" s="49"/>
      <c r="C108" s="54">
        <f>C111+C110+-C107</f>
        <v>0</v>
      </c>
      <c r="D108" s="125">
        <f>D111+D110+-D107</f>
        <v>0</v>
      </c>
      <c r="E108" s="125">
        <f t="shared" ref="E108" si="943">E111+E110+-E107</f>
        <v>0</v>
      </c>
      <c r="F108" s="125">
        <f t="shared" ref="F108" si="944">F111+F110+-F107</f>
        <v>0</v>
      </c>
      <c r="G108" s="125">
        <f t="shared" ref="G108" si="945">G111+G110+-G107</f>
        <v>0</v>
      </c>
      <c r="H108" s="125">
        <f t="shared" ref="H108" si="946">H111+H110+-H107</f>
        <v>0</v>
      </c>
      <c r="I108" s="125">
        <f t="shared" ref="I108" si="947">I111+I110+-I107</f>
        <v>0</v>
      </c>
      <c r="J108" s="125">
        <f t="shared" ref="J108" si="948">J111+J110+-J107</f>
        <v>0</v>
      </c>
      <c r="K108" s="125">
        <f t="shared" ref="K108" si="949">K111+K110+-K107</f>
        <v>0</v>
      </c>
      <c r="L108" s="125">
        <f t="shared" ref="L108" si="950">L111+L110+-L107</f>
        <v>0</v>
      </c>
      <c r="M108" s="125">
        <f t="shared" ref="M108" si="951">M111+M110+-M107</f>
        <v>0</v>
      </c>
      <c r="N108" s="125">
        <f t="shared" ref="N108" si="952">N111+N110+-N107</f>
        <v>0</v>
      </c>
      <c r="O108" s="125">
        <f t="shared" ref="O108" si="953">O111+O110+-O107</f>
        <v>0</v>
      </c>
      <c r="P108" s="125">
        <f t="shared" ref="P108" si="954">P111+P110+-P107</f>
        <v>0</v>
      </c>
      <c r="Q108" s="125">
        <f t="shared" ref="Q108" si="955">Q111+Q110+-Q107</f>
        <v>0</v>
      </c>
      <c r="R108" s="125">
        <f t="shared" ref="R108" si="956">R111+R110+-R107</f>
        <v>0</v>
      </c>
      <c r="S108" s="125">
        <f t="shared" ref="S108" si="957">S111+S110+-S107</f>
        <v>0</v>
      </c>
      <c r="T108" s="125">
        <f t="shared" ref="T108" si="958">T111+T110+-T107</f>
        <v>0</v>
      </c>
      <c r="U108" s="125">
        <f t="shared" ref="U108" si="959">U111+U110+-U107</f>
        <v>0</v>
      </c>
      <c r="V108" s="125">
        <f t="shared" ref="V108" si="960">V111+V110+-V107</f>
        <v>0</v>
      </c>
      <c r="W108" s="125">
        <f t="shared" ref="W108" si="961">W111+W110+-W107</f>
        <v>0</v>
      </c>
      <c r="X108" s="125">
        <f t="shared" ref="X108" si="962">X111+X110+-X107</f>
        <v>0</v>
      </c>
      <c r="Y108" s="125">
        <f t="shared" ref="Y108" si="963">Y111+Y110+-Y107</f>
        <v>0</v>
      </c>
      <c r="Z108" s="125">
        <f t="shared" ref="Z108" si="964">Z111+Z110+-Z107</f>
        <v>0</v>
      </c>
      <c r="AA108" s="125">
        <f t="shared" ref="AA108" si="965">AA111+AA110+-AA107</f>
        <v>0</v>
      </c>
      <c r="AB108" s="125">
        <f t="shared" ref="AB108" si="966">AB111+AB110+-AB107</f>
        <v>0</v>
      </c>
      <c r="AC108" s="125">
        <f t="shared" ref="AC108" si="967">AC111+AC110+-AC107</f>
        <v>0</v>
      </c>
      <c r="AD108" s="125">
        <f t="shared" ref="AD108" si="968">AD111+AD110+-AD107</f>
        <v>0</v>
      </c>
      <c r="AE108" s="125">
        <f t="shared" ref="AE108" si="969">AE111+AE110+-AE107</f>
        <v>0</v>
      </c>
      <c r="AF108" s="125">
        <f t="shared" ref="AF108" si="970">AF111+AF110+-AF107</f>
        <v>0</v>
      </c>
      <c r="AG108" s="125">
        <f t="shared" ref="AG108" si="971">AG111+AG110+-AG107</f>
        <v>0</v>
      </c>
      <c r="AH108" s="125">
        <f t="shared" ref="AH108" si="972">AH111+AH110+-AH107</f>
        <v>0</v>
      </c>
      <c r="AI108" s="125">
        <f t="shared" ref="AI108" si="973">AI111+AI110+-AI107</f>
        <v>0</v>
      </c>
      <c r="AJ108" s="125">
        <f t="shared" ref="AJ108" si="974">AJ111+AJ110+-AJ107</f>
        <v>0</v>
      </c>
      <c r="AK108" s="125">
        <f t="shared" ref="AK108:BB108" si="975">AK111+AK110+-AK107</f>
        <v>0</v>
      </c>
      <c r="AL108" s="125">
        <f t="shared" si="975"/>
        <v>0</v>
      </c>
      <c r="AM108" s="125">
        <f t="shared" si="975"/>
        <v>0</v>
      </c>
      <c r="AN108" s="125">
        <f t="shared" si="975"/>
        <v>0</v>
      </c>
      <c r="AO108" s="125">
        <f t="shared" si="975"/>
        <v>0</v>
      </c>
      <c r="AP108" s="125">
        <f t="shared" si="975"/>
        <v>0</v>
      </c>
      <c r="AQ108" s="125">
        <f t="shared" si="975"/>
        <v>0</v>
      </c>
      <c r="AR108" s="125">
        <f t="shared" si="975"/>
        <v>0</v>
      </c>
      <c r="AS108" s="125">
        <f t="shared" si="975"/>
        <v>0</v>
      </c>
      <c r="AT108" s="125">
        <f t="shared" si="975"/>
        <v>0</v>
      </c>
      <c r="AU108" s="125">
        <f t="shared" si="975"/>
        <v>0</v>
      </c>
      <c r="AV108" s="125">
        <f t="shared" si="975"/>
        <v>0</v>
      </c>
      <c r="AW108" s="125">
        <f t="shared" si="975"/>
        <v>0</v>
      </c>
      <c r="AX108" s="125">
        <f t="shared" si="975"/>
        <v>0</v>
      </c>
      <c r="AY108" s="125">
        <f t="shared" si="975"/>
        <v>0</v>
      </c>
      <c r="AZ108" s="125">
        <f t="shared" si="975"/>
        <v>0</v>
      </c>
      <c r="BA108" s="125">
        <f t="shared" si="975"/>
        <v>0</v>
      </c>
      <c r="BB108" s="125">
        <f t="shared" si="975"/>
        <v>0</v>
      </c>
      <c r="BC108" s="17"/>
      <c r="BE108" s="18"/>
      <c r="BG108" s="6"/>
      <c r="BI108" s="6"/>
      <c r="BK108" s="6"/>
      <c r="BM108" s="6"/>
      <c r="BO108" s="6"/>
      <c r="BQ108" s="6"/>
      <c r="BS108" s="6"/>
      <c r="BU108" s="6"/>
      <c r="BW108" s="6"/>
      <c r="BY108" s="6"/>
      <c r="CA108" s="6"/>
      <c r="CC108" s="6"/>
      <c r="CE108" s="6"/>
      <c r="CG108" s="6"/>
      <c r="CI108" s="6"/>
      <c r="CK108" s="6"/>
      <c r="CM108" s="6"/>
      <c r="CO108" s="6"/>
      <c r="CQ108" s="6"/>
      <c r="CS108" s="6"/>
      <c r="CU108" s="6"/>
      <c r="CW108" s="6"/>
      <c r="CY108" s="6"/>
      <c r="DA108" s="6"/>
      <c r="DC108" s="6"/>
      <c r="DE108" s="6"/>
      <c r="DG108" s="6"/>
      <c r="DI108" s="6"/>
      <c r="DK108" s="6"/>
      <c r="DM108" s="6"/>
      <c r="DO108" s="6"/>
      <c r="DQ108" s="6"/>
      <c r="DS108" s="6"/>
      <c r="DU108" s="6"/>
      <c r="DW108" s="6"/>
      <c r="DY108" s="6"/>
      <c r="EA108" s="6"/>
      <c r="EC108" s="6"/>
      <c r="EE108" s="6"/>
      <c r="EG108" s="6"/>
      <c r="EI108" s="6"/>
      <c r="EK108" s="6"/>
      <c r="EM108" s="6"/>
      <c r="EO108" s="6"/>
      <c r="EQ108" s="6"/>
      <c r="ES108" s="6"/>
      <c r="EU108" s="6"/>
    </row>
    <row r="109" spans="1:151" ht="18.75" thickBot="1" x14ac:dyDescent="0.3">
      <c r="A109" s="37" t="s">
        <v>28</v>
      </c>
      <c r="B109" s="49"/>
      <c r="C109" s="55">
        <f>C106-C108</f>
        <v>0</v>
      </c>
      <c r="D109" s="128">
        <f>D106-D108</f>
        <v>0</v>
      </c>
      <c r="E109" s="128">
        <f t="shared" ref="E109" si="976">E106-E108</f>
        <v>0</v>
      </c>
      <c r="F109" s="128">
        <f t="shared" ref="F109" si="977">F106-F108</f>
        <v>0</v>
      </c>
      <c r="G109" s="128">
        <f t="shared" ref="G109" si="978">G106-G108</f>
        <v>0</v>
      </c>
      <c r="H109" s="128">
        <f t="shared" ref="H109" si="979">H106-H108</f>
        <v>0</v>
      </c>
      <c r="I109" s="128">
        <f t="shared" ref="I109" si="980">I106-I108</f>
        <v>0</v>
      </c>
      <c r="J109" s="128">
        <f t="shared" ref="J109" si="981">J106-J108</f>
        <v>0</v>
      </c>
      <c r="K109" s="128">
        <f t="shared" ref="K109" si="982">K106-K108</f>
        <v>0</v>
      </c>
      <c r="L109" s="128">
        <f t="shared" ref="L109" si="983">L106-L108</f>
        <v>0</v>
      </c>
      <c r="M109" s="128">
        <f t="shared" ref="M109" si="984">M106-M108</f>
        <v>0</v>
      </c>
      <c r="N109" s="128">
        <f t="shared" ref="N109" si="985">N106-N108</f>
        <v>0</v>
      </c>
      <c r="O109" s="128">
        <f t="shared" ref="O109" si="986">O106-O108</f>
        <v>0</v>
      </c>
      <c r="P109" s="128">
        <f t="shared" ref="P109" si="987">P106-P108</f>
        <v>0</v>
      </c>
      <c r="Q109" s="128">
        <f t="shared" ref="Q109" si="988">Q106-Q108</f>
        <v>0</v>
      </c>
      <c r="R109" s="128">
        <f t="shared" ref="R109" si="989">R106-R108</f>
        <v>0</v>
      </c>
      <c r="S109" s="128">
        <f t="shared" ref="S109" si="990">S106-S108</f>
        <v>0</v>
      </c>
      <c r="T109" s="128">
        <f t="shared" ref="T109" si="991">T106-T108</f>
        <v>0</v>
      </c>
      <c r="U109" s="128">
        <f t="shared" ref="U109" si="992">U106-U108</f>
        <v>0</v>
      </c>
      <c r="V109" s="128">
        <f t="shared" ref="V109" si="993">V106-V108</f>
        <v>0</v>
      </c>
      <c r="W109" s="128">
        <f t="shared" ref="W109" si="994">W106-W108</f>
        <v>0</v>
      </c>
      <c r="X109" s="128">
        <f t="shared" ref="X109" si="995">X106-X108</f>
        <v>0</v>
      </c>
      <c r="Y109" s="128">
        <f t="shared" ref="Y109" si="996">Y106-Y108</f>
        <v>0</v>
      </c>
      <c r="Z109" s="128">
        <f t="shared" ref="Z109" si="997">Z106-Z108</f>
        <v>0</v>
      </c>
      <c r="AA109" s="128">
        <f t="shared" ref="AA109" si="998">AA106-AA108</f>
        <v>0</v>
      </c>
      <c r="AB109" s="128">
        <f t="shared" ref="AB109" si="999">AB106-AB108</f>
        <v>0</v>
      </c>
      <c r="AC109" s="128">
        <f t="shared" ref="AC109" si="1000">AC106-AC108</f>
        <v>0</v>
      </c>
      <c r="AD109" s="128">
        <f t="shared" ref="AD109" si="1001">AD106-AD108</f>
        <v>0</v>
      </c>
      <c r="AE109" s="128">
        <f t="shared" ref="AE109" si="1002">AE106-AE108</f>
        <v>0</v>
      </c>
      <c r="AF109" s="128">
        <f t="shared" ref="AF109" si="1003">AF106-AF108</f>
        <v>0</v>
      </c>
      <c r="AG109" s="128">
        <f t="shared" ref="AG109" si="1004">AG106-AG108</f>
        <v>0</v>
      </c>
      <c r="AH109" s="128">
        <f t="shared" ref="AH109" si="1005">AH106-AH108</f>
        <v>0</v>
      </c>
      <c r="AI109" s="128">
        <f t="shared" ref="AI109" si="1006">AI106-AI108</f>
        <v>0</v>
      </c>
      <c r="AJ109" s="128">
        <f t="shared" ref="AJ109" si="1007">AJ106-AJ108</f>
        <v>0</v>
      </c>
      <c r="AK109" s="128">
        <f t="shared" ref="AK109:BB109" si="1008">AK106-AK108</f>
        <v>0</v>
      </c>
      <c r="AL109" s="128">
        <f t="shared" si="1008"/>
        <v>0</v>
      </c>
      <c r="AM109" s="128">
        <f t="shared" si="1008"/>
        <v>0</v>
      </c>
      <c r="AN109" s="128">
        <f t="shared" si="1008"/>
        <v>0</v>
      </c>
      <c r="AO109" s="128">
        <f t="shared" si="1008"/>
        <v>0</v>
      </c>
      <c r="AP109" s="128">
        <f t="shared" si="1008"/>
        <v>0</v>
      </c>
      <c r="AQ109" s="128">
        <f t="shared" si="1008"/>
        <v>0</v>
      </c>
      <c r="AR109" s="128">
        <f t="shared" si="1008"/>
        <v>0</v>
      </c>
      <c r="AS109" s="128">
        <f t="shared" si="1008"/>
        <v>0</v>
      </c>
      <c r="AT109" s="128">
        <f t="shared" si="1008"/>
        <v>0</v>
      </c>
      <c r="AU109" s="128">
        <f t="shared" si="1008"/>
        <v>0</v>
      </c>
      <c r="AV109" s="128">
        <f t="shared" si="1008"/>
        <v>0</v>
      </c>
      <c r="AW109" s="128">
        <f t="shared" si="1008"/>
        <v>0</v>
      </c>
      <c r="AX109" s="128">
        <f t="shared" si="1008"/>
        <v>0</v>
      </c>
      <c r="AY109" s="128">
        <f t="shared" si="1008"/>
        <v>0</v>
      </c>
      <c r="AZ109" s="128">
        <f t="shared" si="1008"/>
        <v>0</v>
      </c>
      <c r="BA109" s="128">
        <f t="shared" si="1008"/>
        <v>0</v>
      </c>
      <c r="BB109" s="128">
        <f t="shared" si="1008"/>
        <v>0</v>
      </c>
      <c r="BC109" s="17"/>
      <c r="BE109" s="18"/>
      <c r="BG109" s="6"/>
      <c r="BI109" s="6"/>
      <c r="BK109" s="6"/>
      <c r="BM109" s="6"/>
      <c r="BO109" s="6"/>
      <c r="BQ109" s="6"/>
      <c r="BS109" s="6"/>
      <c r="BU109" s="6"/>
      <c r="BW109" s="6"/>
      <c r="BY109" s="6"/>
      <c r="CA109" s="6"/>
      <c r="CC109" s="6"/>
      <c r="CE109" s="6"/>
      <c r="CG109" s="6"/>
      <c r="CI109" s="6"/>
      <c r="CK109" s="6"/>
      <c r="CM109" s="6"/>
      <c r="CO109" s="6"/>
      <c r="CQ109" s="6"/>
      <c r="CS109" s="6"/>
      <c r="CU109" s="6"/>
      <c r="CW109" s="6"/>
      <c r="CY109" s="6"/>
      <c r="DA109" s="6"/>
      <c r="DC109" s="6"/>
      <c r="DE109" s="6"/>
      <c r="DG109" s="6"/>
      <c r="DI109" s="6"/>
      <c r="DK109" s="6"/>
      <c r="DM109" s="6"/>
      <c r="DO109" s="6"/>
      <c r="DQ109" s="6"/>
      <c r="DS109" s="6"/>
      <c r="DU109" s="6"/>
      <c r="DW109" s="6"/>
      <c r="DY109" s="6"/>
      <c r="EA109" s="6"/>
      <c r="EC109" s="6"/>
      <c r="EE109" s="6"/>
      <c r="EG109" s="6"/>
      <c r="EI109" s="6"/>
      <c r="EK109" s="6"/>
      <c r="EM109" s="6"/>
      <c r="EO109" s="6"/>
      <c r="EQ109" s="6"/>
      <c r="ES109" s="6"/>
      <c r="EU109" s="6"/>
    </row>
    <row r="110" spans="1:151" s="103" customFormat="1" ht="18" x14ac:dyDescent="0.25">
      <c r="A110" s="81" t="s">
        <v>9</v>
      </c>
      <c r="B110" s="100"/>
      <c r="C110" s="2">
        <f>DBData6!L3</f>
        <v>0</v>
      </c>
      <c r="D110" s="123">
        <f>DBData6!L4</f>
        <v>0</v>
      </c>
      <c r="E110" s="123">
        <f>DBData6!L5</f>
        <v>0</v>
      </c>
      <c r="F110" s="123">
        <f>DBData6!L6</f>
        <v>0</v>
      </c>
      <c r="G110" s="123">
        <f>DBData6!L7</f>
        <v>0</v>
      </c>
      <c r="H110" s="123">
        <f>DBData6!L8</f>
        <v>0</v>
      </c>
      <c r="I110" s="123">
        <f>DBData6!L9</f>
        <v>0</v>
      </c>
      <c r="J110" s="123">
        <f>DBData6!L10</f>
        <v>0</v>
      </c>
      <c r="K110" s="123">
        <f>DBData6!L11</f>
        <v>0</v>
      </c>
      <c r="L110" s="123">
        <f>DBData6!L12</f>
        <v>0</v>
      </c>
      <c r="M110" s="123">
        <f>DBData6!L13</f>
        <v>0</v>
      </c>
      <c r="N110" s="123">
        <f>DBData6!L14</f>
        <v>0</v>
      </c>
      <c r="O110" s="123">
        <f>DBData6!L15</f>
        <v>0</v>
      </c>
      <c r="P110" s="123">
        <f>DBData6!L16</f>
        <v>0</v>
      </c>
      <c r="Q110" s="123">
        <f>DBData6!L17</f>
        <v>0</v>
      </c>
      <c r="R110" s="123">
        <f>DBData6!L18</f>
        <v>0</v>
      </c>
      <c r="S110" s="123">
        <f>DBData6!L19</f>
        <v>0</v>
      </c>
      <c r="T110" s="123">
        <f>DBData6!L20</f>
        <v>0</v>
      </c>
      <c r="U110" s="123">
        <f>DBData6!L21</f>
        <v>0</v>
      </c>
      <c r="V110" s="123">
        <f>DBData6!L22</f>
        <v>0</v>
      </c>
      <c r="W110" s="123">
        <f>DBData6!L23</f>
        <v>0</v>
      </c>
      <c r="X110" s="123">
        <f>DBData6!L24</f>
        <v>0</v>
      </c>
      <c r="Y110" s="123">
        <f>DBData6!L25</f>
        <v>0</v>
      </c>
      <c r="Z110" s="123">
        <f>DBData6!L26</f>
        <v>0</v>
      </c>
      <c r="AA110" s="123">
        <f>DBData6!L27</f>
        <v>0</v>
      </c>
      <c r="AB110" s="123">
        <f>DBData6!L28</f>
        <v>0</v>
      </c>
      <c r="AC110" s="123">
        <f>DBData6!L29</f>
        <v>0</v>
      </c>
      <c r="AD110" s="123">
        <f>DBData6!L30</f>
        <v>0</v>
      </c>
      <c r="AE110" s="123">
        <f>DBData6!L31</f>
        <v>0</v>
      </c>
      <c r="AF110" s="123">
        <f>DBData6!L32</f>
        <v>0</v>
      </c>
      <c r="AG110" s="123">
        <f>DBData6!L33</f>
        <v>0</v>
      </c>
      <c r="AH110" s="123">
        <f>DBData6!L34</f>
        <v>0</v>
      </c>
      <c r="AI110" s="123">
        <f>DBData6!L35</f>
        <v>0</v>
      </c>
      <c r="AJ110" s="123">
        <f>DBData6!L36</f>
        <v>0</v>
      </c>
      <c r="AK110" s="123">
        <f>DBData6!L37</f>
        <v>0</v>
      </c>
      <c r="AL110" s="123">
        <f>DBData6!L38</f>
        <v>0</v>
      </c>
      <c r="AM110" s="123">
        <f>DBData6!L39</f>
        <v>0</v>
      </c>
      <c r="AN110" s="123">
        <f>DBData6!L40</f>
        <v>0</v>
      </c>
      <c r="AO110" s="123">
        <f>DBData6!L41</f>
        <v>0</v>
      </c>
      <c r="AP110" s="123">
        <f>DBData6!L42</f>
        <v>0</v>
      </c>
      <c r="AQ110" s="123">
        <f>DBData6!L43</f>
        <v>0</v>
      </c>
      <c r="AR110" s="123">
        <f>DBData6!L44</f>
        <v>0</v>
      </c>
      <c r="AS110" s="123">
        <f>DBData6!L45</f>
        <v>0</v>
      </c>
      <c r="AT110" s="123">
        <f>DBData6!L46</f>
        <v>0</v>
      </c>
      <c r="AU110" s="123">
        <f>DBData6!L47</f>
        <v>0</v>
      </c>
      <c r="AV110" s="123">
        <f>DBData6!L48</f>
        <v>0</v>
      </c>
      <c r="AW110" s="123">
        <f>DBData6!L49</f>
        <v>0</v>
      </c>
      <c r="AX110" s="123">
        <f>DBData6!L50</f>
        <v>0</v>
      </c>
      <c r="AY110" s="123">
        <f>DBData6!L51</f>
        <v>0</v>
      </c>
      <c r="AZ110" s="123">
        <f>DBData6!L52</f>
        <v>0</v>
      </c>
      <c r="BA110" s="123">
        <f>DBData6!L53</f>
        <v>0</v>
      </c>
      <c r="BB110" s="123">
        <f>DBData6!L54</f>
        <v>0</v>
      </c>
      <c r="BC110" s="102"/>
      <c r="BE110" s="104"/>
    </row>
    <row r="111" spans="1:151" ht="18" x14ac:dyDescent="0.25">
      <c r="A111" s="16" t="s">
        <v>16</v>
      </c>
      <c r="B111" s="57">
        <v>0</v>
      </c>
      <c r="C111" s="51">
        <f>C106*$B$111</f>
        <v>0</v>
      </c>
      <c r="D111" s="133">
        <f>D106*$B$111</f>
        <v>0</v>
      </c>
      <c r="E111" s="133">
        <f t="shared" ref="E111:L111" si="1009">E106*$B$111</f>
        <v>0</v>
      </c>
      <c r="F111" s="133">
        <f t="shared" si="1009"/>
        <v>0</v>
      </c>
      <c r="G111" s="133">
        <f t="shared" si="1009"/>
        <v>0</v>
      </c>
      <c r="H111" s="133">
        <f t="shared" si="1009"/>
        <v>0</v>
      </c>
      <c r="I111" s="133">
        <f t="shared" si="1009"/>
        <v>0</v>
      </c>
      <c r="J111" s="133">
        <f t="shared" si="1009"/>
        <v>0</v>
      </c>
      <c r="K111" s="133">
        <f t="shared" si="1009"/>
        <v>0</v>
      </c>
      <c r="L111" s="133">
        <f t="shared" si="1009"/>
        <v>0</v>
      </c>
      <c r="M111" s="133">
        <f t="shared" ref="M111:T111" si="1010">M106*$B$111</f>
        <v>0</v>
      </c>
      <c r="N111" s="133">
        <f t="shared" si="1010"/>
        <v>0</v>
      </c>
      <c r="O111" s="133">
        <f t="shared" si="1010"/>
        <v>0</v>
      </c>
      <c r="P111" s="133">
        <f t="shared" si="1010"/>
        <v>0</v>
      </c>
      <c r="Q111" s="133">
        <f t="shared" si="1010"/>
        <v>0</v>
      </c>
      <c r="R111" s="133">
        <f t="shared" si="1010"/>
        <v>0</v>
      </c>
      <c r="S111" s="133">
        <f t="shared" si="1010"/>
        <v>0</v>
      </c>
      <c r="T111" s="133">
        <f t="shared" si="1010"/>
        <v>0</v>
      </c>
      <c r="U111" s="133">
        <f t="shared" ref="U111:AC111" si="1011">U106*$B$111</f>
        <v>0</v>
      </c>
      <c r="V111" s="133">
        <f t="shared" si="1011"/>
        <v>0</v>
      </c>
      <c r="W111" s="133">
        <f t="shared" si="1011"/>
        <v>0</v>
      </c>
      <c r="X111" s="133">
        <f t="shared" si="1011"/>
        <v>0</v>
      </c>
      <c r="Y111" s="133">
        <f t="shared" si="1011"/>
        <v>0</v>
      </c>
      <c r="Z111" s="133">
        <f t="shared" si="1011"/>
        <v>0</v>
      </c>
      <c r="AA111" s="133">
        <f t="shared" si="1011"/>
        <v>0</v>
      </c>
      <c r="AB111" s="133">
        <f t="shared" si="1011"/>
        <v>0</v>
      </c>
      <c r="AC111" s="133">
        <f t="shared" si="1011"/>
        <v>0</v>
      </c>
      <c r="AD111" s="133">
        <f t="shared" ref="AD111:BB111" si="1012">AD106*$B$111</f>
        <v>0</v>
      </c>
      <c r="AE111" s="133">
        <f t="shared" si="1012"/>
        <v>0</v>
      </c>
      <c r="AF111" s="133">
        <f t="shared" si="1012"/>
        <v>0</v>
      </c>
      <c r="AG111" s="133">
        <f t="shared" si="1012"/>
        <v>0</v>
      </c>
      <c r="AH111" s="133">
        <f t="shared" si="1012"/>
        <v>0</v>
      </c>
      <c r="AI111" s="133">
        <f t="shared" si="1012"/>
        <v>0</v>
      </c>
      <c r="AJ111" s="133">
        <f t="shared" si="1012"/>
        <v>0</v>
      </c>
      <c r="AK111" s="133">
        <f t="shared" si="1012"/>
        <v>0</v>
      </c>
      <c r="AL111" s="129">
        <f t="shared" si="1012"/>
        <v>0</v>
      </c>
      <c r="AM111" s="129">
        <f t="shared" si="1012"/>
        <v>0</v>
      </c>
      <c r="AN111" s="129">
        <f t="shared" si="1012"/>
        <v>0</v>
      </c>
      <c r="AO111" s="129">
        <f t="shared" si="1012"/>
        <v>0</v>
      </c>
      <c r="AP111" s="129">
        <f t="shared" si="1012"/>
        <v>0</v>
      </c>
      <c r="AQ111" s="129">
        <f t="shared" si="1012"/>
        <v>0</v>
      </c>
      <c r="AR111" s="129">
        <f t="shared" si="1012"/>
        <v>0</v>
      </c>
      <c r="AS111" s="129">
        <f t="shared" si="1012"/>
        <v>0</v>
      </c>
      <c r="AT111" s="129">
        <f t="shared" si="1012"/>
        <v>0</v>
      </c>
      <c r="AU111" s="129">
        <f t="shared" si="1012"/>
        <v>0</v>
      </c>
      <c r="AV111" s="129">
        <f t="shared" si="1012"/>
        <v>0</v>
      </c>
      <c r="AW111" s="129">
        <f t="shared" si="1012"/>
        <v>0</v>
      </c>
      <c r="AX111" s="129">
        <f t="shared" si="1012"/>
        <v>0</v>
      </c>
      <c r="AY111" s="129">
        <f t="shared" si="1012"/>
        <v>0</v>
      </c>
      <c r="AZ111" s="129">
        <f t="shared" si="1012"/>
        <v>0</v>
      </c>
      <c r="BA111" s="129">
        <f t="shared" si="1012"/>
        <v>0</v>
      </c>
      <c r="BB111" s="129">
        <f t="shared" si="1012"/>
        <v>0</v>
      </c>
      <c r="BC111" s="17"/>
      <c r="BE111" s="18"/>
      <c r="BG111" s="6"/>
      <c r="BI111" s="6"/>
      <c r="BK111" s="6"/>
      <c r="BM111" s="6"/>
      <c r="BO111" s="6"/>
      <c r="BQ111" s="6"/>
      <c r="BS111" s="6"/>
      <c r="BU111" s="6"/>
      <c r="BW111" s="6"/>
      <c r="BY111" s="6"/>
      <c r="CA111" s="6"/>
      <c r="CC111" s="6"/>
      <c r="CE111" s="6"/>
      <c r="CG111" s="6"/>
      <c r="CI111" s="6"/>
      <c r="CK111" s="6"/>
      <c r="CM111" s="6"/>
      <c r="CO111" s="6"/>
      <c r="CQ111" s="6"/>
      <c r="CS111" s="6"/>
      <c r="CU111" s="6"/>
      <c r="CW111" s="6"/>
      <c r="CY111" s="6"/>
      <c r="DA111" s="6"/>
      <c r="DC111" s="6"/>
      <c r="DE111" s="6"/>
      <c r="DG111" s="6"/>
      <c r="DI111" s="6"/>
      <c r="DK111" s="6"/>
      <c r="DM111" s="6"/>
      <c r="DO111" s="6"/>
      <c r="DQ111" s="6"/>
      <c r="DS111" s="6"/>
      <c r="DU111" s="6"/>
      <c r="DW111" s="6"/>
      <c r="DY111" s="6"/>
      <c r="EA111" s="6"/>
      <c r="EC111" s="6"/>
      <c r="EE111" s="6"/>
      <c r="EG111" s="6"/>
      <c r="EI111" s="6"/>
      <c r="EK111" s="6"/>
      <c r="EM111" s="6"/>
      <c r="EO111" s="6"/>
      <c r="EQ111" s="6"/>
      <c r="ES111" s="6"/>
      <c r="EU111" s="6"/>
    </row>
    <row r="112" spans="1:151" ht="18" x14ac:dyDescent="0.25">
      <c r="A112" s="16" t="s">
        <v>17</v>
      </c>
      <c r="B112" s="57">
        <v>0</v>
      </c>
      <c r="C112" s="56">
        <f>IF(C109&gt;0,C109*$B$112,0)</f>
        <v>0</v>
      </c>
      <c r="D112" s="129">
        <f>IF(D109&gt;0,D109*$B$112,0)</f>
        <v>0</v>
      </c>
      <c r="E112" s="129">
        <f t="shared" ref="E112:L112" si="1013">IF(E109&gt;0,E109*$B$112,0)</f>
        <v>0</v>
      </c>
      <c r="F112" s="129">
        <f t="shared" si="1013"/>
        <v>0</v>
      </c>
      <c r="G112" s="129">
        <f t="shared" si="1013"/>
        <v>0</v>
      </c>
      <c r="H112" s="129">
        <f t="shared" si="1013"/>
        <v>0</v>
      </c>
      <c r="I112" s="129">
        <f t="shared" si="1013"/>
        <v>0</v>
      </c>
      <c r="J112" s="129">
        <f t="shared" si="1013"/>
        <v>0</v>
      </c>
      <c r="K112" s="129">
        <f t="shared" si="1013"/>
        <v>0</v>
      </c>
      <c r="L112" s="129">
        <f t="shared" si="1013"/>
        <v>0</v>
      </c>
      <c r="M112" s="129">
        <f t="shared" ref="M112:T112" si="1014">IF(M109&gt;0,M109*$B$112,0)</f>
        <v>0</v>
      </c>
      <c r="N112" s="129">
        <f t="shared" si="1014"/>
        <v>0</v>
      </c>
      <c r="O112" s="129">
        <f t="shared" si="1014"/>
        <v>0</v>
      </c>
      <c r="P112" s="129">
        <f t="shared" si="1014"/>
        <v>0</v>
      </c>
      <c r="Q112" s="129">
        <f t="shared" si="1014"/>
        <v>0</v>
      </c>
      <c r="R112" s="129">
        <f t="shared" si="1014"/>
        <v>0</v>
      </c>
      <c r="S112" s="129">
        <f t="shared" si="1014"/>
        <v>0</v>
      </c>
      <c r="T112" s="129">
        <f t="shared" si="1014"/>
        <v>0</v>
      </c>
      <c r="U112" s="129">
        <f t="shared" ref="U112:AC112" si="1015">IF(U109&gt;0,U109*$B$112,0)</f>
        <v>0</v>
      </c>
      <c r="V112" s="129">
        <f t="shared" si="1015"/>
        <v>0</v>
      </c>
      <c r="W112" s="129">
        <f t="shared" si="1015"/>
        <v>0</v>
      </c>
      <c r="X112" s="129">
        <f t="shared" si="1015"/>
        <v>0</v>
      </c>
      <c r="Y112" s="129">
        <f t="shared" si="1015"/>
        <v>0</v>
      </c>
      <c r="Z112" s="129">
        <f t="shared" si="1015"/>
        <v>0</v>
      </c>
      <c r="AA112" s="129">
        <f t="shared" si="1015"/>
        <v>0</v>
      </c>
      <c r="AB112" s="129">
        <f t="shared" si="1015"/>
        <v>0</v>
      </c>
      <c r="AC112" s="129">
        <f t="shared" si="1015"/>
        <v>0</v>
      </c>
      <c r="AD112" s="129">
        <f t="shared" ref="AD112:BB112" si="1016">IF(AD109&gt;0,AD109*$B$112,0)</f>
        <v>0</v>
      </c>
      <c r="AE112" s="129">
        <f t="shared" si="1016"/>
        <v>0</v>
      </c>
      <c r="AF112" s="129">
        <f t="shared" si="1016"/>
        <v>0</v>
      </c>
      <c r="AG112" s="129">
        <f t="shared" si="1016"/>
        <v>0</v>
      </c>
      <c r="AH112" s="129">
        <f t="shared" si="1016"/>
        <v>0</v>
      </c>
      <c r="AI112" s="129">
        <f t="shared" si="1016"/>
        <v>0</v>
      </c>
      <c r="AJ112" s="129">
        <f t="shared" si="1016"/>
        <v>0</v>
      </c>
      <c r="AK112" s="129">
        <f t="shared" si="1016"/>
        <v>0</v>
      </c>
      <c r="AL112" s="129">
        <f t="shared" si="1016"/>
        <v>0</v>
      </c>
      <c r="AM112" s="129">
        <f t="shared" si="1016"/>
        <v>0</v>
      </c>
      <c r="AN112" s="129">
        <f t="shared" si="1016"/>
        <v>0</v>
      </c>
      <c r="AO112" s="129">
        <f t="shared" si="1016"/>
        <v>0</v>
      </c>
      <c r="AP112" s="129">
        <f t="shared" si="1016"/>
        <v>0</v>
      </c>
      <c r="AQ112" s="129">
        <f t="shared" si="1016"/>
        <v>0</v>
      </c>
      <c r="AR112" s="129">
        <f t="shared" si="1016"/>
        <v>0</v>
      </c>
      <c r="AS112" s="129">
        <f t="shared" si="1016"/>
        <v>0</v>
      </c>
      <c r="AT112" s="129">
        <f t="shared" si="1016"/>
        <v>0</v>
      </c>
      <c r="AU112" s="129">
        <f t="shared" si="1016"/>
        <v>0</v>
      </c>
      <c r="AV112" s="129">
        <f t="shared" si="1016"/>
        <v>0</v>
      </c>
      <c r="AW112" s="129">
        <f t="shared" si="1016"/>
        <v>0</v>
      </c>
      <c r="AX112" s="129">
        <f t="shared" si="1016"/>
        <v>0</v>
      </c>
      <c r="AY112" s="129">
        <f t="shared" si="1016"/>
        <v>0</v>
      </c>
      <c r="AZ112" s="129">
        <f t="shared" si="1016"/>
        <v>0</v>
      </c>
      <c r="BA112" s="129">
        <f t="shared" si="1016"/>
        <v>0</v>
      </c>
      <c r="BB112" s="129">
        <f t="shared" si="1016"/>
        <v>0</v>
      </c>
      <c r="BC112" s="17"/>
      <c r="BE112" s="18"/>
      <c r="BG112" s="6"/>
      <c r="BI112" s="6"/>
      <c r="BK112" s="6"/>
      <c r="BM112" s="6"/>
      <c r="BO112" s="6"/>
      <c r="BQ112" s="6"/>
      <c r="BS112" s="6"/>
      <c r="BU112" s="6"/>
      <c r="BW112" s="6"/>
      <c r="BY112" s="6"/>
      <c r="CA112" s="6"/>
      <c r="CC112" s="6"/>
      <c r="CE112" s="6"/>
      <c r="CG112" s="6"/>
      <c r="CI112" s="6"/>
      <c r="CK112" s="6"/>
      <c r="CM112" s="6"/>
      <c r="CO112" s="6"/>
      <c r="CQ112" s="6"/>
      <c r="CS112" s="6"/>
      <c r="CU112" s="6"/>
      <c r="CW112" s="6"/>
      <c r="CY112" s="6"/>
      <c r="DA112" s="6"/>
      <c r="DC112" s="6"/>
      <c r="DE112" s="6"/>
      <c r="DG112" s="6"/>
      <c r="DI112" s="6"/>
      <c r="DK112" s="6"/>
      <c r="DM112" s="6"/>
      <c r="DO112" s="6"/>
      <c r="DQ112" s="6"/>
      <c r="DS112" s="6"/>
      <c r="DU112" s="6"/>
      <c r="DW112" s="6"/>
      <c r="DY112" s="6"/>
      <c r="EA112" s="6"/>
      <c r="EC112" s="6"/>
      <c r="EE112" s="6"/>
      <c r="EG112" s="6"/>
      <c r="EI112" s="6"/>
      <c r="EK112" s="6"/>
      <c r="EM112" s="6"/>
      <c r="EO112" s="6"/>
      <c r="EQ112" s="6"/>
      <c r="ES112" s="6"/>
      <c r="EU112" s="6"/>
    </row>
    <row r="113" spans="1:151" s="44" customFormat="1" ht="20.25" thickBot="1" x14ac:dyDescent="0.35">
      <c r="A113" s="41"/>
      <c r="B113" s="91"/>
      <c r="C113" s="42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E113" s="43"/>
    </row>
    <row r="114" spans="1:151" s="157" customFormat="1" ht="18.75" thickTop="1" x14ac:dyDescent="0.25">
      <c r="A114" s="153" t="s">
        <v>40</v>
      </c>
      <c r="B114" s="154"/>
      <c r="C114" s="155">
        <f>DBData7!C3</f>
        <v>0</v>
      </c>
      <c r="D114" s="155">
        <f>DBData7!C4</f>
        <v>0</v>
      </c>
      <c r="E114" s="155">
        <f>DBData7!C5</f>
        <v>0</v>
      </c>
      <c r="F114" s="155">
        <f>DBData7!C6</f>
        <v>0</v>
      </c>
      <c r="G114" s="155">
        <f>DBData7!C7</f>
        <v>0</v>
      </c>
      <c r="H114" s="155">
        <f>DBData7!C8</f>
        <v>0</v>
      </c>
      <c r="I114" s="155">
        <f>DBData7!C9</f>
        <v>0</v>
      </c>
      <c r="J114" s="155">
        <f>DBData7!C10</f>
        <v>0</v>
      </c>
      <c r="K114" s="155">
        <f>DBData7!C11</f>
        <v>0</v>
      </c>
      <c r="L114" s="155">
        <f>DBData7!C12</f>
        <v>0</v>
      </c>
      <c r="M114" s="155">
        <f>DBData7!C13</f>
        <v>0</v>
      </c>
      <c r="N114" s="155">
        <f>DBData7!C14</f>
        <v>0</v>
      </c>
      <c r="O114" s="155">
        <f>DBData7!C15</f>
        <v>0</v>
      </c>
      <c r="P114" s="155">
        <f>DBData7!C16</f>
        <v>0</v>
      </c>
      <c r="Q114" s="155">
        <f>DBData7!C17</f>
        <v>0</v>
      </c>
      <c r="R114" s="155">
        <f>DBData7!C18</f>
        <v>0</v>
      </c>
      <c r="S114" s="155">
        <f>DBData7!C19</f>
        <v>0</v>
      </c>
      <c r="T114" s="155">
        <f>DBData7!C20</f>
        <v>0</v>
      </c>
      <c r="U114" s="155">
        <f>DBData7!C21</f>
        <v>0</v>
      </c>
      <c r="V114" s="155">
        <f>DBData7!C22</f>
        <v>0</v>
      </c>
      <c r="W114" s="155">
        <f>DBData7!C23</f>
        <v>0</v>
      </c>
      <c r="X114" s="155">
        <f>DBData7!C24</f>
        <v>0</v>
      </c>
      <c r="Y114" s="155">
        <f>DBData7!C25</f>
        <v>0</v>
      </c>
      <c r="Z114" s="155">
        <f>DBData7!C26</f>
        <v>0</v>
      </c>
      <c r="AA114" s="155">
        <f>DBData7!C27</f>
        <v>0</v>
      </c>
      <c r="AB114" s="155">
        <f>DBData7!C28</f>
        <v>0</v>
      </c>
      <c r="AC114" s="155">
        <f>DBData7!C29</f>
        <v>0</v>
      </c>
      <c r="AD114" s="155">
        <f>DBData7!C30</f>
        <v>0</v>
      </c>
      <c r="AE114" s="155">
        <f>DBData7!C31</f>
        <v>0</v>
      </c>
      <c r="AF114" s="155">
        <f>DBData7!C32</f>
        <v>0</v>
      </c>
      <c r="AG114" s="155">
        <f>DBData7!C33</f>
        <v>0</v>
      </c>
      <c r="AH114" s="155">
        <f>DBData7!C34</f>
        <v>0</v>
      </c>
      <c r="AI114" s="155">
        <f>DBData7!C35</f>
        <v>0</v>
      </c>
      <c r="AJ114" s="155">
        <f>DBData7!C36</f>
        <v>0</v>
      </c>
      <c r="AK114" s="155">
        <f>DBData7!C37</f>
        <v>0</v>
      </c>
      <c r="AL114" s="155">
        <f>DBData7!C38</f>
        <v>0</v>
      </c>
      <c r="AM114" s="155">
        <f>DBData7!C39</f>
        <v>0</v>
      </c>
      <c r="AN114" s="155">
        <f>DBData7!C40</f>
        <v>0</v>
      </c>
      <c r="AO114" s="155">
        <f>DBData7!C41</f>
        <v>0</v>
      </c>
      <c r="AP114" s="155">
        <f>DBData7!C42</f>
        <v>0</v>
      </c>
      <c r="AQ114" s="155">
        <f>DBData7!C43</f>
        <v>0</v>
      </c>
      <c r="AR114" s="155">
        <f>DBData7!C44</f>
        <v>0</v>
      </c>
      <c r="AS114" s="155">
        <f>DBData7!C45</f>
        <v>0</v>
      </c>
      <c r="AT114" s="155">
        <f>DBData7!C46</f>
        <v>0</v>
      </c>
      <c r="AU114" s="155">
        <f>DBData7!C47</f>
        <v>0</v>
      </c>
      <c r="AV114" s="155">
        <f>DBData7!C48</f>
        <v>0</v>
      </c>
      <c r="AW114" s="155">
        <f>DBData7!C49</f>
        <v>0</v>
      </c>
      <c r="AX114" s="155">
        <f>DBData7!C50</f>
        <v>0</v>
      </c>
      <c r="AY114" s="155">
        <f>DBData7!C51</f>
        <v>0</v>
      </c>
      <c r="AZ114" s="155">
        <f>DBData7!C52</f>
        <v>0</v>
      </c>
      <c r="BA114" s="155">
        <f>DBData7!C53</f>
        <v>0</v>
      </c>
      <c r="BB114" s="155">
        <f>DBData7!C54</f>
        <v>0</v>
      </c>
      <c r="BC114" s="164"/>
      <c r="BE114" s="158"/>
    </row>
    <row r="115" spans="1:151" s="163" customFormat="1" ht="18" x14ac:dyDescent="0.25">
      <c r="A115" s="153" t="s">
        <v>41</v>
      </c>
      <c r="B115" s="159"/>
      <c r="C115" s="155">
        <f>DBData7!D3</f>
        <v>0</v>
      </c>
      <c r="D115" s="155">
        <f>DBData7!D4</f>
        <v>0</v>
      </c>
      <c r="E115" s="155">
        <f>DBData7!D5</f>
        <v>0</v>
      </c>
      <c r="F115" s="155">
        <f>DBData7!D6</f>
        <v>0</v>
      </c>
      <c r="G115" s="155">
        <f>DBData7!D7</f>
        <v>0</v>
      </c>
      <c r="H115" s="155">
        <f>DBData7!D8</f>
        <v>0</v>
      </c>
      <c r="I115" s="155">
        <f>DBData7!D9</f>
        <v>0</v>
      </c>
      <c r="J115" s="155">
        <f>DBData7!D10</f>
        <v>0</v>
      </c>
      <c r="K115" s="155">
        <f>DBData7!D11</f>
        <v>0</v>
      </c>
      <c r="L115" s="155">
        <f>DBData7!D12</f>
        <v>0</v>
      </c>
      <c r="M115" s="155">
        <f>DBData7!D13</f>
        <v>0</v>
      </c>
      <c r="N115" s="155">
        <f>DBData7!D14</f>
        <v>0</v>
      </c>
      <c r="O115" s="155">
        <f>DBData7!D15</f>
        <v>0</v>
      </c>
      <c r="P115" s="155">
        <f>DBData7!D16</f>
        <v>0</v>
      </c>
      <c r="Q115" s="155">
        <f>DBData7!D17</f>
        <v>0</v>
      </c>
      <c r="R115" s="155">
        <f>DBData7!D18</f>
        <v>0</v>
      </c>
      <c r="S115" s="155">
        <f>DBData7!D19</f>
        <v>0</v>
      </c>
      <c r="T115" s="155">
        <f>DBData7!D20</f>
        <v>0</v>
      </c>
      <c r="U115" s="155">
        <f>DBData7!D21</f>
        <v>0</v>
      </c>
      <c r="V115" s="155">
        <f>DBData7!D22</f>
        <v>0</v>
      </c>
      <c r="W115" s="155">
        <f>DBData7!D23</f>
        <v>0</v>
      </c>
      <c r="X115" s="155">
        <f>DBData7!D24</f>
        <v>0</v>
      </c>
      <c r="Y115" s="155">
        <f>DBData7!D25</f>
        <v>0</v>
      </c>
      <c r="Z115" s="155">
        <f>DBData7!D26</f>
        <v>0</v>
      </c>
      <c r="AA115" s="155">
        <f>DBData7!D27</f>
        <v>0</v>
      </c>
      <c r="AB115" s="155">
        <f>DBData7!D28</f>
        <v>0</v>
      </c>
      <c r="AC115" s="155">
        <f>DBData7!D29</f>
        <v>0</v>
      </c>
      <c r="AD115" s="155">
        <f>DBData7!D30</f>
        <v>0</v>
      </c>
      <c r="AE115" s="155">
        <f>DBData7!D31</f>
        <v>0</v>
      </c>
      <c r="AF115" s="155">
        <f>DBData7!D32</f>
        <v>0</v>
      </c>
      <c r="AG115" s="155">
        <f>DBData7!D33</f>
        <v>0</v>
      </c>
      <c r="AH115" s="155">
        <f>DBData7!D34</f>
        <v>0</v>
      </c>
      <c r="AI115" s="155">
        <f>DBData7!D35</f>
        <v>0</v>
      </c>
      <c r="AJ115" s="155">
        <f>DBData7!D36</f>
        <v>0</v>
      </c>
      <c r="AK115" s="155">
        <f>DBData7!D37</f>
        <v>0</v>
      </c>
      <c r="AL115" s="155">
        <f>DBData7!D38</f>
        <v>0</v>
      </c>
      <c r="AM115" s="155">
        <f>DBData7!D39</f>
        <v>0</v>
      </c>
      <c r="AN115" s="155">
        <f>DBData7!D40</f>
        <v>0</v>
      </c>
      <c r="AO115" s="155">
        <f>DBData7!D41</f>
        <v>0</v>
      </c>
      <c r="AP115" s="155">
        <f>DBData7!D42</f>
        <v>0</v>
      </c>
      <c r="AQ115" s="155">
        <f>DBData7!D43</f>
        <v>0</v>
      </c>
      <c r="AR115" s="155">
        <f>DBData7!D44</f>
        <v>0</v>
      </c>
      <c r="AS115" s="155">
        <f>DBData7!D45</f>
        <v>0</v>
      </c>
      <c r="AT115" s="155">
        <f>DBData7!D46</f>
        <v>0</v>
      </c>
      <c r="AU115" s="155">
        <f>DBData7!D47</f>
        <v>0</v>
      </c>
      <c r="AV115" s="155">
        <f>DBData7!D48</f>
        <v>0</v>
      </c>
      <c r="AW115" s="155">
        <f>DBData7!D49</f>
        <v>0</v>
      </c>
      <c r="AX115" s="155">
        <f>DBData7!D50</f>
        <v>0</v>
      </c>
      <c r="AY115" s="155">
        <f>DBData7!D51</f>
        <v>0</v>
      </c>
      <c r="AZ115" s="155">
        <f>DBData7!D52</f>
        <v>0</v>
      </c>
      <c r="BA115" s="155">
        <f>DBData7!D53</f>
        <v>0</v>
      </c>
      <c r="BB115" s="155">
        <f>DBData7!D54</f>
        <v>0</v>
      </c>
      <c r="BC115" s="160"/>
      <c r="BD115" s="161"/>
      <c r="BE115" s="162"/>
    </row>
    <row r="116" spans="1:151" s="15" customFormat="1" ht="18" x14ac:dyDescent="0.25">
      <c r="A116" s="79" t="s">
        <v>20</v>
      </c>
      <c r="B116" s="47"/>
      <c r="C116" s="32">
        <f>DBData7!E3</f>
        <v>0</v>
      </c>
      <c r="D116" s="122">
        <f>DBData7!E4</f>
        <v>0</v>
      </c>
      <c r="E116" s="122">
        <f>DBData7!E5</f>
        <v>0</v>
      </c>
      <c r="F116" s="122">
        <f>DBData7!E6</f>
        <v>0</v>
      </c>
      <c r="G116" s="122">
        <f>DBData7!E7</f>
        <v>0</v>
      </c>
      <c r="H116" s="122">
        <f>DBData7!E8</f>
        <v>0</v>
      </c>
      <c r="I116" s="122">
        <f>DBData7!E9</f>
        <v>0</v>
      </c>
      <c r="J116" s="122">
        <f>DBData7!E10</f>
        <v>0</v>
      </c>
      <c r="K116" s="122">
        <f>DBData7!E11</f>
        <v>0</v>
      </c>
      <c r="L116" s="122">
        <f>DBData7!E12</f>
        <v>0</v>
      </c>
      <c r="M116" s="122">
        <f>DBData7!E13</f>
        <v>0</v>
      </c>
      <c r="N116" s="122">
        <f>DBData7!E14</f>
        <v>0</v>
      </c>
      <c r="O116" s="122">
        <f>DBData7!E15</f>
        <v>0</v>
      </c>
      <c r="P116" s="122">
        <f>DBData7!E16</f>
        <v>0</v>
      </c>
      <c r="Q116" s="122">
        <f>DBData7!E17</f>
        <v>0</v>
      </c>
      <c r="R116" s="122">
        <f>DBData7!E18</f>
        <v>0</v>
      </c>
      <c r="S116" s="122">
        <f>DBData7!E19</f>
        <v>0</v>
      </c>
      <c r="T116" s="122">
        <f>DBData7!E20</f>
        <v>0</v>
      </c>
      <c r="U116" s="122">
        <f>DBData7!E21</f>
        <v>0</v>
      </c>
      <c r="V116" s="122">
        <f>DBData7!E22</f>
        <v>0</v>
      </c>
      <c r="W116" s="122">
        <f>DBData7!E23</f>
        <v>0</v>
      </c>
      <c r="X116" s="122">
        <f>DBData7!E24</f>
        <v>0</v>
      </c>
      <c r="Y116" s="122">
        <f>DBData7!E25</f>
        <v>0</v>
      </c>
      <c r="Z116" s="122">
        <f>DBData7!E26</f>
        <v>0</v>
      </c>
      <c r="AA116" s="122">
        <f>DBData7!E27</f>
        <v>0</v>
      </c>
      <c r="AB116" s="122">
        <f>DBData7!E28</f>
        <v>0</v>
      </c>
      <c r="AC116" s="122">
        <f>DBData7!E29</f>
        <v>0</v>
      </c>
      <c r="AD116" s="122">
        <f>DBData7!E30</f>
        <v>0</v>
      </c>
      <c r="AE116" s="122">
        <f>DBData7!E31</f>
        <v>0</v>
      </c>
      <c r="AF116" s="122">
        <f>DBData7!E32</f>
        <v>0</v>
      </c>
      <c r="AG116" s="122">
        <f>DBData7!E33</f>
        <v>0</v>
      </c>
      <c r="AH116" s="122">
        <f>DBData7!E34</f>
        <v>0</v>
      </c>
      <c r="AI116" s="122">
        <f>DBData7!E35</f>
        <v>0</v>
      </c>
      <c r="AJ116" s="122">
        <f>DBData7!E36</f>
        <v>0</v>
      </c>
      <c r="AK116" s="122">
        <f>DBData7!E37</f>
        <v>0</v>
      </c>
      <c r="AL116" s="122">
        <f>DBData7!E38</f>
        <v>0</v>
      </c>
      <c r="AM116" s="122">
        <f>DBData7!E39</f>
        <v>0</v>
      </c>
      <c r="AN116" s="122">
        <f>DBData7!E40</f>
        <v>0</v>
      </c>
      <c r="AO116" s="122">
        <f>DBData7!E41</f>
        <v>0</v>
      </c>
      <c r="AP116" s="122">
        <f>DBData7!E42</f>
        <v>0</v>
      </c>
      <c r="AQ116" s="122">
        <f>DBData7!E43</f>
        <v>0</v>
      </c>
      <c r="AR116" s="122">
        <f>DBData7!E44</f>
        <v>0</v>
      </c>
      <c r="AS116" s="122">
        <f>DBData7!E45</f>
        <v>0</v>
      </c>
      <c r="AT116" s="122">
        <f>DBData7!E46</f>
        <v>0</v>
      </c>
      <c r="AU116" s="122">
        <f>DBData7!E47</f>
        <v>0</v>
      </c>
      <c r="AV116" s="122">
        <f>DBData7!E48</f>
        <v>0</v>
      </c>
      <c r="AW116" s="122">
        <f>DBData7!E49</f>
        <v>0</v>
      </c>
      <c r="AX116" s="122">
        <f>DBData7!E50</f>
        <v>0</v>
      </c>
      <c r="AY116" s="122">
        <f>DBData7!E51</f>
        <v>0</v>
      </c>
      <c r="AZ116" s="122">
        <f>DBData7!E52</f>
        <v>0</v>
      </c>
      <c r="BA116" s="122">
        <f>DBData7!E53</f>
        <v>0</v>
      </c>
      <c r="BB116" s="122">
        <f>DBData7!E54</f>
        <v>0</v>
      </c>
      <c r="BC116" s="12"/>
      <c r="BD116" s="13"/>
      <c r="BE116" s="14"/>
    </row>
    <row r="117" spans="1:151" ht="18" x14ac:dyDescent="0.25">
      <c r="A117" s="81" t="s">
        <v>7</v>
      </c>
      <c r="B117" s="48"/>
      <c r="C117" s="2">
        <f>DBData7!F3</f>
        <v>0</v>
      </c>
      <c r="D117" s="123">
        <f>DBData7!F4</f>
        <v>0</v>
      </c>
      <c r="E117" s="123">
        <f>DBData7!F5</f>
        <v>0</v>
      </c>
      <c r="F117" s="123">
        <f>DBData7!F6</f>
        <v>0</v>
      </c>
      <c r="G117" s="123">
        <f>DBData7!F7</f>
        <v>0</v>
      </c>
      <c r="H117" s="123">
        <f>DBData7!F8</f>
        <v>0</v>
      </c>
      <c r="I117" s="123">
        <f>DBData7!F9</f>
        <v>0</v>
      </c>
      <c r="J117" s="123">
        <f>DBData7!F10</f>
        <v>0</v>
      </c>
      <c r="K117" s="123">
        <f>DBData7!F11</f>
        <v>0</v>
      </c>
      <c r="L117" s="123">
        <f>DBData7!F12</f>
        <v>0</v>
      </c>
      <c r="M117" s="123">
        <f>DBData7!F13</f>
        <v>0</v>
      </c>
      <c r="N117" s="123">
        <f>DBData7!F14</f>
        <v>0</v>
      </c>
      <c r="O117" s="123">
        <f>DBData7!F15</f>
        <v>0</v>
      </c>
      <c r="P117" s="123">
        <f>DBData7!F16</f>
        <v>0</v>
      </c>
      <c r="Q117" s="123">
        <f>DBData7!F17</f>
        <v>0</v>
      </c>
      <c r="R117" s="123">
        <f>DBData7!F18</f>
        <v>0</v>
      </c>
      <c r="S117" s="123">
        <f>DBData7!F19</f>
        <v>0</v>
      </c>
      <c r="T117" s="123">
        <f>DBData7!F20</f>
        <v>0</v>
      </c>
      <c r="U117" s="123">
        <f>DBData7!F21</f>
        <v>0</v>
      </c>
      <c r="V117" s="123">
        <f>DBData7!F22</f>
        <v>0</v>
      </c>
      <c r="W117" s="123">
        <f>DBData7!F23</f>
        <v>0</v>
      </c>
      <c r="X117" s="123">
        <f>DBData7!F24</f>
        <v>0</v>
      </c>
      <c r="Y117" s="123">
        <f>DBData7!F25</f>
        <v>0</v>
      </c>
      <c r="Z117" s="123">
        <f>DBData7!F26</f>
        <v>0</v>
      </c>
      <c r="AA117" s="123">
        <f>DBData7!F27</f>
        <v>0</v>
      </c>
      <c r="AB117" s="123">
        <f>DBData7!F28</f>
        <v>0</v>
      </c>
      <c r="AC117" s="123">
        <f>DBData7!F29</f>
        <v>0</v>
      </c>
      <c r="AD117" s="123">
        <f>DBData7!F30</f>
        <v>0</v>
      </c>
      <c r="AE117" s="123">
        <f>DBData7!F31</f>
        <v>0</v>
      </c>
      <c r="AF117" s="123">
        <f>DBData7!F32</f>
        <v>0</v>
      </c>
      <c r="AG117" s="123">
        <f>DBData7!F33</f>
        <v>0</v>
      </c>
      <c r="AH117" s="123">
        <f>DBData7!F34</f>
        <v>0</v>
      </c>
      <c r="AI117" s="123">
        <f>DBData7!F35</f>
        <v>0</v>
      </c>
      <c r="AJ117" s="123">
        <f>DBData7!F36</f>
        <v>0</v>
      </c>
      <c r="AK117" s="123">
        <f>DBData7!F37</f>
        <v>0</v>
      </c>
      <c r="AL117" s="123">
        <f>DBData7!F38</f>
        <v>0</v>
      </c>
      <c r="AM117" s="123">
        <f>DBData7!F39</f>
        <v>0</v>
      </c>
      <c r="AN117" s="123">
        <f>DBData7!F40</f>
        <v>0</v>
      </c>
      <c r="AO117" s="123">
        <f>DBData7!F41</f>
        <v>0</v>
      </c>
      <c r="AP117" s="123">
        <f>DBData7!F42</f>
        <v>0</v>
      </c>
      <c r="AQ117" s="123">
        <f>DBData7!F43</f>
        <v>0</v>
      </c>
      <c r="AR117" s="123">
        <f>DBData7!F44</f>
        <v>0</v>
      </c>
      <c r="AS117" s="123">
        <f>DBData7!F45</f>
        <v>0</v>
      </c>
      <c r="AT117" s="123">
        <f>DBData7!F46</f>
        <v>0</v>
      </c>
      <c r="AU117" s="123">
        <f>DBData7!F47</f>
        <v>0</v>
      </c>
      <c r="AV117" s="123">
        <f>DBData7!F48</f>
        <v>0</v>
      </c>
      <c r="AW117" s="123">
        <f>DBData7!F49</f>
        <v>0</v>
      </c>
      <c r="AX117" s="123">
        <f>DBData7!F50</f>
        <v>0</v>
      </c>
      <c r="AY117" s="123">
        <f>DBData7!F51</f>
        <v>0</v>
      </c>
      <c r="AZ117" s="123">
        <f>DBData7!F52</f>
        <v>0</v>
      </c>
      <c r="BA117" s="123">
        <f>DBData7!F53</f>
        <v>0</v>
      </c>
      <c r="BB117" s="123">
        <f>DBData7!F54</f>
        <v>0</v>
      </c>
      <c r="BC117" s="17"/>
      <c r="BE117" s="18"/>
      <c r="BG117" s="6"/>
      <c r="BI117" s="6"/>
      <c r="BK117" s="6"/>
      <c r="BM117" s="6"/>
      <c r="BO117" s="6"/>
      <c r="BQ117" s="6"/>
      <c r="BS117" s="6"/>
      <c r="BU117" s="6"/>
      <c r="BW117" s="6"/>
      <c r="BY117" s="6"/>
      <c r="CA117" s="6"/>
      <c r="CC117" s="6"/>
      <c r="CE117" s="6"/>
      <c r="CG117" s="6"/>
      <c r="CI117" s="6"/>
      <c r="CK117" s="6"/>
      <c r="CM117" s="6"/>
      <c r="CO117" s="6"/>
      <c r="CQ117" s="6"/>
      <c r="CS117" s="6"/>
      <c r="CU117" s="6"/>
      <c r="CW117" s="6"/>
      <c r="CY117" s="6"/>
      <c r="DA117" s="6"/>
      <c r="DC117" s="6"/>
      <c r="DE117" s="6"/>
      <c r="DG117" s="6"/>
      <c r="DI117" s="6"/>
      <c r="DK117" s="6"/>
      <c r="DM117" s="6"/>
      <c r="DO117" s="6"/>
      <c r="DQ117" s="6"/>
      <c r="DS117" s="6"/>
      <c r="DU117" s="6"/>
      <c r="DW117" s="6"/>
      <c r="DY117" s="6"/>
      <c r="EA117" s="6"/>
      <c r="EC117" s="6"/>
      <c r="EE117" s="6"/>
      <c r="EG117" s="6"/>
      <c r="EI117" s="6"/>
      <c r="EK117" s="6"/>
      <c r="EM117" s="6"/>
      <c r="EO117" s="6"/>
      <c r="EQ117" s="6"/>
      <c r="ES117" s="6"/>
      <c r="EU117" s="6"/>
    </row>
    <row r="118" spans="1:151" ht="18" x14ac:dyDescent="0.25">
      <c r="A118" s="16" t="s">
        <v>44</v>
      </c>
      <c r="B118" s="48"/>
      <c r="C118" s="52" t="e">
        <f>C122/C117</f>
        <v>#DIV/0!</v>
      </c>
      <c r="D118" s="131" t="e">
        <f>D122/D117</f>
        <v>#DIV/0!</v>
      </c>
      <c r="E118" s="131" t="e">
        <f t="shared" ref="E118" si="1017">E122/E117</f>
        <v>#DIV/0!</v>
      </c>
      <c r="F118" s="131" t="e">
        <f t="shared" ref="F118" si="1018">F122/F117</f>
        <v>#DIV/0!</v>
      </c>
      <c r="G118" s="131" t="e">
        <f t="shared" ref="G118" si="1019">G122/G117</f>
        <v>#DIV/0!</v>
      </c>
      <c r="H118" s="131" t="e">
        <f t="shared" ref="H118" si="1020">H122/H117</f>
        <v>#DIV/0!</v>
      </c>
      <c r="I118" s="131" t="e">
        <f t="shared" ref="I118" si="1021">I122/I117</f>
        <v>#DIV/0!</v>
      </c>
      <c r="J118" s="131" t="e">
        <f t="shared" ref="J118" si="1022">J122/J117</f>
        <v>#DIV/0!</v>
      </c>
      <c r="K118" s="131" t="e">
        <f t="shared" ref="K118" si="1023">K122/K117</f>
        <v>#DIV/0!</v>
      </c>
      <c r="L118" s="131" t="e">
        <f t="shared" ref="L118" si="1024">L122/L117</f>
        <v>#DIV/0!</v>
      </c>
      <c r="M118" s="131" t="e">
        <f t="shared" ref="M118" si="1025">M122/M117</f>
        <v>#DIV/0!</v>
      </c>
      <c r="N118" s="131" t="e">
        <f t="shared" ref="N118" si="1026">N122/N117</f>
        <v>#DIV/0!</v>
      </c>
      <c r="O118" s="131" t="e">
        <f t="shared" ref="O118" si="1027">O122/O117</f>
        <v>#DIV/0!</v>
      </c>
      <c r="P118" s="131" t="e">
        <f t="shared" ref="P118" si="1028">P122/P117</f>
        <v>#DIV/0!</v>
      </c>
      <c r="Q118" s="131" t="e">
        <f t="shared" ref="Q118" si="1029">Q122/Q117</f>
        <v>#DIV/0!</v>
      </c>
      <c r="R118" s="131" t="e">
        <f t="shared" ref="R118" si="1030">R122/R117</f>
        <v>#DIV/0!</v>
      </c>
      <c r="S118" s="131" t="e">
        <f t="shared" ref="S118" si="1031">S122/S117</f>
        <v>#DIV/0!</v>
      </c>
      <c r="T118" s="131" t="e">
        <f t="shared" ref="T118" si="1032">T122/T117</f>
        <v>#DIV/0!</v>
      </c>
      <c r="U118" s="131" t="e">
        <f t="shared" ref="U118" si="1033">U122/U117</f>
        <v>#DIV/0!</v>
      </c>
      <c r="V118" s="131" t="e">
        <f t="shared" ref="V118" si="1034">V122/V117</f>
        <v>#DIV/0!</v>
      </c>
      <c r="W118" s="131" t="e">
        <f t="shared" ref="W118" si="1035">W122/W117</f>
        <v>#DIV/0!</v>
      </c>
      <c r="X118" s="131" t="e">
        <f t="shared" ref="X118" si="1036">X122/X117</f>
        <v>#DIV/0!</v>
      </c>
      <c r="Y118" s="131" t="e">
        <f t="shared" ref="Y118" si="1037">Y122/Y117</f>
        <v>#DIV/0!</v>
      </c>
      <c r="Z118" s="131" t="e">
        <f t="shared" ref="Z118" si="1038">Z122/Z117</f>
        <v>#DIV/0!</v>
      </c>
      <c r="AA118" s="131" t="e">
        <f t="shared" ref="AA118" si="1039">AA122/AA117</f>
        <v>#DIV/0!</v>
      </c>
      <c r="AB118" s="131" t="e">
        <f t="shared" ref="AB118" si="1040">AB122/AB117</f>
        <v>#DIV/0!</v>
      </c>
      <c r="AC118" s="131" t="e">
        <f t="shared" ref="AC118" si="1041">AC122/AC117</f>
        <v>#DIV/0!</v>
      </c>
      <c r="AD118" s="131" t="e">
        <f t="shared" ref="AD118" si="1042">AD122/AD117</f>
        <v>#DIV/0!</v>
      </c>
      <c r="AE118" s="131" t="e">
        <f t="shared" ref="AE118" si="1043">AE122/AE117</f>
        <v>#DIV/0!</v>
      </c>
      <c r="AF118" s="131" t="e">
        <f t="shared" ref="AF118" si="1044">AF122/AF117</f>
        <v>#DIV/0!</v>
      </c>
      <c r="AG118" s="131" t="e">
        <f t="shared" ref="AG118" si="1045">AG122/AG117</f>
        <v>#DIV/0!</v>
      </c>
      <c r="AH118" s="131" t="e">
        <f t="shared" ref="AH118" si="1046">AH122/AH117</f>
        <v>#DIV/0!</v>
      </c>
      <c r="AI118" s="131" t="e">
        <f t="shared" ref="AI118" si="1047">AI122/AI117</f>
        <v>#DIV/0!</v>
      </c>
      <c r="AJ118" s="131" t="e">
        <f t="shared" ref="AJ118" si="1048">AJ122/AJ117</f>
        <v>#DIV/0!</v>
      </c>
      <c r="AK118" s="131" t="e">
        <f t="shared" ref="AK118:BB118" si="1049">AK122/AK117</f>
        <v>#DIV/0!</v>
      </c>
      <c r="AL118" s="124" t="e">
        <f t="shared" si="1049"/>
        <v>#DIV/0!</v>
      </c>
      <c r="AM118" s="124" t="e">
        <f t="shared" si="1049"/>
        <v>#DIV/0!</v>
      </c>
      <c r="AN118" s="124" t="e">
        <f t="shared" si="1049"/>
        <v>#DIV/0!</v>
      </c>
      <c r="AO118" s="124" t="e">
        <f t="shared" si="1049"/>
        <v>#DIV/0!</v>
      </c>
      <c r="AP118" s="124" t="e">
        <f t="shared" si="1049"/>
        <v>#DIV/0!</v>
      </c>
      <c r="AQ118" s="124" t="e">
        <f t="shared" si="1049"/>
        <v>#DIV/0!</v>
      </c>
      <c r="AR118" s="124" t="e">
        <f t="shared" si="1049"/>
        <v>#DIV/0!</v>
      </c>
      <c r="AS118" s="124" t="e">
        <f t="shared" si="1049"/>
        <v>#DIV/0!</v>
      </c>
      <c r="AT118" s="124" t="e">
        <f t="shared" si="1049"/>
        <v>#DIV/0!</v>
      </c>
      <c r="AU118" s="124" t="e">
        <f t="shared" si="1049"/>
        <v>#DIV/0!</v>
      </c>
      <c r="AV118" s="124" t="e">
        <f t="shared" si="1049"/>
        <v>#DIV/0!</v>
      </c>
      <c r="AW118" s="124" t="e">
        <f t="shared" si="1049"/>
        <v>#DIV/0!</v>
      </c>
      <c r="AX118" s="124" t="e">
        <f t="shared" si="1049"/>
        <v>#DIV/0!</v>
      </c>
      <c r="AY118" s="124" t="e">
        <f t="shared" si="1049"/>
        <v>#DIV/0!</v>
      </c>
      <c r="AZ118" s="124" t="e">
        <f t="shared" si="1049"/>
        <v>#DIV/0!</v>
      </c>
      <c r="BA118" s="124" t="e">
        <f t="shared" si="1049"/>
        <v>#DIV/0!</v>
      </c>
      <c r="BB118" s="124" t="e">
        <f t="shared" si="1049"/>
        <v>#DIV/0!</v>
      </c>
      <c r="BC118" s="17"/>
      <c r="BE118" s="18"/>
      <c r="BG118" s="6"/>
      <c r="BI118" s="6"/>
      <c r="BK118" s="6"/>
      <c r="BM118" s="6"/>
      <c r="BO118" s="6"/>
      <c r="BQ118" s="6"/>
      <c r="BS118" s="6"/>
      <c r="BU118" s="6"/>
      <c r="BW118" s="6"/>
      <c r="BY118" s="6"/>
      <c r="CA118" s="6"/>
      <c r="CC118" s="6"/>
      <c r="CE118" s="6"/>
      <c r="CG118" s="6"/>
      <c r="CI118" s="6"/>
      <c r="CK118" s="6"/>
      <c r="CM118" s="6"/>
      <c r="CO118" s="6"/>
      <c r="CQ118" s="6"/>
      <c r="CS118" s="6"/>
      <c r="CU118" s="6"/>
      <c r="CW118" s="6"/>
      <c r="CY118" s="6"/>
      <c r="DA118" s="6"/>
      <c r="DC118" s="6"/>
      <c r="DE118" s="6"/>
      <c r="DG118" s="6"/>
      <c r="DI118" s="6"/>
      <c r="DK118" s="6"/>
      <c r="DM118" s="6"/>
      <c r="DO118" s="6"/>
      <c r="DQ118" s="6"/>
      <c r="DS118" s="6"/>
      <c r="DU118" s="6"/>
      <c r="DW118" s="6"/>
      <c r="DY118" s="6"/>
      <c r="EA118" s="6"/>
      <c r="EC118" s="6"/>
      <c r="EE118" s="6"/>
      <c r="EG118" s="6"/>
      <c r="EI118" s="6"/>
      <c r="EK118" s="6"/>
      <c r="EM118" s="6"/>
      <c r="EO118" s="6"/>
      <c r="EQ118" s="6"/>
      <c r="ES118" s="6"/>
      <c r="EU118" s="6"/>
    </row>
    <row r="119" spans="1:151" ht="18" x14ac:dyDescent="0.25">
      <c r="A119" s="81" t="s">
        <v>24</v>
      </c>
      <c r="B119" s="48"/>
      <c r="C119" s="30">
        <f>DBData7!G3</f>
        <v>0</v>
      </c>
      <c r="D119" s="130">
        <f>DBData7!G4</f>
        <v>0</v>
      </c>
      <c r="E119" s="130">
        <f>DBData7!G5</f>
        <v>0</v>
      </c>
      <c r="F119" s="130">
        <f>DBData7!G6</f>
        <v>0</v>
      </c>
      <c r="G119" s="130">
        <f>DBData7!G7</f>
        <v>0</v>
      </c>
      <c r="H119" s="130">
        <f>DBData7!G8</f>
        <v>0</v>
      </c>
      <c r="I119" s="130">
        <f>DBData7!G9</f>
        <v>0</v>
      </c>
      <c r="J119" s="130">
        <f>DBData7!G10</f>
        <v>0</v>
      </c>
      <c r="K119" s="130">
        <f>DBData7!G11</f>
        <v>0</v>
      </c>
      <c r="L119" s="130">
        <f>DBData7!G12</f>
        <v>0</v>
      </c>
      <c r="M119" s="130">
        <f>DBData7!G13</f>
        <v>0</v>
      </c>
      <c r="N119" s="130">
        <f>DBData7!G14</f>
        <v>0</v>
      </c>
      <c r="O119" s="130">
        <f>DBData7!G15</f>
        <v>0</v>
      </c>
      <c r="P119" s="130">
        <f>DBData7!G16</f>
        <v>0</v>
      </c>
      <c r="Q119" s="130">
        <f>DBData7!G17</f>
        <v>0</v>
      </c>
      <c r="R119" s="130">
        <f>DBData7!G18</f>
        <v>0</v>
      </c>
      <c r="S119" s="130">
        <f>DBData7!G19</f>
        <v>0</v>
      </c>
      <c r="T119" s="130">
        <f>DBData7!G20</f>
        <v>0</v>
      </c>
      <c r="U119" s="130">
        <f>DBData7!G21</f>
        <v>0</v>
      </c>
      <c r="V119" s="130">
        <f>DBData7!G22</f>
        <v>0</v>
      </c>
      <c r="W119" s="130">
        <f>DBData7!G23</f>
        <v>0</v>
      </c>
      <c r="X119" s="130">
        <f>DBData7!G24</f>
        <v>0</v>
      </c>
      <c r="Y119" s="130">
        <f>DBData7!G25</f>
        <v>0</v>
      </c>
      <c r="Z119" s="130">
        <f>DBData7!G26</f>
        <v>0</v>
      </c>
      <c r="AA119" s="130">
        <f>DBData7!G27</f>
        <v>0</v>
      </c>
      <c r="AB119" s="130">
        <f>DBData7!G28</f>
        <v>0</v>
      </c>
      <c r="AC119" s="130">
        <f>DBData7!G29</f>
        <v>0</v>
      </c>
      <c r="AD119" s="130">
        <f>DBData7!G30</f>
        <v>0</v>
      </c>
      <c r="AE119" s="130">
        <f>DBData7!G31</f>
        <v>0</v>
      </c>
      <c r="AF119" s="130">
        <f>DBData7!G32</f>
        <v>0</v>
      </c>
      <c r="AG119" s="130">
        <f>DBData7!G33</f>
        <v>0</v>
      </c>
      <c r="AH119" s="130">
        <f>DBData7!G34</f>
        <v>0</v>
      </c>
      <c r="AI119" s="130">
        <f>DBData7!G35</f>
        <v>0</v>
      </c>
      <c r="AJ119" s="130">
        <f>DBData7!G36</f>
        <v>0</v>
      </c>
      <c r="AK119" s="130">
        <f>DBData7!G37</f>
        <v>0</v>
      </c>
      <c r="AL119" s="123">
        <f>DBData7!G38</f>
        <v>0</v>
      </c>
      <c r="AM119" s="123">
        <f>DBData7!G39</f>
        <v>0</v>
      </c>
      <c r="AN119" s="123">
        <f>DBData7!G40</f>
        <v>0</v>
      </c>
      <c r="AO119" s="123">
        <f>DBData7!G41</f>
        <v>0</v>
      </c>
      <c r="AP119" s="123">
        <f>DBData7!G42</f>
        <v>0</v>
      </c>
      <c r="AQ119" s="123">
        <f>DBData7!G43</f>
        <v>0</v>
      </c>
      <c r="AR119" s="123">
        <f>DBData7!G44</f>
        <v>0</v>
      </c>
      <c r="AS119" s="123">
        <f>DBData7!G45</f>
        <v>0</v>
      </c>
      <c r="AT119" s="123">
        <f>DBData7!G46</f>
        <v>0</v>
      </c>
      <c r="AU119" s="123">
        <f>DBData7!G47</f>
        <v>0</v>
      </c>
      <c r="AV119" s="123">
        <f>DBData7!G48</f>
        <v>0</v>
      </c>
      <c r="AW119" s="123">
        <f>DBData7!G49</f>
        <v>0</v>
      </c>
      <c r="AX119" s="123">
        <f>DBData7!G50</f>
        <v>0</v>
      </c>
      <c r="AY119" s="123">
        <f>DBData7!G51</f>
        <v>0</v>
      </c>
      <c r="AZ119" s="123">
        <f>DBData7!G52</f>
        <v>0</v>
      </c>
      <c r="BA119" s="123">
        <f>DBData7!G53</f>
        <v>0</v>
      </c>
      <c r="BB119" s="123">
        <f>DBData7!G54</f>
        <v>0</v>
      </c>
      <c r="BC119" s="17"/>
      <c r="BE119" s="18"/>
      <c r="BG119" s="6"/>
      <c r="BI119" s="6"/>
      <c r="BK119" s="6"/>
      <c r="BM119" s="6"/>
      <c r="BO119" s="6"/>
      <c r="BQ119" s="6"/>
      <c r="BS119" s="6"/>
      <c r="BU119" s="6"/>
      <c r="BW119" s="6"/>
      <c r="BY119" s="6"/>
      <c r="CA119" s="6"/>
      <c r="CC119" s="6"/>
      <c r="CE119" s="6"/>
      <c r="CG119" s="6"/>
      <c r="CI119" s="6"/>
      <c r="CK119" s="6"/>
      <c r="CM119" s="6"/>
      <c r="CO119" s="6"/>
      <c r="CQ119" s="6"/>
      <c r="CS119" s="6"/>
      <c r="CU119" s="6"/>
      <c r="CW119" s="6"/>
      <c r="CY119" s="6"/>
      <c r="DA119" s="6"/>
      <c r="DC119" s="6"/>
      <c r="DE119" s="6"/>
      <c r="DG119" s="6"/>
      <c r="DI119" s="6"/>
      <c r="DK119" s="6"/>
      <c r="DM119" s="6"/>
      <c r="DO119" s="6"/>
      <c r="DQ119" s="6"/>
      <c r="DS119" s="6"/>
      <c r="DU119" s="6"/>
      <c r="DW119" s="6"/>
      <c r="DY119" s="6"/>
      <c r="EA119" s="6"/>
      <c r="EC119" s="6"/>
      <c r="EE119" s="6"/>
      <c r="EG119" s="6"/>
      <c r="EI119" s="6"/>
      <c r="EK119" s="6"/>
      <c r="EM119" s="6"/>
      <c r="EO119" s="6"/>
      <c r="EQ119" s="6"/>
      <c r="ES119" s="6"/>
      <c r="EU119" s="6"/>
    </row>
    <row r="120" spans="1:151" ht="18" x14ac:dyDescent="0.25">
      <c r="A120" s="81" t="s">
        <v>25</v>
      </c>
      <c r="B120" s="48"/>
      <c r="C120" s="30">
        <f>DBData7!H3</f>
        <v>0</v>
      </c>
      <c r="D120" s="130">
        <f>DBData7!H4</f>
        <v>0</v>
      </c>
      <c r="E120" s="130">
        <f>DBData7!H5</f>
        <v>0</v>
      </c>
      <c r="F120" s="130">
        <f>DBData7!H6</f>
        <v>0</v>
      </c>
      <c r="G120" s="130">
        <f>DBData7!H7</f>
        <v>0</v>
      </c>
      <c r="H120" s="130">
        <f>DBData7!H8</f>
        <v>0</v>
      </c>
      <c r="I120" s="130">
        <f>DBData7!H9</f>
        <v>0</v>
      </c>
      <c r="J120" s="130">
        <f>DBData7!H10</f>
        <v>0</v>
      </c>
      <c r="K120" s="130">
        <f>DBData7!H11</f>
        <v>0</v>
      </c>
      <c r="L120" s="130">
        <f>DBData7!H12</f>
        <v>0</v>
      </c>
      <c r="M120" s="130">
        <f>DBData7!H13</f>
        <v>0</v>
      </c>
      <c r="N120" s="130">
        <f>DBData7!H14</f>
        <v>0</v>
      </c>
      <c r="O120" s="130">
        <f>DBData7!H15</f>
        <v>0</v>
      </c>
      <c r="P120" s="130">
        <f>DBData7!H16</f>
        <v>0</v>
      </c>
      <c r="Q120" s="130">
        <f>DBData7!H17</f>
        <v>0</v>
      </c>
      <c r="R120" s="130">
        <f>DBData7!H18</f>
        <v>0</v>
      </c>
      <c r="S120" s="130">
        <f>DBData7!H19</f>
        <v>0</v>
      </c>
      <c r="T120" s="130">
        <f>DBData7!H20</f>
        <v>0</v>
      </c>
      <c r="U120" s="130">
        <f>DBData7!H21</f>
        <v>0</v>
      </c>
      <c r="V120" s="130">
        <f>DBData7!H22</f>
        <v>0</v>
      </c>
      <c r="W120" s="130">
        <f>DBData7!H23</f>
        <v>0</v>
      </c>
      <c r="X120" s="130">
        <f>DBData7!H24</f>
        <v>0</v>
      </c>
      <c r="Y120" s="130">
        <f>DBData7!H25</f>
        <v>0</v>
      </c>
      <c r="Z120" s="130">
        <f>DBData7!H26</f>
        <v>0</v>
      </c>
      <c r="AA120" s="130">
        <f>DBData7!H27</f>
        <v>0</v>
      </c>
      <c r="AB120" s="130">
        <f>DBData7!H28</f>
        <v>0</v>
      </c>
      <c r="AC120" s="130">
        <f>DBData7!H29</f>
        <v>0</v>
      </c>
      <c r="AD120" s="130">
        <f>DBData7!H30</f>
        <v>0</v>
      </c>
      <c r="AE120" s="130">
        <f>DBData7!H31</f>
        <v>0</v>
      </c>
      <c r="AF120" s="130">
        <f>DBData7!H32</f>
        <v>0</v>
      </c>
      <c r="AG120" s="130">
        <f>DBData7!H33</f>
        <v>0</v>
      </c>
      <c r="AH120" s="130">
        <f>DBData7!H34</f>
        <v>0</v>
      </c>
      <c r="AI120" s="130">
        <f>DBData7!H35</f>
        <v>0</v>
      </c>
      <c r="AJ120" s="130">
        <f>DBData7!H36</f>
        <v>0</v>
      </c>
      <c r="AK120" s="130">
        <f>DBData7!H37</f>
        <v>0</v>
      </c>
      <c r="AL120" s="123">
        <f>DBData7!H38</f>
        <v>0</v>
      </c>
      <c r="AM120" s="123">
        <f>DBData7!H39</f>
        <v>0</v>
      </c>
      <c r="AN120" s="123">
        <f>DBData7!H40</f>
        <v>0</v>
      </c>
      <c r="AO120" s="123">
        <f>DBData7!H41</f>
        <v>0</v>
      </c>
      <c r="AP120" s="123">
        <f>DBData7!H42</f>
        <v>0</v>
      </c>
      <c r="AQ120" s="123">
        <f>DBData7!H43</f>
        <v>0</v>
      </c>
      <c r="AR120" s="123">
        <f>DBData7!H44</f>
        <v>0</v>
      </c>
      <c r="AS120" s="123">
        <f>DBData7!H45</f>
        <v>0</v>
      </c>
      <c r="AT120" s="123">
        <f>DBData7!H46</f>
        <v>0</v>
      </c>
      <c r="AU120" s="123">
        <f>DBData7!H47</f>
        <v>0</v>
      </c>
      <c r="AV120" s="123">
        <f>DBData7!H48</f>
        <v>0</v>
      </c>
      <c r="AW120" s="123">
        <f>DBData7!H49</f>
        <v>0</v>
      </c>
      <c r="AX120" s="123">
        <f>DBData7!H50</f>
        <v>0</v>
      </c>
      <c r="AY120" s="123">
        <f>DBData7!H51</f>
        <v>0</v>
      </c>
      <c r="AZ120" s="123">
        <f>DBData7!H52</f>
        <v>0</v>
      </c>
      <c r="BA120" s="123">
        <f>DBData7!H53</f>
        <v>0</v>
      </c>
      <c r="BB120" s="123">
        <f>DBData7!H54</f>
        <v>0</v>
      </c>
      <c r="BC120" s="17"/>
      <c r="BE120" s="18"/>
      <c r="BG120" s="6"/>
      <c r="BI120" s="6"/>
      <c r="BK120" s="6"/>
      <c r="BM120" s="6"/>
      <c r="BO120" s="6"/>
      <c r="BQ120" s="6"/>
      <c r="BS120" s="6"/>
      <c r="BU120" s="6"/>
      <c r="BW120" s="6"/>
      <c r="BY120" s="6"/>
      <c r="CA120" s="6"/>
      <c r="CC120" s="6"/>
      <c r="CE120" s="6"/>
      <c r="CG120" s="6"/>
      <c r="CI120" s="6"/>
      <c r="CK120" s="6"/>
      <c r="CM120" s="6"/>
      <c r="CO120" s="6"/>
      <c r="CQ120" s="6"/>
      <c r="CS120" s="6"/>
      <c r="CU120" s="6"/>
      <c r="CW120" s="6"/>
      <c r="CY120" s="6"/>
      <c r="DA120" s="6"/>
      <c r="DC120" s="6"/>
      <c r="DE120" s="6"/>
      <c r="DG120" s="6"/>
      <c r="DI120" s="6"/>
      <c r="DK120" s="6"/>
      <c r="DM120" s="6"/>
      <c r="DO120" s="6"/>
      <c r="DQ120" s="6"/>
      <c r="DS120" s="6"/>
      <c r="DU120" s="6"/>
      <c r="DW120" s="6"/>
      <c r="DY120" s="6"/>
      <c r="EA120" s="6"/>
      <c r="EC120" s="6"/>
      <c r="EE120" s="6"/>
      <c r="EG120" s="6"/>
      <c r="EI120" s="6"/>
      <c r="EK120" s="6"/>
      <c r="EM120" s="6"/>
      <c r="EO120" s="6"/>
      <c r="EQ120" s="6"/>
      <c r="ES120" s="6"/>
      <c r="EU120" s="6"/>
    </row>
    <row r="121" spans="1:151" ht="18.75" thickBot="1" x14ac:dyDescent="0.3">
      <c r="A121" s="81" t="s">
        <v>26</v>
      </c>
      <c r="B121" s="48"/>
      <c r="C121" s="30">
        <f>DBData7!I3</f>
        <v>0</v>
      </c>
      <c r="D121" s="130">
        <f>DBData7!I4</f>
        <v>0</v>
      </c>
      <c r="E121" s="130">
        <f>DBData7!I5</f>
        <v>0</v>
      </c>
      <c r="F121" s="130">
        <f>DBData7!I6</f>
        <v>0</v>
      </c>
      <c r="G121" s="130">
        <f>DBData7!I7</f>
        <v>0</v>
      </c>
      <c r="H121" s="130">
        <f>DBData7!I8</f>
        <v>0</v>
      </c>
      <c r="I121" s="130">
        <f>DBData7!I9</f>
        <v>0</v>
      </c>
      <c r="J121" s="130">
        <f>DBData7!I10</f>
        <v>0</v>
      </c>
      <c r="K121" s="130">
        <f>DBData7!I11</f>
        <v>0</v>
      </c>
      <c r="L121" s="130">
        <f>DBData7!I12</f>
        <v>0</v>
      </c>
      <c r="M121" s="130">
        <f>DBData7!I13</f>
        <v>0</v>
      </c>
      <c r="N121" s="130">
        <f>DBData7!I14</f>
        <v>0</v>
      </c>
      <c r="O121" s="130">
        <f>DBData7!I15</f>
        <v>0</v>
      </c>
      <c r="P121" s="130">
        <f>DBData7!I16</f>
        <v>0</v>
      </c>
      <c r="Q121" s="130">
        <f>DBData7!I17</f>
        <v>0</v>
      </c>
      <c r="R121" s="130">
        <f>DBData7!I18</f>
        <v>0</v>
      </c>
      <c r="S121" s="130">
        <f>DBData7!I19</f>
        <v>0</v>
      </c>
      <c r="T121" s="130">
        <f>DBData7!I20</f>
        <v>0</v>
      </c>
      <c r="U121" s="130">
        <f>DBData7!I21</f>
        <v>0</v>
      </c>
      <c r="V121" s="130">
        <f>DBData7!I22</f>
        <v>0</v>
      </c>
      <c r="W121" s="130">
        <f>DBData7!I23</f>
        <v>0</v>
      </c>
      <c r="X121" s="130">
        <f>DBData7!I24</f>
        <v>0</v>
      </c>
      <c r="Y121" s="130">
        <f>DBData7!I25</f>
        <v>0</v>
      </c>
      <c r="Z121" s="130">
        <f>DBData7!I26</f>
        <v>0</v>
      </c>
      <c r="AA121" s="130">
        <f>DBData7!I27</f>
        <v>0</v>
      </c>
      <c r="AB121" s="130">
        <f>DBData7!I28</f>
        <v>0</v>
      </c>
      <c r="AC121" s="130">
        <f>DBData7!I29</f>
        <v>0</v>
      </c>
      <c r="AD121" s="130">
        <f>DBData7!I30</f>
        <v>0</v>
      </c>
      <c r="AE121" s="130">
        <f>DBData7!I31</f>
        <v>0</v>
      </c>
      <c r="AF121" s="130">
        <f>DBData7!I32</f>
        <v>0</v>
      </c>
      <c r="AG121" s="130">
        <f>DBData7!I33</f>
        <v>0</v>
      </c>
      <c r="AH121" s="130">
        <f>DBData7!I34</f>
        <v>0</v>
      </c>
      <c r="AI121" s="130">
        <f>DBData7!I35</f>
        <v>0</v>
      </c>
      <c r="AJ121" s="130">
        <f>DBData7!I36</f>
        <v>0</v>
      </c>
      <c r="AK121" s="130">
        <f>DBData7!I37</f>
        <v>0</v>
      </c>
      <c r="AL121" s="123">
        <f>DBData7!I38</f>
        <v>0</v>
      </c>
      <c r="AM121" s="123">
        <f>DBData7!I39</f>
        <v>0</v>
      </c>
      <c r="AN121" s="123">
        <f>DBData7!I40</f>
        <v>0</v>
      </c>
      <c r="AO121" s="123">
        <f>DBData7!I41</f>
        <v>0</v>
      </c>
      <c r="AP121" s="123">
        <f>DBData7!I42</f>
        <v>0</v>
      </c>
      <c r="AQ121" s="123">
        <f>DBData7!I43</f>
        <v>0</v>
      </c>
      <c r="AR121" s="123">
        <f>DBData7!I44</f>
        <v>0</v>
      </c>
      <c r="AS121" s="123">
        <f>DBData7!I45</f>
        <v>0</v>
      </c>
      <c r="AT121" s="123">
        <f>DBData7!I46</f>
        <v>0</v>
      </c>
      <c r="AU121" s="123">
        <f>DBData7!I47</f>
        <v>0</v>
      </c>
      <c r="AV121" s="123">
        <f>DBData7!I48</f>
        <v>0</v>
      </c>
      <c r="AW121" s="123">
        <f>DBData7!I49</f>
        <v>0</v>
      </c>
      <c r="AX121" s="123">
        <f>DBData7!I50</f>
        <v>0</v>
      </c>
      <c r="AY121" s="123">
        <f>DBData7!I51</f>
        <v>0</v>
      </c>
      <c r="AZ121" s="123">
        <f>DBData7!I52</f>
        <v>0</v>
      </c>
      <c r="BA121" s="123">
        <f>DBData7!I53</f>
        <v>0</v>
      </c>
      <c r="BB121" s="123">
        <f>DBData7!I54</f>
        <v>0</v>
      </c>
      <c r="BC121" s="17"/>
      <c r="BE121" s="18"/>
      <c r="BG121" s="6"/>
      <c r="BI121" s="6"/>
      <c r="BK121" s="6"/>
      <c r="BM121" s="6"/>
      <c r="BO121" s="6"/>
      <c r="BQ121" s="6"/>
      <c r="BS121" s="6"/>
      <c r="BU121" s="6"/>
      <c r="BW121" s="6"/>
      <c r="BY121" s="6"/>
      <c r="CA121" s="6"/>
      <c r="CC121" s="6"/>
      <c r="CE121" s="6"/>
      <c r="CG121" s="6"/>
      <c r="CI121" s="6"/>
      <c r="CK121" s="6"/>
      <c r="CM121" s="6"/>
      <c r="CO121" s="6"/>
      <c r="CQ121" s="6"/>
      <c r="CS121" s="6"/>
      <c r="CU121" s="6"/>
      <c r="CW121" s="6"/>
      <c r="CY121" s="6"/>
      <c r="DA121" s="6"/>
      <c r="DC121" s="6"/>
      <c r="DE121" s="6"/>
      <c r="DG121" s="6"/>
      <c r="DI121" s="6"/>
      <c r="DK121" s="6"/>
      <c r="DM121" s="6"/>
      <c r="DO121" s="6"/>
      <c r="DQ121" s="6"/>
      <c r="DS121" s="6"/>
      <c r="DU121" s="6"/>
      <c r="DW121" s="6"/>
      <c r="DY121" s="6"/>
      <c r="EA121" s="6"/>
      <c r="EC121" s="6"/>
      <c r="EE121" s="6"/>
      <c r="EG121" s="6"/>
      <c r="EI121" s="6"/>
      <c r="EK121" s="6"/>
      <c r="EM121" s="6"/>
      <c r="EO121" s="6"/>
      <c r="EQ121" s="6"/>
      <c r="ES121" s="6"/>
      <c r="EU121" s="6"/>
    </row>
    <row r="122" spans="1:151" ht="18.75" thickBot="1" x14ac:dyDescent="0.3">
      <c r="A122" s="37" t="s">
        <v>3</v>
      </c>
      <c r="B122" s="49"/>
      <c r="C122" s="53">
        <f>SUM(C119:C121)</f>
        <v>0</v>
      </c>
      <c r="D122" s="132">
        <f>SUM(D119:D121)</f>
        <v>0</v>
      </c>
      <c r="E122" s="132">
        <f t="shared" ref="E122" si="1050">SUM(E119:E121)</f>
        <v>0</v>
      </c>
      <c r="F122" s="132">
        <f t="shared" ref="F122" si="1051">SUM(F119:F121)</f>
        <v>0</v>
      </c>
      <c r="G122" s="132">
        <f t="shared" ref="G122" si="1052">SUM(G119:G121)</f>
        <v>0</v>
      </c>
      <c r="H122" s="132">
        <f t="shared" ref="H122" si="1053">SUM(H119:H121)</f>
        <v>0</v>
      </c>
      <c r="I122" s="132">
        <f t="shared" ref="I122" si="1054">SUM(I119:I121)</f>
        <v>0</v>
      </c>
      <c r="J122" s="132">
        <f t="shared" ref="J122" si="1055">SUM(J119:J121)</f>
        <v>0</v>
      </c>
      <c r="K122" s="132">
        <f t="shared" ref="K122" si="1056">SUM(K119:K121)</f>
        <v>0</v>
      </c>
      <c r="L122" s="132">
        <f t="shared" ref="L122" si="1057">SUM(L119:L121)</f>
        <v>0</v>
      </c>
      <c r="M122" s="132">
        <f t="shared" ref="M122" si="1058">SUM(M119:M121)</f>
        <v>0</v>
      </c>
      <c r="N122" s="132">
        <f t="shared" ref="N122" si="1059">SUM(N119:N121)</f>
        <v>0</v>
      </c>
      <c r="O122" s="132">
        <f t="shared" ref="O122" si="1060">SUM(O119:O121)</f>
        <v>0</v>
      </c>
      <c r="P122" s="132">
        <f t="shared" ref="P122" si="1061">SUM(P119:P121)</f>
        <v>0</v>
      </c>
      <c r="Q122" s="132">
        <f t="shared" ref="Q122" si="1062">SUM(Q119:Q121)</f>
        <v>0</v>
      </c>
      <c r="R122" s="132">
        <f t="shared" ref="R122" si="1063">SUM(R119:R121)</f>
        <v>0</v>
      </c>
      <c r="S122" s="132">
        <f t="shared" ref="S122" si="1064">SUM(S119:S121)</f>
        <v>0</v>
      </c>
      <c r="T122" s="132">
        <f t="shared" ref="T122" si="1065">SUM(T119:T121)</f>
        <v>0</v>
      </c>
      <c r="U122" s="132">
        <f t="shared" ref="U122" si="1066">SUM(U119:U121)</f>
        <v>0</v>
      </c>
      <c r="V122" s="132">
        <f t="shared" ref="V122" si="1067">SUM(V119:V121)</f>
        <v>0</v>
      </c>
      <c r="W122" s="132">
        <f t="shared" ref="W122" si="1068">SUM(W119:W121)</f>
        <v>0</v>
      </c>
      <c r="X122" s="132">
        <f t="shared" ref="X122" si="1069">SUM(X119:X121)</f>
        <v>0</v>
      </c>
      <c r="Y122" s="132">
        <f t="shared" ref="Y122" si="1070">SUM(Y119:Y121)</f>
        <v>0</v>
      </c>
      <c r="Z122" s="132">
        <f t="shared" ref="Z122" si="1071">SUM(Z119:Z121)</f>
        <v>0</v>
      </c>
      <c r="AA122" s="132">
        <f t="shared" ref="AA122" si="1072">SUM(AA119:AA121)</f>
        <v>0</v>
      </c>
      <c r="AB122" s="132">
        <f t="shared" ref="AB122" si="1073">SUM(AB119:AB121)</f>
        <v>0</v>
      </c>
      <c r="AC122" s="132">
        <f t="shared" ref="AC122" si="1074">SUM(AC119:AC121)</f>
        <v>0</v>
      </c>
      <c r="AD122" s="132">
        <f t="shared" ref="AD122" si="1075">SUM(AD119:AD121)</f>
        <v>0</v>
      </c>
      <c r="AE122" s="132">
        <f t="shared" ref="AE122" si="1076">SUM(AE119:AE121)</f>
        <v>0</v>
      </c>
      <c r="AF122" s="132">
        <f t="shared" ref="AF122" si="1077">SUM(AF119:AF121)</f>
        <v>0</v>
      </c>
      <c r="AG122" s="132">
        <f t="shared" ref="AG122" si="1078">SUM(AG119:AG121)</f>
        <v>0</v>
      </c>
      <c r="AH122" s="132">
        <f t="shared" ref="AH122" si="1079">SUM(AH119:AH121)</f>
        <v>0</v>
      </c>
      <c r="AI122" s="132">
        <f t="shared" ref="AI122" si="1080">SUM(AI119:AI121)</f>
        <v>0</v>
      </c>
      <c r="AJ122" s="132">
        <f t="shared" ref="AJ122" si="1081">SUM(AJ119:AJ121)</f>
        <v>0</v>
      </c>
      <c r="AK122" s="132">
        <f t="shared" ref="AK122:BB122" si="1082">SUM(AK119:AK121)</f>
        <v>0</v>
      </c>
      <c r="AL122" s="125">
        <f t="shared" si="1082"/>
        <v>0</v>
      </c>
      <c r="AM122" s="125">
        <f t="shared" si="1082"/>
        <v>0</v>
      </c>
      <c r="AN122" s="125">
        <f t="shared" si="1082"/>
        <v>0</v>
      </c>
      <c r="AO122" s="125">
        <f t="shared" si="1082"/>
        <v>0</v>
      </c>
      <c r="AP122" s="125">
        <f t="shared" si="1082"/>
        <v>0</v>
      </c>
      <c r="AQ122" s="125">
        <f t="shared" si="1082"/>
        <v>0</v>
      </c>
      <c r="AR122" s="125">
        <f t="shared" si="1082"/>
        <v>0</v>
      </c>
      <c r="AS122" s="125">
        <f t="shared" si="1082"/>
        <v>0</v>
      </c>
      <c r="AT122" s="125">
        <f t="shared" si="1082"/>
        <v>0</v>
      </c>
      <c r="AU122" s="125">
        <f t="shared" si="1082"/>
        <v>0</v>
      </c>
      <c r="AV122" s="125">
        <f t="shared" si="1082"/>
        <v>0</v>
      </c>
      <c r="AW122" s="125">
        <f t="shared" si="1082"/>
        <v>0</v>
      </c>
      <c r="AX122" s="125">
        <f t="shared" si="1082"/>
        <v>0</v>
      </c>
      <c r="AY122" s="125">
        <f t="shared" si="1082"/>
        <v>0</v>
      </c>
      <c r="AZ122" s="125">
        <f t="shared" si="1082"/>
        <v>0</v>
      </c>
      <c r="BA122" s="125">
        <f t="shared" si="1082"/>
        <v>0</v>
      </c>
      <c r="BB122" s="125">
        <f t="shared" si="1082"/>
        <v>0</v>
      </c>
      <c r="BC122" s="17"/>
      <c r="BE122" s="18"/>
      <c r="BG122" s="6"/>
      <c r="BI122" s="6"/>
      <c r="BK122" s="6"/>
      <c r="BM122" s="6"/>
      <c r="BO122" s="6"/>
      <c r="BQ122" s="6"/>
      <c r="BS122" s="6"/>
      <c r="BU122" s="6"/>
      <c r="BW122" s="6"/>
      <c r="BY122" s="6"/>
      <c r="CA122" s="6"/>
      <c r="CC122" s="6"/>
      <c r="CE122" s="6"/>
      <c r="CG122" s="6"/>
      <c r="CI122" s="6"/>
      <c r="CK122" s="6"/>
      <c r="CM122" s="6"/>
      <c r="CO122" s="6"/>
      <c r="CQ122" s="6"/>
      <c r="CS122" s="6"/>
      <c r="CU122" s="6"/>
      <c r="CW122" s="6"/>
      <c r="CY122" s="6"/>
      <c r="DA122" s="6"/>
      <c r="DC122" s="6"/>
      <c r="DE122" s="6"/>
      <c r="DG122" s="6"/>
      <c r="DI122" s="6"/>
      <c r="DK122" s="6"/>
      <c r="DM122" s="6"/>
      <c r="DO122" s="6"/>
      <c r="DQ122" s="6"/>
      <c r="DS122" s="6"/>
      <c r="DU122" s="6"/>
      <c r="DW122" s="6"/>
      <c r="DY122" s="6"/>
      <c r="EA122" s="6"/>
      <c r="EC122" s="6"/>
      <c r="EE122" s="6"/>
      <c r="EG122" s="6"/>
      <c r="EI122" s="6"/>
      <c r="EK122" s="6"/>
      <c r="EM122" s="6"/>
      <c r="EO122" s="6"/>
      <c r="EQ122" s="6"/>
      <c r="ES122" s="6"/>
      <c r="EU122" s="6"/>
    </row>
    <row r="123" spans="1:151" ht="18.75" thickBot="1" x14ac:dyDescent="0.3">
      <c r="A123" s="16" t="s">
        <v>8</v>
      </c>
      <c r="B123" s="49"/>
      <c r="C123" s="120">
        <f>-DBData7!J3</f>
        <v>0</v>
      </c>
      <c r="D123" s="126">
        <f>-DBData7!J4</f>
        <v>0</v>
      </c>
      <c r="E123" s="126">
        <f>-DBData7!J5</f>
        <v>0</v>
      </c>
      <c r="F123" s="126">
        <f>-DBData7!J6</f>
        <v>0</v>
      </c>
      <c r="G123" s="126">
        <f>-DBData7!J7</f>
        <v>0</v>
      </c>
      <c r="H123" s="126">
        <f>-DBData7!J8</f>
        <v>0</v>
      </c>
      <c r="I123" s="126">
        <f>-DBData7!J9</f>
        <v>0</v>
      </c>
      <c r="J123" s="126">
        <f>-DBData7!J10</f>
        <v>0</v>
      </c>
      <c r="K123" s="126">
        <f>-DBData7!J11</f>
        <v>0</v>
      </c>
      <c r="L123" s="126">
        <f>-DBData7!J12</f>
        <v>0</v>
      </c>
      <c r="M123" s="126">
        <f>-DBData7!J13</f>
        <v>0</v>
      </c>
      <c r="N123" s="126">
        <f>-DBData7!J14</f>
        <v>0</v>
      </c>
      <c r="O123" s="126">
        <f>-DBData7!J15</f>
        <v>0</v>
      </c>
      <c r="P123" s="126">
        <f>-DBData7!J16</f>
        <v>0</v>
      </c>
      <c r="Q123" s="126">
        <f>-DBData7!J17</f>
        <v>0</v>
      </c>
      <c r="R123" s="126">
        <f>-DBData7!J18</f>
        <v>0</v>
      </c>
      <c r="S123" s="126">
        <f>-DBData7!J19</f>
        <v>0</v>
      </c>
      <c r="T123" s="126">
        <f>-DBData7!J20</f>
        <v>0</v>
      </c>
      <c r="U123" s="126">
        <f>-DBData7!J21</f>
        <v>0</v>
      </c>
      <c r="V123" s="126">
        <f>-DBData7!J22</f>
        <v>0</v>
      </c>
      <c r="W123" s="126">
        <f>-DBData7!J23</f>
        <v>0</v>
      </c>
      <c r="X123" s="126">
        <f>-DBData7!J24</f>
        <v>0</v>
      </c>
      <c r="Y123" s="126">
        <f>-DBData7!J25</f>
        <v>0</v>
      </c>
      <c r="Z123" s="126">
        <f>-DBData7!J26</f>
        <v>0</v>
      </c>
      <c r="AA123" s="126">
        <f>-DBData7!J27</f>
        <v>0</v>
      </c>
      <c r="AB123" s="126">
        <f>-DBData7!J28</f>
        <v>0</v>
      </c>
      <c r="AC123" s="126">
        <f>-DBData7!J29</f>
        <v>0</v>
      </c>
      <c r="AD123" s="126">
        <f>-DBData7!J30</f>
        <v>0</v>
      </c>
      <c r="AE123" s="126">
        <f>-DBData7!J31</f>
        <v>0</v>
      </c>
      <c r="AF123" s="126">
        <f>-DBData7!J32</f>
        <v>0</v>
      </c>
      <c r="AG123" s="126">
        <f>-DBData7!J33</f>
        <v>0</v>
      </c>
      <c r="AH123" s="126">
        <f>-DBData7!J34</f>
        <v>0</v>
      </c>
      <c r="AI123" s="126">
        <f>-DBData7!J35</f>
        <v>0</v>
      </c>
      <c r="AJ123" s="126">
        <f>-DBData7!J36</f>
        <v>0</v>
      </c>
      <c r="AK123" s="126">
        <f>-DBData7!J37</f>
        <v>0</v>
      </c>
      <c r="AL123" s="126">
        <f>-DBData7!J38</f>
        <v>0</v>
      </c>
      <c r="AM123" s="126">
        <f>-DBData7!J39</f>
        <v>0</v>
      </c>
      <c r="AN123" s="126">
        <f>-DBData7!J40</f>
        <v>0</v>
      </c>
      <c r="AO123" s="126">
        <f>-DBData7!J41</f>
        <v>0</v>
      </c>
      <c r="AP123" s="126">
        <f>-DBData7!J42</f>
        <v>0</v>
      </c>
      <c r="AQ123" s="126">
        <f>-DBData7!J43</f>
        <v>0</v>
      </c>
      <c r="AR123" s="126">
        <f>-DBData7!J44</f>
        <v>0</v>
      </c>
      <c r="AS123" s="126">
        <f>-DBData7!J45</f>
        <v>0</v>
      </c>
      <c r="AT123" s="126">
        <f>-DBData7!J46</f>
        <v>0</v>
      </c>
      <c r="AU123" s="126">
        <f>-DBData7!J47</f>
        <v>0</v>
      </c>
      <c r="AV123" s="126">
        <f>-DBData7!J48</f>
        <v>0</v>
      </c>
      <c r="AW123" s="126">
        <f>-DBData7!J49</f>
        <v>0</v>
      </c>
      <c r="AX123" s="126">
        <f>-DBData7!J50</f>
        <v>0</v>
      </c>
      <c r="AY123" s="126">
        <f>-DBData7!J51</f>
        <v>0</v>
      </c>
      <c r="AZ123" s="126">
        <f>-DBData7!J52</f>
        <v>0</v>
      </c>
      <c r="BA123" s="126">
        <f>-DBData7!J53</f>
        <v>0</v>
      </c>
      <c r="BB123" s="126">
        <f>-DBData7!J54</f>
        <v>0</v>
      </c>
      <c r="BC123" s="17"/>
      <c r="BE123" s="18"/>
      <c r="BG123" s="6"/>
      <c r="BI123" s="6"/>
      <c r="BK123" s="6"/>
      <c r="BM123" s="6"/>
      <c r="BO123" s="6"/>
      <c r="BQ123" s="6"/>
      <c r="BS123" s="6"/>
      <c r="BU123" s="6"/>
      <c r="BW123" s="6"/>
      <c r="BY123" s="6"/>
      <c r="CA123" s="6"/>
      <c r="CC123" s="6"/>
      <c r="CE123" s="6"/>
      <c r="CG123" s="6"/>
      <c r="CI123" s="6"/>
      <c r="CK123" s="6"/>
      <c r="CM123" s="6"/>
      <c r="CO123" s="6"/>
      <c r="CQ123" s="6"/>
      <c r="CS123" s="6"/>
      <c r="CU123" s="6"/>
      <c r="CW123" s="6"/>
      <c r="CY123" s="6"/>
      <c r="DA123" s="6"/>
      <c r="DC123" s="6"/>
      <c r="DE123" s="6"/>
      <c r="DG123" s="6"/>
      <c r="DI123" s="6"/>
      <c r="DK123" s="6"/>
      <c r="DM123" s="6"/>
      <c r="DO123" s="6"/>
      <c r="DQ123" s="6"/>
      <c r="DS123" s="6"/>
      <c r="DU123" s="6"/>
      <c r="DW123" s="6"/>
      <c r="DY123" s="6"/>
      <c r="EA123" s="6"/>
      <c r="EC123" s="6"/>
      <c r="EE123" s="6"/>
      <c r="EG123" s="6"/>
      <c r="EI123" s="6"/>
      <c r="EK123" s="6"/>
      <c r="EM123" s="6"/>
      <c r="EO123" s="6"/>
      <c r="EQ123" s="6"/>
      <c r="ES123" s="6"/>
      <c r="EU123" s="6"/>
    </row>
    <row r="124" spans="1:151" ht="18.75" thickBot="1" x14ac:dyDescent="0.3">
      <c r="A124" s="37" t="s">
        <v>27</v>
      </c>
      <c r="B124" s="49"/>
      <c r="C124" s="54">
        <f>C122+C123</f>
        <v>0</v>
      </c>
      <c r="D124" s="125">
        <f>D122+D123</f>
        <v>0</v>
      </c>
      <c r="E124" s="125">
        <f t="shared" ref="E124" si="1083">E122+E123</f>
        <v>0</v>
      </c>
      <c r="F124" s="125">
        <f t="shared" ref="F124" si="1084">F122+F123</f>
        <v>0</v>
      </c>
      <c r="G124" s="125">
        <f t="shared" ref="G124" si="1085">G122+G123</f>
        <v>0</v>
      </c>
      <c r="H124" s="125">
        <f t="shared" ref="H124" si="1086">H122+H123</f>
        <v>0</v>
      </c>
      <c r="I124" s="125">
        <f t="shared" ref="I124" si="1087">I122+I123</f>
        <v>0</v>
      </c>
      <c r="J124" s="125">
        <f t="shared" ref="J124" si="1088">J122+J123</f>
        <v>0</v>
      </c>
      <c r="K124" s="125">
        <f t="shared" ref="K124" si="1089">K122+K123</f>
        <v>0</v>
      </c>
      <c r="L124" s="125">
        <f t="shared" ref="L124" si="1090">L122+L123</f>
        <v>0</v>
      </c>
      <c r="M124" s="125">
        <f t="shared" ref="M124" si="1091">M122+M123</f>
        <v>0</v>
      </c>
      <c r="N124" s="125">
        <f t="shared" ref="N124" si="1092">N122+N123</f>
        <v>0</v>
      </c>
      <c r="O124" s="125">
        <f t="shared" ref="O124" si="1093">O122+O123</f>
        <v>0</v>
      </c>
      <c r="P124" s="125">
        <f t="shared" ref="P124" si="1094">P122+P123</f>
        <v>0</v>
      </c>
      <c r="Q124" s="125">
        <f t="shared" ref="Q124" si="1095">Q122+Q123</f>
        <v>0</v>
      </c>
      <c r="R124" s="125">
        <f t="shared" ref="R124" si="1096">R122+R123</f>
        <v>0</v>
      </c>
      <c r="S124" s="125">
        <f t="shared" ref="S124" si="1097">S122+S123</f>
        <v>0</v>
      </c>
      <c r="T124" s="125">
        <f t="shared" ref="T124" si="1098">T122+T123</f>
        <v>0</v>
      </c>
      <c r="U124" s="125">
        <f t="shared" ref="U124" si="1099">U122+U123</f>
        <v>0</v>
      </c>
      <c r="V124" s="125">
        <f t="shared" ref="V124" si="1100">V122+V123</f>
        <v>0</v>
      </c>
      <c r="W124" s="125">
        <f t="shared" ref="W124" si="1101">W122+W123</f>
        <v>0</v>
      </c>
      <c r="X124" s="125">
        <f t="shared" ref="X124" si="1102">X122+X123</f>
        <v>0</v>
      </c>
      <c r="Y124" s="125">
        <f t="shared" ref="Y124" si="1103">Y122+Y123</f>
        <v>0</v>
      </c>
      <c r="Z124" s="125">
        <f t="shared" ref="Z124" si="1104">Z122+Z123</f>
        <v>0</v>
      </c>
      <c r="AA124" s="125">
        <f t="shared" ref="AA124" si="1105">AA122+AA123</f>
        <v>0</v>
      </c>
      <c r="AB124" s="125">
        <f t="shared" ref="AB124" si="1106">AB122+AB123</f>
        <v>0</v>
      </c>
      <c r="AC124" s="125">
        <f t="shared" ref="AC124" si="1107">AC122+AC123</f>
        <v>0</v>
      </c>
      <c r="AD124" s="125">
        <f t="shared" ref="AD124" si="1108">AD122+AD123</f>
        <v>0</v>
      </c>
      <c r="AE124" s="125">
        <f t="shared" ref="AE124" si="1109">AE122+AE123</f>
        <v>0</v>
      </c>
      <c r="AF124" s="125">
        <f t="shared" ref="AF124" si="1110">AF122+AF123</f>
        <v>0</v>
      </c>
      <c r="AG124" s="125">
        <f t="shared" ref="AG124" si="1111">AG122+AG123</f>
        <v>0</v>
      </c>
      <c r="AH124" s="125">
        <f t="shared" ref="AH124" si="1112">AH122+AH123</f>
        <v>0</v>
      </c>
      <c r="AI124" s="125">
        <f t="shared" ref="AI124" si="1113">AI122+AI123</f>
        <v>0</v>
      </c>
      <c r="AJ124" s="125">
        <f t="shared" ref="AJ124" si="1114">AJ122+AJ123</f>
        <v>0</v>
      </c>
      <c r="AK124" s="125">
        <f t="shared" ref="AK124:BB124" si="1115">AK122+AK123</f>
        <v>0</v>
      </c>
      <c r="AL124" s="125">
        <f t="shared" si="1115"/>
        <v>0</v>
      </c>
      <c r="AM124" s="125">
        <f t="shared" si="1115"/>
        <v>0</v>
      </c>
      <c r="AN124" s="125">
        <f t="shared" si="1115"/>
        <v>0</v>
      </c>
      <c r="AO124" s="125">
        <f t="shared" si="1115"/>
        <v>0</v>
      </c>
      <c r="AP124" s="125">
        <f t="shared" si="1115"/>
        <v>0</v>
      </c>
      <c r="AQ124" s="125">
        <f t="shared" si="1115"/>
        <v>0</v>
      </c>
      <c r="AR124" s="125">
        <f t="shared" si="1115"/>
        <v>0</v>
      </c>
      <c r="AS124" s="125">
        <f t="shared" si="1115"/>
        <v>0</v>
      </c>
      <c r="AT124" s="125">
        <f t="shared" si="1115"/>
        <v>0</v>
      </c>
      <c r="AU124" s="125">
        <f t="shared" si="1115"/>
        <v>0</v>
      </c>
      <c r="AV124" s="125">
        <f t="shared" si="1115"/>
        <v>0</v>
      </c>
      <c r="AW124" s="125">
        <f t="shared" si="1115"/>
        <v>0</v>
      </c>
      <c r="AX124" s="125">
        <f t="shared" si="1115"/>
        <v>0</v>
      </c>
      <c r="AY124" s="125">
        <f t="shared" si="1115"/>
        <v>0</v>
      </c>
      <c r="AZ124" s="125">
        <f t="shared" si="1115"/>
        <v>0</v>
      </c>
      <c r="BA124" s="125">
        <f t="shared" si="1115"/>
        <v>0</v>
      </c>
      <c r="BB124" s="125">
        <f t="shared" si="1115"/>
        <v>0</v>
      </c>
      <c r="BC124" s="17"/>
      <c r="BE124" s="18"/>
      <c r="BG124" s="6"/>
      <c r="BI124" s="6"/>
      <c r="BK124" s="6"/>
      <c r="BM124" s="6"/>
      <c r="BO124" s="6"/>
      <c r="BQ124" s="6"/>
      <c r="BS124" s="6"/>
      <c r="BU124" s="6"/>
      <c r="BW124" s="6"/>
      <c r="BY124" s="6"/>
      <c r="CA124" s="6"/>
      <c r="CC124" s="6"/>
      <c r="CE124" s="6"/>
      <c r="CG124" s="6"/>
      <c r="CI124" s="6"/>
      <c r="CK124" s="6"/>
      <c r="CM124" s="6"/>
      <c r="CO124" s="6"/>
      <c r="CQ124" s="6"/>
      <c r="CS124" s="6"/>
      <c r="CU124" s="6"/>
      <c r="CW124" s="6"/>
      <c r="CY124" s="6"/>
      <c r="DA124" s="6"/>
      <c r="DC124" s="6"/>
      <c r="DE124" s="6"/>
      <c r="DG124" s="6"/>
      <c r="DI124" s="6"/>
      <c r="DK124" s="6"/>
      <c r="DM124" s="6"/>
      <c r="DO124" s="6"/>
      <c r="DQ124" s="6"/>
      <c r="DS124" s="6"/>
      <c r="DU124" s="6"/>
      <c r="DW124" s="6"/>
      <c r="DY124" s="6"/>
      <c r="EA124" s="6"/>
      <c r="EC124" s="6"/>
      <c r="EE124" s="6"/>
      <c r="EG124" s="6"/>
      <c r="EI124" s="6"/>
      <c r="EK124" s="6"/>
      <c r="EM124" s="6"/>
      <c r="EO124" s="6"/>
      <c r="EQ124" s="6"/>
      <c r="ES124" s="6"/>
      <c r="EU124" s="6"/>
    </row>
    <row r="125" spans="1:151" ht="18.75" thickBot="1" x14ac:dyDescent="0.3">
      <c r="A125" s="81" t="s">
        <v>4</v>
      </c>
      <c r="B125" s="48"/>
      <c r="C125" s="50">
        <f>-DBData7!K3</f>
        <v>0</v>
      </c>
      <c r="D125" s="127">
        <f>-DBData7!K4</f>
        <v>0</v>
      </c>
      <c r="E125" s="127">
        <f>-DBData7!K5</f>
        <v>0</v>
      </c>
      <c r="F125" s="127">
        <f>-DBData7!K6</f>
        <v>0</v>
      </c>
      <c r="G125" s="127">
        <f>-DBData7!K7</f>
        <v>0</v>
      </c>
      <c r="H125" s="127">
        <f>-DBData7!K8</f>
        <v>0</v>
      </c>
      <c r="I125" s="127">
        <f>-DBData7!K9</f>
        <v>0</v>
      </c>
      <c r="J125" s="127">
        <f>-DBData7!K10</f>
        <v>0</v>
      </c>
      <c r="K125" s="127">
        <f>-DBData7!K11</f>
        <v>0</v>
      </c>
      <c r="L125" s="127">
        <f>-DBData7!K12</f>
        <v>0</v>
      </c>
      <c r="M125" s="127">
        <f>-DBData7!K13</f>
        <v>0</v>
      </c>
      <c r="N125" s="127">
        <f>-DBData7!K14</f>
        <v>0</v>
      </c>
      <c r="O125" s="127">
        <f>-DBData7!K15</f>
        <v>0</v>
      </c>
      <c r="P125" s="127">
        <f>-DBData7!K16</f>
        <v>0</v>
      </c>
      <c r="Q125" s="127">
        <f>-DBData7!K17</f>
        <v>0</v>
      </c>
      <c r="R125" s="127">
        <f>-DBData7!K18</f>
        <v>0</v>
      </c>
      <c r="S125" s="127">
        <f>-DBData7!K19</f>
        <v>0</v>
      </c>
      <c r="T125" s="127">
        <f>-DBData7!K20</f>
        <v>0</v>
      </c>
      <c r="U125" s="127">
        <f>-DBData7!K21</f>
        <v>0</v>
      </c>
      <c r="V125" s="127">
        <f>-DBData7!K22</f>
        <v>0</v>
      </c>
      <c r="W125" s="127">
        <f>-DBData7!K23</f>
        <v>0</v>
      </c>
      <c r="X125" s="127">
        <f>-DBData7!K24</f>
        <v>0</v>
      </c>
      <c r="Y125" s="127">
        <f>-DBData7!K25</f>
        <v>0</v>
      </c>
      <c r="Z125" s="127">
        <f>-DBData7!K26</f>
        <v>0</v>
      </c>
      <c r="AA125" s="127">
        <f>-DBData7!K27</f>
        <v>0</v>
      </c>
      <c r="AB125" s="127">
        <f>-DBData7!K28</f>
        <v>0</v>
      </c>
      <c r="AC125" s="127">
        <f>-DBData7!K29</f>
        <v>0</v>
      </c>
      <c r="AD125" s="127">
        <f>-DBData7!K30</f>
        <v>0</v>
      </c>
      <c r="AE125" s="127">
        <f>-DBData7!K31</f>
        <v>0</v>
      </c>
      <c r="AF125" s="127">
        <f>-DBData7!K32</f>
        <v>0</v>
      </c>
      <c r="AG125" s="127">
        <f>-DBData7!K33</f>
        <v>0</v>
      </c>
      <c r="AH125" s="127">
        <f>-DBData7!K34</f>
        <v>0</v>
      </c>
      <c r="AI125" s="127">
        <f>-DBData7!K35</f>
        <v>0</v>
      </c>
      <c r="AJ125" s="127">
        <f>-DBData7!K36</f>
        <v>0</v>
      </c>
      <c r="AK125" s="127">
        <f>-DBData7!K37</f>
        <v>0</v>
      </c>
      <c r="AL125" s="127">
        <f>-DBData7!K38</f>
        <v>0</v>
      </c>
      <c r="AM125" s="127">
        <f>-DBData7!K39</f>
        <v>0</v>
      </c>
      <c r="AN125" s="127">
        <f>-DBData7!K40</f>
        <v>0</v>
      </c>
      <c r="AO125" s="127">
        <f>-DBData7!K41</f>
        <v>0</v>
      </c>
      <c r="AP125" s="127">
        <f>-DBData7!K42</f>
        <v>0</v>
      </c>
      <c r="AQ125" s="127">
        <f>-DBData7!K43</f>
        <v>0</v>
      </c>
      <c r="AR125" s="127">
        <f>-DBData7!K44</f>
        <v>0</v>
      </c>
      <c r="AS125" s="127">
        <f>-DBData7!K45</f>
        <v>0</v>
      </c>
      <c r="AT125" s="127">
        <f>-DBData7!K46</f>
        <v>0</v>
      </c>
      <c r="AU125" s="127">
        <f>-DBData7!K47</f>
        <v>0</v>
      </c>
      <c r="AV125" s="127">
        <f>-DBData7!K48</f>
        <v>0</v>
      </c>
      <c r="AW125" s="127">
        <f>-DBData7!K49</f>
        <v>0</v>
      </c>
      <c r="AX125" s="127">
        <f>-DBData7!K50</f>
        <v>0</v>
      </c>
      <c r="AY125" s="127">
        <f>-DBData7!K51</f>
        <v>0</v>
      </c>
      <c r="AZ125" s="127">
        <f>-DBData7!K52</f>
        <v>0</v>
      </c>
      <c r="BA125" s="127">
        <f>-DBData7!K53</f>
        <v>0</v>
      </c>
      <c r="BB125" s="127">
        <f>-DBData7!K54</f>
        <v>0</v>
      </c>
      <c r="BC125" s="17"/>
      <c r="BE125" s="18"/>
      <c r="BG125" s="6"/>
      <c r="BI125" s="6"/>
      <c r="BK125" s="6"/>
      <c r="BM125" s="6"/>
      <c r="BO125" s="6"/>
      <c r="BQ125" s="6"/>
      <c r="BS125" s="6"/>
      <c r="BU125" s="6"/>
      <c r="BW125" s="6"/>
      <c r="BY125" s="6"/>
      <c r="CA125" s="6"/>
      <c r="CC125" s="6"/>
      <c r="CE125" s="6"/>
      <c r="CG125" s="6"/>
      <c r="CI125" s="6"/>
      <c r="CK125" s="6"/>
      <c r="CM125" s="6"/>
      <c r="CO125" s="6"/>
      <c r="CQ125" s="6"/>
      <c r="CS125" s="6"/>
      <c r="CU125" s="6"/>
      <c r="CW125" s="6"/>
      <c r="CY125" s="6"/>
      <c r="DA125" s="6"/>
      <c r="DC125" s="6"/>
      <c r="DE125" s="6"/>
      <c r="DG125" s="6"/>
      <c r="DI125" s="6"/>
      <c r="DK125" s="6"/>
      <c r="DM125" s="6"/>
      <c r="DO125" s="6"/>
      <c r="DQ125" s="6"/>
      <c r="DS125" s="6"/>
      <c r="DU125" s="6"/>
      <c r="DW125" s="6"/>
      <c r="DY125" s="6"/>
      <c r="EA125" s="6"/>
      <c r="EC125" s="6"/>
      <c r="EE125" s="6"/>
      <c r="EG125" s="6"/>
      <c r="EI125" s="6"/>
      <c r="EK125" s="6"/>
      <c r="EM125" s="6"/>
      <c r="EO125" s="6"/>
      <c r="EQ125" s="6"/>
      <c r="ES125" s="6"/>
      <c r="EU125" s="6"/>
    </row>
    <row r="126" spans="1:151" ht="18.75" thickBot="1" x14ac:dyDescent="0.3">
      <c r="A126" s="37" t="s">
        <v>5</v>
      </c>
      <c r="B126" s="49"/>
      <c r="C126" s="54">
        <f>C129+C128+-C125</f>
        <v>0</v>
      </c>
      <c r="D126" s="125">
        <f>D129+D128+-D125</f>
        <v>0</v>
      </c>
      <c r="E126" s="125">
        <f t="shared" ref="E126" si="1116">E129+E128+-E125</f>
        <v>0</v>
      </c>
      <c r="F126" s="125">
        <f t="shared" ref="F126" si="1117">F129+F128+-F125</f>
        <v>0</v>
      </c>
      <c r="G126" s="125">
        <f t="shared" ref="G126" si="1118">G129+G128+-G125</f>
        <v>0</v>
      </c>
      <c r="H126" s="125">
        <f t="shared" ref="H126" si="1119">H129+H128+-H125</f>
        <v>0</v>
      </c>
      <c r="I126" s="125">
        <f t="shared" ref="I126" si="1120">I129+I128+-I125</f>
        <v>0</v>
      </c>
      <c r="J126" s="125">
        <f t="shared" ref="J126" si="1121">J129+J128+-J125</f>
        <v>0</v>
      </c>
      <c r="K126" s="125">
        <f t="shared" ref="K126" si="1122">K129+K128+-K125</f>
        <v>0</v>
      </c>
      <c r="L126" s="125">
        <f t="shared" ref="L126" si="1123">L129+L128+-L125</f>
        <v>0</v>
      </c>
      <c r="M126" s="125">
        <f t="shared" ref="M126" si="1124">M129+M128+-M125</f>
        <v>0</v>
      </c>
      <c r="N126" s="125">
        <f t="shared" ref="N126" si="1125">N129+N128+-N125</f>
        <v>0</v>
      </c>
      <c r="O126" s="125">
        <f t="shared" ref="O126" si="1126">O129+O128+-O125</f>
        <v>0</v>
      </c>
      <c r="P126" s="125">
        <f t="shared" ref="P126" si="1127">P129+P128+-P125</f>
        <v>0</v>
      </c>
      <c r="Q126" s="125">
        <f t="shared" ref="Q126" si="1128">Q129+Q128+-Q125</f>
        <v>0</v>
      </c>
      <c r="R126" s="125">
        <f t="shared" ref="R126" si="1129">R129+R128+-R125</f>
        <v>0</v>
      </c>
      <c r="S126" s="125">
        <f t="shared" ref="S126" si="1130">S129+S128+-S125</f>
        <v>0</v>
      </c>
      <c r="T126" s="125">
        <f t="shared" ref="T126" si="1131">T129+T128+-T125</f>
        <v>0</v>
      </c>
      <c r="U126" s="125">
        <f t="shared" ref="U126" si="1132">U129+U128+-U125</f>
        <v>0</v>
      </c>
      <c r="V126" s="125">
        <f t="shared" ref="V126" si="1133">V129+V128+-V125</f>
        <v>0</v>
      </c>
      <c r="W126" s="125">
        <f t="shared" ref="W126" si="1134">W129+W128+-W125</f>
        <v>0</v>
      </c>
      <c r="X126" s="125">
        <f t="shared" ref="X126" si="1135">X129+X128+-X125</f>
        <v>0</v>
      </c>
      <c r="Y126" s="125">
        <f t="shared" ref="Y126" si="1136">Y129+Y128+-Y125</f>
        <v>0</v>
      </c>
      <c r="Z126" s="125">
        <f t="shared" ref="Z126" si="1137">Z129+Z128+-Z125</f>
        <v>0</v>
      </c>
      <c r="AA126" s="125">
        <f t="shared" ref="AA126" si="1138">AA129+AA128+-AA125</f>
        <v>0</v>
      </c>
      <c r="AB126" s="125">
        <f t="shared" ref="AB126" si="1139">AB129+AB128+-AB125</f>
        <v>0</v>
      </c>
      <c r="AC126" s="125">
        <f t="shared" ref="AC126" si="1140">AC129+AC128+-AC125</f>
        <v>0</v>
      </c>
      <c r="AD126" s="125">
        <f t="shared" ref="AD126" si="1141">AD129+AD128+-AD125</f>
        <v>0</v>
      </c>
      <c r="AE126" s="125">
        <f t="shared" ref="AE126" si="1142">AE129+AE128+-AE125</f>
        <v>0</v>
      </c>
      <c r="AF126" s="125">
        <f t="shared" ref="AF126" si="1143">AF129+AF128+-AF125</f>
        <v>0</v>
      </c>
      <c r="AG126" s="125">
        <f t="shared" ref="AG126" si="1144">AG129+AG128+-AG125</f>
        <v>0</v>
      </c>
      <c r="AH126" s="125">
        <f t="shared" ref="AH126" si="1145">AH129+AH128+-AH125</f>
        <v>0</v>
      </c>
      <c r="AI126" s="125">
        <f t="shared" ref="AI126" si="1146">AI129+AI128+-AI125</f>
        <v>0</v>
      </c>
      <c r="AJ126" s="125">
        <f t="shared" ref="AJ126" si="1147">AJ129+AJ128+-AJ125</f>
        <v>0</v>
      </c>
      <c r="AK126" s="125">
        <f t="shared" ref="AK126:BB126" si="1148">AK129+AK128+-AK125</f>
        <v>0</v>
      </c>
      <c r="AL126" s="125">
        <f t="shared" si="1148"/>
        <v>0</v>
      </c>
      <c r="AM126" s="125">
        <f t="shared" si="1148"/>
        <v>0</v>
      </c>
      <c r="AN126" s="125">
        <f t="shared" si="1148"/>
        <v>0</v>
      </c>
      <c r="AO126" s="125">
        <f t="shared" si="1148"/>
        <v>0</v>
      </c>
      <c r="AP126" s="125">
        <f t="shared" si="1148"/>
        <v>0</v>
      </c>
      <c r="AQ126" s="125">
        <f t="shared" si="1148"/>
        <v>0</v>
      </c>
      <c r="AR126" s="125">
        <f t="shared" si="1148"/>
        <v>0</v>
      </c>
      <c r="AS126" s="125">
        <f t="shared" si="1148"/>
        <v>0</v>
      </c>
      <c r="AT126" s="125">
        <f t="shared" si="1148"/>
        <v>0</v>
      </c>
      <c r="AU126" s="125">
        <f t="shared" si="1148"/>
        <v>0</v>
      </c>
      <c r="AV126" s="125">
        <f t="shared" si="1148"/>
        <v>0</v>
      </c>
      <c r="AW126" s="125">
        <f t="shared" si="1148"/>
        <v>0</v>
      </c>
      <c r="AX126" s="125">
        <f t="shared" si="1148"/>
        <v>0</v>
      </c>
      <c r="AY126" s="125">
        <f t="shared" si="1148"/>
        <v>0</v>
      </c>
      <c r="AZ126" s="125">
        <f t="shared" si="1148"/>
        <v>0</v>
      </c>
      <c r="BA126" s="125">
        <f t="shared" si="1148"/>
        <v>0</v>
      </c>
      <c r="BB126" s="125">
        <f t="shared" si="1148"/>
        <v>0</v>
      </c>
      <c r="BC126" s="17"/>
      <c r="BE126" s="18"/>
      <c r="BG126" s="6"/>
      <c r="BI126" s="6"/>
      <c r="BK126" s="6"/>
      <c r="BM126" s="6"/>
      <c r="BO126" s="6"/>
      <c r="BQ126" s="6"/>
      <c r="BS126" s="6"/>
      <c r="BU126" s="6"/>
      <c r="BW126" s="6"/>
      <c r="BY126" s="6"/>
      <c r="CA126" s="6"/>
      <c r="CC126" s="6"/>
      <c r="CE126" s="6"/>
      <c r="CG126" s="6"/>
      <c r="CI126" s="6"/>
      <c r="CK126" s="6"/>
      <c r="CM126" s="6"/>
      <c r="CO126" s="6"/>
      <c r="CQ126" s="6"/>
      <c r="CS126" s="6"/>
      <c r="CU126" s="6"/>
      <c r="CW126" s="6"/>
      <c r="CY126" s="6"/>
      <c r="DA126" s="6"/>
      <c r="DC126" s="6"/>
      <c r="DE126" s="6"/>
      <c r="DG126" s="6"/>
      <c r="DI126" s="6"/>
      <c r="DK126" s="6"/>
      <c r="DM126" s="6"/>
      <c r="DO126" s="6"/>
      <c r="DQ126" s="6"/>
      <c r="DS126" s="6"/>
      <c r="DU126" s="6"/>
      <c r="DW126" s="6"/>
      <c r="DY126" s="6"/>
      <c r="EA126" s="6"/>
      <c r="EC126" s="6"/>
      <c r="EE126" s="6"/>
      <c r="EG126" s="6"/>
      <c r="EI126" s="6"/>
      <c r="EK126" s="6"/>
      <c r="EM126" s="6"/>
      <c r="EO126" s="6"/>
      <c r="EQ126" s="6"/>
      <c r="ES126" s="6"/>
      <c r="EU126" s="6"/>
    </row>
    <row r="127" spans="1:151" ht="18.75" thickBot="1" x14ac:dyDescent="0.3">
      <c r="A127" s="37" t="s">
        <v>28</v>
      </c>
      <c r="B127" s="49"/>
      <c r="C127" s="55">
        <f>C124-C126</f>
        <v>0</v>
      </c>
      <c r="D127" s="128">
        <f>D124-D126</f>
        <v>0</v>
      </c>
      <c r="E127" s="128">
        <f t="shared" ref="E127" si="1149">E124-E126</f>
        <v>0</v>
      </c>
      <c r="F127" s="128">
        <f t="shared" ref="F127" si="1150">F124-F126</f>
        <v>0</v>
      </c>
      <c r="G127" s="128">
        <f t="shared" ref="G127" si="1151">G124-G126</f>
        <v>0</v>
      </c>
      <c r="H127" s="128">
        <f t="shared" ref="H127" si="1152">H124-H126</f>
        <v>0</v>
      </c>
      <c r="I127" s="128">
        <f t="shared" ref="I127" si="1153">I124-I126</f>
        <v>0</v>
      </c>
      <c r="J127" s="128">
        <f t="shared" ref="J127" si="1154">J124-J126</f>
        <v>0</v>
      </c>
      <c r="K127" s="128">
        <f t="shared" ref="K127" si="1155">K124-K126</f>
        <v>0</v>
      </c>
      <c r="L127" s="128">
        <f t="shared" ref="L127" si="1156">L124-L126</f>
        <v>0</v>
      </c>
      <c r="M127" s="128">
        <f t="shared" ref="M127" si="1157">M124-M126</f>
        <v>0</v>
      </c>
      <c r="N127" s="128">
        <f t="shared" ref="N127" si="1158">N124-N126</f>
        <v>0</v>
      </c>
      <c r="O127" s="128">
        <f t="shared" ref="O127" si="1159">O124-O126</f>
        <v>0</v>
      </c>
      <c r="P127" s="128">
        <f t="shared" ref="P127" si="1160">P124-P126</f>
        <v>0</v>
      </c>
      <c r="Q127" s="128">
        <f t="shared" ref="Q127" si="1161">Q124-Q126</f>
        <v>0</v>
      </c>
      <c r="R127" s="128">
        <f t="shared" ref="R127" si="1162">R124-R126</f>
        <v>0</v>
      </c>
      <c r="S127" s="128">
        <f t="shared" ref="S127" si="1163">S124-S126</f>
        <v>0</v>
      </c>
      <c r="T127" s="128">
        <f t="shared" ref="T127" si="1164">T124-T126</f>
        <v>0</v>
      </c>
      <c r="U127" s="128">
        <f t="shared" ref="U127" si="1165">U124-U126</f>
        <v>0</v>
      </c>
      <c r="V127" s="128">
        <f t="shared" ref="V127" si="1166">V124-V126</f>
        <v>0</v>
      </c>
      <c r="W127" s="128">
        <f t="shared" ref="W127" si="1167">W124-W126</f>
        <v>0</v>
      </c>
      <c r="X127" s="128">
        <f t="shared" ref="X127" si="1168">X124-X126</f>
        <v>0</v>
      </c>
      <c r="Y127" s="128">
        <f t="shared" ref="Y127" si="1169">Y124-Y126</f>
        <v>0</v>
      </c>
      <c r="Z127" s="128">
        <f t="shared" ref="Z127" si="1170">Z124-Z126</f>
        <v>0</v>
      </c>
      <c r="AA127" s="128">
        <f t="shared" ref="AA127" si="1171">AA124-AA126</f>
        <v>0</v>
      </c>
      <c r="AB127" s="128">
        <f t="shared" ref="AB127" si="1172">AB124-AB126</f>
        <v>0</v>
      </c>
      <c r="AC127" s="128">
        <f t="shared" ref="AC127" si="1173">AC124-AC126</f>
        <v>0</v>
      </c>
      <c r="AD127" s="128">
        <f t="shared" ref="AD127" si="1174">AD124-AD126</f>
        <v>0</v>
      </c>
      <c r="AE127" s="128">
        <f t="shared" ref="AE127" si="1175">AE124-AE126</f>
        <v>0</v>
      </c>
      <c r="AF127" s="128">
        <f t="shared" ref="AF127" si="1176">AF124-AF126</f>
        <v>0</v>
      </c>
      <c r="AG127" s="128">
        <f t="shared" ref="AG127" si="1177">AG124-AG126</f>
        <v>0</v>
      </c>
      <c r="AH127" s="128">
        <f t="shared" ref="AH127" si="1178">AH124-AH126</f>
        <v>0</v>
      </c>
      <c r="AI127" s="128">
        <f t="shared" ref="AI127" si="1179">AI124-AI126</f>
        <v>0</v>
      </c>
      <c r="AJ127" s="128">
        <f t="shared" ref="AJ127" si="1180">AJ124-AJ126</f>
        <v>0</v>
      </c>
      <c r="AK127" s="128">
        <f t="shared" ref="AK127:BB127" si="1181">AK124-AK126</f>
        <v>0</v>
      </c>
      <c r="AL127" s="128">
        <f t="shared" si="1181"/>
        <v>0</v>
      </c>
      <c r="AM127" s="128">
        <f t="shared" si="1181"/>
        <v>0</v>
      </c>
      <c r="AN127" s="128">
        <f t="shared" si="1181"/>
        <v>0</v>
      </c>
      <c r="AO127" s="128">
        <f t="shared" si="1181"/>
        <v>0</v>
      </c>
      <c r="AP127" s="128">
        <f t="shared" si="1181"/>
        <v>0</v>
      </c>
      <c r="AQ127" s="128">
        <f t="shared" si="1181"/>
        <v>0</v>
      </c>
      <c r="AR127" s="128">
        <f t="shared" si="1181"/>
        <v>0</v>
      </c>
      <c r="AS127" s="128">
        <f t="shared" si="1181"/>
        <v>0</v>
      </c>
      <c r="AT127" s="128">
        <f t="shared" si="1181"/>
        <v>0</v>
      </c>
      <c r="AU127" s="128">
        <f t="shared" si="1181"/>
        <v>0</v>
      </c>
      <c r="AV127" s="128">
        <f t="shared" si="1181"/>
        <v>0</v>
      </c>
      <c r="AW127" s="128">
        <f t="shared" si="1181"/>
        <v>0</v>
      </c>
      <c r="AX127" s="128">
        <f t="shared" si="1181"/>
        <v>0</v>
      </c>
      <c r="AY127" s="128">
        <f t="shared" si="1181"/>
        <v>0</v>
      </c>
      <c r="AZ127" s="128">
        <f t="shared" si="1181"/>
        <v>0</v>
      </c>
      <c r="BA127" s="128">
        <f t="shared" si="1181"/>
        <v>0</v>
      </c>
      <c r="BB127" s="128">
        <f t="shared" si="1181"/>
        <v>0</v>
      </c>
      <c r="BC127" s="17"/>
      <c r="BE127" s="18"/>
      <c r="BG127" s="6"/>
      <c r="BI127" s="6"/>
      <c r="BK127" s="6"/>
      <c r="BM127" s="6"/>
      <c r="BO127" s="6"/>
      <c r="BQ127" s="6"/>
      <c r="BS127" s="6"/>
      <c r="BU127" s="6"/>
      <c r="BW127" s="6"/>
      <c r="BY127" s="6"/>
      <c r="CA127" s="6"/>
      <c r="CC127" s="6"/>
      <c r="CE127" s="6"/>
      <c r="CG127" s="6"/>
      <c r="CI127" s="6"/>
      <c r="CK127" s="6"/>
      <c r="CM127" s="6"/>
      <c r="CO127" s="6"/>
      <c r="CQ127" s="6"/>
      <c r="CS127" s="6"/>
      <c r="CU127" s="6"/>
      <c r="CW127" s="6"/>
      <c r="CY127" s="6"/>
      <c r="DA127" s="6"/>
      <c r="DC127" s="6"/>
      <c r="DE127" s="6"/>
      <c r="DG127" s="6"/>
      <c r="DI127" s="6"/>
      <c r="DK127" s="6"/>
      <c r="DM127" s="6"/>
      <c r="DO127" s="6"/>
      <c r="DQ127" s="6"/>
      <c r="DS127" s="6"/>
      <c r="DU127" s="6"/>
      <c r="DW127" s="6"/>
      <c r="DY127" s="6"/>
      <c r="EA127" s="6"/>
      <c r="EC127" s="6"/>
      <c r="EE127" s="6"/>
      <c r="EG127" s="6"/>
      <c r="EI127" s="6"/>
      <c r="EK127" s="6"/>
      <c r="EM127" s="6"/>
      <c r="EO127" s="6"/>
      <c r="EQ127" s="6"/>
      <c r="ES127" s="6"/>
      <c r="EU127" s="6"/>
    </row>
    <row r="128" spans="1:151" s="103" customFormat="1" ht="18" x14ac:dyDescent="0.25">
      <c r="A128" s="81" t="s">
        <v>9</v>
      </c>
      <c r="B128" s="100"/>
      <c r="C128" s="2">
        <f>DBData7!L3</f>
        <v>0</v>
      </c>
      <c r="D128" s="123">
        <f>DBData7!L4</f>
        <v>0</v>
      </c>
      <c r="E128" s="123">
        <f>DBData7!L5</f>
        <v>0</v>
      </c>
      <c r="F128" s="123">
        <f>DBData7!L6</f>
        <v>0</v>
      </c>
      <c r="G128" s="123">
        <f>DBData7!L7</f>
        <v>0</v>
      </c>
      <c r="H128" s="123">
        <f>DBData7!L8</f>
        <v>0</v>
      </c>
      <c r="I128" s="123">
        <f>DBData7!L9</f>
        <v>0</v>
      </c>
      <c r="J128" s="123">
        <f>DBData7!L10</f>
        <v>0</v>
      </c>
      <c r="K128" s="123">
        <f>DBData7!L11</f>
        <v>0</v>
      </c>
      <c r="L128" s="123">
        <f>DBData7!L12</f>
        <v>0</v>
      </c>
      <c r="M128" s="123">
        <f>DBData7!L13</f>
        <v>0</v>
      </c>
      <c r="N128" s="123">
        <f>DBData7!L14</f>
        <v>0</v>
      </c>
      <c r="O128" s="123">
        <f>DBData7!L15</f>
        <v>0</v>
      </c>
      <c r="P128" s="123">
        <f>DBData7!L16</f>
        <v>0</v>
      </c>
      <c r="Q128" s="123">
        <f>DBData7!L17</f>
        <v>0</v>
      </c>
      <c r="R128" s="123">
        <f>DBData7!L18</f>
        <v>0</v>
      </c>
      <c r="S128" s="123">
        <f>DBData7!L19</f>
        <v>0</v>
      </c>
      <c r="T128" s="123">
        <f>DBData7!L20</f>
        <v>0</v>
      </c>
      <c r="U128" s="123">
        <f>DBData7!L21</f>
        <v>0</v>
      </c>
      <c r="V128" s="123">
        <f>DBData7!L22</f>
        <v>0</v>
      </c>
      <c r="W128" s="123">
        <f>DBData7!L23</f>
        <v>0</v>
      </c>
      <c r="X128" s="123">
        <f>DBData7!L24</f>
        <v>0</v>
      </c>
      <c r="Y128" s="123">
        <f>DBData7!L25</f>
        <v>0</v>
      </c>
      <c r="Z128" s="123">
        <f>DBData7!L26</f>
        <v>0</v>
      </c>
      <c r="AA128" s="123">
        <f>DBData7!L27</f>
        <v>0</v>
      </c>
      <c r="AB128" s="123">
        <f>DBData7!L28</f>
        <v>0</v>
      </c>
      <c r="AC128" s="123">
        <f>DBData7!L29</f>
        <v>0</v>
      </c>
      <c r="AD128" s="123">
        <f>DBData7!L30</f>
        <v>0</v>
      </c>
      <c r="AE128" s="123">
        <f>DBData7!L31</f>
        <v>0</v>
      </c>
      <c r="AF128" s="123">
        <f>DBData7!L32</f>
        <v>0</v>
      </c>
      <c r="AG128" s="123">
        <f>DBData7!L33</f>
        <v>0</v>
      </c>
      <c r="AH128" s="123">
        <f>DBData7!L34</f>
        <v>0</v>
      </c>
      <c r="AI128" s="123">
        <f>DBData7!L35</f>
        <v>0</v>
      </c>
      <c r="AJ128" s="123">
        <f>DBData7!L36</f>
        <v>0</v>
      </c>
      <c r="AK128" s="123">
        <f>DBData7!L37</f>
        <v>0</v>
      </c>
      <c r="AL128" s="123">
        <f>DBData7!L38</f>
        <v>0</v>
      </c>
      <c r="AM128" s="123">
        <f>DBData7!L39</f>
        <v>0</v>
      </c>
      <c r="AN128" s="123">
        <f>DBData7!L40</f>
        <v>0</v>
      </c>
      <c r="AO128" s="123">
        <f>DBData7!L41</f>
        <v>0</v>
      </c>
      <c r="AP128" s="123">
        <f>DBData7!L42</f>
        <v>0</v>
      </c>
      <c r="AQ128" s="123">
        <f>DBData7!L43</f>
        <v>0</v>
      </c>
      <c r="AR128" s="123">
        <f>DBData7!L44</f>
        <v>0</v>
      </c>
      <c r="AS128" s="123">
        <f>DBData7!L45</f>
        <v>0</v>
      </c>
      <c r="AT128" s="123">
        <f>DBData7!L46</f>
        <v>0</v>
      </c>
      <c r="AU128" s="123">
        <f>DBData7!L47</f>
        <v>0</v>
      </c>
      <c r="AV128" s="123">
        <f>DBData7!L48</f>
        <v>0</v>
      </c>
      <c r="AW128" s="123">
        <f>DBData7!L49</f>
        <v>0</v>
      </c>
      <c r="AX128" s="123">
        <f>DBData7!L50</f>
        <v>0</v>
      </c>
      <c r="AY128" s="123">
        <f>DBData7!L51</f>
        <v>0</v>
      </c>
      <c r="AZ128" s="123">
        <f>DBData7!L52</f>
        <v>0</v>
      </c>
      <c r="BA128" s="123">
        <f>DBData7!L53</f>
        <v>0</v>
      </c>
      <c r="BB128" s="123">
        <f>DBData7!L54</f>
        <v>0</v>
      </c>
      <c r="BC128" s="102"/>
      <c r="BE128" s="104"/>
    </row>
    <row r="129" spans="1:151" ht="18" x14ac:dyDescent="0.25">
      <c r="A129" s="16" t="s">
        <v>16</v>
      </c>
      <c r="B129" s="57">
        <v>0</v>
      </c>
      <c r="C129" s="51">
        <f>C124*$B$129</f>
        <v>0</v>
      </c>
      <c r="D129" s="133">
        <f>D124*$B$129</f>
        <v>0</v>
      </c>
      <c r="E129" s="133">
        <f t="shared" ref="E129:L129" si="1182">E124*$B$129</f>
        <v>0</v>
      </c>
      <c r="F129" s="133">
        <f t="shared" si="1182"/>
        <v>0</v>
      </c>
      <c r="G129" s="133">
        <f t="shared" si="1182"/>
        <v>0</v>
      </c>
      <c r="H129" s="133">
        <f t="shared" si="1182"/>
        <v>0</v>
      </c>
      <c r="I129" s="133">
        <f t="shared" si="1182"/>
        <v>0</v>
      </c>
      <c r="J129" s="133">
        <f t="shared" si="1182"/>
        <v>0</v>
      </c>
      <c r="K129" s="133">
        <f t="shared" si="1182"/>
        <v>0</v>
      </c>
      <c r="L129" s="133">
        <f t="shared" si="1182"/>
        <v>0</v>
      </c>
      <c r="M129" s="133">
        <f t="shared" ref="M129:T129" si="1183">M124*$B$129</f>
        <v>0</v>
      </c>
      <c r="N129" s="133">
        <f t="shared" si="1183"/>
        <v>0</v>
      </c>
      <c r="O129" s="133">
        <f t="shared" si="1183"/>
        <v>0</v>
      </c>
      <c r="P129" s="133">
        <f t="shared" si="1183"/>
        <v>0</v>
      </c>
      <c r="Q129" s="133">
        <f t="shared" si="1183"/>
        <v>0</v>
      </c>
      <c r="R129" s="133">
        <f t="shared" si="1183"/>
        <v>0</v>
      </c>
      <c r="S129" s="133">
        <f t="shared" si="1183"/>
        <v>0</v>
      </c>
      <c r="T129" s="133">
        <f t="shared" si="1183"/>
        <v>0</v>
      </c>
      <c r="U129" s="133">
        <f t="shared" ref="U129:AC129" si="1184">U124*$B$129</f>
        <v>0</v>
      </c>
      <c r="V129" s="133">
        <f t="shared" si="1184"/>
        <v>0</v>
      </c>
      <c r="W129" s="133">
        <f t="shared" si="1184"/>
        <v>0</v>
      </c>
      <c r="X129" s="133">
        <f t="shared" si="1184"/>
        <v>0</v>
      </c>
      <c r="Y129" s="133">
        <f t="shared" si="1184"/>
        <v>0</v>
      </c>
      <c r="Z129" s="133">
        <f t="shared" si="1184"/>
        <v>0</v>
      </c>
      <c r="AA129" s="133">
        <f t="shared" si="1184"/>
        <v>0</v>
      </c>
      <c r="AB129" s="133">
        <f t="shared" si="1184"/>
        <v>0</v>
      </c>
      <c r="AC129" s="133">
        <f t="shared" si="1184"/>
        <v>0</v>
      </c>
      <c r="AD129" s="133">
        <f t="shared" ref="AD129:BB129" si="1185">AD124*$B$129</f>
        <v>0</v>
      </c>
      <c r="AE129" s="133">
        <f t="shared" si="1185"/>
        <v>0</v>
      </c>
      <c r="AF129" s="133">
        <f t="shared" si="1185"/>
        <v>0</v>
      </c>
      <c r="AG129" s="133">
        <f t="shared" si="1185"/>
        <v>0</v>
      </c>
      <c r="AH129" s="133">
        <f t="shared" si="1185"/>
        <v>0</v>
      </c>
      <c r="AI129" s="133">
        <f t="shared" si="1185"/>
        <v>0</v>
      </c>
      <c r="AJ129" s="133">
        <f t="shared" si="1185"/>
        <v>0</v>
      </c>
      <c r="AK129" s="133">
        <f t="shared" si="1185"/>
        <v>0</v>
      </c>
      <c r="AL129" s="129">
        <f t="shared" si="1185"/>
        <v>0</v>
      </c>
      <c r="AM129" s="129">
        <f t="shared" si="1185"/>
        <v>0</v>
      </c>
      <c r="AN129" s="129">
        <f t="shared" si="1185"/>
        <v>0</v>
      </c>
      <c r="AO129" s="129">
        <f t="shared" si="1185"/>
        <v>0</v>
      </c>
      <c r="AP129" s="129">
        <f t="shared" si="1185"/>
        <v>0</v>
      </c>
      <c r="AQ129" s="129">
        <f t="shared" si="1185"/>
        <v>0</v>
      </c>
      <c r="AR129" s="129">
        <f t="shared" si="1185"/>
        <v>0</v>
      </c>
      <c r="AS129" s="129">
        <f t="shared" si="1185"/>
        <v>0</v>
      </c>
      <c r="AT129" s="129">
        <f t="shared" si="1185"/>
        <v>0</v>
      </c>
      <c r="AU129" s="129">
        <f t="shared" si="1185"/>
        <v>0</v>
      </c>
      <c r="AV129" s="129">
        <f t="shared" si="1185"/>
        <v>0</v>
      </c>
      <c r="AW129" s="129">
        <f t="shared" si="1185"/>
        <v>0</v>
      </c>
      <c r="AX129" s="129">
        <f t="shared" si="1185"/>
        <v>0</v>
      </c>
      <c r="AY129" s="129">
        <f t="shared" si="1185"/>
        <v>0</v>
      </c>
      <c r="AZ129" s="129">
        <f t="shared" si="1185"/>
        <v>0</v>
      </c>
      <c r="BA129" s="129">
        <f t="shared" si="1185"/>
        <v>0</v>
      </c>
      <c r="BB129" s="129">
        <f t="shared" si="1185"/>
        <v>0</v>
      </c>
      <c r="BC129" s="17"/>
      <c r="BE129" s="18"/>
      <c r="BG129" s="6"/>
      <c r="BI129" s="6"/>
      <c r="BK129" s="6"/>
      <c r="BM129" s="6"/>
      <c r="BO129" s="6"/>
      <c r="BQ129" s="6"/>
      <c r="BS129" s="6"/>
      <c r="BU129" s="6"/>
      <c r="BW129" s="6"/>
      <c r="BY129" s="6"/>
      <c r="CA129" s="6"/>
      <c r="CC129" s="6"/>
      <c r="CE129" s="6"/>
      <c r="CG129" s="6"/>
      <c r="CI129" s="6"/>
      <c r="CK129" s="6"/>
      <c r="CM129" s="6"/>
      <c r="CO129" s="6"/>
      <c r="CQ129" s="6"/>
      <c r="CS129" s="6"/>
      <c r="CU129" s="6"/>
      <c r="CW129" s="6"/>
      <c r="CY129" s="6"/>
      <c r="DA129" s="6"/>
      <c r="DC129" s="6"/>
      <c r="DE129" s="6"/>
      <c r="DG129" s="6"/>
      <c r="DI129" s="6"/>
      <c r="DK129" s="6"/>
      <c r="DM129" s="6"/>
      <c r="DO129" s="6"/>
      <c r="DQ129" s="6"/>
      <c r="DS129" s="6"/>
      <c r="DU129" s="6"/>
      <c r="DW129" s="6"/>
      <c r="DY129" s="6"/>
      <c r="EA129" s="6"/>
      <c r="EC129" s="6"/>
      <c r="EE129" s="6"/>
      <c r="EG129" s="6"/>
      <c r="EI129" s="6"/>
      <c r="EK129" s="6"/>
      <c r="EM129" s="6"/>
      <c r="EO129" s="6"/>
      <c r="EQ129" s="6"/>
      <c r="ES129" s="6"/>
      <c r="EU129" s="6"/>
    </row>
    <row r="130" spans="1:151" ht="18" x14ac:dyDescent="0.25">
      <c r="A130" s="16" t="s">
        <v>17</v>
      </c>
      <c r="B130" s="57">
        <v>0</v>
      </c>
      <c r="C130" s="56">
        <f>IF(C127&gt;0,C127*$B$130,0)</f>
        <v>0</v>
      </c>
      <c r="D130" s="134">
        <f>IF(D127&gt;0,D127*$B$130,0)</f>
        <v>0</v>
      </c>
      <c r="E130" s="134">
        <f t="shared" ref="E130:L130" si="1186">IF(E127&gt;0,E127*$B$130,0)</f>
        <v>0</v>
      </c>
      <c r="F130" s="134">
        <f t="shared" si="1186"/>
        <v>0</v>
      </c>
      <c r="G130" s="134">
        <f t="shared" si="1186"/>
        <v>0</v>
      </c>
      <c r="H130" s="134">
        <f t="shared" si="1186"/>
        <v>0</v>
      </c>
      <c r="I130" s="134">
        <f t="shared" si="1186"/>
        <v>0</v>
      </c>
      <c r="J130" s="134">
        <f t="shared" si="1186"/>
        <v>0</v>
      </c>
      <c r="K130" s="134">
        <f t="shared" si="1186"/>
        <v>0</v>
      </c>
      <c r="L130" s="134">
        <f t="shared" si="1186"/>
        <v>0</v>
      </c>
      <c r="M130" s="134">
        <f t="shared" ref="M130:T130" si="1187">IF(M127&gt;0,M127*$B$130,0)</f>
        <v>0</v>
      </c>
      <c r="N130" s="134">
        <f t="shared" si="1187"/>
        <v>0</v>
      </c>
      <c r="O130" s="134">
        <f t="shared" si="1187"/>
        <v>0</v>
      </c>
      <c r="P130" s="134">
        <f t="shared" si="1187"/>
        <v>0</v>
      </c>
      <c r="Q130" s="134">
        <f t="shared" si="1187"/>
        <v>0</v>
      </c>
      <c r="R130" s="134">
        <f t="shared" si="1187"/>
        <v>0</v>
      </c>
      <c r="S130" s="134">
        <f t="shared" si="1187"/>
        <v>0</v>
      </c>
      <c r="T130" s="134">
        <f t="shared" si="1187"/>
        <v>0</v>
      </c>
      <c r="U130" s="134">
        <f t="shared" ref="U130:AC130" si="1188">IF(U127&gt;0,U127*$B$130,0)</f>
        <v>0</v>
      </c>
      <c r="V130" s="134">
        <f t="shared" si="1188"/>
        <v>0</v>
      </c>
      <c r="W130" s="134">
        <f t="shared" si="1188"/>
        <v>0</v>
      </c>
      <c r="X130" s="134">
        <f t="shared" si="1188"/>
        <v>0</v>
      </c>
      <c r="Y130" s="134">
        <f t="shared" si="1188"/>
        <v>0</v>
      </c>
      <c r="Z130" s="134">
        <f t="shared" si="1188"/>
        <v>0</v>
      </c>
      <c r="AA130" s="134">
        <f t="shared" si="1188"/>
        <v>0</v>
      </c>
      <c r="AB130" s="134">
        <f t="shared" si="1188"/>
        <v>0</v>
      </c>
      <c r="AC130" s="134">
        <f t="shared" si="1188"/>
        <v>0</v>
      </c>
      <c r="AD130" s="134">
        <f t="shared" ref="AD130:BB130" si="1189">IF(AD127&gt;0,AD127*$B$130,0)</f>
        <v>0</v>
      </c>
      <c r="AE130" s="134">
        <f t="shared" si="1189"/>
        <v>0</v>
      </c>
      <c r="AF130" s="134">
        <f t="shared" si="1189"/>
        <v>0</v>
      </c>
      <c r="AG130" s="134">
        <f t="shared" si="1189"/>
        <v>0</v>
      </c>
      <c r="AH130" s="134">
        <f t="shared" si="1189"/>
        <v>0</v>
      </c>
      <c r="AI130" s="134">
        <f t="shared" si="1189"/>
        <v>0</v>
      </c>
      <c r="AJ130" s="134">
        <f t="shared" si="1189"/>
        <v>0</v>
      </c>
      <c r="AK130" s="134">
        <f t="shared" si="1189"/>
        <v>0</v>
      </c>
      <c r="AL130" s="134">
        <f t="shared" si="1189"/>
        <v>0</v>
      </c>
      <c r="AM130" s="134">
        <f t="shared" si="1189"/>
        <v>0</v>
      </c>
      <c r="AN130" s="134">
        <f t="shared" si="1189"/>
        <v>0</v>
      </c>
      <c r="AO130" s="134">
        <f t="shared" si="1189"/>
        <v>0</v>
      </c>
      <c r="AP130" s="134">
        <f t="shared" si="1189"/>
        <v>0</v>
      </c>
      <c r="AQ130" s="134">
        <f t="shared" si="1189"/>
        <v>0</v>
      </c>
      <c r="AR130" s="134">
        <f t="shared" si="1189"/>
        <v>0</v>
      </c>
      <c r="AS130" s="134">
        <f t="shared" si="1189"/>
        <v>0</v>
      </c>
      <c r="AT130" s="134">
        <f t="shared" si="1189"/>
        <v>0</v>
      </c>
      <c r="AU130" s="134">
        <f t="shared" si="1189"/>
        <v>0</v>
      </c>
      <c r="AV130" s="134">
        <f t="shared" si="1189"/>
        <v>0</v>
      </c>
      <c r="AW130" s="134">
        <f t="shared" si="1189"/>
        <v>0</v>
      </c>
      <c r="AX130" s="134">
        <f t="shared" si="1189"/>
        <v>0</v>
      </c>
      <c r="AY130" s="134">
        <f t="shared" si="1189"/>
        <v>0</v>
      </c>
      <c r="AZ130" s="134">
        <f t="shared" si="1189"/>
        <v>0</v>
      </c>
      <c r="BA130" s="134">
        <f t="shared" si="1189"/>
        <v>0</v>
      </c>
      <c r="BB130" s="134">
        <f t="shared" si="1189"/>
        <v>0</v>
      </c>
      <c r="BC130" s="17"/>
      <c r="BE130" s="18"/>
      <c r="BG130" s="6"/>
      <c r="BI130" s="6"/>
      <c r="BK130" s="6"/>
      <c r="BM130" s="6"/>
      <c r="BO130" s="6"/>
      <c r="BQ130" s="6"/>
      <c r="BS130" s="6"/>
      <c r="BU130" s="6"/>
      <c r="BW130" s="6"/>
      <c r="BY130" s="6"/>
      <c r="CA130" s="6"/>
      <c r="CC130" s="6"/>
      <c r="CE130" s="6"/>
      <c r="CG130" s="6"/>
      <c r="CI130" s="6"/>
      <c r="CK130" s="6"/>
      <c r="CM130" s="6"/>
      <c r="CO130" s="6"/>
      <c r="CQ130" s="6"/>
      <c r="CS130" s="6"/>
      <c r="CU130" s="6"/>
      <c r="CW130" s="6"/>
      <c r="CY130" s="6"/>
      <c r="DA130" s="6"/>
      <c r="DC130" s="6"/>
      <c r="DE130" s="6"/>
      <c r="DG130" s="6"/>
      <c r="DI130" s="6"/>
      <c r="DK130" s="6"/>
      <c r="DM130" s="6"/>
      <c r="DO130" s="6"/>
      <c r="DQ130" s="6"/>
      <c r="DS130" s="6"/>
      <c r="DU130" s="6"/>
      <c r="DW130" s="6"/>
      <c r="DY130" s="6"/>
      <c r="EA130" s="6"/>
      <c r="EC130" s="6"/>
      <c r="EE130" s="6"/>
      <c r="EG130" s="6"/>
      <c r="EI130" s="6"/>
      <c r="EK130" s="6"/>
      <c r="EM130" s="6"/>
      <c r="EO130" s="6"/>
      <c r="EQ130" s="6"/>
      <c r="ES130" s="6"/>
      <c r="EU130" s="6"/>
    </row>
    <row r="131" spans="1:151" s="60" customFormat="1" ht="20.25" thickBot="1" x14ac:dyDescent="0.35">
      <c r="A131" s="19"/>
      <c r="B131" s="92"/>
      <c r="C131" s="58"/>
      <c r="D131" s="121"/>
      <c r="E131" s="121"/>
      <c r="F131" s="121"/>
      <c r="G131" s="121"/>
      <c r="H131" s="121"/>
      <c r="I131" s="121"/>
      <c r="J131" s="121"/>
      <c r="K131" s="121"/>
      <c r="L131" s="121"/>
      <c r="M131" s="121"/>
      <c r="N131" s="121"/>
      <c r="O131" s="121"/>
      <c r="P131" s="121"/>
      <c r="Q131" s="121"/>
      <c r="R131" s="121"/>
      <c r="S131" s="121"/>
      <c r="T131" s="121"/>
      <c r="U131" s="121"/>
      <c r="V131" s="121"/>
      <c r="W131" s="121"/>
      <c r="X131" s="121"/>
      <c r="Y131" s="121"/>
      <c r="Z131" s="121"/>
      <c r="AA131" s="121"/>
      <c r="AB131" s="121"/>
      <c r="AC131" s="121"/>
      <c r="AD131" s="121"/>
      <c r="AE131" s="121"/>
      <c r="AF131" s="121"/>
      <c r="AG131" s="121"/>
      <c r="AH131" s="121"/>
      <c r="AI131" s="121"/>
      <c r="AJ131" s="121"/>
      <c r="AK131" s="121"/>
      <c r="AL131" s="121"/>
      <c r="AM131" s="121"/>
      <c r="AN131" s="121"/>
      <c r="AO131" s="121"/>
      <c r="AP131" s="121"/>
      <c r="AQ131" s="121"/>
      <c r="AR131" s="121"/>
      <c r="AS131" s="121"/>
      <c r="AT131" s="121"/>
      <c r="AU131" s="121"/>
      <c r="AV131" s="121"/>
      <c r="AW131" s="121"/>
      <c r="AX131" s="121"/>
      <c r="AY131" s="121"/>
      <c r="AZ131" s="121"/>
      <c r="BA131" s="121"/>
      <c r="BB131" s="121"/>
      <c r="BC131" s="59"/>
      <c r="BE131" s="59"/>
    </row>
    <row r="132" spans="1:151" s="64" customFormat="1" ht="4.9000000000000004" customHeight="1" thickTop="1" thickBot="1" x14ac:dyDescent="0.35">
      <c r="A132" s="61"/>
      <c r="B132" s="93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  <c r="AD132" s="62"/>
      <c r="AE132" s="62"/>
      <c r="AF132" s="62"/>
      <c r="AG132" s="62"/>
      <c r="AH132" s="62"/>
      <c r="AI132" s="62"/>
      <c r="AJ132" s="62"/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  <c r="BA132" s="62"/>
      <c r="BB132" s="62"/>
      <c r="BC132" s="62"/>
      <c r="BE132" s="63"/>
    </row>
    <row r="133" spans="1:151" s="20" customFormat="1" ht="20.25" thickTop="1" x14ac:dyDescent="0.3">
      <c r="A133" s="16" t="s">
        <v>22</v>
      </c>
      <c r="B133" s="110"/>
      <c r="C133" s="109">
        <f t="shared" ref="C133:AH133" si="1190">C8+C26+C44+C62+C80+C98+C116</f>
        <v>0</v>
      </c>
      <c r="D133" s="109">
        <f t="shared" si="1190"/>
        <v>0</v>
      </c>
      <c r="E133" s="109">
        <f t="shared" si="1190"/>
        <v>0</v>
      </c>
      <c r="F133" s="109">
        <f t="shared" si="1190"/>
        <v>0</v>
      </c>
      <c r="G133" s="109">
        <f t="shared" si="1190"/>
        <v>0</v>
      </c>
      <c r="H133" s="109">
        <f t="shared" si="1190"/>
        <v>0</v>
      </c>
      <c r="I133" s="109">
        <f t="shared" si="1190"/>
        <v>0</v>
      </c>
      <c r="J133" s="109">
        <f t="shared" si="1190"/>
        <v>0</v>
      </c>
      <c r="K133" s="109">
        <f t="shared" si="1190"/>
        <v>0</v>
      </c>
      <c r="L133" s="109">
        <f t="shared" si="1190"/>
        <v>0</v>
      </c>
      <c r="M133" s="109">
        <f t="shared" si="1190"/>
        <v>0</v>
      </c>
      <c r="N133" s="109">
        <f t="shared" si="1190"/>
        <v>0</v>
      </c>
      <c r="O133" s="109">
        <f t="shared" si="1190"/>
        <v>0</v>
      </c>
      <c r="P133" s="109">
        <f t="shared" si="1190"/>
        <v>0</v>
      </c>
      <c r="Q133" s="109">
        <f t="shared" si="1190"/>
        <v>0</v>
      </c>
      <c r="R133" s="109">
        <f t="shared" si="1190"/>
        <v>0</v>
      </c>
      <c r="S133" s="109">
        <f t="shared" si="1190"/>
        <v>0</v>
      </c>
      <c r="T133" s="109">
        <f t="shared" si="1190"/>
        <v>0</v>
      </c>
      <c r="U133" s="109">
        <f t="shared" si="1190"/>
        <v>0</v>
      </c>
      <c r="V133" s="109">
        <f t="shared" si="1190"/>
        <v>0</v>
      </c>
      <c r="W133" s="109">
        <f t="shared" si="1190"/>
        <v>0</v>
      </c>
      <c r="X133" s="109">
        <f t="shared" si="1190"/>
        <v>0</v>
      </c>
      <c r="Y133" s="109">
        <f t="shared" si="1190"/>
        <v>0</v>
      </c>
      <c r="Z133" s="109">
        <f t="shared" si="1190"/>
        <v>0</v>
      </c>
      <c r="AA133" s="109">
        <f t="shared" si="1190"/>
        <v>0</v>
      </c>
      <c r="AB133" s="109">
        <f t="shared" si="1190"/>
        <v>0</v>
      </c>
      <c r="AC133" s="109">
        <f t="shared" si="1190"/>
        <v>0</v>
      </c>
      <c r="AD133" s="109">
        <f t="shared" si="1190"/>
        <v>0</v>
      </c>
      <c r="AE133" s="109">
        <f t="shared" si="1190"/>
        <v>0</v>
      </c>
      <c r="AF133" s="109">
        <f t="shared" si="1190"/>
        <v>0</v>
      </c>
      <c r="AG133" s="109">
        <f t="shared" si="1190"/>
        <v>0</v>
      </c>
      <c r="AH133" s="109">
        <f t="shared" si="1190"/>
        <v>0</v>
      </c>
      <c r="AI133" s="109">
        <f t="shared" ref="AI133:BB133" si="1191">AI8+AI26+AI44+AI62+AI80+AI98+AI116</f>
        <v>0</v>
      </c>
      <c r="AJ133" s="109">
        <f t="shared" si="1191"/>
        <v>0</v>
      </c>
      <c r="AK133" s="109">
        <f t="shared" si="1191"/>
        <v>0</v>
      </c>
      <c r="AL133" s="109">
        <f t="shared" si="1191"/>
        <v>0</v>
      </c>
      <c r="AM133" s="109">
        <f t="shared" si="1191"/>
        <v>2</v>
      </c>
      <c r="AN133" s="109">
        <f t="shared" si="1191"/>
        <v>2</v>
      </c>
      <c r="AO133" s="109">
        <f t="shared" si="1191"/>
        <v>8</v>
      </c>
      <c r="AP133" s="109">
        <f t="shared" si="1191"/>
        <v>7</v>
      </c>
      <c r="AQ133" s="109">
        <f t="shared" si="1191"/>
        <v>2</v>
      </c>
      <c r="AR133" s="109">
        <f t="shared" si="1191"/>
        <v>0</v>
      </c>
      <c r="AS133" s="109">
        <f t="shared" si="1191"/>
        <v>0</v>
      </c>
      <c r="AT133" s="109">
        <f t="shared" si="1191"/>
        <v>0</v>
      </c>
      <c r="AU133" s="109">
        <f t="shared" si="1191"/>
        <v>0</v>
      </c>
      <c r="AV133" s="109">
        <f t="shared" si="1191"/>
        <v>0</v>
      </c>
      <c r="AW133" s="109">
        <f t="shared" si="1191"/>
        <v>0</v>
      </c>
      <c r="AX133" s="109">
        <f t="shared" si="1191"/>
        <v>0</v>
      </c>
      <c r="AY133" s="109">
        <f t="shared" si="1191"/>
        <v>0</v>
      </c>
      <c r="AZ133" s="109">
        <f t="shared" si="1191"/>
        <v>0</v>
      </c>
      <c r="BA133" s="109">
        <f t="shared" si="1191"/>
        <v>0</v>
      </c>
      <c r="BB133" s="109">
        <f t="shared" si="1191"/>
        <v>0</v>
      </c>
      <c r="BC133" s="111">
        <f>SUM(C133:BB133)</f>
        <v>21</v>
      </c>
      <c r="BE133" s="68">
        <f>BC133/total.weeks</f>
        <v>4.2</v>
      </c>
    </row>
    <row r="134" spans="1:151" ht="18" x14ac:dyDescent="0.25">
      <c r="A134" s="16" t="s">
        <v>15</v>
      </c>
      <c r="B134" s="94"/>
      <c r="C134" s="21">
        <f t="shared" ref="C134:AH134" si="1192">+C9+C27+C45+C63+C81+C99+C117</f>
        <v>0</v>
      </c>
      <c r="D134" s="21">
        <f t="shared" si="1192"/>
        <v>0</v>
      </c>
      <c r="E134" s="21">
        <f t="shared" si="1192"/>
        <v>0</v>
      </c>
      <c r="F134" s="21">
        <f t="shared" si="1192"/>
        <v>0</v>
      </c>
      <c r="G134" s="21">
        <f t="shared" si="1192"/>
        <v>0</v>
      </c>
      <c r="H134" s="21">
        <f t="shared" si="1192"/>
        <v>0</v>
      </c>
      <c r="I134" s="21">
        <f t="shared" si="1192"/>
        <v>0</v>
      </c>
      <c r="J134" s="21">
        <f t="shared" si="1192"/>
        <v>0</v>
      </c>
      <c r="K134" s="21">
        <f t="shared" si="1192"/>
        <v>0</v>
      </c>
      <c r="L134" s="21">
        <f t="shared" si="1192"/>
        <v>0</v>
      </c>
      <c r="M134" s="21">
        <f t="shared" si="1192"/>
        <v>0</v>
      </c>
      <c r="N134" s="21">
        <f t="shared" si="1192"/>
        <v>0</v>
      </c>
      <c r="O134" s="21">
        <f t="shared" si="1192"/>
        <v>0</v>
      </c>
      <c r="P134" s="21">
        <f t="shared" si="1192"/>
        <v>0</v>
      </c>
      <c r="Q134" s="21">
        <f t="shared" si="1192"/>
        <v>0</v>
      </c>
      <c r="R134" s="21">
        <f t="shared" si="1192"/>
        <v>0</v>
      </c>
      <c r="S134" s="21">
        <f t="shared" si="1192"/>
        <v>0</v>
      </c>
      <c r="T134" s="21">
        <f t="shared" si="1192"/>
        <v>0</v>
      </c>
      <c r="U134" s="21">
        <f t="shared" si="1192"/>
        <v>0</v>
      </c>
      <c r="V134" s="21">
        <f t="shared" si="1192"/>
        <v>0</v>
      </c>
      <c r="W134" s="21">
        <f t="shared" si="1192"/>
        <v>0</v>
      </c>
      <c r="X134" s="21">
        <f t="shared" si="1192"/>
        <v>0</v>
      </c>
      <c r="Y134" s="21">
        <f t="shared" si="1192"/>
        <v>0</v>
      </c>
      <c r="Z134" s="21">
        <f t="shared" si="1192"/>
        <v>0</v>
      </c>
      <c r="AA134" s="21">
        <f t="shared" si="1192"/>
        <v>0</v>
      </c>
      <c r="AB134" s="21">
        <f t="shared" si="1192"/>
        <v>0</v>
      </c>
      <c r="AC134" s="21">
        <f t="shared" si="1192"/>
        <v>0</v>
      </c>
      <c r="AD134" s="21">
        <f t="shared" si="1192"/>
        <v>0</v>
      </c>
      <c r="AE134" s="21">
        <f t="shared" si="1192"/>
        <v>0</v>
      </c>
      <c r="AF134" s="21">
        <f t="shared" si="1192"/>
        <v>0</v>
      </c>
      <c r="AG134" s="21">
        <f t="shared" si="1192"/>
        <v>0</v>
      </c>
      <c r="AH134" s="21">
        <f t="shared" si="1192"/>
        <v>0</v>
      </c>
      <c r="AI134" s="21">
        <f t="shared" ref="AI134:BB134" si="1193">+AI9+AI27+AI45+AI63+AI81+AI99+AI117</f>
        <v>0</v>
      </c>
      <c r="AJ134" s="21">
        <f t="shared" si="1193"/>
        <v>0</v>
      </c>
      <c r="AK134" s="21">
        <f t="shared" si="1193"/>
        <v>0</v>
      </c>
      <c r="AL134" s="21">
        <f t="shared" si="1193"/>
        <v>0</v>
      </c>
      <c r="AM134" s="21">
        <f t="shared" si="1193"/>
        <v>230910</v>
      </c>
      <c r="AN134" s="21">
        <f t="shared" si="1193"/>
        <v>216680</v>
      </c>
      <c r="AO134" s="21">
        <f t="shared" si="1193"/>
        <v>1107786</v>
      </c>
      <c r="AP134" s="21">
        <f t="shared" si="1193"/>
        <v>926246</v>
      </c>
      <c r="AQ134" s="21">
        <f t="shared" si="1193"/>
        <v>211224</v>
      </c>
      <c r="AR134" s="21">
        <f t="shared" si="1193"/>
        <v>0</v>
      </c>
      <c r="AS134" s="21">
        <f t="shared" si="1193"/>
        <v>0</v>
      </c>
      <c r="AT134" s="21">
        <f t="shared" si="1193"/>
        <v>0</v>
      </c>
      <c r="AU134" s="21">
        <f t="shared" si="1193"/>
        <v>0</v>
      </c>
      <c r="AV134" s="21">
        <f t="shared" si="1193"/>
        <v>0</v>
      </c>
      <c r="AW134" s="21">
        <f t="shared" si="1193"/>
        <v>0</v>
      </c>
      <c r="AX134" s="21">
        <f t="shared" si="1193"/>
        <v>0</v>
      </c>
      <c r="AY134" s="21">
        <f t="shared" si="1193"/>
        <v>0</v>
      </c>
      <c r="AZ134" s="21">
        <f t="shared" si="1193"/>
        <v>0</v>
      </c>
      <c r="BA134" s="21">
        <f t="shared" si="1193"/>
        <v>0</v>
      </c>
      <c r="BB134" s="21">
        <f t="shared" si="1193"/>
        <v>0</v>
      </c>
      <c r="BC134" s="17">
        <f>SUM(C134:BB134)</f>
        <v>2692846</v>
      </c>
      <c r="BE134" s="68">
        <f t="shared" ref="BE134:BE147" si="1194">+BC134/total.weeks</f>
        <v>538569.19999999995</v>
      </c>
      <c r="BG134" s="6"/>
      <c r="BI134" s="6"/>
      <c r="BK134" s="6"/>
      <c r="BM134" s="6"/>
      <c r="BO134" s="6"/>
      <c r="BQ134" s="6"/>
      <c r="BS134" s="6"/>
      <c r="BU134" s="6"/>
      <c r="BW134" s="6"/>
      <c r="BY134" s="6"/>
      <c r="CA134" s="6"/>
      <c r="CC134" s="6"/>
      <c r="CE134" s="6"/>
      <c r="CG134" s="6"/>
      <c r="CI134" s="6"/>
      <c r="CK134" s="6"/>
      <c r="CM134" s="6"/>
      <c r="CO134" s="6"/>
      <c r="CQ134" s="6"/>
      <c r="CS134" s="6"/>
      <c r="CU134" s="6"/>
      <c r="CW134" s="6"/>
      <c r="CY134" s="6"/>
      <c r="DA134" s="6"/>
      <c r="DC134" s="6"/>
      <c r="DE134" s="6"/>
      <c r="DG134" s="6"/>
      <c r="DI134" s="6"/>
      <c r="DK134" s="6"/>
      <c r="DM134" s="6"/>
      <c r="DO134" s="6"/>
      <c r="DQ134" s="6"/>
      <c r="DS134" s="6"/>
      <c r="DU134" s="6"/>
      <c r="DW134" s="6"/>
      <c r="DY134" s="6"/>
      <c r="EA134" s="6"/>
      <c r="EC134" s="6"/>
      <c r="EE134" s="6"/>
      <c r="EG134" s="6"/>
      <c r="EI134" s="6"/>
      <c r="EK134" s="6"/>
      <c r="EM134" s="6"/>
      <c r="EO134" s="6"/>
      <c r="EQ134" s="6"/>
      <c r="ES134" s="6"/>
      <c r="EU134" s="6"/>
    </row>
    <row r="135" spans="1:151" ht="18" x14ac:dyDescent="0.25">
      <c r="A135" s="16" t="s">
        <v>44</v>
      </c>
      <c r="B135" s="94"/>
      <c r="C135" s="69" t="e">
        <f t="shared" ref="C135:AH135" si="1195">C139/C134</f>
        <v>#DIV/0!</v>
      </c>
      <c r="D135" s="69" t="e">
        <f t="shared" si="1195"/>
        <v>#DIV/0!</v>
      </c>
      <c r="E135" s="69" t="e">
        <f t="shared" si="1195"/>
        <v>#DIV/0!</v>
      </c>
      <c r="F135" s="69" t="e">
        <f t="shared" si="1195"/>
        <v>#DIV/0!</v>
      </c>
      <c r="G135" s="69" t="e">
        <f t="shared" si="1195"/>
        <v>#DIV/0!</v>
      </c>
      <c r="H135" s="69" t="e">
        <f t="shared" si="1195"/>
        <v>#DIV/0!</v>
      </c>
      <c r="I135" s="69" t="e">
        <f t="shared" si="1195"/>
        <v>#DIV/0!</v>
      </c>
      <c r="J135" s="69" t="e">
        <f t="shared" si="1195"/>
        <v>#DIV/0!</v>
      </c>
      <c r="K135" s="69" t="e">
        <f t="shared" si="1195"/>
        <v>#DIV/0!</v>
      </c>
      <c r="L135" s="69" t="e">
        <f t="shared" si="1195"/>
        <v>#DIV/0!</v>
      </c>
      <c r="M135" s="69" t="e">
        <f t="shared" si="1195"/>
        <v>#DIV/0!</v>
      </c>
      <c r="N135" s="69" t="e">
        <f t="shared" si="1195"/>
        <v>#DIV/0!</v>
      </c>
      <c r="O135" s="69" t="e">
        <f t="shared" si="1195"/>
        <v>#DIV/0!</v>
      </c>
      <c r="P135" s="69" t="e">
        <f t="shared" si="1195"/>
        <v>#DIV/0!</v>
      </c>
      <c r="Q135" s="69" t="e">
        <f t="shared" si="1195"/>
        <v>#DIV/0!</v>
      </c>
      <c r="R135" s="69" t="e">
        <f t="shared" si="1195"/>
        <v>#DIV/0!</v>
      </c>
      <c r="S135" s="69" t="e">
        <f t="shared" si="1195"/>
        <v>#DIV/0!</v>
      </c>
      <c r="T135" s="69" t="e">
        <f t="shared" si="1195"/>
        <v>#DIV/0!</v>
      </c>
      <c r="U135" s="69" t="e">
        <f t="shared" si="1195"/>
        <v>#DIV/0!</v>
      </c>
      <c r="V135" s="69" t="e">
        <f t="shared" si="1195"/>
        <v>#DIV/0!</v>
      </c>
      <c r="W135" s="69" t="e">
        <f t="shared" si="1195"/>
        <v>#DIV/0!</v>
      </c>
      <c r="X135" s="69" t="e">
        <f t="shared" si="1195"/>
        <v>#DIV/0!</v>
      </c>
      <c r="Y135" s="69" t="e">
        <f t="shared" si="1195"/>
        <v>#DIV/0!</v>
      </c>
      <c r="Z135" s="69" t="e">
        <f t="shared" si="1195"/>
        <v>#DIV/0!</v>
      </c>
      <c r="AA135" s="69" t="e">
        <f t="shared" si="1195"/>
        <v>#DIV/0!</v>
      </c>
      <c r="AB135" s="69" t="e">
        <f t="shared" si="1195"/>
        <v>#DIV/0!</v>
      </c>
      <c r="AC135" s="69" t="e">
        <f t="shared" si="1195"/>
        <v>#DIV/0!</v>
      </c>
      <c r="AD135" s="69" t="e">
        <f t="shared" si="1195"/>
        <v>#DIV/0!</v>
      </c>
      <c r="AE135" s="69" t="e">
        <f t="shared" si="1195"/>
        <v>#DIV/0!</v>
      </c>
      <c r="AF135" s="69" t="e">
        <f t="shared" si="1195"/>
        <v>#DIV/0!</v>
      </c>
      <c r="AG135" s="69" t="e">
        <f t="shared" si="1195"/>
        <v>#DIV/0!</v>
      </c>
      <c r="AH135" s="69" t="e">
        <f t="shared" si="1195"/>
        <v>#DIV/0!</v>
      </c>
      <c r="AI135" s="69" t="e">
        <f t="shared" ref="AI135:BC135" si="1196">AI139/AI134</f>
        <v>#DIV/0!</v>
      </c>
      <c r="AJ135" s="69" t="e">
        <f t="shared" si="1196"/>
        <v>#DIV/0!</v>
      </c>
      <c r="AK135" s="69" t="e">
        <f t="shared" si="1196"/>
        <v>#DIV/0!</v>
      </c>
      <c r="AL135" s="69" t="e">
        <f t="shared" si="1196"/>
        <v>#DIV/0!</v>
      </c>
      <c r="AM135" s="69">
        <f t="shared" si="1196"/>
        <v>0.83275994976397738</v>
      </c>
      <c r="AN135" s="69">
        <f t="shared" si="1196"/>
        <v>0.75722494000369212</v>
      </c>
      <c r="AO135" s="69">
        <f t="shared" si="1196"/>
        <v>0.52686100925630042</v>
      </c>
      <c r="AP135" s="69">
        <f t="shared" si="1196"/>
        <v>0.68502758446460232</v>
      </c>
      <c r="AQ135" s="69">
        <f t="shared" si="1196"/>
        <v>0.88954238154755139</v>
      </c>
      <c r="AR135" s="69" t="e">
        <f t="shared" si="1196"/>
        <v>#DIV/0!</v>
      </c>
      <c r="AS135" s="69" t="e">
        <f t="shared" si="1196"/>
        <v>#DIV/0!</v>
      </c>
      <c r="AT135" s="69" t="e">
        <f t="shared" si="1196"/>
        <v>#DIV/0!</v>
      </c>
      <c r="AU135" s="69" t="e">
        <f t="shared" si="1196"/>
        <v>#DIV/0!</v>
      </c>
      <c r="AV135" s="69" t="e">
        <f t="shared" si="1196"/>
        <v>#DIV/0!</v>
      </c>
      <c r="AW135" s="69" t="e">
        <f t="shared" si="1196"/>
        <v>#DIV/0!</v>
      </c>
      <c r="AX135" s="69" t="e">
        <f t="shared" si="1196"/>
        <v>#DIV/0!</v>
      </c>
      <c r="AY135" s="69" t="e">
        <f t="shared" si="1196"/>
        <v>#DIV/0!</v>
      </c>
      <c r="AZ135" s="69" t="e">
        <f t="shared" si="1196"/>
        <v>#DIV/0!</v>
      </c>
      <c r="BA135" s="69" t="e">
        <f t="shared" si="1196"/>
        <v>#DIV/0!</v>
      </c>
      <c r="BB135" s="69" t="e">
        <f t="shared" si="1196"/>
        <v>#DIV/0!</v>
      </c>
      <c r="BC135" s="106">
        <f t="shared" si="1196"/>
        <v>0.65448009652241534</v>
      </c>
      <c r="BE135" s="117">
        <f>BE138/BE134</f>
        <v>0.52917613186940504</v>
      </c>
      <c r="BG135" s="6"/>
      <c r="BI135" s="6"/>
      <c r="BK135" s="6"/>
      <c r="BM135" s="6"/>
      <c r="BO135" s="6"/>
      <c r="BQ135" s="6"/>
      <c r="BS135" s="6"/>
      <c r="BU135" s="6"/>
      <c r="BW135" s="6"/>
      <c r="BY135" s="6"/>
      <c r="CA135" s="6"/>
      <c r="CC135" s="6"/>
      <c r="CE135" s="6"/>
      <c r="CG135" s="6"/>
      <c r="CI135" s="6"/>
      <c r="CK135" s="6"/>
      <c r="CM135" s="6"/>
      <c r="CO135" s="6"/>
      <c r="CQ135" s="6"/>
      <c r="CS135" s="6"/>
      <c r="CU135" s="6"/>
      <c r="CW135" s="6"/>
      <c r="CY135" s="6"/>
      <c r="DA135" s="6"/>
      <c r="DC135" s="6"/>
      <c r="DE135" s="6"/>
      <c r="DG135" s="6"/>
      <c r="DI135" s="6"/>
      <c r="DK135" s="6"/>
      <c r="DM135" s="6"/>
      <c r="DO135" s="6"/>
      <c r="DQ135" s="6"/>
      <c r="DS135" s="6"/>
      <c r="DU135" s="6"/>
      <c r="DW135" s="6"/>
      <c r="DY135" s="6"/>
      <c r="EA135" s="6"/>
      <c r="EC135" s="6"/>
      <c r="EE135" s="6"/>
      <c r="EG135" s="6"/>
      <c r="EI135" s="6"/>
      <c r="EK135" s="6"/>
      <c r="EM135" s="6"/>
      <c r="EO135" s="6"/>
      <c r="EQ135" s="6"/>
      <c r="ES135" s="6"/>
      <c r="EU135" s="6"/>
    </row>
    <row r="136" spans="1:151" ht="18" x14ac:dyDescent="0.25">
      <c r="A136" s="16" t="s">
        <v>24</v>
      </c>
      <c r="B136" s="94"/>
      <c r="C136" s="21">
        <f t="shared" ref="C136:C147" si="1197">+C11+C29+C47+C65+C83+C101+C119</f>
        <v>0</v>
      </c>
      <c r="D136" s="21">
        <f t="shared" ref="D136:D147" si="1198">+D11+D29+D47+D65+D83+D101+D119</f>
        <v>0</v>
      </c>
      <c r="E136" s="21">
        <f t="shared" ref="E136:E147" si="1199">+E11+E29+E47+E65+E83+E101+E119</f>
        <v>0</v>
      </c>
      <c r="F136" s="21">
        <f t="shared" ref="F136:F147" si="1200">+F11+F29+F47+F65+F83+F101+F119</f>
        <v>0</v>
      </c>
      <c r="G136" s="21">
        <f t="shared" ref="G136:G147" si="1201">+G11+G29+G47+G65+G83+G101+G119</f>
        <v>0</v>
      </c>
      <c r="H136" s="21">
        <f t="shared" ref="H136:H147" si="1202">+H11+H29+H47+H65+H83+H101+H119</f>
        <v>0</v>
      </c>
      <c r="I136" s="21">
        <f t="shared" ref="I136:I147" si="1203">+I11+I29+I47+I65+I83+I101+I119</f>
        <v>0</v>
      </c>
      <c r="J136" s="21">
        <f t="shared" ref="J136:J147" si="1204">+J11+J29+J47+J65+J83+J101+J119</f>
        <v>0</v>
      </c>
      <c r="K136" s="21">
        <f t="shared" ref="K136:K147" si="1205">+K11+K29+K47+K65+K83+K101+K119</f>
        <v>0</v>
      </c>
      <c r="L136" s="21">
        <f t="shared" ref="L136:L147" si="1206">+L11+L29+L47+L65+L83+L101+L119</f>
        <v>0</v>
      </c>
      <c r="M136" s="21">
        <f t="shared" ref="M136:M147" si="1207">+M11+M29+M47+M65+M83+M101+M119</f>
        <v>0</v>
      </c>
      <c r="N136" s="21">
        <f t="shared" ref="N136:N147" si="1208">+N11+N29+N47+N65+N83+N101+N119</f>
        <v>0</v>
      </c>
      <c r="O136" s="21">
        <f t="shared" ref="O136:O147" si="1209">+O11+O29+O47+O65+O83+O101+O119</f>
        <v>0</v>
      </c>
      <c r="P136" s="21">
        <f t="shared" ref="P136:P147" si="1210">+P11+P29+P47+P65+P83+P101+P119</f>
        <v>0</v>
      </c>
      <c r="Q136" s="21">
        <f t="shared" ref="Q136:Q147" si="1211">+Q11+Q29+Q47+Q65+Q83+Q101+Q119</f>
        <v>0</v>
      </c>
      <c r="R136" s="21">
        <f t="shared" ref="R136:R147" si="1212">+R11+R29+R47+R65+R83+R101+R119</f>
        <v>0</v>
      </c>
      <c r="S136" s="21">
        <f t="shared" ref="S136:S147" si="1213">+S11+S29+S47+S65+S83+S101+S119</f>
        <v>0</v>
      </c>
      <c r="T136" s="21">
        <f t="shared" ref="T136:T147" si="1214">+T11+T29+T47+T65+T83+T101+T119</f>
        <v>0</v>
      </c>
      <c r="U136" s="21">
        <f t="shared" ref="U136:U147" si="1215">+U11+U29+U47+U65+U83+U101+U119</f>
        <v>0</v>
      </c>
      <c r="V136" s="21">
        <f t="shared" ref="V136:V147" si="1216">+V11+V29+V47+V65+V83+V101+V119</f>
        <v>0</v>
      </c>
      <c r="W136" s="21">
        <f t="shared" ref="W136:W147" si="1217">+W11+W29+W47+W65+W83+W101+W119</f>
        <v>0</v>
      </c>
      <c r="X136" s="21">
        <f t="shared" ref="X136:X147" si="1218">+X11+X29+X47+X65+X83+X101+X119</f>
        <v>0</v>
      </c>
      <c r="Y136" s="21">
        <f t="shared" ref="Y136:Y147" si="1219">+Y11+Y29+Y47+Y65+Y83+Y101+Y119</f>
        <v>0</v>
      </c>
      <c r="Z136" s="21">
        <f t="shared" ref="Z136:Z147" si="1220">+Z11+Z29+Z47+Z65+Z83+Z101+Z119</f>
        <v>0</v>
      </c>
      <c r="AA136" s="21">
        <f t="shared" ref="AA136:AA147" si="1221">+AA11+AA29+AA47+AA65+AA83+AA101+AA119</f>
        <v>0</v>
      </c>
      <c r="AB136" s="21">
        <f t="shared" ref="AB136:AB147" si="1222">+AB11+AB29+AB47+AB65+AB83+AB101+AB119</f>
        <v>0</v>
      </c>
      <c r="AC136" s="21">
        <f t="shared" ref="AC136:AC147" si="1223">+AC11+AC29+AC47+AC65+AC83+AC101+AC119</f>
        <v>0</v>
      </c>
      <c r="AD136" s="21">
        <f t="shared" ref="AD136:AD147" si="1224">+AD11+AD29+AD47+AD65+AD83+AD101+AD119</f>
        <v>0</v>
      </c>
      <c r="AE136" s="21">
        <f t="shared" ref="AE136:AE147" si="1225">+AE11+AE29+AE47+AE65+AE83+AE101+AE119</f>
        <v>0</v>
      </c>
      <c r="AF136" s="21">
        <f t="shared" ref="AF136:AF147" si="1226">+AF11+AF29+AF47+AF65+AF83+AF101+AF119</f>
        <v>0</v>
      </c>
      <c r="AG136" s="21">
        <f t="shared" ref="AG136:AG147" si="1227">+AG11+AG29+AG47+AG65+AG83+AG101+AG119</f>
        <v>0</v>
      </c>
      <c r="AH136" s="21">
        <f t="shared" ref="AH136:AH147" si="1228">+AH11+AH29+AH47+AH65+AH83+AH101+AH119</f>
        <v>0</v>
      </c>
      <c r="AI136" s="21">
        <f t="shared" ref="AI136:AN147" si="1229">+AI11+AI29+AI47+AI65+AI83+AI101+AI119</f>
        <v>0</v>
      </c>
      <c r="AJ136" s="21">
        <f t="shared" si="1229"/>
        <v>0</v>
      </c>
      <c r="AK136" s="21">
        <f t="shared" si="1229"/>
        <v>0</v>
      </c>
      <c r="AL136" s="21">
        <f t="shared" si="1229"/>
        <v>0</v>
      </c>
      <c r="AM136" s="21">
        <f t="shared" si="1229"/>
        <v>95991.200000000012</v>
      </c>
      <c r="AN136" s="21">
        <f t="shared" si="1229"/>
        <v>35259.5</v>
      </c>
      <c r="AO136" s="21">
        <f t="shared" ref="AO136:AO147" si="1230">+AO11+AO29+AO47+AO65+AO83+AO101+AO119</f>
        <v>18217</v>
      </c>
      <c r="AP136" s="21">
        <f t="shared" ref="AP136:AP147" si="1231">+AP11+AP29+AP47+AP65+AP83+AP101+AP119</f>
        <v>85758.659999999989</v>
      </c>
      <c r="AQ136" s="21">
        <f t="shared" ref="AQ136:AT147" si="1232">+AQ11+AQ29+AQ47+AQ65+AQ83+AQ101+AQ119</f>
        <v>10877.5</v>
      </c>
      <c r="AR136" s="21">
        <f t="shared" si="1232"/>
        <v>0</v>
      </c>
      <c r="AS136" s="21">
        <f t="shared" si="1232"/>
        <v>0</v>
      </c>
      <c r="AT136" s="21">
        <f t="shared" si="1232"/>
        <v>0</v>
      </c>
      <c r="AU136" s="21">
        <f t="shared" ref="AU136:AU147" si="1233">+AU11+AU29+AU47+AU65+AU83+AU101+AU119</f>
        <v>0</v>
      </c>
      <c r="AV136" s="21">
        <f t="shared" ref="AV136:AV147" si="1234">+AV11+AV29+AV47+AV65+AV83+AV101+AV119</f>
        <v>0</v>
      </c>
      <c r="AW136" s="21">
        <f t="shared" ref="AW136:AW147" si="1235">+AW11+AW29+AW47+AW65+AW83+AW101+AW119</f>
        <v>0</v>
      </c>
      <c r="AX136" s="21">
        <f t="shared" ref="AX136:AX147" si="1236">+AX11+AX29+AX47+AX65+AX83+AX101+AX119</f>
        <v>0</v>
      </c>
      <c r="AY136" s="21">
        <f t="shared" ref="AY136:AY147" si="1237">+AY11+AY29+AY47+AY65+AY83+AY101+AY119</f>
        <v>0</v>
      </c>
      <c r="AZ136" s="21">
        <f t="shared" ref="AZ136:AZ147" si="1238">+AZ11+AZ29+AZ47+AZ65+AZ83+AZ101+AZ119</f>
        <v>0</v>
      </c>
      <c r="BA136" s="21">
        <f t="shared" ref="BA136:BA147" si="1239">+BA11+BA29+BA47+BA65+BA83+BA101+BA119</f>
        <v>0</v>
      </c>
      <c r="BB136" s="21">
        <f t="shared" ref="BB136:BB147" si="1240">+BB11+BB29+BB47+BB65+BB83+BB101+BB119</f>
        <v>0</v>
      </c>
      <c r="BC136" s="17">
        <f t="shared" ref="BC136:BC147" si="1241">SUM(C136:BB136)</f>
        <v>246103.86</v>
      </c>
      <c r="BE136" s="68">
        <f t="shared" si="1194"/>
        <v>49220.771999999997</v>
      </c>
      <c r="BG136" s="6"/>
      <c r="BI136" s="6"/>
      <c r="BK136" s="6"/>
      <c r="BM136" s="6"/>
      <c r="BO136" s="6"/>
      <c r="BQ136" s="6"/>
      <c r="BS136" s="6"/>
      <c r="BU136" s="6"/>
      <c r="BW136" s="6"/>
      <c r="BY136" s="6"/>
      <c r="CA136" s="6"/>
      <c r="CC136" s="6"/>
      <c r="CE136" s="6"/>
      <c r="CG136" s="6"/>
      <c r="CI136" s="6"/>
      <c r="CK136" s="6"/>
      <c r="CM136" s="6"/>
      <c r="CO136" s="6"/>
      <c r="CQ136" s="6"/>
      <c r="CS136" s="6"/>
      <c r="CU136" s="6"/>
      <c r="CW136" s="6"/>
      <c r="CY136" s="6"/>
      <c r="DA136" s="6"/>
      <c r="DC136" s="6"/>
      <c r="DE136" s="6"/>
      <c r="DG136" s="6"/>
      <c r="DI136" s="6"/>
      <c r="DK136" s="6"/>
      <c r="DM136" s="6"/>
      <c r="DO136" s="6"/>
      <c r="DQ136" s="6"/>
      <c r="DS136" s="6"/>
      <c r="DU136" s="6"/>
      <c r="DW136" s="6"/>
      <c r="DY136" s="6"/>
      <c r="EA136" s="6"/>
      <c r="EC136" s="6"/>
      <c r="EE136" s="6"/>
      <c r="EG136" s="6"/>
      <c r="EI136" s="6"/>
      <c r="EK136" s="6"/>
      <c r="EM136" s="6"/>
      <c r="EO136" s="6"/>
      <c r="EQ136" s="6"/>
      <c r="ES136" s="6"/>
      <c r="EU136" s="6"/>
    </row>
    <row r="137" spans="1:151" ht="18" x14ac:dyDescent="0.25">
      <c r="A137" s="16" t="s">
        <v>25</v>
      </c>
      <c r="B137" s="94"/>
      <c r="C137" s="21">
        <f t="shared" si="1197"/>
        <v>0</v>
      </c>
      <c r="D137" s="21">
        <f t="shared" si="1198"/>
        <v>0</v>
      </c>
      <c r="E137" s="21">
        <f t="shared" si="1199"/>
        <v>0</v>
      </c>
      <c r="F137" s="21">
        <f t="shared" si="1200"/>
        <v>0</v>
      </c>
      <c r="G137" s="21">
        <f t="shared" si="1201"/>
        <v>0</v>
      </c>
      <c r="H137" s="21">
        <f t="shared" si="1202"/>
        <v>0</v>
      </c>
      <c r="I137" s="21">
        <f t="shared" si="1203"/>
        <v>0</v>
      </c>
      <c r="J137" s="21">
        <f t="shared" si="1204"/>
        <v>0</v>
      </c>
      <c r="K137" s="21">
        <f t="shared" si="1205"/>
        <v>0</v>
      </c>
      <c r="L137" s="21">
        <f t="shared" si="1206"/>
        <v>0</v>
      </c>
      <c r="M137" s="21">
        <f t="shared" si="1207"/>
        <v>0</v>
      </c>
      <c r="N137" s="21">
        <f t="shared" si="1208"/>
        <v>0</v>
      </c>
      <c r="O137" s="21">
        <f t="shared" si="1209"/>
        <v>0</v>
      </c>
      <c r="P137" s="21">
        <f t="shared" si="1210"/>
        <v>0</v>
      </c>
      <c r="Q137" s="21">
        <f t="shared" si="1211"/>
        <v>0</v>
      </c>
      <c r="R137" s="21">
        <f t="shared" si="1212"/>
        <v>0</v>
      </c>
      <c r="S137" s="21">
        <f t="shared" si="1213"/>
        <v>0</v>
      </c>
      <c r="T137" s="21">
        <f t="shared" si="1214"/>
        <v>0</v>
      </c>
      <c r="U137" s="21">
        <f t="shared" si="1215"/>
        <v>0</v>
      </c>
      <c r="V137" s="21">
        <f t="shared" si="1216"/>
        <v>0</v>
      </c>
      <c r="W137" s="21">
        <f t="shared" si="1217"/>
        <v>0</v>
      </c>
      <c r="X137" s="21">
        <f t="shared" si="1218"/>
        <v>0</v>
      </c>
      <c r="Y137" s="21">
        <f t="shared" si="1219"/>
        <v>0</v>
      </c>
      <c r="Z137" s="21">
        <f t="shared" si="1220"/>
        <v>0</v>
      </c>
      <c r="AA137" s="21">
        <f t="shared" si="1221"/>
        <v>0</v>
      </c>
      <c r="AB137" s="21">
        <f t="shared" si="1222"/>
        <v>0</v>
      </c>
      <c r="AC137" s="21">
        <f t="shared" si="1223"/>
        <v>0</v>
      </c>
      <c r="AD137" s="21">
        <f t="shared" si="1224"/>
        <v>0</v>
      </c>
      <c r="AE137" s="21">
        <f t="shared" si="1225"/>
        <v>0</v>
      </c>
      <c r="AF137" s="21">
        <f t="shared" si="1226"/>
        <v>0</v>
      </c>
      <c r="AG137" s="21">
        <f>+AG12+AG30+AG48+AG66+AG84+AG102+AG120</f>
        <v>0</v>
      </c>
      <c r="AH137" s="21">
        <f t="shared" si="1228"/>
        <v>0</v>
      </c>
      <c r="AI137" s="21">
        <f t="shared" si="1229"/>
        <v>0</v>
      </c>
      <c r="AJ137" s="21">
        <f t="shared" si="1229"/>
        <v>0</v>
      </c>
      <c r="AK137" s="21">
        <f t="shared" si="1229"/>
        <v>0</v>
      </c>
      <c r="AL137" s="21">
        <f t="shared" si="1229"/>
        <v>0</v>
      </c>
      <c r="AM137" s="21">
        <f t="shared" si="1229"/>
        <v>15125.46</v>
      </c>
      <c r="AN137" s="21">
        <f t="shared" si="1229"/>
        <v>1683</v>
      </c>
      <c r="AO137" s="21">
        <f t="shared" si="1230"/>
        <v>53115.25</v>
      </c>
      <c r="AP137" s="21">
        <f t="shared" si="1231"/>
        <v>7495.91</v>
      </c>
      <c r="AQ137" s="21">
        <f t="shared" si="1232"/>
        <v>13900.8</v>
      </c>
      <c r="AR137" s="21">
        <f t="shared" si="1232"/>
        <v>0</v>
      </c>
      <c r="AS137" s="21">
        <f t="shared" si="1232"/>
        <v>0</v>
      </c>
      <c r="AT137" s="21">
        <f t="shared" si="1232"/>
        <v>0</v>
      </c>
      <c r="AU137" s="21">
        <f t="shared" si="1233"/>
        <v>0</v>
      </c>
      <c r="AV137" s="21">
        <f t="shared" si="1234"/>
        <v>0</v>
      </c>
      <c r="AW137" s="21">
        <f t="shared" si="1235"/>
        <v>0</v>
      </c>
      <c r="AX137" s="21">
        <f t="shared" si="1236"/>
        <v>0</v>
      </c>
      <c r="AY137" s="21">
        <f t="shared" si="1237"/>
        <v>0</v>
      </c>
      <c r="AZ137" s="21">
        <f t="shared" si="1238"/>
        <v>0</v>
      </c>
      <c r="BA137" s="21">
        <f t="shared" si="1239"/>
        <v>0</v>
      </c>
      <c r="BB137" s="21">
        <f t="shared" si="1240"/>
        <v>0</v>
      </c>
      <c r="BC137" s="17">
        <f t="shared" si="1241"/>
        <v>91320.42</v>
      </c>
      <c r="BE137" s="68">
        <f t="shared" si="1194"/>
        <v>18264.083999999999</v>
      </c>
      <c r="BG137" s="6"/>
      <c r="BI137" s="6"/>
      <c r="BK137" s="6"/>
      <c r="BM137" s="6"/>
      <c r="BO137" s="6"/>
      <c r="BQ137" s="6"/>
      <c r="BS137" s="6"/>
      <c r="BU137" s="6"/>
      <c r="BW137" s="6"/>
      <c r="BY137" s="6"/>
      <c r="CA137" s="6"/>
      <c r="CC137" s="6"/>
      <c r="CE137" s="6"/>
      <c r="CG137" s="6"/>
      <c r="CI137" s="6"/>
      <c r="CK137" s="6"/>
      <c r="CM137" s="6"/>
      <c r="CO137" s="6"/>
      <c r="CQ137" s="6"/>
      <c r="CS137" s="6"/>
      <c r="CU137" s="6"/>
      <c r="CW137" s="6"/>
      <c r="CY137" s="6"/>
      <c r="DA137" s="6"/>
      <c r="DC137" s="6"/>
      <c r="DE137" s="6"/>
      <c r="DG137" s="6"/>
      <c r="DI137" s="6"/>
      <c r="DK137" s="6"/>
      <c r="DM137" s="6"/>
      <c r="DO137" s="6"/>
      <c r="DQ137" s="6"/>
      <c r="DS137" s="6"/>
      <c r="DU137" s="6"/>
      <c r="DW137" s="6"/>
      <c r="DY137" s="6"/>
      <c r="EA137" s="6"/>
      <c r="EC137" s="6"/>
      <c r="EE137" s="6"/>
      <c r="EG137" s="6"/>
      <c r="EI137" s="6"/>
      <c r="EK137" s="6"/>
      <c r="EM137" s="6"/>
      <c r="EO137" s="6"/>
      <c r="EQ137" s="6"/>
      <c r="ES137" s="6"/>
      <c r="EU137" s="6"/>
    </row>
    <row r="138" spans="1:151" ht="18.75" thickBot="1" x14ac:dyDescent="0.3">
      <c r="A138" s="16" t="s">
        <v>26</v>
      </c>
      <c r="B138" s="94"/>
      <c r="C138" s="21">
        <f t="shared" si="1197"/>
        <v>0</v>
      </c>
      <c r="D138" s="21">
        <f t="shared" si="1198"/>
        <v>0</v>
      </c>
      <c r="E138" s="21">
        <f t="shared" si="1199"/>
        <v>0</v>
      </c>
      <c r="F138" s="21">
        <f t="shared" si="1200"/>
        <v>0</v>
      </c>
      <c r="G138" s="21">
        <f t="shared" si="1201"/>
        <v>0</v>
      </c>
      <c r="H138" s="21">
        <f t="shared" si="1202"/>
        <v>0</v>
      </c>
      <c r="I138" s="21">
        <f t="shared" si="1203"/>
        <v>0</v>
      </c>
      <c r="J138" s="21">
        <f t="shared" si="1204"/>
        <v>0</v>
      </c>
      <c r="K138" s="21">
        <f t="shared" si="1205"/>
        <v>0</v>
      </c>
      <c r="L138" s="21">
        <f t="shared" si="1206"/>
        <v>0</v>
      </c>
      <c r="M138" s="21">
        <f t="shared" si="1207"/>
        <v>0</v>
      </c>
      <c r="N138" s="21">
        <f t="shared" si="1208"/>
        <v>0</v>
      </c>
      <c r="O138" s="21">
        <f t="shared" si="1209"/>
        <v>0</v>
      </c>
      <c r="P138" s="21">
        <f t="shared" si="1210"/>
        <v>0</v>
      </c>
      <c r="Q138" s="21">
        <f t="shared" si="1211"/>
        <v>0</v>
      </c>
      <c r="R138" s="21">
        <f t="shared" si="1212"/>
        <v>0</v>
      </c>
      <c r="S138" s="21">
        <f t="shared" si="1213"/>
        <v>0</v>
      </c>
      <c r="T138" s="21">
        <f t="shared" si="1214"/>
        <v>0</v>
      </c>
      <c r="U138" s="21">
        <f t="shared" si="1215"/>
        <v>0</v>
      </c>
      <c r="V138" s="21">
        <f t="shared" si="1216"/>
        <v>0</v>
      </c>
      <c r="W138" s="21">
        <f t="shared" si="1217"/>
        <v>0</v>
      </c>
      <c r="X138" s="21">
        <f t="shared" si="1218"/>
        <v>0</v>
      </c>
      <c r="Y138" s="21">
        <f t="shared" si="1219"/>
        <v>0</v>
      </c>
      <c r="Z138" s="21">
        <f t="shared" si="1220"/>
        <v>0</v>
      </c>
      <c r="AA138" s="21">
        <f t="shared" si="1221"/>
        <v>0</v>
      </c>
      <c r="AB138" s="21">
        <f t="shared" si="1222"/>
        <v>0</v>
      </c>
      <c r="AC138" s="21">
        <f t="shared" si="1223"/>
        <v>0</v>
      </c>
      <c r="AD138" s="21">
        <f t="shared" si="1224"/>
        <v>0</v>
      </c>
      <c r="AE138" s="21">
        <f t="shared" si="1225"/>
        <v>0</v>
      </c>
      <c r="AF138" s="21">
        <f t="shared" si="1226"/>
        <v>0</v>
      </c>
      <c r="AG138" s="21">
        <f t="shared" si="1227"/>
        <v>0</v>
      </c>
      <c r="AH138" s="21">
        <f t="shared" si="1228"/>
        <v>0</v>
      </c>
      <c r="AI138" s="21">
        <f t="shared" si="1229"/>
        <v>0</v>
      </c>
      <c r="AJ138" s="21">
        <f t="shared" si="1229"/>
        <v>0</v>
      </c>
      <c r="AK138" s="21">
        <f t="shared" si="1229"/>
        <v>0</v>
      </c>
      <c r="AL138" s="21">
        <f t="shared" si="1229"/>
        <v>0</v>
      </c>
      <c r="AM138" s="21">
        <f t="shared" si="1229"/>
        <v>81175.94</v>
      </c>
      <c r="AN138" s="21">
        <f t="shared" si="1229"/>
        <v>127133</v>
      </c>
      <c r="AO138" s="21">
        <f t="shared" si="1230"/>
        <v>512317</v>
      </c>
      <c r="AP138" s="21">
        <f t="shared" si="1231"/>
        <v>541249.49</v>
      </c>
      <c r="AQ138" s="21">
        <f t="shared" si="1232"/>
        <v>163114.4</v>
      </c>
      <c r="AR138" s="21">
        <f t="shared" si="1232"/>
        <v>0</v>
      </c>
      <c r="AS138" s="21">
        <f t="shared" si="1232"/>
        <v>0</v>
      </c>
      <c r="AT138" s="21">
        <f t="shared" si="1232"/>
        <v>0</v>
      </c>
      <c r="AU138" s="21">
        <f t="shared" si="1233"/>
        <v>0</v>
      </c>
      <c r="AV138" s="21">
        <f t="shared" si="1234"/>
        <v>0</v>
      </c>
      <c r="AW138" s="21">
        <f t="shared" si="1235"/>
        <v>0</v>
      </c>
      <c r="AX138" s="21">
        <f t="shared" si="1236"/>
        <v>0</v>
      </c>
      <c r="AY138" s="21">
        <f t="shared" si="1237"/>
        <v>0</v>
      </c>
      <c r="AZ138" s="21">
        <f t="shared" si="1238"/>
        <v>0</v>
      </c>
      <c r="BA138" s="21">
        <f t="shared" si="1239"/>
        <v>0</v>
      </c>
      <c r="BB138" s="21">
        <f t="shared" si="1240"/>
        <v>0</v>
      </c>
      <c r="BC138" s="17">
        <f t="shared" si="1241"/>
        <v>1424989.8299999998</v>
      </c>
      <c r="BE138" s="68">
        <f t="shared" si="1194"/>
        <v>284997.96599999996</v>
      </c>
      <c r="BG138" s="6"/>
      <c r="BI138" s="6"/>
      <c r="BK138" s="6"/>
      <c r="BM138" s="6"/>
      <c r="BO138" s="6"/>
      <c r="BQ138" s="6"/>
      <c r="BS138" s="6"/>
      <c r="BU138" s="6"/>
      <c r="BW138" s="6"/>
      <c r="BY138" s="6"/>
      <c r="CA138" s="6"/>
      <c r="CC138" s="6"/>
      <c r="CE138" s="6"/>
      <c r="CG138" s="6"/>
      <c r="CI138" s="6"/>
      <c r="CK138" s="6"/>
      <c r="CM138" s="6"/>
      <c r="CO138" s="6"/>
      <c r="CQ138" s="6"/>
      <c r="CS138" s="6"/>
      <c r="CU138" s="6"/>
      <c r="CW138" s="6"/>
      <c r="CY138" s="6"/>
      <c r="DA138" s="6"/>
      <c r="DC138" s="6"/>
      <c r="DE138" s="6"/>
      <c r="DG138" s="6"/>
      <c r="DI138" s="6"/>
      <c r="DK138" s="6"/>
      <c r="DM138" s="6"/>
      <c r="DO138" s="6"/>
      <c r="DQ138" s="6"/>
      <c r="DS138" s="6"/>
      <c r="DU138" s="6"/>
      <c r="DW138" s="6"/>
      <c r="DY138" s="6"/>
      <c r="EA138" s="6"/>
      <c r="EC138" s="6"/>
      <c r="EE138" s="6"/>
      <c r="EG138" s="6"/>
      <c r="EI138" s="6"/>
      <c r="EK138" s="6"/>
      <c r="EM138" s="6"/>
      <c r="EO138" s="6"/>
      <c r="EQ138" s="6"/>
      <c r="ES138" s="6"/>
      <c r="EU138" s="6"/>
    </row>
    <row r="139" spans="1:151" s="39" customFormat="1" ht="18.75" thickBot="1" x14ac:dyDescent="0.3">
      <c r="A139" s="37" t="s">
        <v>3</v>
      </c>
      <c r="B139" s="95"/>
      <c r="C139" s="70">
        <f t="shared" si="1197"/>
        <v>0</v>
      </c>
      <c r="D139" s="70">
        <f t="shared" si="1198"/>
        <v>0</v>
      </c>
      <c r="E139" s="70">
        <f t="shared" si="1199"/>
        <v>0</v>
      </c>
      <c r="F139" s="70">
        <f t="shared" si="1200"/>
        <v>0</v>
      </c>
      <c r="G139" s="70">
        <f t="shared" si="1201"/>
        <v>0</v>
      </c>
      <c r="H139" s="70">
        <f t="shared" si="1202"/>
        <v>0</v>
      </c>
      <c r="I139" s="70">
        <f t="shared" si="1203"/>
        <v>0</v>
      </c>
      <c r="J139" s="70">
        <f t="shared" si="1204"/>
        <v>0</v>
      </c>
      <c r="K139" s="70">
        <f t="shared" si="1205"/>
        <v>0</v>
      </c>
      <c r="L139" s="70">
        <f t="shared" si="1206"/>
        <v>0</v>
      </c>
      <c r="M139" s="70">
        <f t="shared" si="1207"/>
        <v>0</v>
      </c>
      <c r="N139" s="70">
        <f t="shared" si="1208"/>
        <v>0</v>
      </c>
      <c r="O139" s="70">
        <f t="shared" si="1209"/>
        <v>0</v>
      </c>
      <c r="P139" s="70">
        <f t="shared" si="1210"/>
        <v>0</v>
      </c>
      <c r="Q139" s="70">
        <f t="shared" si="1211"/>
        <v>0</v>
      </c>
      <c r="R139" s="70">
        <f t="shared" si="1212"/>
        <v>0</v>
      </c>
      <c r="S139" s="70">
        <f t="shared" si="1213"/>
        <v>0</v>
      </c>
      <c r="T139" s="70">
        <f t="shared" si="1214"/>
        <v>0</v>
      </c>
      <c r="U139" s="70">
        <f t="shared" si="1215"/>
        <v>0</v>
      </c>
      <c r="V139" s="70">
        <f t="shared" si="1216"/>
        <v>0</v>
      </c>
      <c r="W139" s="70">
        <f t="shared" si="1217"/>
        <v>0</v>
      </c>
      <c r="X139" s="70">
        <f t="shared" si="1218"/>
        <v>0</v>
      </c>
      <c r="Y139" s="70">
        <f t="shared" si="1219"/>
        <v>0</v>
      </c>
      <c r="Z139" s="70">
        <f t="shared" si="1220"/>
        <v>0</v>
      </c>
      <c r="AA139" s="70">
        <f t="shared" si="1221"/>
        <v>0</v>
      </c>
      <c r="AB139" s="70">
        <f t="shared" si="1222"/>
        <v>0</v>
      </c>
      <c r="AC139" s="70">
        <f t="shared" si="1223"/>
        <v>0</v>
      </c>
      <c r="AD139" s="70">
        <f t="shared" si="1224"/>
        <v>0</v>
      </c>
      <c r="AE139" s="70">
        <f t="shared" si="1225"/>
        <v>0</v>
      </c>
      <c r="AF139" s="70">
        <f t="shared" si="1226"/>
        <v>0</v>
      </c>
      <c r="AG139" s="70">
        <f t="shared" si="1227"/>
        <v>0</v>
      </c>
      <c r="AH139" s="70">
        <f t="shared" si="1228"/>
        <v>0</v>
      </c>
      <c r="AI139" s="70">
        <f t="shared" si="1229"/>
        <v>0</v>
      </c>
      <c r="AJ139" s="70">
        <f t="shared" si="1229"/>
        <v>0</v>
      </c>
      <c r="AK139" s="70">
        <f t="shared" si="1229"/>
        <v>0</v>
      </c>
      <c r="AL139" s="70">
        <f t="shared" si="1229"/>
        <v>0</v>
      </c>
      <c r="AM139" s="70">
        <f t="shared" si="1229"/>
        <v>192292.6</v>
      </c>
      <c r="AN139" s="70">
        <f t="shared" si="1229"/>
        <v>164075.5</v>
      </c>
      <c r="AO139" s="70">
        <f t="shared" si="1230"/>
        <v>583649.25</v>
      </c>
      <c r="AP139" s="70">
        <f t="shared" si="1231"/>
        <v>634504.06000000006</v>
      </c>
      <c r="AQ139" s="70">
        <f t="shared" si="1232"/>
        <v>187892.69999999998</v>
      </c>
      <c r="AR139" s="70">
        <f t="shared" si="1232"/>
        <v>0</v>
      </c>
      <c r="AS139" s="70">
        <f t="shared" si="1232"/>
        <v>0</v>
      </c>
      <c r="AT139" s="70">
        <f t="shared" si="1232"/>
        <v>0</v>
      </c>
      <c r="AU139" s="70">
        <f t="shared" si="1233"/>
        <v>0</v>
      </c>
      <c r="AV139" s="70">
        <f t="shared" si="1234"/>
        <v>0</v>
      </c>
      <c r="AW139" s="70">
        <f t="shared" si="1235"/>
        <v>0</v>
      </c>
      <c r="AX139" s="70">
        <f t="shared" si="1236"/>
        <v>0</v>
      </c>
      <c r="AY139" s="70">
        <f t="shared" si="1237"/>
        <v>0</v>
      </c>
      <c r="AZ139" s="70">
        <f t="shared" si="1238"/>
        <v>0</v>
      </c>
      <c r="BA139" s="70">
        <f t="shared" si="1239"/>
        <v>0</v>
      </c>
      <c r="BB139" s="70">
        <f t="shared" si="1240"/>
        <v>0</v>
      </c>
      <c r="BC139" s="38">
        <f t="shared" si="1241"/>
        <v>1762414.11</v>
      </c>
      <c r="BE139" s="25">
        <f t="shared" si="1194"/>
        <v>352482.82200000004</v>
      </c>
    </row>
    <row r="140" spans="1:151" s="39" customFormat="1" ht="18.75" thickBot="1" x14ac:dyDescent="0.3">
      <c r="A140" s="37" t="s">
        <v>8</v>
      </c>
      <c r="B140" s="95"/>
      <c r="C140" s="71">
        <f t="shared" si="1197"/>
        <v>0</v>
      </c>
      <c r="D140" s="71">
        <f t="shared" si="1198"/>
        <v>0</v>
      </c>
      <c r="E140" s="71">
        <f t="shared" si="1199"/>
        <v>0</v>
      </c>
      <c r="F140" s="71">
        <f t="shared" si="1200"/>
        <v>0</v>
      </c>
      <c r="G140" s="71">
        <f t="shared" si="1201"/>
        <v>0</v>
      </c>
      <c r="H140" s="71">
        <f t="shared" si="1202"/>
        <v>0</v>
      </c>
      <c r="I140" s="71">
        <f t="shared" si="1203"/>
        <v>0</v>
      </c>
      <c r="J140" s="71">
        <f t="shared" si="1204"/>
        <v>0</v>
      </c>
      <c r="K140" s="71">
        <f t="shared" si="1205"/>
        <v>0</v>
      </c>
      <c r="L140" s="71">
        <f t="shared" si="1206"/>
        <v>0</v>
      </c>
      <c r="M140" s="71">
        <f t="shared" si="1207"/>
        <v>0</v>
      </c>
      <c r="N140" s="71">
        <f t="shared" si="1208"/>
        <v>0</v>
      </c>
      <c r="O140" s="71">
        <f t="shared" si="1209"/>
        <v>0</v>
      </c>
      <c r="P140" s="71">
        <f t="shared" si="1210"/>
        <v>0</v>
      </c>
      <c r="Q140" s="71">
        <f t="shared" si="1211"/>
        <v>0</v>
      </c>
      <c r="R140" s="71">
        <f t="shared" si="1212"/>
        <v>0</v>
      </c>
      <c r="S140" s="71">
        <f t="shared" si="1213"/>
        <v>0</v>
      </c>
      <c r="T140" s="71">
        <f t="shared" si="1214"/>
        <v>0</v>
      </c>
      <c r="U140" s="71">
        <f t="shared" si="1215"/>
        <v>0</v>
      </c>
      <c r="V140" s="71">
        <f t="shared" si="1216"/>
        <v>0</v>
      </c>
      <c r="W140" s="71">
        <f t="shared" si="1217"/>
        <v>0</v>
      </c>
      <c r="X140" s="71">
        <f t="shared" si="1218"/>
        <v>0</v>
      </c>
      <c r="Y140" s="71">
        <f t="shared" si="1219"/>
        <v>0</v>
      </c>
      <c r="Z140" s="71">
        <f t="shared" si="1220"/>
        <v>0</v>
      </c>
      <c r="AA140" s="71">
        <f t="shared" si="1221"/>
        <v>0</v>
      </c>
      <c r="AB140" s="71">
        <f t="shared" si="1222"/>
        <v>0</v>
      </c>
      <c r="AC140" s="71">
        <f t="shared" si="1223"/>
        <v>0</v>
      </c>
      <c r="AD140" s="71">
        <f t="shared" si="1224"/>
        <v>0</v>
      </c>
      <c r="AE140" s="71">
        <f t="shared" si="1225"/>
        <v>0</v>
      </c>
      <c r="AF140" s="71">
        <f t="shared" si="1226"/>
        <v>0</v>
      </c>
      <c r="AG140" s="71">
        <f t="shared" si="1227"/>
        <v>0</v>
      </c>
      <c r="AH140" s="71">
        <f t="shared" si="1228"/>
        <v>0</v>
      </c>
      <c r="AI140" s="71">
        <f t="shared" si="1229"/>
        <v>0</v>
      </c>
      <c r="AJ140" s="71">
        <f t="shared" si="1229"/>
        <v>0</v>
      </c>
      <c r="AK140" s="71">
        <f t="shared" si="1229"/>
        <v>0</v>
      </c>
      <c r="AL140" s="71">
        <f t="shared" si="1229"/>
        <v>0</v>
      </c>
      <c r="AM140" s="71">
        <f t="shared" si="1229"/>
        <v>-30739.050000000003</v>
      </c>
      <c r="AN140" s="71">
        <f t="shared" si="1229"/>
        <v>-9195.93</v>
      </c>
      <c r="AO140" s="71">
        <f t="shared" si="1230"/>
        <v>-27588</v>
      </c>
      <c r="AP140" s="71">
        <f t="shared" si="1231"/>
        <v>-84839.62</v>
      </c>
      <c r="AQ140" s="71">
        <f t="shared" si="1232"/>
        <v>-8921.51</v>
      </c>
      <c r="AR140" s="71">
        <f t="shared" si="1232"/>
        <v>0</v>
      </c>
      <c r="AS140" s="71">
        <f t="shared" si="1232"/>
        <v>0</v>
      </c>
      <c r="AT140" s="71">
        <f t="shared" si="1232"/>
        <v>0</v>
      </c>
      <c r="AU140" s="71">
        <f t="shared" si="1233"/>
        <v>0</v>
      </c>
      <c r="AV140" s="71">
        <f t="shared" si="1234"/>
        <v>0</v>
      </c>
      <c r="AW140" s="71">
        <f t="shared" si="1235"/>
        <v>0</v>
      </c>
      <c r="AX140" s="71">
        <f t="shared" si="1236"/>
        <v>0</v>
      </c>
      <c r="AY140" s="71">
        <f t="shared" si="1237"/>
        <v>0</v>
      </c>
      <c r="AZ140" s="71">
        <f t="shared" si="1238"/>
        <v>0</v>
      </c>
      <c r="BA140" s="71">
        <f t="shared" si="1239"/>
        <v>0</v>
      </c>
      <c r="BB140" s="71">
        <f t="shared" si="1240"/>
        <v>0</v>
      </c>
      <c r="BC140" s="38">
        <f t="shared" si="1241"/>
        <v>-161284.11000000002</v>
      </c>
      <c r="BE140" s="82">
        <f t="shared" si="1194"/>
        <v>-32256.822000000004</v>
      </c>
    </row>
    <row r="141" spans="1:151" s="39" customFormat="1" ht="18.75" thickBot="1" x14ac:dyDescent="0.3">
      <c r="A141" s="37" t="s">
        <v>27</v>
      </c>
      <c r="B141" s="95"/>
      <c r="C141" s="70">
        <f t="shared" si="1197"/>
        <v>0</v>
      </c>
      <c r="D141" s="70">
        <f t="shared" si="1198"/>
        <v>0</v>
      </c>
      <c r="E141" s="70">
        <f t="shared" si="1199"/>
        <v>0</v>
      </c>
      <c r="F141" s="70">
        <f t="shared" si="1200"/>
        <v>0</v>
      </c>
      <c r="G141" s="70">
        <f t="shared" si="1201"/>
        <v>0</v>
      </c>
      <c r="H141" s="70">
        <f t="shared" si="1202"/>
        <v>0</v>
      </c>
      <c r="I141" s="70">
        <f t="shared" si="1203"/>
        <v>0</v>
      </c>
      <c r="J141" s="70">
        <f t="shared" si="1204"/>
        <v>0</v>
      </c>
      <c r="K141" s="70">
        <f t="shared" si="1205"/>
        <v>0</v>
      </c>
      <c r="L141" s="70">
        <f t="shared" si="1206"/>
        <v>0</v>
      </c>
      <c r="M141" s="70">
        <f t="shared" si="1207"/>
        <v>0</v>
      </c>
      <c r="N141" s="70">
        <f t="shared" si="1208"/>
        <v>0</v>
      </c>
      <c r="O141" s="70">
        <f t="shared" si="1209"/>
        <v>0</v>
      </c>
      <c r="P141" s="70">
        <f t="shared" si="1210"/>
        <v>0</v>
      </c>
      <c r="Q141" s="70">
        <f t="shared" si="1211"/>
        <v>0</v>
      </c>
      <c r="R141" s="70">
        <f t="shared" si="1212"/>
        <v>0</v>
      </c>
      <c r="S141" s="70">
        <f t="shared" si="1213"/>
        <v>0</v>
      </c>
      <c r="T141" s="70">
        <f t="shared" si="1214"/>
        <v>0</v>
      </c>
      <c r="U141" s="70">
        <f t="shared" si="1215"/>
        <v>0</v>
      </c>
      <c r="V141" s="70">
        <f t="shared" si="1216"/>
        <v>0</v>
      </c>
      <c r="W141" s="70">
        <f t="shared" si="1217"/>
        <v>0</v>
      </c>
      <c r="X141" s="70">
        <f t="shared" si="1218"/>
        <v>0</v>
      </c>
      <c r="Y141" s="70">
        <f t="shared" si="1219"/>
        <v>0</v>
      </c>
      <c r="Z141" s="70">
        <f t="shared" si="1220"/>
        <v>0</v>
      </c>
      <c r="AA141" s="70">
        <f t="shared" si="1221"/>
        <v>0</v>
      </c>
      <c r="AB141" s="70">
        <f t="shared" si="1222"/>
        <v>0</v>
      </c>
      <c r="AC141" s="70">
        <f t="shared" si="1223"/>
        <v>0</v>
      </c>
      <c r="AD141" s="70">
        <f t="shared" si="1224"/>
        <v>0</v>
      </c>
      <c r="AE141" s="70">
        <f t="shared" si="1225"/>
        <v>0</v>
      </c>
      <c r="AF141" s="70">
        <f t="shared" si="1226"/>
        <v>0</v>
      </c>
      <c r="AG141" s="70">
        <f t="shared" si="1227"/>
        <v>0</v>
      </c>
      <c r="AH141" s="70">
        <f t="shared" si="1228"/>
        <v>0</v>
      </c>
      <c r="AI141" s="70">
        <f t="shared" si="1229"/>
        <v>0</v>
      </c>
      <c r="AJ141" s="70">
        <f t="shared" si="1229"/>
        <v>0</v>
      </c>
      <c r="AK141" s="70">
        <f t="shared" si="1229"/>
        <v>0</v>
      </c>
      <c r="AL141" s="70">
        <f t="shared" si="1229"/>
        <v>0</v>
      </c>
      <c r="AM141" s="70">
        <f t="shared" si="1229"/>
        <v>161553.54999999999</v>
      </c>
      <c r="AN141" s="70">
        <f t="shared" si="1229"/>
        <v>154879.57</v>
      </c>
      <c r="AO141" s="70">
        <f t="shared" si="1230"/>
        <v>556061.25</v>
      </c>
      <c r="AP141" s="70">
        <f t="shared" si="1231"/>
        <v>549664.43999999994</v>
      </c>
      <c r="AQ141" s="70">
        <f t="shared" si="1232"/>
        <v>178971.18999999997</v>
      </c>
      <c r="AR141" s="70">
        <f t="shared" si="1232"/>
        <v>0</v>
      </c>
      <c r="AS141" s="70">
        <f t="shared" si="1232"/>
        <v>0</v>
      </c>
      <c r="AT141" s="70">
        <f t="shared" si="1232"/>
        <v>0</v>
      </c>
      <c r="AU141" s="70">
        <f t="shared" si="1233"/>
        <v>0</v>
      </c>
      <c r="AV141" s="70">
        <f t="shared" si="1234"/>
        <v>0</v>
      </c>
      <c r="AW141" s="70">
        <f t="shared" si="1235"/>
        <v>0</v>
      </c>
      <c r="AX141" s="70">
        <f t="shared" si="1236"/>
        <v>0</v>
      </c>
      <c r="AY141" s="70">
        <f t="shared" si="1237"/>
        <v>0</v>
      </c>
      <c r="AZ141" s="70">
        <f t="shared" si="1238"/>
        <v>0</v>
      </c>
      <c r="BA141" s="70">
        <f t="shared" si="1239"/>
        <v>0</v>
      </c>
      <c r="BB141" s="70">
        <f t="shared" si="1240"/>
        <v>0</v>
      </c>
      <c r="BC141" s="38">
        <f t="shared" si="1241"/>
        <v>1601130</v>
      </c>
      <c r="BE141" s="25">
        <f t="shared" si="1194"/>
        <v>320226</v>
      </c>
    </row>
    <row r="142" spans="1:151" s="39" customFormat="1" ht="18.75" thickBot="1" x14ac:dyDescent="0.3">
      <c r="A142" s="37" t="s">
        <v>4</v>
      </c>
      <c r="B142" s="95"/>
      <c r="C142" s="71">
        <f t="shared" si="1197"/>
        <v>0</v>
      </c>
      <c r="D142" s="71">
        <f t="shared" si="1198"/>
        <v>0</v>
      </c>
      <c r="E142" s="71">
        <f t="shared" si="1199"/>
        <v>0</v>
      </c>
      <c r="F142" s="71">
        <f t="shared" si="1200"/>
        <v>0</v>
      </c>
      <c r="G142" s="71">
        <f t="shared" si="1201"/>
        <v>0</v>
      </c>
      <c r="H142" s="71">
        <f t="shared" si="1202"/>
        <v>0</v>
      </c>
      <c r="I142" s="71">
        <f t="shared" si="1203"/>
        <v>0</v>
      </c>
      <c r="J142" s="71">
        <f t="shared" si="1204"/>
        <v>0</v>
      </c>
      <c r="K142" s="71">
        <f t="shared" si="1205"/>
        <v>0</v>
      </c>
      <c r="L142" s="71">
        <f t="shared" si="1206"/>
        <v>0</v>
      </c>
      <c r="M142" s="71">
        <f t="shared" si="1207"/>
        <v>0</v>
      </c>
      <c r="N142" s="71">
        <f t="shared" si="1208"/>
        <v>0</v>
      </c>
      <c r="O142" s="71">
        <f t="shared" si="1209"/>
        <v>0</v>
      </c>
      <c r="P142" s="71">
        <f t="shared" si="1210"/>
        <v>-1263.72</v>
      </c>
      <c r="Q142" s="71">
        <f t="shared" si="1211"/>
        <v>0</v>
      </c>
      <c r="R142" s="71">
        <f t="shared" si="1212"/>
        <v>0</v>
      </c>
      <c r="S142" s="71">
        <f t="shared" si="1213"/>
        <v>0</v>
      </c>
      <c r="T142" s="71">
        <f t="shared" si="1214"/>
        <v>0</v>
      </c>
      <c r="U142" s="71">
        <f t="shared" si="1215"/>
        <v>0</v>
      </c>
      <c r="V142" s="71">
        <f t="shared" si="1216"/>
        <v>0</v>
      </c>
      <c r="W142" s="71">
        <f t="shared" si="1217"/>
        <v>0</v>
      </c>
      <c r="X142" s="71">
        <f t="shared" si="1218"/>
        <v>0</v>
      </c>
      <c r="Y142" s="71">
        <f t="shared" si="1219"/>
        <v>0</v>
      </c>
      <c r="Z142" s="71">
        <f t="shared" si="1220"/>
        <v>0</v>
      </c>
      <c r="AA142" s="71">
        <f t="shared" si="1221"/>
        <v>0</v>
      </c>
      <c r="AB142" s="71">
        <f t="shared" si="1222"/>
        <v>0</v>
      </c>
      <c r="AC142" s="71">
        <f t="shared" si="1223"/>
        <v>0</v>
      </c>
      <c r="AD142" s="71">
        <f t="shared" si="1224"/>
        <v>0</v>
      </c>
      <c r="AE142" s="71">
        <f t="shared" si="1225"/>
        <v>0</v>
      </c>
      <c r="AF142" s="71">
        <f t="shared" si="1226"/>
        <v>0</v>
      </c>
      <c r="AG142" s="71">
        <f t="shared" si="1227"/>
        <v>0</v>
      </c>
      <c r="AH142" s="71">
        <f t="shared" si="1228"/>
        <v>0</v>
      </c>
      <c r="AI142" s="71">
        <f t="shared" si="1229"/>
        <v>0</v>
      </c>
      <c r="AJ142" s="71">
        <f t="shared" si="1229"/>
        <v>0</v>
      </c>
      <c r="AK142" s="71">
        <f t="shared" si="1229"/>
        <v>0</v>
      </c>
      <c r="AL142" s="71">
        <f t="shared" si="1229"/>
        <v>0</v>
      </c>
      <c r="AM142" s="71">
        <f t="shared" si="1229"/>
        <v>-73533.61</v>
      </c>
      <c r="AN142" s="71">
        <f t="shared" si="1229"/>
        <v>-77849.789999999994</v>
      </c>
      <c r="AO142" s="71">
        <f t="shared" si="1230"/>
        <v>-309518.89</v>
      </c>
      <c r="AP142" s="71">
        <f t="shared" si="1231"/>
        <v>-354250.72</v>
      </c>
      <c r="AQ142" s="71">
        <f t="shared" si="1232"/>
        <v>-55872.58</v>
      </c>
      <c r="AR142" s="71">
        <f t="shared" si="1232"/>
        <v>0</v>
      </c>
      <c r="AS142" s="71">
        <f t="shared" si="1232"/>
        <v>0</v>
      </c>
      <c r="AT142" s="71">
        <f t="shared" si="1232"/>
        <v>0</v>
      </c>
      <c r="AU142" s="71">
        <f t="shared" si="1233"/>
        <v>0</v>
      </c>
      <c r="AV142" s="71">
        <f t="shared" si="1234"/>
        <v>0</v>
      </c>
      <c r="AW142" s="71">
        <f t="shared" si="1235"/>
        <v>0</v>
      </c>
      <c r="AX142" s="71">
        <f t="shared" si="1236"/>
        <v>0</v>
      </c>
      <c r="AY142" s="71">
        <f t="shared" si="1237"/>
        <v>0</v>
      </c>
      <c r="AZ142" s="71">
        <f t="shared" si="1238"/>
        <v>0</v>
      </c>
      <c r="BA142" s="71">
        <f t="shared" si="1239"/>
        <v>0</v>
      </c>
      <c r="BB142" s="71">
        <f t="shared" si="1240"/>
        <v>0</v>
      </c>
      <c r="BC142" s="38">
        <f t="shared" si="1241"/>
        <v>-872289.30999999994</v>
      </c>
      <c r="BE142" s="82">
        <f t="shared" si="1194"/>
        <v>-174457.86199999999</v>
      </c>
    </row>
    <row r="143" spans="1:151" s="39" customFormat="1" ht="18.75" thickBot="1" x14ac:dyDescent="0.3">
      <c r="A143" s="37" t="s">
        <v>5</v>
      </c>
      <c r="B143" s="95"/>
      <c r="C143" s="70">
        <f t="shared" si="1197"/>
        <v>0</v>
      </c>
      <c r="D143" s="70">
        <f t="shared" si="1198"/>
        <v>0</v>
      </c>
      <c r="E143" s="70">
        <f t="shared" si="1199"/>
        <v>0</v>
      </c>
      <c r="F143" s="70">
        <f t="shared" si="1200"/>
        <v>0</v>
      </c>
      <c r="G143" s="70">
        <f t="shared" si="1201"/>
        <v>0</v>
      </c>
      <c r="H143" s="70">
        <f t="shared" si="1202"/>
        <v>0</v>
      </c>
      <c r="I143" s="70">
        <f t="shared" si="1203"/>
        <v>0</v>
      </c>
      <c r="J143" s="70">
        <f t="shared" si="1204"/>
        <v>0</v>
      </c>
      <c r="K143" s="70">
        <f t="shared" si="1205"/>
        <v>0</v>
      </c>
      <c r="L143" s="70">
        <f t="shared" si="1206"/>
        <v>0</v>
      </c>
      <c r="M143" s="70">
        <f t="shared" si="1207"/>
        <v>0</v>
      </c>
      <c r="N143" s="70">
        <f t="shared" si="1208"/>
        <v>0</v>
      </c>
      <c r="O143" s="70">
        <f t="shared" si="1209"/>
        <v>0</v>
      </c>
      <c r="P143" s="70">
        <f t="shared" si="1210"/>
        <v>0</v>
      </c>
      <c r="Q143" s="70">
        <f t="shared" si="1211"/>
        <v>0</v>
      </c>
      <c r="R143" s="70">
        <f t="shared" si="1212"/>
        <v>0</v>
      </c>
      <c r="S143" s="70">
        <f t="shared" si="1213"/>
        <v>0</v>
      </c>
      <c r="T143" s="70">
        <f t="shared" si="1214"/>
        <v>0</v>
      </c>
      <c r="U143" s="70">
        <f t="shared" si="1215"/>
        <v>0</v>
      </c>
      <c r="V143" s="70">
        <f t="shared" si="1216"/>
        <v>0</v>
      </c>
      <c r="W143" s="70">
        <f t="shared" si="1217"/>
        <v>0</v>
      </c>
      <c r="X143" s="70">
        <f t="shared" si="1218"/>
        <v>0</v>
      </c>
      <c r="Y143" s="70">
        <f t="shared" si="1219"/>
        <v>0</v>
      </c>
      <c r="Z143" s="70">
        <f t="shared" si="1220"/>
        <v>0</v>
      </c>
      <c r="AA143" s="70">
        <f t="shared" si="1221"/>
        <v>0</v>
      </c>
      <c r="AB143" s="70">
        <f t="shared" si="1222"/>
        <v>0</v>
      </c>
      <c r="AC143" s="70">
        <f t="shared" si="1223"/>
        <v>0</v>
      </c>
      <c r="AD143" s="70">
        <f t="shared" si="1224"/>
        <v>0</v>
      </c>
      <c r="AE143" s="70">
        <f t="shared" si="1225"/>
        <v>0</v>
      </c>
      <c r="AF143" s="70">
        <f t="shared" si="1226"/>
        <v>0</v>
      </c>
      <c r="AG143" s="70">
        <f t="shared" si="1227"/>
        <v>0</v>
      </c>
      <c r="AH143" s="70">
        <f t="shared" si="1228"/>
        <v>0</v>
      </c>
      <c r="AI143" s="70">
        <f t="shared" si="1229"/>
        <v>0</v>
      </c>
      <c r="AJ143" s="70">
        <f t="shared" si="1229"/>
        <v>0</v>
      </c>
      <c r="AK143" s="70">
        <f t="shared" si="1229"/>
        <v>0</v>
      </c>
      <c r="AL143" s="70">
        <f t="shared" si="1229"/>
        <v>0</v>
      </c>
      <c r="AM143" s="70">
        <f t="shared" si="1229"/>
        <v>124688.965</v>
      </c>
      <c r="AN143" s="70">
        <f t="shared" si="1229"/>
        <v>163337.74699999997</v>
      </c>
      <c r="AO143" s="70">
        <f t="shared" si="1230"/>
        <v>630125.01500000001</v>
      </c>
      <c r="AP143" s="70">
        <f t="shared" si="1231"/>
        <v>365666.32599999994</v>
      </c>
      <c r="AQ143" s="70">
        <f t="shared" si="1232"/>
        <v>178769.69900000002</v>
      </c>
      <c r="AR143" s="70">
        <f t="shared" si="1232"/>
        <v>0</v>
      </c>
      <c r="AS143" s="70">
        <f t="shared" si="1232"/>
        <v>0</v>
      </c>
      <c r="AT143" s="70">
        <f t="shared" si="1232"/>
        <v>0</v>
      </c>
      <c r="AU143" s="70">
        <f t="shared" si="1233"/>
        <v>0</v>
      </c>
      <c r="AV143" s="70">
        <f t="shared" si="1234"/>
        <v>0</v>
      </c>
      <c r="AW143" s="70">
        <f t="shared" si="1235"/>
        <v>0</v>
      </c>
      <c r="AX143" s="70">
        <f t="shared" si="1236"/>
        <v>0</v>
      </c>
      <c r="AY143" s="70">
        <f t="shared" si="1237"/>
        <v>0</v>
      </c>
      <c r="AZ143" s="70">
        <f t="shared" si="1238"/>
        <v>0</v>
      </c>
      <c r="BA143" s="70">
        <f t="shared" si="1239"/>
        <v>0</v>
      </c>
      <c r="BB143" s="70">
        <f t="shared" si="1240"/>
        <v>0</v>
      </c>
      <c r="BC143" s="38">
        <f t="shared" si="1241"/>
        <v>1462587.7519999999</v>
      </c>
      <c r="BE143" s="25">
        <f t="shared" si="1194"/>
        <v>292517.55039999995</v>
      </c>
    </row>
    <row r="144" spans="1:151" s="39" customFormat="1" ht="18.75" thickBot="1" x14ac:dyDescent="0.3">
      <c r="A144" s="37" t="s">
        <v>28</v>
      </c>
      <c r="B144" s="95"/>
      <c r="C144" s="70">
        <f t="shared" si="1197"/>
        <v>0</v>
      </c>
      <c r="D144" s="70">
        <f t="shared" si="1198"/>
        <v>0</v>
      </c>
      <c r="E144" s="70">
        <f t="shared" si="1199"/>
        <v>0</v>
      </c>
      <c r="F144" s="70">
        <f t="shared" si="1200"/>
        <v>0</v>
      </c>
      <c r="G144" s="70">
        <f t="shared" si="1201"/>
        <v>0</v>
      </c>
      <c r="H144" s="70">
        <f t="shared" si="1202"/>
        <v>0</v>
      </c>
      <c r="I144" s="70">
        <f t="shared" si="1203"/>
        <v>0</v>
      </c>
      <c r="J144" s="70">
        <f t="shared" si="1204"/>
        <v>0</v>
      </c>
      <c r="K144" s="70">
        <f t="shared" si="1205"/>
        <v>0</v>
      </c>
      <c r="L144" s="70">
        <f t="shared" si="1206"/>
        <v>0</v>
      </c>
      <c r="M144" s="70">
        <f t="shared" si="1207"/>
        <v>0</v>
      </c>
      <c r="N144" s="70">
        <f t="shared" si="1208"/>
        <v>0</v>
      </c>
      <c r="O144" s="70">
        <f t="shared" si="1209"/>
        <v>0</v>
      </c>
      <c r="P144" s="70">
        <f t="shared" si="1210"/>
        <v>0</v>
      </c>
      <c r="Q144" s="70">
        <f t="shared" si="1211"/>
        <v>0</v>
      </c>
      <c r="R144" s="70">
        <f t="shared" si="1212"/>
        <v>0</v>
      </c>
      <c r="S144" s="70">
        <f t="shared" si="1213"/>
        <v>0</v>
      </c>
      <c r="T144" s="70">
        <f t="shared" si="1214"/>
        <v>0</v>
      </c>
      <c r="U144" s="70">
        <f t="shared" si="1215"/>
        <v>0</v>
      </c>
      <c r="V144" s="70">
        <f t="shared" si="1216"/>
        <v>0</v>
      </c>
      <c r="W144" s="70">
        <f t="shared" si="1217"/>
        <v>0</v>
      </c>
      <c r="X144" s="70">
        <f t="shared" si="1218"/>
        <v>0</v>
      </c>
      <c r="Y144" s="70">
        <f t="shared" si="1219"/>
        <v>0</v>
      </c>
      <c r="Z144" s="70">
        <f t="shared" si="1220"/>
        <v>0</v>
      </c>
      <c r="AA144" s="70">
        <f t="shared" si="1221"/>
        <v>0</v>
      </c>
      <c r="AB144" s="70">
        <f t="shared" si="1222"/>
        <v>0</v>
      </c>
      <c r="AC144" s="70">
        <f t="shared" si="1223"/>
        <v>0</v>
      </c>
      <c r="AD144" s="70">
        <f t="shared" si="1224"/>
        <v>0</v>
      </c>
      <c r="AE144" s="70">
        <f t="shared" si="1225"/>
        <v>0</v>
      </c>
      <c r="AF144" s="70">
        <f t="shared" si="1226"/>
        <v>0</v>
      </c>
      <c r="AG144" s="70">
        <f t="shared" si="1227"/>
        <v>0</v>
      </c>
      <c r="AH144" s="70">
        <f t="shared" si="1228"/>
        <v>0</v>
      </c>
      <c r="AI144" s="70">
        <f t="shared" si="1229"/>
        <v>0</v>
      </c>
      <c r="AJ144" s="70">
        <f t="shared" si="1229"/>
        <v>0</v>
      </c>
      <c r="AK144" s="70">
        <f t="shared" si="1229"/>
        <v>0</v>
      </c>
      <c r="AL144" s="70">
        <f t="shared" si="1229"/>
        <v>0</v>
      </c>
      <c r="AM144" s="70">
        <f t="shared" si="1229"/>
        <v>36864.584999999999</v>
      </c>
      <c r="AN144" s="70">
        <f t="shared" si="1229"/>
        <v>-8458.1769999999669</v>
      </c>
      <c r="AO144" s="70">
        <f t="shared" si="1230"/>
        <v>-74063.765000000014</v>
      </c>
      <c r="AP144" s="70">
        <f t="shared" si="1231"/>
        <v>183998.11400000006</v>
      </c>
      <c r="AQ144" s="70">
        <f t="shared" si="1232"/>
        <v>201.49099999995087</v>
      </c>
      <c r="AR144" s="70">
        <f t="shared" si="1232"/>
        <v>0</v>
      </c>
      <c r="AS144" s="70">
        <f t="shared" si="1232"/>
        <v>0</v>
      </c>
      <c r="AT144" s="70">
        <f t="shared" si="1232"/>
        <v>0</v>
      </c>
      <c r="AU144" s="70">
        <f t="shared" si="1233"/>
        <v>0</v>
      </c>
      <c r="AV144" s="70">
        <f t="shared" si="1234"/>
        <v>0</v>
      </c>
      <c r="AW144" s="70">
        <f t="shared" si="1235"/>
        <v>0</v>
      </c>
      <c r="AX144" s="70">
        <f t="shared" si="1236"/>
        <v>0</v>
      </c>
      <c r="AY144" s="70">
        <f t="shared" si="1237"/>
        <v>0</v>
      </c>
      <c r="AZ144" s="70">
        <f t="shared" si="1238"/>
        <v>0</v>
      </c>
      <c r="BA144" s="70">
        <f t="shared" si="1239"/>
        <v>0</v>
      </c>
      <c r="BB144" s="70">
        <f t="shared" si="1240"/>
        <v>0</v>
      </c>
      <c r="BC144" s="38">
        <f t="shared" si="1241"/>
        <v>138542.24800000002</v>
      </c>
      <c r="BE144" s="82">
        <f t="shared" si="1194"/>
        <v>27708.449600000004</v>
      </c>
    </row>
    <row r="145" spans="1:151" ht="18" x14ac:dyDescent="0.25">
      <c r="A145" s="16" t="s">
        <v>14</v>
      </c>
      <c r="B145" s="94"/>
      <c r="C145" s="21">
        <f t="shared" si="1197"/>
        <v>0</v>
      </c>
      <c r="D145" s="21">
        <f t="shared" si="1198"/>
        <v>0</v>
      </c>
      <c r="E145" s="21">
        <f t="shared" si="1199"/>
        <v>0</v>
      </c>
      <c r="F145" s="21">
        <f t="shared" si="1200"/>
        <v>0</v>
      </c>
      <c r="G145" s="21">
        <f t="shared" si="1201"/>
        <v>0</v>
      </c>
      <c r="H145" s="21">
        <f t="shared" si="1202"/>
        <v>0</v>
      </c>
      <c r="I145" s="21">
        <f t="shared" si="1203"/>
        <v>0</v>
      </c>
      <c r="J145" s="21">
        <f t="shared" si="1204"/>
        <v>0</v>
      </c>
      <c r="K145" s="21">
        <f t="shared" si="1205"/>
        <v>0</v>
      </c>
      <c r="L145" s="21">
        <f t="shared" si="1206"/>
        <v>0</v>
      </c>
      <c r="M145" s="21">
        <f t="shared" si="1207"/>
        <v>0</v>
      </c>
      <c r="N145" s="21">
        <f t="shared" si="1208"/>
        <v>0</v>
      </c>
      <c r="O145" s="21">
        <f t="shared" si="1209"/>
        <v>0</v>
      </c>
      <c r="P145" s="21">
        <f t="shared" si="1210"/>
        <v>0</v>
      </c>
      <c r="Q145" s="21">
        <f t="shared" si="1211"/>
        <v>0</v>
      </c>
      <c r="R145" s="21">
        <f t="shared" si="1212"/>
        <v>0</v>
      </c>
      <c r="S145" s="21">
        <f t="shared" si="1213"/>
        <v>0</v>
      </c>
      <c r="T145" s="21">
        <f t="shared" si="1214"/>
        <v>0</v>
      </c>
      <c r="U145" s="21">
        <f t="shared" si="1215"/>
        <v>0</v>
      </c>
      <c r="V145" s="21">
        <f t="shared" si="1216"/>
        <v>0</v>
      </c>
      <c r="W145" s="21">
        <f t="shared" si="1217"/>
        <v>0</v>
      </c>
      <c r="X145" s="21">
        <f t="shared" si="1218"/>
        <v>0</v>
      </c>
      <c r="Y145" s="21">
        <f t="shared" si="1219"/>
        <v>0</v>
      </c>
      <c r="Z145" s="21">
        <f t="shared" si="1220"/>
        <v>0</v>
      </c>
      <c r="AA145" s="21">
        <f t="shared" si="1221"/>
        <v>0</v>
      </c>
      <c r="AB145" s="21">
        <f t="shared" si="1222"/>
        <v>0</v>
      </c>
      <c r="AC145" s="21">
        <f t="shared" si="1223"/>
        <v>0</v>
      </c>
      <c r="AD145" s="21">
        <f t="shared" si="1224"/>
        <v>0</v>
      </c>
      <c r="AE145" s="21">
        <f t="shared" si="1225"/>
        <v>0</v>
      </c>
      <c r="AF145" s="21">
        <f t="shared" si="1226"/>
        <v>0</v>
      </c>
      <c r="AG145" s="21">
        <f t="shared" si="1227"/>
        <v>0</v>
      </c>
      <c r="AH145" s="21">
        <f t="shared" si="1228"/>
        <v>0</v>
      </c>
      <c r="AI145" s="21">
        <f t="shared" si="1229"/>
        <v>0</v>
      </c>
      <c r="AJ145" s="21">
        <f t="shared" si="1229"/>
        <v>0</v>
      </c>
      <c r="AK145" s="21">
        <f t="shared" si="1229"/>
        <v>0</v>
      </c>
      <c r="AL145" s="21">
        <f t="shared" si="1229"/>
        <v>0</v>
      </c>
      <c r="AM145" s="21">
        <f t="shared" si="1229"/>
        <v>35000</v>
      </c>
      <c r="AN145" s="21">
        <f t="shared" si="1229"/>
        <v>70000</v>
      </c>
      <c r="AO145" s="21">
        <f t="shared" si="1230"/>
        <v>265000</v>
      </c>
      <c r="AP145" s="21">
        <f t="shared" si="1231"/>
        <v>344148</v>
      </c>
      <c r="AQ145" s="21">
        <f t="shared" si="1232"/>
        <v>105000</v>
      </c>
      <c r="AR145" s="21">
        <f t="shared" si="1232"/>
        <v>0</v>
      </c>
      <c r="AS145" s="21">
        <f t="shared" si="1232"/>
        <v>0</v>
      </c>
      <c r="AT145" s="21">
        <f t="shared" si="1232"/>
        <v>0</v>
      </c>
      <c r="AU145" s="21">
        <f t="shared" si="1233"/>
        <v>0</v>
      </c>
      <c r="AV145" s="21">
        <f t="shared" si="1234"/>
        <v>0</v>
      </c>
      <c r="AW145" s="21">
        <f t="shared" si="1235"/>
        <v>0</v>
      </c>
      <c r="AX145" s="21">
        <f t="shared" si="1236"/>
        <v>0</v>
      </c>
      <c r="AY145" s="21">
        <f t="shared" si="1237"/>
        <v>0</v>
      </c>
      <c r="AZ145" s="21">
        <f t="shared" si="1238"/>
        <v>0</v>
      </c>
      <c r="BA145" s="21">
        <f t="shared" si="1239"/>
        <v>0</v>
      </c>
      <c r="BB145" s="21">
        <f t="shared" si="1240"/>
        <v>0</v>
      </c>
      <c r="BC145" s="17">
        <f t="shared" si="1241"/>
        <v>819148</v>
      </c>
      <c r="BE145" s="68">
        <f>+BC145/total.weeks</f>
        <v>163829.6</v>
      </c>
      <c r="BG145" s="34"/>
      <c r="BI145" s="6"/>
      <c r="BK145" s="6"/>
      <c r="BM145" s="6"/>
      <c r="BO145" s="6"/>
      <c r="BQ145" s="6"/>
      <c r="BS145" s="6"/>
      <c r="BU145" s="6"/>
      <c r="BW145" s="6"/>
      <c r="BY145" s="6"/>
      <c r="CA145" s="6"/>
      <c r="CC145" s="6"/>
      <c r="CE145" s="6"/>
      <c r="CG145" s="6"/>
      <c r="CI145" s="6"/>
      <c r="CK145" s="6"/>
      <c r="CM145" s="6"/>
      <c r="CO145" s="6"/>
      <c r="CQ145" s="6"/>
      <c r="CS145" s="6"/>
      <c r="CU145" s="6"/>
      <c r="CW145" s="6"/>
      <c r="CY145" s="6"/>
      <c r="DA145" s="6"/>
      <c r="DC145" s="6"/>
      <c r="DE145" s="6"/>
      <c r="DG145" s="6"/>
      <c r="DI145" s="6"/>
      <c r="DK145" s="6"/>
      <c r="DM145" s="6"/>
      <c r="DO145" s="6"/>
      <c r="DQ145" s="6"/>
      <c r="DS145" s="6"/>
      <c r="DU145" s="6"/>
      <c r="DW145" s="6"/>
      <c r="DY145" s="6"/>
      <c r="EA145" s="6"/>
      <c r="EC145" s="6"/>
      <c r="EE145" s="6"/>
      <c r="EG145" s="6"/>
      <c r="EI145" s="6"/>
      <c r="EK145" s="6"/>
      <c r="EM145" s="6"/>
      <c r="EO145" s="6"/>
      <c r="EQ145" s="6"/>
      <c r="ES145" s="6"/>
      <c r="EU145" s="6"/>
    </row>
    <row r="146" spans="1:151" ht="18" x14ac:dyDescent="0.25">
      <c r="A146" s="16" t="s">
        <v>18</v>
      </c>
      <c r="B146" s="94"/>
      <c r="C146" s="21">
        <f t="shared" si="1197"/>
        <v>0</v>
      </c>
      <c r="D146" s="21">
        <f t="shared" si="1198"/>
        <v>0</v>
      </c>
      <c r="E146" s="21">
        <f t="shared" si="1199"/>
        <v>0</v>
      </c>
      <c r="F146" s="21">
        <f t="shared" si="1200"/>
        <v>0</v>
      </c>
      <c r="G146" s="21">
        <f t="shared" si="1201"/>
        <v>0</v>
      </c>
      <c r="H146" s="21">
        <f t="shared" si="1202"/>
        <v>0</v>
      </c>
      <c r="I146" s="21">
        <f t="shared" si="1203"/>
        <v>0</v>
      </c>
      <c r="J146" s="21">
        <f t="shared" si="1204"/>
        <v>0</v>
      </c>
      <c r="K146" s="21">
        <f t="shared" si="1205"/>
        <v>0</v>
      </c>
      <c r="L146" s="21">
        <f t="shared" si="1206"/>
        <v>0</v>
      </c>
      <c r="M146" s="21">
        <f t="shared" si="1207"/>
        <v>0</v>
      </c>
      <c r="N146" s="21">
        <f t="shared" si="1208"/>
        <v>0</v>
      </c>
      <c r="O146" s="21">
        <f t="shared" si="1209"/>
        <v>0</v>
      </c>
      <c r="P146" s="21">
        <f t="shared" si="1210"/>
        <v>0</v>
      </c>
      <c r="Q146" s="21">
        <f t="shared" si="1211"/>
        <v>0</v>
      </c>
      <c r="R146" s="21">
        <f t="shared" si="1212"/>
        <v>0</v>
      </c>
      <c r="S146" s="21">
        <f t="shared" si="1213"/>
        <v>0</v>
      </c>
      <c r="T146" s="21">
        <f t="shared" si="1214"/>
        <v>0</v>
      </c>
      <c r="U146" s="21">
        <f t="shared" si="1215"/>
        <v>0</v>
      </c>
      <c r="V146" s="21">
        <f t="shared" si="1216"/>
        <v>0</v>
      </c>
      <c r="W146" s="21">
        <f t="shared" si="1217"/>
        <v>0</v>
      </c>
      <c r="X146" s="21">
        <f t="shared" si="1218"/>
        <v>0</v>
      </c>
      <c r="Y146" s="21">
        <f t="shared" si="1219"/>
        <v>0</v>
      </c>
      <c r="Z146" s="21">
        <f t="shared" si="1220"/>
        <v>0</v>
      </c>
      <c r="AA146" s="21">
        <f t="shared" si="1221"/>
        <v>0</v>
      </c>
      <c r="AB146" s="21">
        <f t="shared" si="1222"/>
        <v>0</v>
      </c>
      <c r="AC146" s="21">
        <f t="shared" si="1223"/>
        <v>0</v>
      </c>
      <c r="AD146" s="21">
        <f t="shared" si="1224"/>
        <v>0</v>
      </c>
      <c r="AE146" s="21">
        <f t="shared" si="1225"/>
        <v>0</v>
      </c>
      <c r="AF146" s="21">
        <f t="shared" si="1226"/>
        <v>0</v>
      </c>
      <c r="AG146" s="21">
        <f t="shared" si="1227"/>
        <v>0</v>
      </c>
      <c r="AH146" s="21">
        <f t="shared" si="1228"/>
        <v>0</v>
      </c>
      <c r="AI146" s="21">
        <f t="shared" si="1229"/>
        <v>0</v>
      </c>
      <c r="AJ146" s="21">
        <f t="shared" si="1229"/>
        <v>0</v>
      </c>
      <c r="AK146" s="21">
        <f t="shared" si="1229"/>
        <v>0</v>
      </c>
      <c r="AL146" s="21">
        <f t="shared" si="1229"/>
        <v>0</v>
      </c>
      <c r="AM146" s="21">
        <f t="shared" si="1229"/>
        <v>16155.355</v>
      </c>
      <c r="AN146" s="21">
        <f t="shared" si="1229"/>
        <v>15487.957000000002</v>
      </c>
      <c r="AO146" s="21">
        <f t="shared" si="1230"/>
        <v>55606.125</v>
      </c>
      <c r="AP146" s="21">
        <f t="shared" si="1231"/>
        <v>54966.444000000003</v>
      </c>
      <c r="AQ146" s="21">
        <f t="shared" si="1232"/>
        <v>17897.118999999999</v>
      </c>
      <c r="AR146" s="21">
        <f t="shared" si="1232"/>
        <v>0</v>
      </c>
      <c r="AS146" s="21">
        <f t="shared" si="1232"/>
        <v>0</v>
      </c>
      <c r="AT146" s="21">
        <f t="shared" si="1232"/>
        <v>0</v>
      </c>
      <c r="AU146" s="21">
        <f t="shared" si="1233"/>
        <v>0</v>
      </c>
      <c r="AV146" s="21">
        <f t="shared" si="1234"/>
        <v>0</v>
      </c>
      <c r="AW146" s="21">
        <f t="shared" si="1235"/>
        <v>0</v>
      </c>
      <c r="AX146" s="21">
        <f t="shared" si="1236"/>
        <v>0</v>
      </c>
      <c r="AY146" s="21">
        <f t="shared" si="1237"/>
        <v>0</v>
      </c>
      <c r="AZ146" s="21">
        <f t="shared" si="1238"/>
        <v>0</v>
      </c>
      <c r="BA146" s="21">
        <f t="shared" si="1239"/>
        <v>0</v>
      </c>
      <c r="BB146" s="21">
        <f t="shared" si="1240"/>
        <v>0</v>
      </c>
      <c r="BC146" s="17">
        <f t="shared" si="1241"/>
        <v>160113</v>
      </c>
      <c r="BD146" s="34"/>
      <c r="BE146" s="68">
        <f t="shared" si="1194"/>
        <v>32022.6</v>
      </c>
      <c r="BG146" s="6"/>
      <c r="BI146" s="6"/>
      <c r="BK146" s="6"/>
      <c r="BM146" s="6"/>
      <c r="BO146" s="6"/>
      <c r="BQ146" s="6"/>
      <c r="BS146" s="6"/>
      <c r="BU146" s="6"/>
      <c r="BW146" s="6"/>
      <c r="BY146" s="6"/>
      <c r="CA146" s="6"/>
      <c r="CC146" s="6"/>
      <c r="CE146" s="6"/>
      <c r="CG146" s="6"/>
      <c r="CI146" s="6"/>
      <c r="CK146" s="6"/>
      <c r="CM146" s="6"/>
      <c r="CO146" s="6"/>
      <c r="CQ146" s="6"/>
      <c r="CS146" s="6"/>
      <c r="CU146" s="6"/>
      <c r="CW146" s="6"/>
      <c r="CY146" s="6"/>
      <c r="DA146" s="6"/>
      <c r="DC146" s="6"/>
      <c r="DE146" s="6"/>
      <c r="DG146" s="6"/>
      <c r="DI146" s="6"/>
      <c r="DK146" s="6"/>
      <c r="DM146" s="6"/>
      <c r="DO146" s="6"/>
      <c r="DQ146" s="6"/>
      <c r="DS146" s="6"/>
      <c r="DU146" s="6"/>
      <c r="DW146" s="6"/>
      <c r="DY146" s="6"/>
      <c r="EA146" s="6"/>
      <c r="EC146" s="6"/>
      <c r="EE146" s="6"/>
      <c r="EG146" s="6"/>
      <c r="EI146" s="6"/>
      <c r="EK146" s="6"/>
      <c r="EM146" s="6"/>
      <c r="EO146" s="6"/>
      <c r="EQ146" s="6"/>
      <c r="ES146" s="6"/>
      <c r="EU146" s="6"/>
    </row>
    <row r="147" spans="1:151" ht="18.75" thickBot="1" x14ac:dyDescent="0.3">
      <c r="A147" s="16" t="s">
        <v>19</v>
      </c>
      <c r="B147" s="94"/>
      <c r="C147" s="21">
        <f t="shared" si="1197"/>
        <v>0</v>
      </c>
      <c r="D147" s="21">
        <f t="shared" si="1198"/>
        <v>0</v>
      </c>
      <c r="E147" s="21">
        <f t="shared" si="1199"/>
        <v>0</v>
      </c>
      <c r="F147" s="21">
        <f t="shared" si="1200"/>
        <v>0</v>
      </c>
      <c r="G147" s="21">
        <f t="shared" si="1201"/>
        <v>0</v>
      </c>
      <c r="H147" s="21">
        <f t="shared" si="1202"/>
        <v>0</v>
      </c>
      <c r="I147" s="21">
        <f t="shared" si="1203"/>
        <v>0</v>
      </c>
      <c r="J147" s="21">
        <f t="shared" si="1204"/>
        <v>0</v>
      </c>
      <c r="K147" s="21">
        <f t="shared" si="1205"/>
        <v>0</v>
      </c>
      <c r="L147" s="21">
        <f t="shared" si="1206"/>
        <v>0</v>
      </c>
      <c r="M147" s="21">
        <f t="shared" si="1207"/>
        <v>0</v>
      </c>
      <c r="N147" s="21">
        <f t="shared" si="1208"/>
        <v>0</v>
      </c>
      <c r="O147" s="21">
        <f t="shared" si="1209"/>
        <v>0</v>
      </c>
      <c r="P147" s="21">
        <f t="shared" si="1210"/>
        <v>0</v>
      </c>
      <c r="Q147" s="21">
        <f t="shared" si="1211"/>
        <v>0</v>
      </c>
      <c r="R147" s="21">
        <f t="shared" si="1212"/>
        <v>0</v>
      </c>
      <c r="S147" s="21">
        <f t="shared" si="1213"/>
        <v>0</v>
      </c>
      <c r="T147" s="21">
        <f t="shared" si="1214"/>
        <v>0</v>
      </c>
      <c r="U147" s="21">
        <f t="shared" si="1215"/>
        <v>0</v>
      </c>
      <c r="V147" s="21">
        <f t="shared" si="1216"/>
        <v>0</v>
      </c>
      <c r="W147" s="21">
        <f t="shared" si="1217"/>
        <v>0</v>
      </c>
      <c r="X147" s="21">
        <f t="shared" si="1218"/>
        <v>0</v>
      </c>
      <c r="Y147" s="21">
        <f t="shared" si="1219"/>
        <v>0</v>
      </c>
      <c r="Z147" s="21">
        <f t="shared" si="1220"/>
        <v>0</v>
      </c>
      <c r="AA147" s="21">
        <f t="shared" si="1221"/>
        <v>0</v>
      </c>
      <c r="AB147" s="21">
        <f t="shared" si="1222"/>
        <v>0</v>
      </c>
      <c r="AC147" s="21">
        <f t="shared" si="1223"/>
        <v>0</v>
      </c>
      <c r="AD147" s="21">
        <f t="shared" si="1224"/>
        <v>0</v>
      </c>
      <c r="AE147" s="21">
        <f t="shared" si="1225"/>
        <v>0</v>
      </c>
      <c r="AF147" s="21">
        <f t="shared" si="1226"/>
        <v>0</v>
      </c>
      <c r="AG147" s="21">
        <f t="shared" si="1227"/>
        <v>0</v>
      </c>
      <c r="AH147" s="21">
        <f t="shared" si="1228"/>
        <v>0</v>
      </c>
      <c r="AI147" s="21">
        <f t="shared" si="1229"/>
        <v>0</v>
      </c>
      <c r="AJ147" s="21">
        <f t="shared" si="1229"/>
        <v>0</v>
      </c>
      <c r="AK147" s="21">
        <f t="shared" si="1229"/>
        <v>0</v>
      </c>
      <c r="AL147" s="21">
        <f t="shared" si="1229"/>
        <v>0</v>
      </c>
      <c r="AM147" s="21">
        <f t="shared" si="1229"/>
        <v>25805.209499999997</v>
      </c>
      <c r="AN147" s="21">
        <f t="shared" si="1229"/>
        <v>0</v>
      </c>
      <c r="AO147" s="21">
        <f t="shared" si="1230"/>
        <v>0</v>
      </c>
      <c r="AP147" s="21">
        <f t="shared" si="1231"/>
        <v>8526.7475999999988</v>
      </c>
      <c r="AQ147" s="21">
        <f t="shared" si="1232"/>
        <v>141.04369999996561</v>
      </c>
      <c r="AR147" s="21">
        <f t="shared" si="1232"/>
        <v>0</v>
      </c>
      <c r="AS147" s="21">
        <f t="shared" si="1232"/>
        <v>0</v>
      </c>
      <c r="AT147" s="21">
        <f t="shared" si="1232"/>
        <v>0</v>
      </c>
      <c r="AU147" s="21">
        <f t="shared" si="1233"/>
        <v>0</v>
      </c>
      <c r="AV147" s="21">
        <f t="shared" si="1234"/>
        <v>0</v>
      </c>
      <c r="AW147" s="21">
        <f t="shared" si="1235"/>
        <v>0</v>
      </c>
      <c r="AX147" s="21">
        <f t="shared" si="1236"/>
        <v>0</v>
      </c>
      <c r="AY147" s="21">
        <f t="shared" si="1237"/>
        <v>0</v>
      </c>
      <c r="AZ147" s="21">
        <f t="shared" si="1238"/>
        <v>0</v>
      </c>
      <c r="BA147" s="21">
        <f t="shared" si="1239"/>
        <v>0</v>
      </c>
      <c r="BB147" s="21">
        <f t="shared" si="1240"/>
        <v>0</v>
      </c>
      <c r="BC147" s="17">
        <f t="shared" si="1241"/>
        <v>34473.000799999965</v>
      </c>
      <c r="BE147" s="68">
        <f t="shared" si="1194"/>
        <v>6894.6001599999927</v>
      </c>
      <c r="BG147" s="6"/>
      <c r="BI147" s="6"/>
      <c r="BK147" s="6"/>
      <c r="BM147" s="6"/>
      <c r="BO147" s="6"/>
      <c r="BQ147" s="6"/>
      <c r="BS147" s="6"/>
      <c r="BU147" s="6"/>
      <c r="BW147" s="6"/>
      <c r="BY147" s="6"/>
      <c r="CA147" s="6"/>
      <c r="CC147" s="6"/>
      <c r="CE147" s="6"/>
      <c r="CG147" s="6"/>
      <c r="CI147" s="6"/>
      <c r="CK147" s="6"/>
      <c r="CM147" s="6"/>
      <c r="CO147" s="6"/>
      <c r="CQ147" s="6"/>
      <c r="CS147" s="6"/>
      <c r="CU147" s="6"/>
      <c r="CW147" s="6"/>
      <c r="CY147" s="6"/>
      <c r="DA147" s="6"/>
      <c r="DC147" s="6"/>
      <c r="DE147" s="6"/>
      <c r="DG147" s="6"/>
      <c r="DI147" s="6"/>
      <c r="DK147" s="6"/>
      <c r="DM147" s="6"/>
      <c r="DO147" s="6"/>
      <c r="DQ147" s="6"/>
      <c r="DS147" s="6"/>
      <c r="DU147" s="6"/>
      <c r="DW147" s="6"/>
      <c r="DY147" s="6"/>
      <c r="EA147" s="6"/>
      <c r="EC147" s="6"/>
      <c r="EE147" s="6"/>
      <c r="EG147" s="6"/>
      <c r="EI147" s="6"/>
      <c r="EK147" s="6"/>
      <c r="EM147" s="6"/>
      <c r="EO147" s="6"/>
      <c r="EQ147" s="6"/>
      <c r="ES147" s="6"/>
      <c r="EU147" s="6"/>
    </row>
    <row r="148" spans="1:151" s="24" customFormat="1" ht="19.5" thickBot="1" x14ac:dyDescent="0.35">
      <c r="A148" s="22"/>
      <c r="B148" s="96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5"/>
      <c r="BE148" s="25"/>
    </row>
    <row r="149" spans="1:151" ht="18.75" hidden="1" x14ac:dyDescent="0.3">
      <c r="A149" s="26"/>
      <c r="B149" s="9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17"/>
      <c r="BE149" s="18"/>
      <c r="BG149" s="6"/>
      <c r="BI149" s="6"/>
      <c r="BK149" s="6"/>
      <c r="BM149" s="6"/>
      <c r="BO149" s="6"/>
      <c r="BQ149" s="6"/>
      <c r="BS149" s="6"/>
      <c r="BU149" s="6"/>
      <c r="BW149" s="6"/>
      <c r="BY149" s="6"/>
      <c r="CA149" s="6"/>
      <c r="CC149" s="6"/>
      <c r="CE149" s="6"/>
      <c r="CG149" s="6"/>
      <c r="CI149" s="6"/>
      <c r="CK149" s="6"/>
      <c r="CM149" s="6"/>
      <c r="CO149" s="6"/>
      <c r="CQ149" s="6"/>
      <c r="CS149" s="6"/>
      <c r="CU149" s="6"/>
      <c r="CW149" s="6"/>
      <c r="CY149" s="6"/>
      <c r="DA149" s="6"/>
      <c r="DC149" s="6"/>
      <c r="DE149" s="6"/>
      <c r="DG149" s="6"/>
      <c r="DI149" s="6"/>
      <c r="DK149" s="6"/>
      <c r="DM149" s="6"/>
      <c r="DO149" s="6"/>
      <c r="DQ149" s="6"/>
      <c r="DS149" s="6"/>
      <c r="DU149" s="6"/>
      <c r="DW149" s="6"/>
      <c r="DY149" s="6"/>
      <c r="EA149" s="6"/>
      <c r="EC149" s="6"/>
      <c r="EE149" s="6"/>
      <c r="EG149" s="6"/>
      <c r="EI149" s="6"/>
      <c r="EK149" s="6"/>
      <c r="EM149" s="6"/>
      <c r="EO149" s="6"/>
      <c r="EQ149" s="6"/>
      <c r="ES149" s="6"/>
      <c r="EU149" s="6"/>
    </row>
    <row r="150" spans="1:151" ht="18" hidden="1" x14ac:dyDescent="0.25">
      <c r="A150" s="28" t="str">
        <f>+'[2]budget worksheet'!A22</f>
        <v>Cast/Stage Manager Salaries</v>
      </c>
      <c r="B150" s="9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17" t="e">
        <f>SUM(#REF!)</f>
        <v>#REF!</v>
      </c>
      <c r="BE150" s="18" t="e">
        <f t="shared" ref="BE150:BE163" si="1242">+BC150/total.weeks</f>
        <v>#REF!</v>
      </c>
      <c r="BG150" s="6"/>
      <c r="BI150" s="6"/>
      <c r="BK150" s="6"/>
      <c r="BM150" s="6"/>
      <c r="BO150" s="6"/>
      <c r="BQ150" s="6"/>
      <c r="BS150" s="6"/>
      <c r="BU150" s="6"/>
      <c r="BW150" s="6"/>
      <c r="BY150" s="6"/>
      <c r="CA150" s="6"/>
      <c r="CC150" s="6"/>
      <c r="CE150" s="6"/>
      <c r="CG150" s="6"/>
      <c r="CI150" s="6"/>
      <c r="CK150" s="6"/>
      <c r="CM150" s="6"/>
      <c r="CO150" s="6"/>
      <c r="CQ150" s="6"/>
      <c r="CS150" s="6"/>
      <c r="CU150" s="6"/>
      <c r="CW150" s="6"/>
      <c r="CY150" s="6"/>
      <c r="DA150" s="6"/>
      <c r="DC150" s="6"/>
      <c r="DE150" s="6"/>
      <c r="DG150" s="6"/>
      <c r="DI150" s="6"/>
      <c r="DK150" s="6"/>
      <c r="DM150" s="6"/>
      <c r="DO150" s="6"/>
      <c r="DQ150" s="6"/>
      <c r="DS150" s="6"/>
      <c r="DU150" s="6"/>
      <c r="DW150" s="6"/>
      <c r="DY150" s="6"/>
      <c r="EA150" s="6"/>
      <c r="EC150" s="6"/>
      <c r="EE150" s="6"/>
      <c r="EG150" s="6"/>
      <c r="EI150" s="6"/>
      <c r="EK150" s="6"/>
      <c r="EM150" s="6"/>
      <c r="EO150" s="6"/>
      <c r="EQ150" s="6"/>
      <c r="ES150" s="6"/>
      <c r="EU150" s="6"/>
    </row>
    <row r="151" spans="1:151" ht="18" hidden="1" x14ac:dyDescent="0.25">
      <c r="A151" s="28" t="str">
        <f>+'[2]budget worksheet'!A23</f>
        <v>Musicians Salaries</v>
      </c>
      <c r="B151" s="9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17" t="e">
        <f>SUM(#REF!)</f>
        <v>#REF!</v>
      </c>
      <c r="BE151" s="18" t="e">
        <f t="shared" si="1242"/>
        <v>#REF!</v>
      </c>
      <c r="BG151" s="6"/>
      <c r="BI151" s="6"/>
      <c r="BK151" s="6"/>
      <c r="BM151" s="6"/>
      <c r="BO151" s="6"/>
      <c r="BQ151" s="6"/>
      <c r="BS151" s="6"/>
      <c r="BU151" s="6"/>
      <c r="BW151" s="6"/>
      <c r="BY151" s="6"/>
      <c r="CA151" s="6"/>
      <c r="CC151" s="6"/>
      <c r="CE151" s="6"/>
      <c r="CG151" s="6"/>
      <c r="CI151" s="6"/>
      <c r="CK151" s="6"/>
      <c r="CM151" s="6"/>
      <c r="CO151" s="6"/>
      <c r="CQ151" s="6"/>
      <c r="CS151" s="6"/>
      <c r="CU151" s="6"/>
      <c r="CW151" s="6"/>
      <c r="CY151" s="6"/>
      <c r="DA151" s="6"/>
      <c r="DC151" s="6"/>
      <c r="DE151" s="6"/>
      <c r="DG151" s="6"/>
      <c r="DI151" s="6"/>
      <c r="DK151" s="6"/>
      <c r="DM151" s="6"/>
      <c r="DO151" s="6"/>
      <c r="DQ151" s="6"/>
      <c r="DS151" s="6"/>
      <c r="DU151" s="6"/>
      <c r="DW151" s="6"/>
      <c r="DY151" s="6"/>
      <c r="EA151" s="6"/>
      <c r="EC151" s="6"/>
      <c r="EE151" s="6"/>
      <c r="EG151" s="6"/>
      <c r="EI151" s="6"/>
      <c r="EK151" s="6"/>
      <c r="EM151" s="6"/>
      <c r="EO151" s="6"/>
      <c r="EQ151" s="6"/>
      <c r="ES151" s="6"/>
      <c r="EU151" s="6"/>
    </row>
    <row r="152" spans="1:151" ht="18.75" hidden="1" x14ac:dyDescent="0.3">
      <c r="A152" s="26" t="str">
        <f>+'[2]budget worksheet'!A24</f>
        <v>Crew Salaries</v>
      </c>
      <c r="B152" s="9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17" t="e">
        <f>SUM(#REF!)</f>
        <v>#REF!</v>
      </c>
      <c r="BE152" s="18" t="e">
        <f t="shared" si="1242"/>
        <v>#REF!</v>
      </c>
      <c r="BG152" s="6"/>
      <c r="BI152" s="6"/>
      <c r="BK152" s="6"/>
      <c r="BM152" s="6"/>
      <c r="BO152" s="6"/>
      <c r="BQ152" s="6"/>
      <c r="BS152" s="6"/>
      <c r="BU152" s="6"/>
      <c r="BW152" s="6"/>
      <c r="BY152" s="6"/>
      <c r="CA152" s="6"/>
      <c r="CC152" s="6"/>
      <c r="CE152" s="6"/>
      <c r="CG152" s="6"/>
      <c r="CI152" s="6"/>
      <c r="CK152" s="6"/>
      <c r="CM152" s="6"/>
      <c r="CO152" s="6"/>
      <c r="CQ152" s="6"/>
      <c r="CS152" s="6"/>
      <c r="CU152" s="6"/>
      <c r="CW152" s="6"/>
      <c r="CY152" s="6"/>
      <c r="DA152" s="6"/>
      <c r="DC152" s="6"/>
      <c r="DE152" s="6"/>
      <c r="DG152" s="6"/>
      <c r="DI152" s="6"/>
      <c r="DK152" s="6"/>
      <c r="DM152" s="6"/>
      <c r="DO152" s="6"/>
      <c r="DQ152" s="6"/>
      <c r="DS152" s="6"/>
      <c r="DU152" s="6"/>
      <c r="DW152" s="6"/>
      <c r="DY152" s="6"/>
      <c r="EA152" s="6"/>
      <c r="EC152" s="6"/>
      <c r="EE152" s="6"/>
      <c r="EG152" s="6"/>
      <c r="EI152" s="6"/>
      <c r="EK152" s="6"/>
      <c r="EM152" s="6"/>
      <c r="EO152" s="6"/>
      <c r="EQ152" s="6"/>
      <c r="ES152" s="6"/>
      <c r="EU152" s="6"/>
    </row>
    <row r="153" spans="1:151" ht="18.75" hidden="1" x14ac:dyDescent="0.3">
      <c r="A153" s="26" t="str">
        <f>+'[2]budget worksheet'!A25</f>
        <v>Company Manager Salaries</v>
      </c>
      <c r="B153" s="9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17" t="e">
        <f>SUM(#REF!)</f>
        <v>#REF!</v>
      </c>
      <c r="BE153" s="18" t="e">
        <f t="shared" si="1242"/>
        <v>#REF!</v>
      </c>
      <c r="BG153" s="6"/>
      <c r="BI153" s="6"/>
      <c r="BK153" s="6"/>
      <c r="BM153" s="6"/>
      <c r="BO153" s="6"/>
      <c r="BQ153" s="6"/>
      <c r="BS153" s="6"/>
      <c r="BU153" s="6"/>
      <c r="BW153" s="6"/>
      <c r="BY153" s="6"/>
      <c r="CA153" s="6"/>
      <c r="CC153" s="6"/>
      <c r="CE153" s="6"/>
      <c r="CG153" s="6"/>
      <c r="CI153" s="6"/>
      <c r="CK153" s="6"/>
      <c r="CM153" s="6"/>
      <c r="CO153" s="6"/>
      <c r="CQ153" s="6"/>
      <c r="CS153" s="6"/>
      <c r="CU153" s="6"/>
      <c r="CW153" s="6"/>
      <c r="CY153" s="6"/>
      <c r="DA153" s="6"/>
      <c r="DC153" s="6"/>
      <c r="DE153" s="6"/>
      <c r="DG153" s="6"/>
      <c r="DI153" s="6"/>
      <c r="DK153" s="6"/>
      <c r="DM153" s="6"/>
      <c r="DO153" s="6"/>
      <c r="DQ153" s="6"/>
      <c r="DS153" s="6"/>
      <c r="DU153" s="6"/>
      <c r="DW153" s="6"/>
      <c r="DY153" s="6"/>
      <c r="EA153" s="6"/>
      <c r="EC153" s="6"/>
      <c r="EE153" s="6"/>
      <c r="EG153" s="6"/>
      <c r="EI153" s="6"/>
      <c r="EK153" s="6"/>
      <c r="EM153" s="6"/>
      <c r="EO153" s="6"/>
      <c r="EQ153" s="6"/>
      <c r="ES153" s="6"/>
      <c r="EU153" s="6"/>
    </row>
    <row r="154" spans="1:151" ht="18.75" hidden="1" x14ac:dyDescent="0.3">
      <c r="A154" s="26" t="str">
        <f>+'[2]budget worksheet'!A26</f>
        <v>Press Agent Salaries</v>
      </c>
      <c r="B154" s="9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17" t="e">
        <f>SUM(#REF!)</f>
        <v>#REF!</v>
      </c>
      <c r="BE154" s="18" t="e">
        <f t="shared" si="1242"/>
        <v>#REF!</v>
      </c>
      <c r="BG154" s="6"/>
      <c r="BI154" s="6"/>
      <c r="BK154" s="6"/>
      <c r="BM154" s="6"/>
      <c r="BO154" s="6"/>
      <c r="BQ154" s="6"/>
      <c r="BS154" s="6"/>
      <c r="BU154" s="6"/>
      <c r="BW154" s="6"/>
      <c r="BY154" s="6"/>
      <c r="CA154" s="6"/>
      <c r="CC154" s="6"/>
      <c r="CE154" s="6"/>
      <c r="CG154" s="6"/>
      <c r="CI154" s="6"/>
      <c r="CK154" s="6"/>
      <c r="CM154" s="6"/>
      <c r="CO154" s="6"/>
      <c r="CQ154" s="6"/>
      <c r="CS154" s="6"/>
      <c r="CU154" s="6"/>
      <c r="CW154" s="6"/>
      <c r="CY154" s="6"/>
      <c r="DA154" s="6"/>
      <c r="DC154" s="6"/>
      <c r="DE154" s="6"/>
      <c r="DG154" s="6"/>
      <c r="DI154" s="6"/>
      <c r="DK154" s="6"/>
      <c r="DM154" s="6"/>
      <c r="DO154" s="6"/>
      <c r="DQ154" s="6"/>
      <c r="DS154" s="6"/>
      <c r="DU154" s="6"/>
      <c r="DW154" s="6"/>
      <c r="DY154" s="6"/>
      <c r="EA154" s="6"/>
      <c r="EC154" s="6"/>
      <c r="EE154" s="6"/>
      <c r="EG154" s="6"/>
      <c r="EI154" s="6"/>
      <c r="EK154" s="6"/>
      <c r="EM154" s="6"/>
      <c r="EO154" s="6"/>
      <c r="EQ154" s="6"/>
      <c r="ES154" s="6"/>
      <c r="EU154" s="6"/>
    </row>
    <row r="155" spans="1:151" ht="18.75" hidden="1" x14ac:dyDescent="0.3">
      <c r="A155" s="26" t="str">
        <f>+'[2]budget worksheet'!A27</f>
        <v>Per Diems</v>
      </c>
      <c r="B155" s="9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17" t="e">
        <f>SUM(#REF!)</f>
        <v>#REF!</v>
      </c>
      <c r="BE155" s="18" t="e">
        <f t="shared" si="1242"/>
        <v>#REF!</v>
      </c>
      <c r="BG155" s="6"/>
      <c r="BI155" s="6"/>
      <c r="BK155" s="6"/>
      <c r="BM155" s="6"/>
      <c r="BO155" s="6"/>
      <c r="BQ155" s="6"/>
      <c r="BS155" s="6"/>
      <c r="BU155" s="6"/>
      <c r="BW155" s="6"/>
      <c r="BY155" s="6"/>
      <c r="CA155" s="6"/>
      <c r="CC155" s="6"/>
      <c r="CE155" s="6"/>
      <c r="CG155" s="6"/>
      <c r="CI155" s="6"/>
      <c r="CK155" s="6"/>
      <c r="CM155" s="6"/>
      <c r="CO155" s="6"/>
      <c r="CQ155" s="6"/>
      <c r="CS155" s="6"/>
      <c r="CU155" s="6"/>
      <c r="CW155" s="6"/>
      <c r="CY155" s="6"/>
      <c r="DA155" s="6"/>
      <c r="DC155" s="6"/>
      <c r="DE155" s="6"/>
      <c r="DG155" s="6"/>
      <c r="DI155" s="6"/>
      <c r="DK155" s="6"/>
      <c r="DM155" s="6"/>
      <c r="DO155" s="6"/>
      <c r="DQ155" s="6"/>
      <c r="DS155" s="6"/>
      <c r="DU155" s="6"/>
      <c r="DW155" s="6"/>
      <c r="DY155" s="6"/>
      <c r="EA155" s="6"/>
      <c r="EC155" s="6"/>
      <c r="EE155" s="6"/>
      <c r="EG155" s="6"/>
      <c r="EI155" s="6"/>
      <c r="EK155" s="6"/>
      <c r="EM155" s="6"/>
      <c r="EO155" s="6"/>
      <c r="EQ155" s="6"/>
      <c r="ES155" s="6"/>
      <c r="EU155" s="6"/>
    </row>
    <row r="156" spans="1:151" ht="18.75" hidden="1" x14ac:dyDescent="0.3">
      <c r="A156" s="26" t="str">
        <f>+'[2]budget worksheet'!A28</f>
        <v>Payroll Taxes</v>
      </c>
      <c r="B156" s="9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17" t="e">
        <f>SUM(#REF!)</f>
        <v>#REF!</v>
      </c>
      <c r="BE156" s="18" t="e">
        <f t="shared" si="1242"/>
        <v>#REF!</v>
      </c>
      <c r="BG156" s="6"/>
      <c r="BI156" s="6"/>
      <c r="BK156" s="6"/>
      <c r="BM156" s="6"/>
      <c r="BO156" s="6"/>
      <c r="BQ156" s="6"/>
      <c r="BS156" s="6"/>
      <c r="BU156" s="6"/>
      <c r="BW156" s="6"/>
      <c r="BY156" s="6"/>
      <c r="CA156" s="6"/>
      <c r="CC156" s="6"/>
      <c r="CE156" s="6"/>
      <c r="CG156" s="6"/>
      <c r="CI156" s="6"/>
      <c r="CK156" s="6"/>
      <c r="CM156" s="6"/>
      <c r="CO156" s="6"/>
      <c r="CQ156" s="6"/>
      <c r="CS156" s="6"/>
      <c r="CU156" s="6"/>
      <c r="CW156" s="6"/>
      <c r="CY156" s="6"/>
      <c r="DA156" s="6"/>
      <c r="DC156" s="6"/>
      <c r="DE156" s="6"/>
      <c r="DG156" s="6"/>
      <c r="DI156" s="6"/>
      <c r="DK156" s="6"/>
      <c r="DM156" s="6"/>
      <c r="DO156" s="6"/>
      <c r="DQ156" s="6"/>
      <c r="DS156" s="6"/>
      <c r="DU156" s="6"/>
      <c r="DW156" s="6"/>
      <c r="DY156" s="6"/>
      <c r="EA156" s="6"/>
      <c r="EC156" s="6"/>
      <c r="EE156" s="6"/>
      <c r="EG156" s="6"/>
      <c r="EI156" s="6"/>
      <c r="EK156" s="6"/>
      <c r="EM156" s="6"/>
      <c r="EO156" s="6"/>
      <c r="EQ156" s="6"/>
      <c r="ES156" s="6"/>
      <c r="EU156" s="6"/>
    </row>
    <row r="157" spans="1:151" ht="18.75" hidden="1" x14ac:dyDescent="0.3">
      <c r="A157" s="26" t="str">
        <f>+'[2]budget worksheet'!A29</f>
        <v>Benefits</v>
      </c>
      <c r="B157" s="9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17" t="e">
        <f>SUM(#REF!)</f>
        <v>#REF!</v>
      </c>
      <c r="BE157" s="18" t="e">
        <f t="shared" si="1242"/>
        <v>#REF!</v>
      </c>
      <c r="BG157" s="6"/>
      <c r="BI157" s="6"/>
      <c r="BK157" s="6"/>
      <c r="BM157" s="6"/>
      <c r="BO157" s="6"/>
      <c r="BQ157" s="6"/>
      <c r="BS157" s="6"/>
      <c r="BU157" s="6"/>
      <c r="BW157" s="6"/>
      <c r="BY157" s="6"/>
      <c r="CA157" s="6"/>
      <c r="CC157" s="6"/>
      <c r="CE157" s="6"/>
      <c r="CG157" s="6"/>
      <c r="CI157" s="6"/>
      <c r="CK157" s="6"/>
      <c r="CM157" s="6"/>
      <c r="CO157" s="6"/>
      <c r="CQ157" s="6"/>
      <c r="CS157" s="6"/>
      <c r="CU157" s="6"/>
      <c r="CW157" s="6"/>
      <c r="CY157" s="6"/>
      <c r="DA157" s="6"/>
      <c r="DC157" s="6"/>
      <c r="DE157" s="6"/>
      <c r="DG157" s="6"/>
      <c r="DI157" s="6"/>
      <c r="DK157" s="6"/>
      <c r="DM157" s="6"/>
      <c r="DO157" s="6"/>
      <c r="DQ157" s="6"/>
      <c r="DS157" s="6"/>
      <c r="DU157" s="6"/>
      <c r="DW157" s="6"/>
      <c r="DY157" s="6"/>
      <c r="EA157" s="6"/>
      <c r="EC157" s="6"/>
      <c r="EE157" s="6"/>
      <c r="EG157" s="6"/>
      <c r="EI157" s="6"/>
      <c r="EK157" s="6"/>
      <c r="EM157" s="6"/>
      <c r="EO157" s="6"/>
      <c r="EQ157" s="6"/>
      <c r="ES157" s="6"/>
      <c r="EU157" s="6"/>
    </row>
    <row r="158" spans="1:151" ht="18.75" hidden="1" x14ac:dyDescent="0.3">
      <c r="A158" s="26" t="e">
        <f>+'[2]budget worksheet'!A30</f>
        <v>#REF!</v>
      </c>
      <c r="B158" s="9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17" t="e">
        <f>SUM(#REF!)</f>
        <v>#REF!</v>
      </c>
      <c r="BE158" s="18" t="e">
        <f t="shared" si="1242"/>
        <v>#REF!</v>
      </c>
      <c r="BG158" s="6"/>
      <c r="BI158" s="6"/>
      <c r="BK158" s="6"/>
      <c r="BM158" s="6"/>
      <c r="BO158" s="6"/>
      <c r="BQ158" s="6"/>
      <c r="BS158" s="6"/>
      <c r="BU158" s="6"/>
      <c r="BW158" s="6"/>
      <c r="BY158" s="6"/>
      <c r="CA158" s="6"/>
      <c r="CC158" s="6"/>
      <c r="CE158" s="6"/>
      <c r="CG158" s="6"/>
      <c r="CI158" s="6"/>
      <c r="CK158" s="6"/>
      <c r="CM158" s="6"/>
      <c r="CO158" s="6"/>
      <c r="CQ158" s="6"/>
      <c r="CS158" s="6"/>
      <c r="CU158" s="6"/>
      <c r="CW158" s="6"/>
      <c r="CY158" s="6"/>
      <c r="DA158" s="6"/>
      <c r="DC158" s="6"/>
      <c r="DE158" s="6"/>
      <c r="DG158" s="6"/>
      <c r="DI158" s="6"/>
      <c r="DK158" s="6"/>
      <c r="DM158" s="6"/>
      <c r="DO158" s="6"/>
      <c r="DQ158" s="6"/>
      <c r="DS158" s="6"/>
      <c r="DU158" s="6"/>
      <c r="DW158" s="6"/>
      <c r="DY158" s="6"/>
      <c r="EA158" s="6"/>
      <c r="EC158" s="6"/>
      <c r="EE158" s="6"/>
      <c r="EG158" s="6"/>
      <c r="EI158" s="6"/>
      <c r="EK158" s="6"/>
      <c r="EM158" s="6"/>
      <c r="EO158" s="6"/>
      <c r="EQ158" s="6"/>
      <c r="ES158" s="6"/>
      <c r="EU158" s="6"/>
    </row>
    <row r="159" spans="1:151" ht="18.75" hidden="1" x14ac:dyDescent="0.3">
      <c r="A159" s="26" t="e">
        <f>+'[2]budget worksheet'!A31</f>
        <v>#REF!</v>
      </c>
      <c r="B159" s="9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17" t="e">
        <f>SUM(#REF!)</f>
        <v>#REF!</v>
      </c>
      <c r="BE159" s="18" t="e">
        <f t="shared" si="1242"/>
        <v>#REF!</v>
      </c>
      <c r="BG159" s="6"/>
      <c r="BI159" s="6"/>
      <c r="BK159" s="6"/>
      <c r="BM159" s="6"/>
      <c r="BO159" s="6"/>
      <c r="BQ159" s="6"/>
      <c r="BS159" s="6"/>
      <c r="BU159" s="6"/>
      <c r="BW159" s="6"/>
      <c r="BY159" s="6"/>
      <c r="CA159" s="6"/>
      <c r="CC159" s="6"/>
      <c r="CE159" s="6"/>
      <c r="CG159" s="6"/>
      <c r="CI159" s="6"/>
      <c r="CK159" s="6"/>
      <c r="CM159" s="6"/>
      <c r="CO159" s="6"/>
      <c r="CQ159" s="6"/>
      <c r="CS159" s="6"/>
      <c r="CU159" s="6"/>
      <c r="CW159" s="6"/>
      <c r="CY159" s="6"/>
      <c r="DA159" s="6"/>
      <c r="DC159" s="6"/>
      <c r="DE159" s="6"/>
      <c r="DG159" s="6"/>
      <c r="DI159" s="6"/>
      <c r="DK159" s="6"/>
      <c r="DM159" s="6"/>
      <c r="DO159" s="6"/>
      <c r="DQ159" s="6"/>
      <c r="DS159" s="6"/>
      <c r="DU159" s="6"/>
      <c r="DW159" s="6"/>
      <c r="DY159" s="6"/>
      <c r="EA159" s="6"/>
      <c r="EC159" s="6"/>
      <c r="EE159" s="6"/>
      <c r="EG159" s="6"/>
      <c r="EI159" s="6"/>
      <c r="EK159" s="6"/>
      <c r="EM159" s="6"/>
      <c r="EO159" s="6"/>
      <c r="EQ159" s="6"/>
      <c r="ES159" s="6"/>
      <c r="EU159" s="6"/>
    </row>
    <row r="160" spans="1:151" ht="18.75" hidden="1" x14ac:dyDescent="0.3">
      <c r="A160" s="26" t="e">
        <f>+'[2]budget worksheet'!A32</f>
        <v>#REF!</v>
      </c>
      <c r="B160" s="9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17" t="e">
        <f>SUM(#REF!)</f>
        <v>#REF!</v>
      </c>
      <c r="BE160" s="18" t="e">
        <f t="shared" si="1242"/>
        <v>#REF!</v>
      </c>
      <c r="BG160" s="6"/>
      <c r="BI160" s="6"/>
      <c r="BK160" s="6"/>
      <c r="BM160" s="6"/>
      <c r="BO160" s="6"/>
      <c r="BQ160" s="6"/>
      <c r="BS160" s="6"/>
      <c r="BU160" s="6"/>
      <c r="BW160" s="6"/>
      <c r="BY160" s="6"/>
      <c r="CA160" s="6"/>
      <c r="CC160" s="6"/>
      <c r="CE160" s="6"/>
      <c r="CG160" s="6"/>
      <c r="CI160" s="6"/>
      <c r="CK160" s="6"/>
      <c r="CM160" s="6"/>
      <c r="CO160" s="6"/>
      <c r="CQ160" s="6"/>
      <c r="CS160" s="6"/>
      <c r="CU160" s="6"/>
      <c r="CW160" s="6"/>
      <c r="CY160" s="6"/>
      <c r="DA160" s="6"/>
      <c r="DC160" s="6"/>
      <c r="DE160" s="6"/>
      <c r="DG160" s="6"/>
      <c r="DI160" s="6"/>
      <c r="DK160" s="6"/>
      <c r="DM160" s="6"/>
      <c r="DO160" s="6"/>
      <c r="DQ160" s="6"/>
      <c r="DS160" s="6"/>
      <c r="DU160" s="6"/>
      <c r="DW160" s="6"/>
      <c r="DY160" s="6"/>
      <c r="EA160" s="6"/>
      <c r="EC160" s="6"/>
      <c r="EE160" s="6"/>
      <c r="EG160" s="6"/>
      <c r="EI160" s="6"/>
      <c r="EK160" s="6"/>
      <c r="EM160" s="6"/>
      <c r="EO160" s="6"/>
      <c r="EQ160" s="6"/>
      <c r="ES160" s="6"/>
      <c r="EU160" s="6"/>
    </row>
    <row r="161" spans="1:151" ht="18.75" hidden="1" x14ac:dyDescent="0.3">
      <c r="A161" s="26" t="e">
        <f>+'[2]budget worksheet'!A33</f>
        <v>#REF!</v>
      </c>
      <c r="B161" s="9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17" t="e">
        <f>SUM(#REF!)</f>
        <v>#REF!</v>
      </c>
      <c r="BE161" s="18" t="e">
        <f t="shared" si="1242"/>
        <v>#REF!</v>
      </c>
      <c r="BG161" s="6"/>
      <c r="BI161" s="6"/>
      <c r="BK161" s="6"/>
      <c r="BM161" s="6"/>
      <c r="BO161" s="6"/>
      <c r="BQ161" s="6"/>
      <c r="BS161" s="6"/>
      <c r="BU161" s="6"/>
      <c r="BW161" s="6"/>
      <c r="BY161" s="6"/>
      <c r="CA161" s="6"/>
      <c r="CC161" s="6"/>
      <c r="CE161" s="6"/>
      <c r="CG161" s="6"/>
      <c r="CI161" s="6"/>
      <c r="CK161" s="6"/>
      <c r="CM161" s="6"/>
      <c r="CO161" s="6"/>
      <c r="CQ161" s="6"/>
      <c r="CS161" s="6"/>
      <c r="CU161" s="6"/>
      <c r="CW161" s="6"/>
      <c r="CY161" s="6"/>
      <c r="DA161" s="6"/>
      <c r="DC161" s="6"/>
      <c r="DE161" s="6"/>
      <c r="DG161" s="6"/>
      <c r="DI161" s="6"/>
      <c r="DK161" s="6"/>
      <c r="DM161" s="6"/>
      <c r="DO161" s="6"/>
      <c r="DQ161" s="6"/>
      <c r="DS161" s="6"/>
      <c r="DU161" s="6"/>
      <c r="DW161" s="6"/>
      <c r="DY161" s="6"/>
      <c r="EA161" s="6"/>
      <c r="EC161" s="6"/>
      <c r="EE161" s="6"/>
      <c r="EG161" s="6"/>
      <c r="EI161" s="6"/>
      <c r="EK161" s="6"/>
      <c r="EM161" s="6"/>
      <c r="EO161" s="6"/>
      <c r="EQ161" s="6"/>
      <c r="ES161" s="6"/>
      <c r="EU161" s="6"/>
    </row>
    <row r="162" spans="1:151" ht="18.75" hidden="1" x14ac:dyDescent="0.3">
      <c r="A162" s="26" t="e">
        <f>+'[2]budget worksheet'!A34</f>
        <v>#REF!</v>
      </c>
      <c r="B162" s="9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17" t="e">
        <f>SUM(#REF!)</f>
        <v>#REF!</v>
      </c>
      <c r="BE162" s="18" t="e">
        <f t="shared" si="1242"/>
        <v>#REF!</v>
      </c>
      <c r="BG162" s="6"/>
      <c r="BI162" s="6"/>
      <c r="BK162" s="6"/>
      <c r="BM162" s="6"/>
      <c r="BO162" s="6"/>
      <c r="BQ162" s="6"/>
      <c r="BS162" s="6"/>
      <c r="BU162" s="6"/>
      <c r="BW162" s="6"/>
      <c r="BY162" s="6"/>
      <c r="CA162" s="6"/>
      <c r="CC162" s="6"/>
      <c r="CE162" s="6"/>
      <c r="CG162" s="6"/>
      <c r="CI162" s="6"/>
      <c r="CK162" s="6"/>
      <c r="CM162" s="6"/>
      <c r="CO162" s="6"/>
      <c r="CQ162" s="6"/>
      <c r="CS162" s="6"/>
      <c r="CU162" s="6"/>
      <c r="CW162" s="6"/>
      <c r="CY162" s="6"/>
      <c r="DA162" s="6"/>
      <c r="DC162" s="6"/>
      <c r="DE162" s="6"/>
      <c r="DG162" s="6"/>
      <c r="DI162" s="6"/>
      <c r="DK162" s="6"/>
      <c r="DM162" s="6"/>
      <c r="DO162" s="6"/>
      <c r="DQ162" s="6"/>
      <c r="DS162" s="6"/>
      <c r="DU162" s="6"/>
      <c r="DW162" s="6"/>
      <c r="DY162" s="6"/>
      <c r="EA162" s="6"/>
      <c r="EC162" s="6"/>
      <c r="EE162" s="6"/>
      <c r="EG162" s="6"/>
      <c r="EI162" s="6"/>
      <c r="EK162" s="6"/>
      <c r="EM162" s="6"/>
      <c r="EO162" s="6"/>
      <c r="EQ162" s="6"/>
      <c r="ES162" s="6"/>
      <c r="EU162" s="6"/>
    </row>
    <row r="163" spans="1:151" ht="18.75" hidden="1" x14ac:dyDescent="0.3">
      <c r="A163" s="26" t="e">
        <f>+'[2]budget worksheet'!A35</f>
        <v>#REF!</v>
      </c>
      <c r="B163" s="9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17" t="e">
        <f>SUM(#REF!)</f>
        <v>#REF!</v>
      </c>
      <c r="BE163" s="18" t="e">
        <f t="shared" si="1242"/>
        <v>#REF!</v>
      </c>
      <c r="BG163" s="6"/>
      <c r="BI163" s="6"/>
      <c r="BK163" s="6"/>
      <c r="BM163" s="6"/>
      <c r="BO163" s="6"/>
      <c r="BQ163" s="6"/>
      <c r="BS163" s="6"/>
      <c r="BU163" s="6"/>
      <c r="BW163" s="6"/>
      <c r="BY163" s="6"/>
      <c r="CA163" s="6"/>
      <c r="CC163" s="6"/>
      <c r="CE163" s="6"/>
      <c r="CG163" s="6"/>
      <c r="CI163" s="6"/>
      <c r="CK163" s="6"/>
      <c r="CM163" s="6"/>
      <c r="CO163" s="6"/>
      <c r="CQ163" s="6"/>
      <c r="CS163" s="6"/>
      <c r="CU163" s="6"/>
      <c r="CW163" s="6"/>
      <c r="CY163" s="6"/>
      <c r="DA163" s="6"/>
      <c r="DC163" s="6"/>
      <c r="DE163" s="6"/>
      <c r="DG163" s="6"/>
      <c r="DI163" s="6"/>
      <c r="DK163" s="6"/>
      <c r="DM163" s="6"/>
      <c r="DO163" s="6"/>
      <c r="DQ163" s="6"/>
      <c r="DS163" s="6"/>
      <c r="DU163" s="6"/>
      <c r="DW163" s="6"/>
      <c r="DY163" s="6"/>
      <c r="EA163" s="6"/>
      <c r="EC163" s="6"/>
      <c r="EE163" s="6"/>
      <c r="EG163" s="6"/>
      <c r="EI163" s="6"/>
      <c r="EK163" s="6"/>
      <c r="EM163" s="6"/>
      <c r="EO163" s="6"/>
      <c r="EQ163" s="6"/>
      <c r="ES163" s="6"/>
      <c r="EU163" s="6"/>
    </row>
    <row r="164" spans="1:151" x14ac:dyDescent="0.2">
      <c r="B164" s="98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  <c r="AS164" s="29"/>
      <c r="AT164" s="29"/>
      <c r="AU164" s="29"/>
      <c r="AV164" s="29"/>
      <c r="AW164" s="29"/>
      <c r="AX164" s="29"/>
      <c r="AY164" s="29"/>
      <c r="AZ164" s="29"/>
      <c r="BA164" s="119"/>
      <c r="BB164" s="29"/>
      <c r="BC164" s="6"/>
      <c r="BE164" s="6"/>
      <c r="BG164" s="6"/>
      <c r="BI164" s="6"/>
      <c r="BK164" s="6"/>
      <c r="BM164" s="6"/>
      <c r="BO164" s="6"/>
      <c r="BQ164" s="6"/>
      <c r="BS164" s="6"/>
      <c r="BU164" s="6"/>
      <c r="BW164" s="6"/>
      <c r="BY164" s="6"/>
      <c r="CA164" s="6"/>
      <c r="CC164" s="6"/>
      <c r="CE164" s="6"/>
      <c r="CG164" s="6"/>
      <c r="CI164" s="6"/>
      <c r="CK164" s="6"/>
      <c r="CM164" s="6"/>
      <c r="CO164" s="6"/>
      <c r="CQ164" s="6"/>
      <c r="CS164" s="6"/>
      <c r="CU164" s="6"/>
      <c r="CW164" s="6"/>
      <c r="CY164" s="6"/>
      <c r="DA164" s="6"/>
      <c r="DC164" s="6"/>
      <c r="DE164" s="6"/>
      <c r="DG164" s="6"/>
      <c r="DI164" s="6"/>
      <c r="DK164" s="6"/>
      <c r="DM164" s="6"/>
      <c r="DO164" s="6"/>
      <c r="DQ164" s="6"/>
      <c r="DS164" s="6"/>
      <c r="DU164" s="6"/>
      <c r="DW164" s="6"/>
      <c r="DY164" s="6"/>
      <c r="EA164" s="6"/>
      <c r="EC164" s="6"/>
      <c r="EE164" s="6"/>
      <c r="EG164" s="6"/>
      <c r="EI164" s="6"/>
      <c r="EK164" s="6"/>
      <c r="EM164" s="6"/>
      <c r="EO164" s="6"/>
      <c r="EQ164" s="6"/>
      <c r="ES164" s="6"/>
      <c r="EU164" s="6"/>
    </row>
    <row r="165" spans="1:151" x14ac:dyDescent="0.2">
      <c r="B165" s="98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  <c r="AT165" s="29"/>
      <c r="AU165" s="29"/>
      <c r="AV165" s="29"/>
      <c r="AW165" s="29"/>
      <c r="AX165" s="29"/>
      <c r="AY165" s="29"/>
      <c r="AZ165" s="29"/>
      <c r="BA165" s="119"/>
      <c r="BB165" s="29"/>
      <c r="BC165" s="118" t="s">
        <v>6</v>
      </c>
      <c r="BE165" s="118" t="s">
        <v>6</v>
      </c>
      <c r="BG165" s="6"/>
      <c r="BI165" s="6"/>
      <c r="BK165" s="6"/>
      <c r="BM165" s="6"/>
      <c r="BO165" s="6"/>
      <c r="BQ165" s="6"/>
      <c r="BS165" s="6"/>
      <c r="BU165" s="6"/>
      <c r="BW165" s="6"/>
      <c r="BY165" s="6"/>
      <c r="CA165" s="6"/>
      <c r="CC165" s="6"/>
      <c r="CE165" s="6"/>
      <c r="CG165" s="6"/>
      <c r="CI165" s="6"/>
      <c r="CK165" s="6"/>
      <c r="CM165" s="6"/>
      <c r="CO165" s="6"/>
      <c r="CQ165" s="6"/>
      <c r="CS165" s="6"/>
      <c r="CU165" s="6"/>
      <c r="CW165" s="6"/>
      <c r="CY165" s="6"/>
      <c r="DA165" s="6"/>
      <c r="DC165" s="6"/>
      <c r="DE165" s="6"/>
      <c r="DG165" s="6"/>
      <c r="DI165" s="6"/>
      <c r="DK165" s="6"/>
      <c r="DM165" s="6"/>
      <c r="DO165" s="6"/>
      <c r="DQ165" s="6"/>
      <c r="DS165" s="6"/>
      <c r="DU165" s="6"/>
      <c r="DW165" s="6"/>
      <c r="DY165" s="6"/>
      <c r="EA165" s="6"/>
      <c r="EC165" s="6"/>
      <c r="EE165" s="6"/>
      <c r="EG165" s="6"/>
      <c r="EI165" s="6"/>
      <c r="EK165" s="6"/>
      <c r="EM165" s="6"/>
      <c r="EO165" s="6"/>
      <c r="EQ165" s="6"/>
      <c r="ES165" s="6"/>
      <c r="EU165" s="6"/>
    </row>
    <row r="166" spans="1:151" x14ac:dyDescent="0.2">
      <c r="A166" t="s">
        <v>23</v>
      </c>
      <c r="B166" s="98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  <c r="AS166" s="29"/>
      <c r="AT166" s="29"/>
      <c r="AU166" s="29"/>
      <c r="AV166" s="29"/>
      <c r="AW166" s="29"/>
      <c r="AX166" s="29"/>
      <c r="AY166" s="29"/>
      <c r="AZ166" s="29"/>
      <c r="BA166" s="119"/>
      <c r="BB166" s="29"/>
      <c r="BC166" s="29"/>
      <c r="BE166" s="29"/>
      <c r="BG166" s="6"/>
      <c r="BI166" s="6"/>
      <c r="BK166" s="6"/>
      <c r="BM166" s="6"/>
      <c r="BO166" s="6"/>
      <c r="BQ166" s="6"/>
      <c r="BS166" s="6"/>
      <c r="BU166" s="6"/>
      <c r="BW166" s="6"/>
      <c r="BY166" s="6"/>
      <c r="CA166" s="6"/>
      <c r="CC166" s="6"/>
      <c r="CE166" s="6"/>
      <c r="CG166" s="6"/>
      <c r="CI166" s="6"/>
      <c r="CK166" s="6"/>
      <c r="CM166" s="6"/>
      <c r="CO166" s="6"/>
      <c r="CQ166" s="6"/>
      <c r="CS166" s="6"/>
      <c r="CU166" s="6"/>
      <c r="CW166" s="6"/>
      <c r="CY166" s="6"/>
      <c r="DA166" s="6"/>
      <c r="DC166" s="6"/>
      <c r="DE166" s="6"/>
      <c r="DG166" s="6"/>
      <c r="DI166" s="6"/>
      <c r="DK166" s="6"/>
      <c r="DM166" s="6"/>
      <c r="DO166" s="6"/>
      <c r="DQ166" s="6"/>
      <c r="DS166" s="6"/>
      <c r="DU166" s="6"/>
      <c r="DW166" s="6"/>
      <c r="DY166" s="6"/>
      <c r="EA166" s="6"/>
      <c r="EC166" s="6"/>
      <c r="EE166" s="6"/>
      <c r="EG166" s="6"/>
      <c r="EI166" s="6"/>
      <c r="EK166" s="6"/>
      <c r="EM166" s="6"/>
      <c r="EO166" s="6"/>
      <c r="EQ166" s="6"/>
      <c r="ES166" s="6"/>
      <c r="EU166" s="6"/>
    </row>
    <row r="167" spans="1:151" x14ac:dyDescent="0.2">
      <c r="B167" s="98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29"/>
      <c r="AT167" s="29"/>
      <c r="AU167" s="29"/>
      <c r="AV167" s="29"/>
      <c r="AW167" s="29"/>
      <c r="AX167" s="29"/>
      <c r="AY167" s="29"/>
      <c r="AZ167" s="29"/>
      <c r="BA167" s="119"/>
      <c r="BB167" s="29"/>
      <c r="BC167" s="6"/>
      <c r="BE167" s="6"/>
      <c r="BG167" s="6"/>
      <c r="BI167" s="6"/>
      <c r="BK167" s="6"/>
      <c r="BM167" s="6"/>
      <c r="BO167" s="6"/>
      <c r="BQ167" s="6"/>
      <c r="BS167" s="6"/>
      <c r="BU167" s="6"/>
      <c r="BW167" s="6"/>
      <c r="BY167" s="6"/>
      <c r="CA167" s="6"/>
      <c r="CC167" s="6"/>
      <c r="CE167" s="6"/>
      <c r="CG167" s="6"/>
      <c r="CI167" s="6"/>
      <c r="CK167" s="6"/>
      <c r="CM167" s="6"/>
      <c r="CO167" s="6"/>
      <c r="CQ167" s="6"/>
      <c r="CS167" s="6"/>
      <c r="CU167" s="6"/>
      <c r="CW167" s="6"/>
      <c r="CY167" s="6"/>
      <c r="DA167" s="6"/>
      <c r="DC167" s="6"/>
      <c r="DE167" s="6"/>
      <c r="DG167" s="6"/>
      <c r="DI167" s="6"/>
      <c r="DK167" s="6"/>
      <c r="DM167" s="6"/>
      <c r="DO167" s="6"/>
      <c r="DQ167" s="6"/>
      <c r="DS167" s="6"/>
      <c r="DU167" s="6"/>
      <c r="DW167" s="6"/>
      <c r="DY167" s="6"/>
      <c r="EA167" s="6"/>
      <c r="EC167" s="6"/>
      <c r="EE167" s="6"/>
      <c r="EG167" s="6"/>
      <c r="EI167" s="6"/>
      <c r="EK167" s="6"/>
      <c r="EM167" s="6"/>
      <c r="EO167" s="6"/>
      <c r="EQ167" s="6"/>
      <c r="ES167" s="6"/>
      <c r="EU167" s="6"/>
    </row>
    <row r="168" spans="1:151" x14ac:dyDescent="0.2">
      <c r="B168" s="98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  <c r="AS168" s="29"/>
      <c r="AT168" s="29"/>
      <c r="AU168" s="29"/>
      <c r="AV168" s="29"/>
      <c r="AW168" s="29"/>
      <c r="AX168" s="29"/>
      <c r="AY168" s="29"/>
      <c r="AZ168" s="29"/>
      <c r="BA168" s="119"/>
      <c r="BB168" s="29"/>
      <c r="BC168" s="6"/>
      <c r="BE168" s="6"/>
      <c r="BG168" s="6"/>
      <c r="BI168" s="6"/>
      <c r="BK168" s="6"/>
      <c r="BM168" s="6"/>
      <c r="BO168" s="6"/>
      <c r="BQ168" s="6"/>
      <c r="BS168" s="6"/>
      <c r="BU168" s="6"/>
      <c r="BW168" s="6"/>
      <c r="BY168" s="6"/>
      <c r="CA168" s="6"/>
      <c r="CC168" s="6"/>
      <c r="CE168" s="6"/>
      <c r="CG168" s="6"/>
      <c r="CI168" s="6"/>
      <c r="CK168" s="6"/>
      <c r="CM168" s="6"/>
      <c r="CO168" s="6"/>
      <c r="CQ168" s="6"/>
      <c r="CS168" s="6"/>
      <c r="CU168" s="6"/>
      <c r="CW168" s="6"/>
      <c r="CY168" s="6"/>
      <c r="DA168" s="6"/>
      <c r="DC168" s="6"/>
      <c r="DE168" s="6"/>
      <c r="DG168" s="6"/>
      <c r="DI168" s="6"/>
      <c r="DK168" s="6"/>
      <c r="DM168" s="6"/>
      <c r="DO168" s="6"/>
      <c r="DQ168" s="6"/>
      <c r="DS168" s="6"/>
      <c r="DU168" s="6"/>
      <c r="DW168" s="6"/>
      <c r="DY168" s="6"/>
      <c r="EA168" s="6"/>
      <c r="EC168" s="6"/>
      <c r="EE168" s="6"/>
      <c r="EG168" s="6"/>
      <c r="EI168" s="6"/>
      <c r="EK168" s="6"/>
      <c r="EM168" s="6"/>
      <c r="EO168" s="6"/>
      <c r="EQ168" s="6"/>
      <c r="ES168" s="6"/>
      <c r="EU168" s="6"/>
    </row>
    <row r="169" spans="1:151" x14ac:dyDescent="0.2">
      <c r="B169" s="85"/>
      <c r="BC169" s="6"/>
      <c r="BE169" s="6"/>
      <c r="BG169" s="6"/>
      <c r="BI169" s="6"/>
      <c r="BK169" s="6"/>
      <c r="BM169" s="6"/>
      <c r="BO169" s="6"/>
      <c r="BQ169" s="6"/>
      <c r="BS169" s="6"/>
      <c r="BU169" s="6"/>
      <c r="BW169" s="6"/>
      <c r="BY169" s="6"/>
      <c r="CA169" s="6"/>
      <c r="CC169" s="6"/>
      <c r="CE169" s="6"/>
      <c r="CG169" s="6"/>
      <c r="CI169" s="6"/>
      <c r="CK169" s="6"/>
      <c r="CM169" s="6"/>
      <c r="CO169" s="6"/>
      <c r="CQ169" s="6"/>
      <c r="CS169" s="6"/>
      <c r="CU169" s="6"/>
      <c r="CW169" s="6"/>
      <c r="CY169" s="6"/>
      <c r="DA169" s="6"/>
      <c r="DC169" s="6"/>
      <c r="DE169" s="6"/>
      <c r="DG169" s="6"/>
      <c r="DI169" s="6"/>
      <c r="DK169" s="6"/>
      <c r="DM169" s="6"/>
      <c r="DO169" s="6"/>
      <c r="DQ169" s="6"/>
      <c r="DS169" s="6"/>
      <c r="DU169" s="6"/>
      <c r="DW169" s="6"/>
      <c r="DY169" s="6"/>
      <c r="EA169" s="6"/>
      <c r="EC169" s="6"/>
      <c r="EE169" s="6"/>
      <c r="EG169" s="6"/>
      <c r="EI169" s="6"/>
      <c r="EK169" s="6"/>
      <c r="EM169" s="6"/>
      <c r="EO169" s="6"/>
      <c r="EQ169" s="6"/>
      <c r="ES169" s="6"/>
      <c r="EU169" s="6"/>
    </row>
    <row r="170" spans="1:151" x14ac:dyDescent="0.2">
      <c r="B170" s="98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  <c r="AV170" s="29"/>
      <c r="AW170" s="29"/>
      <c r="AX170" s="29"/>
      <c r="AY170" s="29"/>
      <c r="AZ170" s="29"/>
      <c r="BA170" s="119"/>
      <c r="BB170" s="29"/>
      <c r="BC170" s="6"/>
      <c r="BE170" s="6"/>
      <c r="BG170" s="6"/>
      <c r="BI170" s="6"/>
      <c r="BK170" s="6"/>
      <c r="BM170" s="6"/>
      <c r="BO170" s="6"/>
      <c r="BQ170" s="6"/>
      <c r="BS170" s="6"/>
      <c r="BU170" s="6"/>
      <c r="BW170" s="6"/>
      <c r="BY170" s="6"/>
      <c r="CA170" s="6"/>
      <c r="CC170" s="6"/>
      <c r="CE170" s="6"/>
      <c r="CG170" s="6"/>
      <c r="CI170" s="6"/>
      <c r="CK170" s="6"/>
      <c r="CM170" s="6"/>
      <c r="CO170" s="6"/>
      <c r="CQ170" s="6"/>
      <c r="CS170" s="6"/>
      <c r="CU170" s="6"/>
      <c r="CW170" s="6"/>
      <c r="CY170" s="6"/>
      <c r="DA170" s="6"/>
      <c r="DC170" s="6"/>
      <c r="DE170" s="6"/>
      <c r="DG170" s="6"/>
      <c r="DI170" s="6"/>
      <c r="DK170" s="6"/>
      <c r="DM170" s="6"/>
      <c r="DO170" s="6"/>
      <c r="DQ170" s="6"/>
      <c r="DS170" s="6"/>
      <c r="DU170" s="6"/>
      <c r="DW170" s="6"/>
      <c r="DY170" s="6"/>
      <c r="EA170" s="6"/>
      <c r="EC170" s="6"/>
      <c r="EE170" s="6"/>
      <c r="EG170" s="6"/>
      <c r="EI170" s="6"/>
      <c r="EK170" s="6"/>
      <c r="EM170" s="6"/>
      <c r="EO170" s="6"/>
      <c r="EQ170" s="6"/>
      <c r="ES170" s="6"/>
      <c r="EU170" s="6"/>
    </row>
    <row r="171" spans="1:151" x14ac:dyDescent="0.2">
      <c r="B171" s="98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  <c r="AS171" s="29"/>
      <c r="AT171" s="29"/>
      <c r="AU171" s="29"/>
      <c r="AV171" s="29"/>
      <c r="AW171" s="29"/>
      <c r="AX171" s="29"/>
      <c r="AY171" s="29"/>
      <c r="AZ171" s="29"/>
      <c r="BA171" s="119"/>
      <c r="BB171" s="29"/>
      <c r="BC171" s="6"/>
      <c r="BE171" s="6"/>
      <c r="BG171" s="6"/>
      <c r="BI171" s="6"/>
      <c r="BK171" s="6"/>
      <c r="BM171" s="6"/>
      <c r="BO171" s="6"/>
      <c r="BQ171" s="6"/>
      <c r="BS171" s="6"/>
      <c r="BU171" s="6"/>
      <c r="BW171" s="6"/>
      <c r="BY171" s="6"/>
      <c r="CA171" s="6"/>
      <c r="CC171" s="6"/>
      <c r="CE171" s="6"/>
      <c r="CG171" s="6"/>
      <c r="CI171" s="6"/>
      <c r="CK171" s="6"/>
      <c r="CM171" s="6"/>
      <c r="CO171" s="6"/>
      <c r="CQ171" s="6"/>
      <c r="CS171" s="6"/>
      <c r="CU171" s="6"/>
      <c r="CW171" s="6"/>
      <c r="CY171" s="6"/>
      <c r="DA171" s="6"/>
      <c r="DC171" s="6"/>
      <c r="DE171" s="6"/>
      <c r="DG171" s="6"/>
      <c r="DI171" s="6"/>
      <c r="DK171" s="6"/>
      <c r="DM171" s="6"/>
      <c r="DO171" s="6"/>
      <c r="DQ171" s="6"/>
      <c r="DS171" s="6"/>
      <c r="DU171" s="6"/>
      <c r="DW171" s="6"/>
      <c r="DY171" s="6"/>
      <c r="EA171" s="6"/>
      <c r="EC171" s="6"/>
      <c r="EE171" s="6"/>
      <c r="EG171" s="6"/>
      <c r="EI171" s="6"/>
      <c r="EK171" s="6"/>
      <c r="EM171" s="6"/>
      <c r="EO171" s="6"/>
      <c r="EQ171" s="6"/>
      <c r="ES171" s="6"/>
      <c r="EU171" s="6"/>
    </row>
    <row r="172" spans="1:151" x14ac:dyDescent="0.2">
      <c r="B172" s="98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29"/>
      <c r="AT172" s="29"/>
      <c r="AU172" s="29"/>
      <c r="AV172" s="29"/>
      <c r="AW172" s="29"/>
      <c r="AX172" s="29"/>
      <c r="AY172" s="29"/>
      <c r="AZ172" s="29"/>
      <c r="BA172" s="119"/>
      <c r="BB172" s="29"/>
      <c r="BC172" s="6"/>
      <c r="BE172" s="6"/>
      <c r="BG172" s="6"/>
      <c r="BI172" s="6"/>
      <c r="BK172" s="6"/>
      <c r="BM172" s="6"/>
      <c r="BO172" s="6"/>
      <c r="BQ172" s="6"/>
      <c r="BS172" s="6"/>
      <c r="BU172" s="6"/>
      <c r="BW172" s="6"/>
      <c r="BY172" s="6"/>
      <c r="CA172" s="6"/>
      <c r="CC172" s="6"/>
      <c r="CE172" s="6"/>
      <c r="CG172" s="6"/>
      <c r="CI172" s="6"/>
      <c r="CK172" s="6"/>
      <c r="CM172" s="6"/>
      <c r="CO172" s="6"/>
      <c r="CQ172" s="6"/>
      <c r="CS172" s="6"/>
      <c r="CU172" s="6"/>
      <c r="CW172" s="6"/>
      <c r="CY172" s="6"/>
      <c r="DA172" s="6"/>
      <c r="DC172" s="6"/>
      <c r="DE172" s="6"/>
      <c r="DG172" s="6"/>
      <c r="DI172" s="6"/>
      <c r="DK172" s="6"/>
      <c r="DM172" s="6"/>
      <c r="DO172" s="6"/>
      <c r="DQ172" s="6"/>
      <c r="DS172" s="6"/>
      <c r="DU172" s="6"/>
      <c r="DW172" s="6"/>
      <c r="DY172" s="6"/>
      <c r="EA172" s="6"/>
      <c r="EC172" s="6"/>
      <c r="EE172" s="6"/>
      <c r="EG172" s="6"/>
      <c r="EI172" s="6"/>
      <c r="EK172" s="6"/>
      <c r="EM172" s="6"/>
      <c r="EO172" s="6"/>
      <c r="EQ172" s="6"/>
      <c r="ES172" s="6"/>
      <c r="EU172" s="6"/>
    </row>
    <row r="173" spans="1:151" x14ac:dyDescent="0.2">
      <c r="B173" s="98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  <c r="AT173" s="29"/>
      <c r="AU173" s="29"/>
      <c r="AV173" s="29"/>
      <c r="AW173" s="29"/>
      <c r="AX173" s="29"/>
      <c r="AY173" s="29"/>
      <c r="AZ173" s="29"/>
      <c r="BA173" s="119"/>
      <c r="BB173" s="29"/>
      <c r="BC173" s="6"/>
      <c r="BE173" s="6"/>
      <c r="BG173" s="6"/>
      <c r="BI173" s="6"/>
      <c r="BK173" s="6"/>
      <c r="BM173" s="6"/>
      <c r="BO173" s="6"/>
      <c r="BQ173" s="6"/>
      <c r="BS173" s="6"/>
      <c r="BU173" s="6"/>
      <c r="BW173" s="6"/>
      <c r="BY173" s="6"/>
      <c r="CA173" s="6"/>
      <c r="CC173" s="6"/>
      <c r="CE173" s="6"/>
      <c r="CG173" s="6"/>
      <c r="CI173" s="6"/>
      <c r="CK173" s="6"/>
      <c r="CM173" s="6"/>
      <c r="CO173" s="6"/>
      <c r="CQ173" s="6"/>
      <c r="CS173" s="6"/>
      <c r="CU173" s="6"/>
      <c r="CW173" s="6"/>
      <c r="CY173" s="6"/>
      <c r="DA173" s="6"/>
      <c r="DC173" s="6"/>
      <c r="DE173" s="6"/>
      <c r="DG173" s="6"/>
      <c r="DI173" s="6"/>
      <c r="DK173" s="6"/>
      <c r="DM173" s="6"/>
      <c r="DO173" s="6"/>
      <c r="DQ173" s="6"/>
      <c r="DS173" s="6"/>
      <c r="DU173" s="6"/>
      <c r="DW173" s="6"/>
      <c r="DY173" s="6"/>
      <c r="EA173" s="6"/>
      <c r="EC173" s="6"/>
      <c r="EE173" s="6"/>
      <c r="EG173" s="6"/>
      <c r="EI173" s="6"/>
      <c r="EK173" s="6"/>
      <c r="EM173" s="6"/>
      <c r="EO173" s="6"/>
      <c r="EQ173" s="6"/>
      <c r="ES173" s="6"/>
      <c r="EU173" s="6"/>
    </row>
    <row r="174" spans="1:151" x14ac:dyDescent="0.2">
      <c r="B174" s="98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29"/>
      <c r="AT174" s="29"/>
      <c r="AU174" s="29"/>
      <c r="AV174" s="29"/>
      <c r="AW174" s="29"/>
      <c r="AX174" s="29"/>
      <c r="AY174" s="29"/>
      <c r="AZ174" s="29"/>
      <c r="BA174" s="119"/>
      <c r="BB174" s="29"/>
      <c r="BC174" s="6"/>
      <c r="BE174" s="6"/>
      <c r="BG174" s="6"/>
      <c r="BI174" s="6"/>
      <c r="BK174" s="6"/>
      <c r="BM174" s="6"/>
      <c r="BO174" s="6"/>
      <c r="BQ174" s="6"/>
      <c r="BS174" s="6"/>
      <c r="BU174" s="6"/>
      <c r="BW174" s="6"/>
      <c r="BY174" s="6"/>
      <c r="CA174" s="6"/>
      <c r="CC174" s="6"/>
      <c r="CE174" s="6"/>
      <c r="CG174" s="6"/>
      <c r="CI174" s="6"/>
      <c r="CK174" s="6"/>
      <c r="CM174" s="6"/>
      <c r="CO174" s="6"/>
      <c r="CQ174" s="6"/>
      <c r="CS174" s="6"/>
      <c r="CU174" s="6"/>
      <c r="CW174" s="6"/>
      <c r="CY174" s="6"/>
      <c r="DA174" s="6"/>
      <c r="DC174" s="6"/>
      <c r="DE174" s="6"/>
      <c r="DG174" s="6"/>
      <c r="DI174" s="6"/>
      <c r="DK174" s="6"/>
      <c r="DM174" s="6"/>
      <c r="DO174" s="6"/>
      <c r="DQ174" s="6"/>
      <c r="DS174" s="6"/>
      <c r="DU174" s="6"/>
      <c r="DW174" s="6"/>
      <c r="DY174" s="6"/>
      <c r="EA174" s="6"/>
      <c r="EC174" s="6"/>
      <c r="EE174" s="6"/>
      <c r="EG174" s="6"/>
      <c r="EI174" s="6"/>
      <c r="EK174" s="6"/>
      <c r="EM174" s="6"/>
      <c r="EO174" s="6"/>
      <c r="EQ174" s="6"/>
      <c r="ES174" s="6"/>
      <c r="EU174" s="6"/>
    </row>
    <row r="175" spans="1:151" x14ac:dyDescent="0.2">
      <c r="B175" s="98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/>
      <c r="AS175" s="29"/>
      <c r="AT175" s="29"/>
      <c r="AU175" s="29"/>
      <c r="AV175" s="29"/>
      <c r="AW175" s="29"/>
      <c r="AX175" s="29"/>
      <c r="AY175" s="29"/>
      <c r="AZ175" s="29"/>
      <c r="BA175" s="119"/>
      <c r="BB175" s="29"/>
      <c r="BC175" s="6"/>
      <c r="BE175" s="6"/>
      <c r="BG175" s="6"/>
      <c r="BI175" s="6"/>
      <c r="BK175" s="6"/>
      <c r="BM175" s="6"/>
      <c r="BO175" s="6"/>
      <c r="BQ175" s="6"/>
      <c r="BS175" s="6"/>
      <c r="BU175" s="6"/>
      <c r="BW175" s="6"/>
      <c r="BY175" s="6"/>
      <c r="CA175" s="6"/>
      <c r="CC175" s="6"/>
      <c r="CE175" s="6"/>
      <c r="CG175" s="6"/>
      <c r="CI175" s="6"/>
      <c r="CK175" s="6"/>
      <c r="CM175" s="6"/>
      <c r="CO175" s="6"/>
      <c r="CQ175" s="6"/>
      <c r="CS175" s="6"/>
      <c r="CU175" s="6"/>
      <c r="CW175" s="6"/>
      <c r="CY175" s="6"/>
      <c r="DA175" s="6"/>
      <c r="DC175" s="6"/>
      <c r="DE175" s="6"/>
      <c r="DG175" s="6"/>
      <c r="DI175" s="6"/>
      <c r="DK175" s="6"/>
      <c r="DM175" s="6"/>
      <c r="DO175" s="6"/>
      <c r="DQ175" s="6"/>
      <c r="DS175" s="6"/>
      <c r="DU175" s="6"/>
      <c r="DW175" s="6"/>
      <c r="DY175" s="6"/>
      <c r="EA175" s="6"/>
      <c r="EC175" s="6"/>
      <c r="EE175" s="6"/>
      <c r="EG175" s="6"/>
      <c r="EI175" s="6"/>
      <c r="EK175" s="6"/>
      <c r="EM175" s="6"/>
      <c r="EO175" s="6"/>
      <c r="EQ175" s="6"/>
      <c r="ES175" s="6"/>
      <c r="EU175" s="6"/>
    </row>
    <row r="176" spans="1:151" x14ac:dyDescent="0.2">
      <c r="B176" s="98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  <c r="AS176" s="29"/>
      <c r="AT176" s="29"/>
      <c r="AU176" s="29"/>
      <c r="AV176" s="29"/>
      <c r="AW176" s="29"/>
      <c r="AX176" s="29"/>
      <c r="AY176" s="29"/>
      <c r="AZ176" s="29"/>
      <c r="BA176" s="119"/>
      <c r="BB176" s="29"/>
      <c r="BC176" s="6"/>
      <c r="BE176" s="6"/>
      <c r="BG176" s="6"/>
      <c r="BI176" s="6"/>
      <c r="BK176" s="6"/>
      <c r="BM176" s="6"/>
      <c r="BO176" s="6"/>
      <c r="BQ176" s="6"/>
      <c r="BS176" s="6"/>
      <c r="BU176" s="6"/>
      <c r="BW176" s="6"/>
      <c r="BY176" s="6"/>
      <c r="CA176" s="6"/>
      <c r="CC176" s="6"/>
      <c r="CE176" s="6"/>
      <c r="CG176" s="6"/>
      <c r="CI176" s="6"/>
      <c r="CK176" s="6"/>
      <c r="CM176" s="6"/>
      <c r="CO176" s="6"/>
      <c r="CQ176" s="6"/>
      <c r="CS176" s="6"/>
      <c r="CU176" s="6"/>
      <c r="CW176" s="6"/>
      <c r="CY176" s="6"/>
      <c r="DA176" s="6"/>
      <c r="DC176" s="6"/>
      <c r="DE176" s="6"/>
      <c r="DG176" s="6"/>
      <c r="DI176" s="6"/>
      <c r="DK176" s="6"/>
      <c r="DM176" s="6"/>
      <c r="DO176" s="6"/>
      <c r="DQ176" s="6"/>
      <c r="DS176" s="6"/>
      <c r="DU176" s="6"/>
      <c r="DW176" s="6"/>
      <c r="DY176" s="6"/>
      <c r="EA176" s="6"/>
      <c r="EC176" s="6"/>
      <c r="EE176" s="6"/>
      <c r="EG176" s="6"/>
      <c r="EI176" s="6"/>
      <c r="EK176" s="6"/>
      <c r="EM176" s="6"/>
      <c r="EO176" s="6"/>
      <c r="EQ176" s="6"/>
      <c r="ES176" s="6"/>
      <c r="EU176" s="6"/>
    </row>
    <row r="177" spans="2:152" x14ac:dyDescent="0.2">
      <c r="B177" s="98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  <c r="AV177" s="29"/>
      <c r="AW177" s="29"/>
      <c r="AX177" s="29"/>
      <c r="AY177" s="29"/>
      <c r="AZ177" s="29"/>
      <c r="BA177" s="119"/>
      <c r="BB177" s="29"/>
      <c r="BC177" s="6"/>
      <c r="BE177" s="6"/>
      <c r="BG177" s="6"/>
      <c r="BI177" s="6"/>
      <c r="BK177" s="6"/>
      <c r="BM177" s="6"/>
      <c r="BO177" s="6"/>
      <c r="BQ177" s="6"/>
      <c r="BS177" s="6"/>
      <c r="BU177" s="6"/>
      <c r="BW177" s="6"/>
      <c r="BY177" s="6"/>
      <c r="CA177" s="6"/>
      <c r="CC177" s="6"/>
      <c r="CE177" s="6"/>
      <c r="CG177" s="6"/>
      <c r="CI177" s="6"/>
      <c r="CK177" s="6"/>
      <c r="CM177" s="6"/>
      <c r="CO177" s="6"/>
      <c r="CQ177" s="6"/>
      <c r="CS177" s="6"/>
      <c r="CU177" s="6"/>
      <c r="CW177" s="6"/>
      <c r="CY177" s="6"/>
      <c r="DA177" s="6"/>
      <c r="DC177" s="6"/>
      <c r="DE177" s="6"/>
      <c r="DG177" s="6"/>
      <c r="DI177" s="6"/>
      <c r="DK177" s="6"/>
      <c r="DM177" s="6"/>
      <c r="DO177" s="6"/>
      <c r="DQ177" s="6"/>
      <c r="DS177" s="6"/>
      <c r="DU177" s="6"/>
      <c r="DW177" s="6"/>
      <c r="DY177" s="6"/>
      <c r="EA177" s="6"/>
      <c r="EC177" s="6"/>
      <c r="EE177" s="6"/>
      <c r="EG177" s="6"/>
      <c r="EI177" s="6"/>
      <c r="EK177" s="6"/>
      <c r="EM177" s="6"/>
      <c r="EO177" s="6"/>
      <c r="EQ177" s="6"/>
      <c r="ES177" s="6"/>
      <c r="EU177" s="6"/>
    </row>
    <row r="178" spans="2:152" x14ac:dyDescent="0.2">
      <c r="I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  <c r="AU178" s="29"/>
      <c r="AV178" s="29"/>
      <c r="AW178" s="29"/>
      <c r="AX178" s="29"/>
      <c r="AY178" s="29"/>
      <c r="AZ178" s="29"/>
      <c r="BA178" s="119"/>
      <c r="BB178" s="29"/>
      <c r="BC178" s="98"/>
      <c r="BD178" s="29"/>
      <c r="BE178" s="98"/>
      <c r="BF178" s="29"/>
      <c r="BG178" s="98"/>
      <c r="BH178" s="29"/>
      <c r="BI178" s="98"/>
      <c r="BJ178" s="29"/>
      <c r="BK178" s="98"/>
      <c r="BL178" s="29"/>
      <c r="BM178" s="98"/>
      <c r="BN178" s="29"/>
      <c r="BO178" s="98"/>
      <c r="BP178" s="29"/>
      <c r="BQ178" s="98"/>
      <c r="BR178" s="29"/>
      <c r="BS178" s="98"/>
      <c r="BT178" s="29"/>
      <c r="BU178" s="98"/>
      <c r="BV178" s="29"/>
      <c r="BW178" s="98"/>
      <c r="BX178" s="29"/>
      <c r="BY178" s="98"/>
      <c r="BZ178" s="29"/>
      <c r="CA178" s="98"/>
      <c r="CB178" s="29"/>
      <c r="CC178" s="98"/>
      <c r="CD178" s="29"/>
      <c r="CE178" s="98"/>
      <c r="CF178" s="29"/>
      <c r="CG178" s="98"/>
      <c r="CH178" s="29"/>
      <c r="CI178" s="98"/>
      <c r="CJ178" s="29"/>
      <c r="CK178" s="98"/>
      <c r="CL178" s="29"/>
      <c r="CM178" s="98"/>
      <c r="CN178" s="29"/>
      <c r="CO178" s="98"/>
      <c r="CP178" s="29"/>
      <c r="CQ178" s="98"/>
      <c r="CR178" s="29"/>
      <c r="CS178" s="98"/>
      <c r="CT178" s="29"/>
      <c r="CU178" s="98"/>
      <c r="CV178" s="29"/>
      <c r="CW178" s="98"/>
      <c r="CX178" s="29"/>
      <c r="CY178" s="98"/>
      <c r="CZ178" s="29"/>
      <c r="DA178" s="98"/>
      <c r="DB178" s="29"/>
      <c r="DC178" s="98"/>
      <c r="DD178" s="29"/>
      <c r="DE178" s="98"/>
      <c r="DF178" s="29"/>
      <c r="DG178" s="98"/>
      <c r="DH178" s="29"/>
      <c r="DI178" s="98"/>
      <c r="DJ178" s="29"/>
      <c r="DK178" s="98"/>
      <c r="DL178" s="29"/>
      <c r="DM178" s="98"/>
      <c r="DN178" s="29"/>
      <c r="DO178" s="98"/>
      <c r="DP178" s="29"/>
      <c r="DQ178" s="98"/>
      <c r="DR178" s="29"/>
      <c r="DS178" s="98"/>
      <c r="DT178" s="29"/>
      <c r="DU178" s="98"/>
      <c r="DV178" s="29"/>
      <c r="DW178" s="98"/>
      <c r="DX178" s="29"/>
      <c r="DY178" s="98"/>
      <c r="DZ178" s="29"/>
      <c r="EA178" s="98"/>
      <c r="EB178" s="29"/>
      <c r="EC178" s="98"/>
      <c r="ED178" s="29"/>
      <c r="EE178" s="98"/>
      <c r="EF178" s="29"/>
      <c r="EG178" s="98"/>
      <c r="EH178" s="29"/>
      <c r="EI178" s="98"/>
      <c r="EJ178" s="29"/>
      <c r="EK178" s="98"/>
      <c r="EL178" s="29"/>
      <c r="EM178" s="98"/>
      <c r="EN178" s="29"/>
      <c r="EO178" s="98"/>
      <c r="EP178" s="29"/>
      <c r="EQ178" s="98"/>
      <c r="ER178" s="29"/>
      <c r="ES178" s="98"/>
      <c r="ET178" s="29"/>
      <c r="EU178" s="98"/>
      <c r="EV178" s="29"/>
    </row>
    <row r="179" spans="2:152" x14ac:dyDescent="0.2">
      <c r="I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29"/>
      <c r="AS179" s="29"/>
      <c r="AT179" s="29"/>
      <c r="AU179" s="29"/>
      <c r="AV179" s="29"/>
      <c r="AW179" s="29"/>
      <c r="AX179" s="29"/>
      <c r="AY179" s="29"/>
      <c r="AZ179" s="29"/>
      <c r="BA179" s="119"/>
      <c r="BB179" s="29"/>
      <c r="BC179" s="98"/>
      <c r="BD179" s="29"/>
      <c r="BE179" s="98"/>
      <c r="BF179" s="29"/>
      <c r="BG179" s="98"/>
      <c r="BH179" s="29"/>
      <c r="BI179" s="98"/>
      <c r="BJ179" s="29"/>
      <c r="BK179" s="98"/>
      <c r="BL179" s="29"/>
      <c r="BM179" s="98"/>
      <c r="BN179" s="29"/>
      <c r="BO179" s="98"/>
      <c r="BP179" s="29"/>
      <c r="BQ179" s="98"/>
      <c r="BR179" s="29"/>
      <c r="BS179" s="98"/>
      <c r="BT179" s="29"/>
      <c r="BU179" s="98"/>
      <c r="BV179" s="29"/>
      <c r="BW179" s="98"/>
      <c r="BX179" s="29"/>
      <c r="BY179" s="98"/>
      <c r="BZ179" s="29"/>
      <c r="CA179" s="98"/>
      <c r="CB179" s="29"/>
      <c r="CC179" s="98"/>
      <c r="CD179" s="29"/>
      <c r="CE179" s="98"/>
      <c r="CF179" s="29"/>
      <c r="CG179" s="98"/>
      <c r="CH179" s="29"/>
      <c r="CI179" s="98"/>
      <c r="CJ179" s="29"/>
      <c r="CK179" s="98"/>
      <c r="CL179" s="29"/>
      <c r="CM179" s="98"/>
      <c r="CN179" s="29"/>
      <c r="CO179" s="98"/>
      <c r="CP179" s="29"/>
      <c r="CQ179" s="98"/>
      <c r="CR179" s="29"/>
      <c r="CS179" s="98"/>
      <c r="CT179" s="29"/>
      <c r="CU179" s="98"/>
      <c r="CV179" s="29"/>
      <c r="CW179" s="98"/>
      <c r="CX179" s="29"/>
      <c r="CY179" s="98"/>
      <c r="CZ179" s="29"/>
      <c r="DA179" s="98"/>
      <c r="DB179" s="29"/>
      <c r="DC179" s="98"/>
      <c r="DD179" s="29"/>
      <c r="DE179" s="98"/>
      <c r="DF179" s="29"/>
      <c r="DG179" s="98"/>
      <c r="DH179" s="29"/>
      <c r="DI179" s="98"/>
      <c r="DJ179" s="29"/>
      <c r="DK179" s="98"/>
      <c r="DL179" s="29"/>
      <c r="DM179" s="98"/>
      <c r="DN179" s="29"/>
      <c r="DO179" s="98"/>
      <c r="DP179" s="29"/>
      <c r="DQ179" s="98"/>
      <c r="DR179" s="29"/>
      <c r="DS179" s="98"/>
      <c r="DT179" s="29"/>
      <c r="DU179" s="98"/>
      <c r="DV179" s="29"/>
      <c r="DW179" s="98"/>
      <c r="DX179" s="29"/>
      <c r="DY179" s="98"/>
      <c r="DZ179" s="29"/>
      <c r="EA179" s="98"/>
      <c r="EB179" s="29"/>
      <c r="EC179" s="98"/>
      <c r="ED179" s="29"/>
      <c r="EE179" s="98"/>
      <c r="EF179" s="29"/>
      <c r="EG179" s="98"/>
      <c r="EH179" s="29"/>
      <c r="EI179" s="98"/>
      <c r="EJ179" s="29"/>
      <c r="EK179" s="98"/>
      <c r="EL179" s="29"/>
      <c r="EM179" s="98"/>
      <c r="EN179" s="29"/>
      <c r="EO179" s="98"/>
      <c r="EP179" s="29"/>
      <c r="EQ179" s="98"/>
      <c r="ER179" s="29"/>
      <c r="ES179" s="98"/>
      <c r="ET179" s="29"/>
      <c r="EU179" s="98"/>
      <c r="EV179" s="29"/>
    </row>
    <row r="180" spans="2:152" x14ac:dyDescent="0.2">
      <c r="I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  <c r="AT180" s="29"/>
      <c r="AU180" s="29"/>
      <c r="AV180" s="29"/>
      <c r="AW180" s="29"/>
      <c r="AX180" s="29"/>
      <c r="AY180" s="29"/>
      <c r="AZ180" s="29"/>
      <c r="BA180" s="119"/>
      <c r="BB180" s="29"/>
      <c r="BC180" s="98"/>
      <c r="BD180" s="29"/>
      <c r="BE180" s="98"/>
      <c r="BF180" s="29"/>
      <c r="BG180" s="98"/>
      <c r="BH180" s="29"/>
      <c r="BI180" s="98"/>
      <c r="BJ180" s="29"/>
      <c r="BK180" s="98"/>
      <c r="BL180" s="29"/>
      <c r="BM180" s="98"/>
      <c r="BN180" s="29"/>
      <c r="BO180" s="98"/>
      <c r="BP180" s="29"/>
      <c r="BQ180" s="98"/>
      <c r="BR180" s="29"/>
      <c r="BS180" s="98"/>
      <c r="BT180" s="29"/>
      <c r="BU180" s="98"/>
      <c r="BV180" s="29"/>
      <c r="BW180" s="98"/>
      <c r="BX180" s="29"/>
      <c r="BY180" s="98"/>
      <c r="BZ180" s="29"/>
      <c r="CA180" s="98"/>
      <c r="CB180" s="29"/>
      <c r="CC180" s="98"/>
      <c r="CD180" s="29"/>
      <c r="CE180" s="98"/>
      <c r="CF180" s="29"/>
      <c r="CG180" s="98"/>
      <c r="CH180" s="29"/>
      <c r="CI180" s="98"/>
      <c r="CJ180" s="29"/>
      <c r="CK180" s="98"/>
      <c r="CL180" s="29"/>
      <c r="CM180" s="98"/>
      <c r="CN180" s="29"/>
      <c r="CO180" s="98"/>
      <c r="CP180" s="29"/>
      <c r="CQ180" s="98"/>
      <c r="CR180" s="29"/>
      <c r="CS180" s="98"/>
      <c r="CT180" s="29"/>
      <c r="CU180" s="98"/>
      <c r="CV180" s="29"/>
      <c r="CW180" s="98"/>
      <c r="CX180" s="29"/>
      <c r="CY180" s="98"/>
      <c r="CZ180" s="29"/>
      <c r="DA180" s="98"/>
      <c r="DB180" s="29"/>
      <c r="DC180" s="98"/>
      <c r="DD180" s="29"/>
      <c r="DE180" s="98"/>
      <c r="DF180" s="29"/>
      <c r="DG180" s="98"/>
      <c r="DH180" s="29"/>
      <c r="DI180" s="98"/>
      <c r="DJ180" s="29"/>
      <c r="DK180" s="98"/>
      <c r="DL180" s="29"/>
      <c r="DM180" s="98"/>
      <c r="DN180" s="29"/>
      <c r="DO180" s="98"/>
      <c r="DP180" s="29"/>
      <c r="DQ180" s="98"/>
      <c r="DR180" s="29"/>
      <c r="DS180" s="98"/>
      <c r="DT180" s="29"/>
      <c r="DU180" s="98"/>
      <c r="DV180" s="29"/>
      <c r="DW180" s="98"/>
      <c r="DX180" s="29"/>
      <c r="DY180" s="98"/>
      <c r="DZ180" s="29"/>
      <c r="EA180" s="98"/>
      <c r="EB180" s="29"/>
      <c r="EC180" s="98"/>
      <c r="ED180" s="29"/>
      <c r="EE180" s="98"/>
      <c r="EF180" s="29"/>
      <c r="EG180" s="98"/>
      <c r="EH180" s="29"/>
      <c r="EI180" s="98"/>
      <c r="EJ180" s="29"/>
      <c r="EK180" s="98"/>
      <c r="EL180" s="29"/>
      <c r="EM180" s="98"/>
      <c r="EN180" s="29"/>
      <c r="EO180" s="98"/>
      <c r="EP180" s="29"/>
      <c r="EQ180" s="98"/>
      <c r="ER180" s="29"/>
      <c r="ES180" s="98"/>
      <c r="ET180" s="29"/>
      <c r="EU180" s="98"/>
      <c r="EV180" s="29"/>
    </row>
    <row r="181" spans="2:152" x14ac:dyDescent="0.2">
      <c r="I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  <c r="AT181" s="29"/>
      <c r="AU181" s="29"/>
      <c r="AV181" s="29"/>
      <c r="AW181" s="29"/>
      <c r="AX181" s="29"/>
      <c r="AY181" s="29"/>
      <c r="AZ181" s="29"/>
      <c r="BA181" s="119"/>
      <c r="BB181" s="29"/>
      <c r="BC181" s="98"/>
      <c r="BD181" s="29"/>
      <c r="BE181" s="98"/>
      <c r="BF181" s="29"/>
      <c r="BG181" s="98"/>
      <c r="BH181" s="29"/>
      <c r="BI181" s="98"/>
      <c r="BJ181" s="29"/>
      <c r="BK181" s="98"/>
      <c r="BL181" s="29"/>
      <c r="BM181" s="98"/>
      <c r="BN181" s="29"/>
      <c r="BO181" s="98"/>
      <c r="BP181" s="29"/>
      <c r="BQ181" s="98"/>
      <c r="BR181" s="29"/>
      <c r="BS181" s="98"/>
      <c r="BT181" s="29"/>
      <c r="BU181" s="98"/>
      <c r="BV181" s="29"/>
      <c r="BW181" s="98"/>
      <c r="BX181" s="29"/>
      <c r="BY181" s="98"/>
      <c r="BZ181" s="29"/>
      <c r="CA181" s="98"/>
      <c r="CB181" s="29"/>
      <c r="CC181" s="98"/>
      <c r="CD181" s="29"/>
      <c r="CE181" s="98"/>
      <c r="CF181" s="29"/>
      <c r="CG181" s="98"/>
      <c r="CH181" s="29"/>
      <c r="CI181" s="98"/>
      <c r="CJ181" s="29"/>
      <c r="CK181" s="98"/>
      <c r="CL181" s="29"/>
      <c r="CM181" s="98"/>
      <c r="CN181" s="29"/>
      <c r="CO181" s="98"/>
      <c r="CP181" s="29"/>
      <c r="CQ181" s="98"/>
      <c r="CR181" s="29"/>
      <c r="CS181" s="98"/>
      <c r="CT181" s="29"/>
      <c r="CU181" s="98"/>
      <c r="CV181" s="29"/>
      <c r="CW181" s="98"/>
      <c r="CX181" s="29"/>
      <c r="CY181" s="98"/>
      <c r="CZ181" s="29"/>
      <c r="DA181" s="98"/>
      <c r="DB181" s="29"/>
      <c r="DC181" s="98"/>
      <c r="DD181" s="29"/>
      <c r="DE181" s="98"/>
      <c r="DF181" s="29"/>
      <c r="DG181" s="98"/>
      <c r="DH181" s="29"/>
      <c r="DI181" s="98"/>
      <c r="DJ181" s="29"/>
      <c r="DK181" s="98"/>
      <c r="DL181" s="29"/>
      <c r="DM181" s="98"/>
      <c r="DN181" s="29"/>
      <c r="DO181" s="98"/>
      <c r="DP181" s="29"/>
      <c r="DQ181" s="98"/>
      <c r="DR181" s="29"/>
      <c r="DS181" s="98"/>
      <c r="DT181" s="29"/>
      <c r="DU181" s="98"/>
      <c r="DV181" s="29"/>
      <c r="DW181" s="98"/>
      <c r="DX181" s="29"/>
      <c r="DY181" s="98"/>
      <c r="DZ181" s="29"/>
      <c r="EA181" s="98"/>
      <c r="EB181" s="29"/>
      <c r="EC181" s="98"/>
      <c r="ED181" s="29"/>
      <c r="EE181" s="98"/>
      <c r="EF181" s="29"/>
      <c r="EG181" s="98"/>
      <c r="EH181" s="29"/>
      <c r="EI181" s="98"/>
      <c r="EJ181" s="29"/>
      <c r="EK181" s="98"/>
      <c r="EL181" s="29"/>
      <c r="EM181" s="98"/>
      <c r="EN181" s="29"/>
      <c r="EO181" s="98"/>
      <c r="EP181" s="29"/>
      <c r="EQ181" s="98"/>
      <c r="ER181" s="29"/>
      <c r="ES181" s="98"/>
      <c r="ET181" s="29"/>
      <c r="EU181" s="98"/>
      <c r="EV181" s="29"/>
    </row>
    <row r="182" spans="2:152" x14ac:dyDescent="0.2">
      <c r="I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  <c r="AV182" s="29"/>
      <c r="AW182" s="29"/>
      <c r="AX182" s="29"/>
      <c r="AY182" s="29"/>
      <c r="AZ182" s="29"/>
      <c r="BA182" s="119"/>
      <c r="BB182" s="29"/>
      <c r="BC182" s="98"/>
      <c r="BD182" s="29"/>
      <c r="BE182" s="98"/>
      <c r="BF182" s="29"/>
      <c r="BG182" s="98"/>
      <c r="BH182" s="29"/>
      <c r="BI182" s="98"/>
      <c r="BJ182" s="29"/>
      <c r="BK182" s="98"/>
      <c r="BL182" s="29"/>
      <c r="BM182" s="98"/>
      <c r="BN182" s="29"/>
      <c r="BO182" s="98"/>
      <c r="BP182" s="29"/>
      <c r="BQ182" s="98"/>
      <c r="BR182" s="29"/>
      <c r="BS182" s="98"/>
      <c r="BT182" s="29"/>
      <c r="BU182" s="98"/>
      <c r="BV182" s="29"/>
      <c r="BW182" s="98"/>
      <c r="BX182" s="29"/>
      <c r="BY182" s="98"/>
      <c r="BZ182" s="29"/>
      <c r="CA182" s="98"/>
      <c r="CB182" s="29"/>
      <c r="CC182" s="98"/>
      <c r="CD182" s="29"/>
      <c r="CE182" s="98"/>
      <c r="CF182" s="29"/>
      <c r="CG182" s="98"/>
      <c r="CH182" s="29"/>
      <c r="CI182" s="98"/>
      <c r="CJ182" s="29"/>
      <c r="CK182" s="98"/>
      <c r="CL182" s="29"/>
      <c r="CM182" s="98"/>
      <c r="CN182" s="29"/>
      <c r="CO182" s="98"/>
      <c r="CP182" s="29"/>
      <c r="CQ182" s="98"/>
      <c r="CR182" s="29"/>
      <c r="CS182" s="98"/>
      <c r="CT182" s="29"/>
      <c r="CU182" s="98"/>
      <c r="CV182" s="29"/>
      <c r="CW182" s="98"/>
      <c r="CX182" s="29"/>
      <c r="CY182" s="98"/>
      <c r="CZ182" s="29"/>
      <c r="DA182" s="98"/>
      <c r="DB182" s="29"/>
      <c r="DC182" s="98"/>
      <c r="DD182" s="29"/>
      <c r="DE182" s="98"/>
      <c r="DF182" s="29"/>
      <c r="DG182" s="98"/>
      <c r="DH182" s="29"/>
      <c r="DI182" s="98"/>
      <c r="DJ182" s="29"/>
      <c r="DK182" s="98"/>
      <c r="DL182" s="29"/>
      <c r="DM182" s="98"/>
      <c r="DN182" s="29"/>
      <c r="DO182" s="98"/>
      <c r="DP182" s="29"/>
      <c r="DQ182" s="98"/>
      <c r="DR182" s="29"/>
      <c r="DS182" s="98"/>
      <c r="DT182" s="29"/>
      <c r="DU182" s="98"/>
      <c r="DV182" s="29"/>
      <c r="DW182" s="98"/>
      <c r="DX182" s="29"/>
      <c r="DY182" s="98"/>
      <c r="DZ182" s="29"/>
      <c r="EA182" s="98"/>
      <c r="EB182" s="29"/>
      <c r="EC182" s="98"/>
      <c r="ED182" s="29"/>
      <c r="EE182" s="98"/>
      <c r="EF182" s="29"/>
      <c r="EG182" s="98"/>
      <c r="EH182" s="29"/>
      <c r="EI182" s="98"/>
      <c r="EJ182" s="29"/>
      <c r="EK182" s="98"/>
      <c r="EL182" s="29"/>
      <c r="EM182" s="98"/>
      <c r="EN182" s="29"/>
      <c r="EO182" s="98"/>
      <c r="EP182" s="29"/>
      <c r="EQ182" s="98"/>
      <c r="ER182" s="29"/>
      <c r="ES182" s="98"/>
      <c r="ET182" s="29"/>
      <c r="EU182" s="98"/>
      <c r="EV182" s="29"/>
    </row>
    <row r="183" spans="2:152" x14ac:dyDescent="0.2">
      <c r="I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  <c r="AU183" s="29"/>
      <c r="AV183" s="29"/>
      <c r="AW183" s="29"/>
      <c r="AX183" s="29"/>
      <c r="AY183" s="29"/>
      <c r="AZ183" s="29"/>
      <c r="BA183" s="119"/>
      <c r="BB183" s="29"/>
      <c r="BC183" s="98"/>
      <c r="BD183" s="29"/>
      <c r="BE183" s="98"/>
      <c r="BF183" s="29"/>
      <c r="BG183" s="98"/>
      <c r="BH183" s="29"/>
      <c r="BI183" s="98"/>
      <c r="BJ183" s="29"/>
      <c r="BK183" s="98"/>
      <c r="BL183" s="29"/>
      <c r="BM183" s="98"/>
      <c r="BN183" s="29"/>
      <c r="BO183" s="98"/>
      <c r="BP183" s="29"/>
      <c r="BQ183" s="98"/>
      <c r="BR183" s="29"/>
      <c r="BS183" s="98"/>
      <c r="BT183" s="29"/>
      <c r="BU183" s="98"/>
      <c r="BV183" s="29"/>
      <c r="BW183" s="98"/>
      <c r="BX183" s="29"/>
      <c r="BY183" s="98"/>
      <c r="BZ183" s="29"/>
      <c r="CA183" s="98"/>
      <c r="CB183" s="29"/>
      <c r="CC183" s="98"/>
      <c r="CD183" s="29"/>
      <c r="CE183" s="98"/>
      <c r="CF183" s="29"/>
      <c r="CG183" s="98"/>
      <c r="CH183" s="29"/>
      <c r="CI183" s="98"/>
      <c r="CJ183" s="29"/>
      <c r="CK183" s="98"/>
      <c r="CL183" s="29"/>
      <c r="CM183" s="98"/>
      <c r="CN183" s="29"/>
      <c r="CO183" s="98"/>
      <c r="CP183" s="29"/>
      <c r="CQ183" s="98"/>
      <c r="CR183" s="29"/>
      <c r="CS183" s="98"/>
      <c r="CT183" s="29"/>
      <c r="CU183" s="98"/>
      <c r="CV183" s="29"/>
      <c r="CW183" s="98"/>
      <c r="CX183" s="29"/>
      <c r="CY183" s="98"/>
      <c r="CZ183" s="29"/>
      <c r="DA183" s="98"/>
      <c r="DB183" s="29"/>
      <c r="DC183" s="98"/>
      <c r="DD183" s="29"/>
      <c r="DE183" s="98"/>
      <c r="DF183" s="29"/>
      <c r="DG183" s="98"/>
      <c r="DH183" s="29"/>
      <c r="DI183" s="98"/>
      <c r="DJ183" s="29"/>
      <c r="DK183" s="98"/>
      <c r="DL183" s="29"/>
      <c r="DM183" s="98"/>
      <c r="DN183" s="29"/>
      <c r="DO183" s="98"/>
      <c r="DP183" s="29"/>
      <c r="DQ183" s="98"/>
      <c r="DR183" s="29"/>
      <c r="DS183" s="98"/>
      <c r="DT183" s="29"/>
      <c r="DU183" s="98"/>
      <c r="DV183" s="29"/>
      <c r="DW183" s="98"/>
      <c r="DX183" s="29"/>
      <c r="DY183" s="98"/>
      <c r="DZ183" s="29"/>
      <c r="EA183" s="98"/>
      <c r="EB183" s="29"/>
      <c r="EC183" s="98"/>
      <c r="ED183" s="29"/>
      <c r="EE183" s="98"/>
      <c r="EF183" s="29"/>
      <c r="EG183" s="98"/>
      <c r="EH183" s="29"/>
      <c r="EI183" s="98"/>
      <c r="EJ183" s="29"/>
      <c r="EK183" s="98"/>
      <c r="EL183" s="29"/>
      <c r="EM183" s="98"/>
      <c r="EN183" s="29"/>
      <c r="EO183" s="98"/>
      <c r="EP183" s="29"/>
      <c r="EQ183" s="98"/>
      <c r="ER183" s="29"/>
      <c r="ES183" s="98"/>
      <c r="ET183" s="29"/>
      <c r="EU183" s="98"/>
      <c r="EV183" s="29"/>
    </row>
    <row r="184" spans="2:152" x14ac:dyDescent="0.2">
      <c r="I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  <c r="AT184" s="29"/>
      <c r="AU184" s="29"/>
      <c r="AV184" s="29"/>
      <c r="AW184" s="29"/>
      <c r="AX184" s="29"/>
      <c r="AY184" s="29"/>
      <c r="AZ184" s="29"/>
      <c r="BA184" s="119"/>
      <c r="BB184" s="29"/>
      <c r="BC184" s="98"/>
      <c r="BD184" s="29"/>
      <c r="BE184" s="98"/>
      <c r="BF184" s="29"/>
      <c r="BG184" s="98"/>
      <c r="BH184" s="29"/>
      <c r="BI184" s="98"/>
      <c r="BJ184" s="29"/>
      <c r="BK184" s="98"/>
      <c r="BL184" s="29"/>
      <c r="BM184" s="98"/>
      <c r="BN184" s="29"/>
      <c r="BO184" s="98"/>
      <c r="BP184" s="29"/>
      <c r="BQ184" s="98"/>
      <c r="BR184" s="29"/>
      <c r="BS184" s="98"/>
      <c r="BT184" s="29"/>
      <c r="BU184" s="98"/>
      <c r="BV184" s="29"/>
      <c r="BW184" s="98"/>
      <c r="BX184" s="29"/>
      <c r="BY184" s="98"/>
      <c r="BZ184" s="29"/>
      <c r="CA184" s="98"/>
      <c r="CB184" s="29"/>
      <c r="CC184" s="98"/>
      <c r="CD184" s="29"/>
      <c r="CE184" s="98"/>
      <c r="CF184" s="29"/>
      <c r="CG184" s="98"/>
      <c r="CH184" s="29"/>
      <c r="CI184" s="98"/>
      <c r="CJ184" s="29"/>
      <c r="CK184" s="98"/>
      <c r="CL184" s="29"/>
      <c r="CM184" s="98"/>
      <c r="CN184" s="29"/>
      <c r="CO184" s="98"/>
      <c r="CP184" s="29"/>
      <c r="CQ184" s="98"/>
      <c r="CR184" s="29"/>
      <c r="CS184" s="98"/>
      <c r="CT184" s="29"/>
      <c r="CU184" s="98"/>
      <c r="CV184" s="29"/>
      <c r="CW184" s="98"/>
      <c r="CX184" s="29"/>
      <c r="CY184" s="98"/>
      <c r="CZ184" s="29"/>
      <c r="DA184" s="98"/>
      <c r="DB184" s="29"/>
      <c r="DC184" s="98"/>
      <c r="DD184" s="29"/>
      <c r="DE184" s="98"/>
      <c r="DF184" s="29"/>
      <c r="DG184" s="98"/>
      <c r="DH184" s="29"/>
      <c r="DI184" s="98"/>
      <c r="DJ184" s="29"/>
      <c r="DK184" s="98"/>
      <c r="DL184" s="29"/>
      <c r="DM184" s="98"/>
      <c r="DN184" s="29"/>
      <c r="DO184" s="98"/>
      <c r="DP184" s="29"/>
      <c r="DQ184" s="98"/>
      <c r="DR184" s="29"/>
      <c r="DS184" s="98"/>
      <c r="DT184" s="29"/>
      <c r="DU184" s="98"/>
      <c r="DV184" s="29"/>
      <c r="DW184" s="98"/>
      <c r="DX184" s="29"/>
      <c r="DY184" s="98"/>
      <c r="DZ184" s="29"/>
      <c r="EA184" s="98"/>
      <c r="EB184" s="29"/>
      <c r="EC184" s="98"/>
      <c r="ED184" s="29"/>
      <c r="EE184" s="98"/>
      <c r="EF184" s="29"/>
      <c r="EG184" s="98"/>
      <c r="EH184" s="29"/>
      <c r="EI184" s="98"/>
      <c r="EJ184" s="29"/>
      <c r="EK184" s="98"/>
      <c r="EL184" s="29"/>
      <c r="EM184" s="98"/>
      <c r="EN184" s="29"/>
      <c r="EO184" s="98"/>
      <c r="EP184" s="29"/>
      <c r="EQ184" s="98"/>
      <c r="ER184" s="29"/>
      <c r="ES184" s="98"/>
      <c r="ET184" s="29"/>
      <c r="EU184" s="98"/>
      <c r="EV184" s="29"/>
    </row>
    <row r="185" spans="2:152" x14ac:dyDescent="0.2">
      <c r="I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  <c r="AT185" s="29"/>
      <c r="AU185" s="29"/>
      <c r="AV185" s="29"/>
      <c r="AW185" s="29"/>
      <c r="AX185" s="29"/>
      <c r="AY185" s="29"/>
      <c r="AZ185" s="29"/>
      <c r="BA185" s="119"/>
      <c r="BB185" s="29"/>
      <c r="BC185" s="98"/>
      <c r="BD185" s="29"/>
      <c r="BE185" s="98"/>
      <c r="BF185" s="29"/>
      <c r="BG185" s="98"/>
      <c r="BH185" s="29"/>
      <c r="BI185" s="98"/>
      <c r="BJ185" s="29"/>
      <c r="BK185" s="98"/>
      <c r="BL185" s="29"/>
      <c r="BM185" s="98"/>
      <c r="BN185" s="29"/>
      <c r="BO185" s="98"/>
      <c r="BP185" s="29"/>
      <c r="BQ185" s="98"/>
      <c r="BR185" s="29"/>
      <c r="BS185" s="98"/>
      <c r="BT185" s="29"/>
      <c r="BU185" s="98"/>
      <c r="BV185" s="29"/>
      <c r="BW185" s="98"/>
      <c r="BX185" s="29"/>
      <c r="BY185" s="98"/>
      <c r="BZ185" s="29"/>
      <c r="CA185" s="98"/>
      <c r="CB185" s="29"/>
      <c r="CC185" s="98"/>
      <c r="CD185" s="29"/>
      <c r="CE185" s="98"/>
      <c r="CF185" s="29"/>
      <c r="CG185" s="98"/>
      <c r="CH185" s="29"/>
      <c r="CI185" s="98"/>
      <c r="CJ185" s="29"/>
      <c r="CK185" s="98"/>
      <c r="CL185" s="29"/>
      <c r="CM185" s="98"/>
      <c r="CN185" s="29"/>
      <c r="CO185" s="98"/>
      <c r="CP185" s="29"/>
      <c r="CQ185" s="98"/>
      <c r="CR185" s="29"/>
      <c r="CS185" s="98"/>
      <c r="CT185" s="29"/>
      <c r="CU185" s="98"/>
      <c r="CV185" s="29"/>
      <c r="CW185" s="98"/>
      <c r="CX185" s="29"/>
      <c r="CY185" s="98"/>
      <c r="CZ185" s="29"/>
      <c r="DA185" s="98"/>
      <c r="DB185" s="29"/>
      <c r="DC185" s="98"/>
      <c r="DD185" s="29"/>
      <c r="DE185" s="98"/>
      <c r="DF185" s="29"/>
      <c r="DG185" s="98"/>
      <c r="DH185" s="29"/>
      <c r="DI185" s="98"/>
      <c r="DJ185" s="29"/>
      <c r="DK185" s="98"/>
      <c r="DL185" s="29"/>
      <c r="DM185" s="98"/>
      <c r="DN185" s="29"/>
      <c r="DO185" s="98"/>
      <c r="DP185" s="29"/>
      <c r="DQ185" s="98"/>
      <c r="DR185" s="29"/>
      <c r="DS185" s="98"/>
      <c r="DT185" s="29"/>
      <c r="DU185" s="98"/>
      <c r="DV185" s="29"/>
      <c r="DW185" s="98"/>
      <c r="DX185" s="29"/>
      <c r="DY185" s="98"/>
      <c r="DZ185" s="29"/>
      <c r="EA185" s="98"/>
      <c r="EB185" s="29"/>
      <c r="EC185" s="98"/>
      <c r="ED185" s="29"/>
      <c r="EE185" s="98"/>
      <c r="EF185" s="29"/>
      <c r="EG185" s="98"/>
      <c r="EH185" s="29"/>
      <c r="EI185" s="98"/>
      <c r="EJ185" s="29"/>
      <c r="EK185" s="98"/>
      <c r="EL185" s="29"/>
      <c r="EM185" s="98"/>
      <c r="EN185" s="29"/>
      <c r="EO185" s="98"/>
      <c r="EP185" s="29"/>
      <c r="EQ185" s="98"/>
      <c r="ER185" s="29"/>
      <c r="ES185" s="98"/>
      <c r="ET185" s="29"/>
      <c r="EU185" s="98"/>
      <c r="EV185" s="29"/>
    </row>
    <row r="186" spans="2:152" x14ac:dyDescent="0.2">
      <c r="I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  <c r="AT186" s="29"/>
      <c r="AU186" s="29"/>
      <c r="AV186" s="29"/>
      <c r="AW186" s="29"/>
      <c r="AX186" s="29"/>
      <c r="AY186" s="29"/>
      <c r="AZ186" s="29"/>
      <c r="BA186" s="119"/>
      <c r="BB186" s="29"/>
      <c r="BC186" s="98"/>
      <c r="BD186" s="29"/>
      <c r="BE186" s="98"/>
      <c r="BF186" s="29"/>
      <c r="BG186" s="98"/>
      <c r="BH186" s="29"/>
      <c r="BI186" s="98"/>
      <c r="BJ186" s="29"/>
      <c r="BK186" s="98"/>
      <c r="BL186" s="29"/>
      <c r="BM186" s="98"/>
      <c r="BN186" s="29"/>
      <c r="BO186" s="98"/>
      <c r="BP186" s="29"/>
      <c r="BQ186" s="98"/>
      <c r="BR186" s="29"/>
      <c r="BS186" s="98"/>
      <c r="BT186" s="29"/>
      <c r="BU186" s="98"/>
      <c r="BV186" s="29"/>
      <c r="BW186" s="98"/>
      <c r="BX186" s="29"/>
      <c r="BY186" s="98"/>
      <c r="BZ186" s="29"/>
      <c r="CA186" s="98"/>
      <c r="CB186" s="29"/>
      <c r="CC186" s="98"/>
      <c r="CD186" s="29"/>
      <c r="CE186" s="98"/>
      <c r="CF186" s="29"/>
      <c r="CG186" s="98"/>
      <c r="CH186" s="29"/>
      <c r="CI186" s="98"/>
      <c r="CJ186" s="29"/>
      <c r="CK186" s="98"/>
      <c r="CL186" s="29"/>
      <c r="CM186" s="98"/>
      <c r="CN186" s="29"/>
      <c r="CO186" s="98"/>
      <c r="CP186" s="29"/>
      <c r="CQ186" s="98"/>
      <c r="CR186" s="29"/>
      <c r="CS186" s="98"/>
      <c r="CT186" s="29"/>
      <c r="CU186" s="98"/>
      <c r="CV186" s="29"/>
      <c r="CW186" s="98"/>
      <c r="CX186" s="29"/>
      <c r="CY186" s="98"/>
      <c r="CZ186" s="29"/>
      <c r="DA186" s="98"/>
      <c r="DB186" s="29"/>
      <c r="DC186" s="98"/>
      <c r="DD186" s="29"/>
      <c r="DE186" s="98"/>
      <c r="DF186" s="29"/>
      <c r="DG186" s="98"/>
      <c r="DH186" s="29"/>
      <c r="DI186" s="98"/>
      <c r="DJ186" s="29"/>
      <c r="DK186" s="98"/>
      <c r="DL186" s="29"/>
      <c r="DM186" s="98"/>
      <c r="DN186" s="29"/>
      <c r="DO186" s="98"/>
      <c r="DP186" s="29"/>
      <c r="DQ186" s="98"/>
      <c r="DR186" s="29"/>
      <c r="DS186" s="98"/>
      <c r="DT186" s="29"/>
      <c r="DU186" s="98"/>
      <c r="DV186" s="29"/>
      <c r="DW186" s="98"/>
      <c r="DX186" s="29"/>
      <c r="DY186" s="98"/>
      <c r="DZ186" s="29"/>
      <c r="EA186" s="98"/>
      <c r="EB186" s="29"/>
      <c r="EC186" s="98"/>
      <c r="ED186" s="29"/>
      <c r="EE186" s="98"/>
      <c r="EF186" s="29"/>
      <c r="EG186" s="98"/>
      <c r="EH186" s="29"/>
      <c r="EI186" s="98"/>
      <c r="EJ186" s="29"/>
      <c r="EK186" s="98"/>
      <c r="EL186" s="29"/>
      <c r="EM186" s="98"/>
      <c r="EN186" s="29"/>
      <c r="EO186" s="98"/>
      <c r="EP186" s="29"/>
      <c r="EQ186" s="98"/>
      <c r="ER186" s="29"/>
      <c r="ES186" s="98"/>
      <c r="ET186" s="29"/>
      <c r="EU186" s="98"/>
      <c r="EV186" s="29"/>
    </row>
    <row r="187" spans="2:152" x14ac:dyDescent="0.2">
      <c r="I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  <c r="AT187" s="29"/>
      <c r="AU187" s="29"/>
      <c r="AV187" s="29"/>
      <c r="AW187" s="29"/>
      <c r="AX187" s="29"/>
      <c r="AY187" s="29"/>
      <c r="AZ187" s="29"/>
      <c r="BA187" s="119"/>
      <c r="BB187" s="29"/>
      <c r="BC187" s="98"/>
      <c r="BD187" s="29"/>
      <c r="BE187" s="98"/>
      <c r="BF187" s="29"/>
      <c r="BG187" s="98"/>
      <c r="BH187" s="29"/>
      <c r="BI187" s="98"/>
      <c r="BJ187" s="29"/>
      <c r="BK187" s="98"/>
      <c r="BL187" s="29"/>
      <c r="BM187" s="98"/>
      <c r="BN187" s="29"/>
      <c r="BO187" s="98"/>
      <c r="BP187" s="29"/>
      <c r="BQ187" s="98"/>
      <c r="BR187" s="29"/>
      <c r="BS187" s="98"/>
      <c r="BT187" s="29"/>
      <c r="BU187" s="98"/>
      <c r="BV187" s="29"/>
      <c r="BW187" s="98"/>
      <c r="BX187" s="29"/>
      <c r="BY187" s="98"/>
      <c r="BZ187" s="29"/>
      <c r="CA187" s="98"/>
      <c r="CB187" s="29"/>
      <c r="CC187" s="98"/>
      <c r="CD187" s="29"/>
      <c r="CE187" s="98"/>
      <c r="CF187" s="29"/>
      <c r="CG187" s="98"/>
      <c r="CH187" s="29"/>
      <c r="CI187" s="98"/>
      <c r="CJ187" s="29"/>
      <c r="CK187" s="98"/>
      <c r="CL187" s="29"/>
      <c r="CM187" s="98"/>
      <c r="CN187" s="29"/>
      <c r="CO187" s="98"/>
      <c r="CP187" s="29"/>
      <c r="CQ187" s="98"/>
      <c r="CR187" s="29"/>
      <c r="CS187" s="98"/>
      <c r="CT187" s="29"/>
      <c r="CU187" s="98"/>
      <c r="CV187" s="29"/>
      <c r="CW187" s="98"/>
      <c r="CX187" s="29"/>
      <c r="CY187" s="98"/>
      <c r="CZ187" s="29"/>
      <c r="DA187" s="98"/>
      <c r="DB187" s="29"/>
      <c r="DC187" s="98"/>
      <c r="DD187" s="29"/>
      <c r="DE187" s="98"/>
      <c r="DF187" s="29"/>
      <c r="DG187" s="98"/>
      <c r="DH187" s="29"/>
      <c r="DI187" s="98"/>
      <c r="DJ187" s="29"/>
      <c r="DK187" s="98"/>
      <c r="DL187" s="29"/>
      <c r="DM187" s="98"/>
      <c r="DN187" s="29"/>
      <c r="DO187" s="98"/>
      <c r="DP187" s="29"/>
      <c r="DQ187" s="98"/>
      <c r="DR187" s="29"/>
      <c r="DS187" s="98"/>
      <c r="DT187" s="29"/>
      <c r="DU187" s="98"/>
      <c r="DV187" s="29"/>
      <c r="DW187" s="98"/>
      <c r="DX187" s="29"/>
      <c r="DY187" s="98"/>
      <c r="DZ187" s="29"/>
      <c r="EA187" s="98"/>
      <c r="EB187" s="29"/>
      <c r="EC187" s="98"/>
      <c r="ED187" s="29"/>
      <c r="EE187" s="98"/>
      <c r="EF187" s="29"/>
      <c r="EG187" s="98"/>
      <c r="EH187" s="29"/>
      <c r="EI187" s="98"/>
      <c r="EJ187" s="29"/>
      <c r="EK187" s="98"/>
      <c r="EL187" s="29"/>
      <c r="EM187" s="98"/>
      <c r="EN187" s="29"/>
      <c r="EO187" s="98"/>
      <c r="EP187" s="29"/>
      <c r="EQ187" s="98"/>
      <c r="ER187" s="29"/>
      <c r="ES187" s="98"/>
      <c r="ET187" s="29"/>
      <c r="EU187" s="98"/>
      <c r="EV187" s="29"/>
    </row>
    <row r="188" spans="2:152" x14ac:dyDescent="0.2">
      <c r="I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  <c r="AT188" s="29"/>
      <c r="AU188" s="29"/>
      <c r="AV188" s="29"/>
      <c r="AW188" s="29"/>
      <c r="AX188" s="29"/>
      <c r="AY188" s="29"/>
      <c r="AZ188" s="29"/>
      <c r="BA188" s="119"/>
      <c r="BB188" s="29"/>
      <c r="BC188" s="98"/>
      <c r="BD188" s="29"/>
      <c r="BE188" s="98"/>
      <c r="BF188" s="29"/>
      <c r="BG188" s="98"/>
      <c r="BH188" s="29"/>
      <c r="BI188" s="98"/>
      <c r="BJ188" s="29"/>
      <c r="BK188" s="98"/>
      <c r="BL188" s="29"/>
      <c r="BM188" s="98"/>
      <c r="BN188" s="29"/>
      <c r="BO188" s="98"/>
      <c r="BP188" s="29"/>
      <c r="BQ188" s="98"/>
      <c r="BR188" s="29"/>
      <c r="BS188" s="98"/>
      <c r="BT188" s="29"/>
      <c r="BU188" s="98"/>
      <c r="BV188" s="29"/>
      <c r="BW188" s="98"/>
      <c r="BX188" s="29"/>
      <c r="BY188" s="98"/>
      <c r="BZ188" s="29"/>
      <c r="CA188" s="98"/>
      <c r="CB188" s="29"/>
      <c r="CC188" s="98"/>
      <c r="CD188" s="29"/>
      <c r="CE188" s="98"/>
      <c r="CF188" s="29"/>
      <c r="CG188" s="98"/>
      <c r="CH188" s="29"/>
      <c r="CI188" s="98"/>
      <c r="CJ188" s="29"/>
      <c r="CK188" s="98"/>
      <c r="CL188" s="29"/>
      <c r="CM188" s="98"/>
      <c r="CN188" s="29"/>
      <c r="CO188" s="98"/>
      <c r="CP188" s="29"/>
      <c r="CQ188" s="98"/>
      <c r="CR188" s="29"/>
      <c r="CS188" s="98"/>
      <c r="CT188" s="29"/>
      <c r="CU188" s="98"/>
      <c r="CV188" s="29"/>
      <c r="CW188" s="98"/>
      <c r="CX188" s="29"/>
      <c r="CY188" s="98"/>
      <c r="CZ188" s="29"/>
      <c r="DA188" s="98"/>
      <c r="DB188" s="29"/>
      <c r="DC188" s="98"/>
      <c r="DD188" s="29"/>
      <c r="DE188" s="98"/>
      <c r="DF188" s="29"/>
      <c r="DG188" s="98"/>
      <c r="DH188" s="29"/>
      <c r="DI188" s="98"/>
      <c r="DJ188" s="29"/>
      <c r="DK188" s="98"/>
      <c r="DL188" s="29"/>
      <c r="DM188" s="98"/>
      <c r="DN188" s="29"/>
      <c r="DO188" s="98"/>
      <c r="DP188" s="29"/>
      <c r="DQ188" s="98"/>
      <c r="DR188" s="29"/>
      <c r="DS188" s="98"/>
      <c r="DT188" s="29"/>
      <c r="DU188" s="98"/>
      <c r="DV188" s="29"/>
      <c r="DW188" s="98"/>
      <c r="DX188" s="29"/>
      <c r="DY188" s="98"/>
      <c r="DZ188" s="29"/>
      <c r="EA188" s="98"/>
      <c r="EB188" s="29"/>
      <c r="EC188" s="98"/>
      <c r="ED188" s="29"/>
      <c r="EE188" s="98"/>
      <c r="EF188" s="29"/>
      <c r="EG188" s="98"/>
      <c r="EH188" s="29"/>
      <c r="EI188" s="98"/>
      <c r="EJ188" s="29"/>
      <c r="EK188" s="98"/>
      <c r="EL188" s="29"/>
      <c r="EM188" s="98"/>
      <c r="EN188" s="29"/>
      <c r="EO188" s="98"/>
      <c r="EP188" s="29"/>
      <c r="EQ188" s="98"/>
      <c r="ER188" s="29"/>
      <c r="ES188" s="98"/>
      <c r="ET188" s="29"/>
      <c r="EU188" s="98"/>
      <c r="EV188" s="29"/>
    </row>
    <row r="189" spans="2:152" x14ac:dyDescent="0.2">
      <c r="I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29"/>
      <c r="AT189" s="29"/>
      <c r="AU189" s="29"/>
      <c r="AV189" s="29"/>
      <c r="AW189" s="29"/>
      <c r="AX189" s="29"/>
      <c r="AY189" s="29"/>
      <c r="AZ189" s="29"/>
      <c r="BA189" s="119"/>
      <c r="BB189" s="29"/>
      <c r="BC189" s="98"/>
      <c r="BD189" s="29"/>
      <c r="BE189" s="98"/>
      <c r="BF189" s="29"/>
      <c r="BG189" s="98"/>
      <c r="BH189" s="29"/>
      <c r="BI189" s="98"/>
      <c r="BJ189" s="29"/>
      <c r="BK189" s="98"/>
      <c r="BL189" s="29"/>
      <c r="BM189" s="98"/>
      <c r="BN189" s="29"/>
      <c r="BO189" s="98"/>
      <c r="BP189" s="29"/>
      <c r="BQ189" s="98"/>
      <c r="BR189" s="29"/>
      <c r="BS189" s="98"/>
      <c r="BT189" s="29"/>
      <c r="BU189" s="98"/>
      <c r="BV189" s="29"/>
      <c r="BW189" s="98"/>
      <c r="BX189" s="29"/>
      <c r="BY189" s="98"/>
      <c r="BZ189" s="29"/>
      <c r="CA189" s="98"/>
      <c r="CB189" s="29"/>
      <c r="CC189" s="98"/>
      <c r="CD189" s="29"/>
      <c r="CE189" s="98"/>
      <c r="CF189" s="29"/>
      <c r="CG189" s="98"/>
      <c r="CH189" s="29"/>
      <c r="CI189" s="98"/>
      <c r="CJ189" s="29"/>
      <c r="CK189" s="98"/>
      <c r="CL189" s="29"/>
      <c r="CM189" s="98"/>
      <c r="CN189" s="29"/>
      <c r="CO189" s="98"/>
      <c r="CP189" s="29"/>
      <c r="CQ189" s="98"/>
      <c r="CR189" s="29"/>
      <c r="CS189" s="98"/>
      <c r="CT189" s="29"/>
      <c r="CU189" s="98"/>
      <c r="CV189" s="29"/>
      <c r="CW189" s="98"/>
      <c r="CX189" s="29"/>
      <c r="CY189" s="98"/>
      <c r="CZ189" s="29"/>
      <c r="DA189" s="98"/>
      <c r="DB189" s="29"/>
      <c r="DC189" s="98"/>
      <c r="DD189" s="29"/>
      <c r="DE189" s="98"/>
      <c r="DF189" s="29"/>
      <c r="DG189" s="98"/>
      <c r="DH189" s="29"/>
      <c r="DI189" s="98"/>
      <c r="DJ189" s="29"/>
      <c r="DK189" s="98"/>
      <c r="DL189" s="29"/>
      <c r="DM189" s="98"/>
      <c r="DN189" s="29"/>
      <c r="DO189" s="98"/>
      <c r="DP189" s="29"/>
      <c r="DQ189" s="98"/>
      <c r="DR189" s="29"/>
      <c r="DS189" s="98"/>
      <c r="DT189" s="29"/>
      <c r="DU189" s="98"/>
      <c r="DV189" s="29"/>
      <c r="DW189" s="98"/>
      <c r="DX189" s="29"/>
      <c r="DY189" s="98"/>
      <c r="DZ189" s="29"/>
      <c r="EA189" s="98"/>
      <c r="EB189" s="29"/>
      <c r="EC189" s="98"/>
      <c r="ED189" s="29"/>
      <c r="EE189" s="98"/>
      <c r="EF189" s="29"/>
      <c r="EG189" s="98"/>
      <c r="EH189" s="29"/>
      <c r="EI189" s="98"/>
      <c r="EJ189" s="29"/>
      <c r="EK189" s="98"/>
      <c r="EL189" s="29"/>
      <c r="EM189" s="98"/>
      <c r="EN189" s="29"/>
      <c r="EO189" s="98"/>
      <c r="EP189" s="29"/>
      <c r="EQ189" s="98"/>
      <c r="ER189" s="29"/>
      <c r="ES189" s="98"/>
      <c r="ET189" s="29"/>
      <c r="EU189" s="98"/>
      <c r="EV189" s="29"/>
    </row>
    <row r="190" spans="2:152" x14ac:dyDescent="0.2">
      <c r="I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  <c r="AS190" s="29"/>
      <c r="AT190" s="29"/>
      <c r="AU190" s="29"/>
      <c r="AV190" s="29"/>
      <c r="AW190" s="29"/>
      <c r="AX190" s="29"/>
      <c r="AY190" s="29"/>
      <c r="AZ190" s="29"/>
      <c r="BA190" s="119"/>
      <c r="BB190" s="29"/>
      <c r="BC190" s="98"/>
      <c r="BD190" s="29"/>
      <c r="BE190" s="98"/>
      <c r="BF190" s="29"/>
      <c r="BG190" s="98"/>
      <c r="BH190" s="29"/>
      <c r="BI190" s="98"/>
      <c r="BJ190" s="29"/>
      <c r="BK190" s="98"/>
      <c r="BL190" s="29"/>
      <c r="BM190" s="98"/>
      <c r="BN190" s="29"/>
      <c r="BO190" s="98"/>
      <c r="BP190" s="29"/>
      <c r="BQ190" s="98"/>
      <c r="BR190" s="29"/>
      <c r="BS190" s="98"/>
      <c r="BT190" s="29"/>
      <c r="BU190" s="98"/>
      <c r="BV190" s="29"/>
      <c r="BW190" s="98"/>
      <c r="BX190" s="29"/>
      <c r="BY190" s="98"/>
      <c r="BZ190" s="29"/>
      <c r="CA190" s="98"/>
      <c r="CB190" s="29"/>
      <c r="CC190" s="98"/>
      <c r="CD190" s="29"/>
      <c r="CE190" s="98"/>
      <c r="CF190" s="29"/>
      <c r="CG190" s="98"/>
      <c r="CH190" s="29"/>
      <c r="CI190" s="98"/>
      <c r="CJ190" s="29"/>
      <c r="CK190" s="98"/>
      <c r="CL190" s="29"/>
      <c r="CM190" s="98"/>
      <c r="CN190" s="29"/>
      <c r="CO190" s="98"/>
      <c r="CP190" s="29"/>
      <c r="CQ190" s="98"/>
      <c r="CR190" s="29"/>
      <c r="CS190" s="98"/>
      <c r="CT190" s="29"/>
      <c r="CU190" s="98"/>
      <c r="CV190" s="29"/>
      <c r="CW190" s="98"/>
      <c r="CX190" s="29"/>
      <c r="CY190" s="98"/>
      <c r="CZ190" s="29"/>
      <c r="DA190" s="98"/>
      <c r="DB190" s="29"/>
      <c r="DC190" s="98"/>
      <c r="DD190" s="29"/>
      <c r="DE190" s="98"/>
      <c r="DF190" s="29"/>
      <c r="DG190" s="98"/>
      <c r="DH190" s="29"/>
      <c r="DI190" s="98"/>
      <c r="DJ190" s="29"/>
      <c r="DK190" s="98"/>
      <c r="DL190" s="29"/>
      <c r="DM190" s="98"/>
      <c r="DN190" s="29"/>
      <c r="DO190" s="98"/>
      <c r="DP190" s="29"/>
      <c r="DQ190" s="98"/>
      <c r="DR190" s="29"/>
      <c r="DS190" s="98"/>
      <c r="DT190" s="29"/>
      <c r="DU190" s="98"/>
      <c r="DV190" s="29"/>
      <c r="DW190" s="98"/>
      <c r="DX190" s="29"/>
      <c r="DY190" s="98"/>
      <c r="DZ190" s="29"/>
      <c r="EA190" s="98"/>
      <c r="EB190" s="29"/>
      <c r="EC190" s="98"/>
      <c r="ED190" s="29"/>
      <c r="EE190" s="98"/>
      <c r="EF190" s="29"/>
      <c r="EG190" s="98"/>
      <c r="EH190" s="29"/>
      <c r="EI190" s="98"/>
      <c r="EJ190" s="29"/>
      <c r="EK190" s="98"/>
      <c r="EL190" s="29"/>
      <c r="EM190" s="98"/>
      <c r="EN190" s="29"/>
      <c r="EO190" s="98"/>
      <c r="EP190" s="29"/>
      <c r="EQ190" s="98"/>
      <c r="ER190" s="29"/>
      <c r="ES190" s="98"/>
      <c r="ET190" s="29"/>
      <c r="EU190" s="98"/>
      <c r="EV190" s="29"/>
    </row>
    <row r="191" spans="2:152" x14ac:dyDescent="0.2">
      <c r="I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  <c r="AT191" s="29"/>
      <c r="AU191" s="29"/>
      <c r="AV191" s="29"/>
      <c r="AW191" s="29"/>
      <c r="AX191" s="29"/>
      <c r="AY191" s="29"/>
      <c r="AZ191" s="29"/>
      <c r="BA191" s="119"/>
      <c r="BB191" s="29"/>
      <c r="BC191" s="98"/>
      <c r="BD191" s="29"/>
      <c r="BE191" s="98"/>
      <c r="BF191" s="29"/>
      <c r="BG191" s="98"/>
      <c r="BH191" s="29"/>
      <c r="BI191" s="98"/>
      <c r="BJ191" s="29"/>
      <c r="BK191" s="98"/>
      <c r="BL191" s="29"/>
      <c r="BM191" s="98"/>
      <c r="BN191" s="29"/>
      <c r="BO191" s="98"/>
      <c r="BP191" s="29"/>
      <c r="BQ191" s="98"/>
      <c r="BR191" s="29"/>
      <c r="BS191" s="98"/>
      <c r="BT191" s="29"/>
      <c r="BU191" s="98"/>
      <c r="BV191" s="29"/>
      <c r="BW191" s="98"/>
      <c r="BX191" s="29"/>
      <c r="BY191" s="98"/>
      <c r="BZ191" s="29"/>
      <c r="CA191" s="98"/>
      <c r="CB191" s="29"/>
      <c r="CC191" s="98"/>
      <c r="CD191" s="29"/>
      <c r="CE191" s="98"/>
      <c r="CF191" s="29"/>
      <c r="CG191" s="98"/>
      <c r="CH191" s="29"/>
      <c r="CI191" s="98"/>
      <c r="CJ191" s="29"/>
      <c r="CK191" s="98"/>
      <c r="CL191" s="29"/>
      <c r="CM191" s="98"/>
      <c r="CN191" s="29"/>
      <c r="CO191" s="98"/>
      <c r="CP191" s="29"/>
      <c r="CQ191" s="98"/>
      <c r="CR191" s="29"/>
      <c r="CS191" s="98"/>
      <c r="CT191" s="29"/>
      <c r="CU191" s="98"/>
      <c r="CV191" s="29"/>
      <c r="CW191" s="98"/>
      <c r="CX191" s="29"/>
      <c r="CY191" s="98"/>
      <c r="CZ191" s="29"/>
      <c r="DA191" s="98"/>
      <c r="DB191" s="29"/>
      <c r="DC191" s="98"/>
      <c r="DD191" s="29"/>
      <c r="DE191" s="98"/>
      <c r="DF191" s="29"/>
      <c r="DG191" s="98"/>
      <c r="DH191" s="29"/>
      <c r="DI191" s="98"/>
      <c r="DJ191" s="29"/>
      <c r="DK191" s="98"/>
      <c r="DL191" s="29"/>
      <c r="DM191" s="98"/>
      <c r="DN191" s="29"/>
      <c r="DO191" s="98"/>
      <c r="DP191" s="29"/>
      <c r="DQ191" s="98"/>
      <c r="DR191" s="29"/>
      <c r="DS191" s="98"/>
      <c r="DT191" s="29"/>
      <c r="DU191" s="98"/>
      <c r="DV191" s="29"/>
      <c r="DW191" s="98"/>
      <c r="DX191" s="29"/>
      <c r="DY191" s="98"/>
      <c r="DZ191" s="29"/>
      <c r="EA191" s="98"/>
      <c r="EB191" s="29"/>
      <c r="EC191" s="98"/>
      <c r="ED191" s="29"/>
      <c r="EE191" s="98"/>
      <c r="EF191" s="29"/>
      <c r="EG191" s="98"/>
      <c r="EH191" s="29"/>
      <c r="EI191" s="98"/>
      <c r="EJ191" s="29"/>
      <c r="EK191" s="98"/>
      <c r="EL191" s="29"/>
      <c r="EM191" s="98"/>
      <c r="EN191" s="29"/>
      <c r="EO191" s="98"/>
      <c r="EP191" s="29"/>
      <c r="EQ191" s="98"/>
      <c r="ER191" s="29"/>
      <c r="ES191" s="98"/>
      <c r="ET191" s="29"/>
      <c r="EU191" s="98"/>
      <c r="EV191" s="29"/>
    </row>
    <row r="192" spans="2:152" x14ac:dyDescent="0.2">
      <c r="I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  <c r="AV192" s="29"/>
      <c r="AW192" s="29"/>
      <c r="AX192" s="29"/>
      <c r="AY192" s="29"/>
      <c r="AZ192" s="29"/>
      <c r="BA192" s="119"/>
      <c r="BB192" s="29"/>
      <c r="BC192" s="98"/>
      <c r="BD192" s="29"/>
      <c r="BE192" s="98"/>
      <c r="BF192" s="29"/>
      <c r="BG192" s="98"/>
      <c r="BH192" s="29"/>
      <c r="BI192" s="98"/>
      <c r="BJ192" s="29"/>
      <c r="BK192" s="98"/>
      <c r="BL192" s="29"/>
      <c r="BM192" s="98"/>
      <c r="BN192" s="29"/>
      <c r="BO192" s="98"/>
      <c r="BP192" s="29"/>
      <c r="BQ192" s="98"/>
      <c r="BR192" s="29"/>
      <c r="BS192" s="98"/>
      <c r="BT192" s="29"/>
      <c r="BU192" s="98"/>
      <c r="BV192" s="29"/>
      <c r="BW192" s="98"/>
      <c r="BX192" s="29"/>
      <c r="BY192" s="98"/>
      <c r="BZ192" s="29"/>
      <c r="CA192" s="98"/>
      <c r="CB192" s="29"/>
      <c r="CC192" s="98"/>
      <c r="CD192" s="29"/>
      <c r="CE192" s="98"/>
      <c r="CF192" s="29"/>
      <c r="CG192" s="98"/>
      <c r="CH192" s="29"/>
      <c r="CI192" s="98"/>
      <c r="CJ192" s="29"/>
      <c r="CK192" s="98"/>
      <c r="CL192" s="29"/>
      <c r="CM192" s="98"/>
      <c r="CN192" s="29"/>
      <c r="CO192" s="98"/>
      <c r="CP192" s="29"/>
      <c r="CQ192" s="98"/>
      <c r="CR192" s="29"/>
      <c r="CS192" s="98"/>
      <c r="CT192" s="29"/>
      <c r="CU192" s="98"/>
      <c r="CV192" s="29"/>
      <c r="CW192" s="98"/>
      <c r="CX192" s="29"/>
      <c r="CY192" s="98"/>
      <c r="CZ192" s="29"/>
      <c r="DA192" s="98"/>
      <c r="DB192" s="29"/>
      <c r="DC192" s="98"/>
      <c r="DD192" s="29"/>
      <c r="DE192" s="98"/>
      <c r="DF192" s="29"/>
      <c r="DG192" s="98"/>
      <c r="DH192" s="29"/>
      <c r="DI192" s="98"/>
      <c r="DJ192" s="29"/>
      <c r="DK192" s="98"/>
      <c r="DL192" s="29"/>
      <c r="DM192" s="98"/>
      <c r="DN192" s="29"/>
      <c r="DO192" s="98"/>
      <c r="DP192" s="29"/>
      <c r="DQ192" s="98"/>
      <c r="DR192" s="29"/>
      <c r="DS192" s="98"/>
      <c r="DT192" s="29"/>
      <c r="DU192" s="98"/>
      <c r="DV192" s="29"/>
      <c r="DW192" s="98"/>
      <c r="DX192" s="29"/>
      <c r="DY192" s="98"/>
      <c r="DZ192" s="29"/>
      <c r="EA192" s="98"/>
      <c r="EB192" s="29"/>
      <c r="EC192" s="98"/>
      <c r="ED192" s="29"/>
      <c r="EE192" s="98"/>
      <c r="EF192" s="29"/>
      <c r="EG192" s="98"/>
      <c r="EH192" s="29"/>
      <c r="EI192" s="98"/>
      <c r="EJ192" s="29"/>
      <c r="EK192" s="98"/>
      <c r="EL192" s="29"/>
      <c r="EM192" s="98"/>
      <c r="EN192" s="29"/>
      <c r="EO192" s="98"/>
      <c r="EP192" s="29"/>
      <c r="EQ192" s="98"/>
      <c r="ER192" s="29"/>
      <c r="ES192" s="98"/>
      <c r="ET192" s="29"/>
      <c r="EU192" s="98"/>
      <c r="EV192" s="29"/>
    </row>
    <row r="193" spans="9:152" x14ac:dyDescent="0.2">
      <c r="I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  <c r="AS193" s="29"/>
      <c r="AT193" s="29"/>
      <c r="AU193" s="29"/>
      <c r="AV193" s="29"/>
      <c r="AW193" s="29"/>
      <c r="AX193" s="29"/>
      <c r="AY193" s="29"/>
      <c r="AZ193" s="29"/>
      <c r="BA193" s="119"/>
      <c r="BB193" s="29"/>
      <c r="BC193" s="98"/>
      <c r="BD193" s="29"/>
      <c r="BE193" s="98"/>
      <c r="BF193" s="29"/>
      <c r="BG193" s="98"/>
      <c r="BH193" s="29"/>
      <c r="BI193" s="98"/>
      <c r="BJ193" s="29"/>
      <c r="BK193" s="98"/>
      <c r="BL193" s="29"/>
      <c r="BM193" s="98"/>
      <c r="BN193" s="29"/>
      <c r="BO193" s="98"/>
      <c r="BP193" s="29"/>
      <c r="BQ193" s="98"/>
      <c r="BR193" s="29"/>
      <c r="BS193" s="98"/>
      <c r="BT193" s="29"/>
      <c r="BU193" s="98"/>
      <c r="BV193" s="29"/>
      <c r="BW193" s="98"/>
      <c r="BX193" s="29"/>
      <c r="BY193" s="98"/>
      <c r="BZ193" s="29"/>
      <c r="CA193" s="98"/>
      <c r="CB193" s="29"/>
      <c r="CC193" s="98"/>
      <c r="CD193" s="29"/>
      <c r="CE193" s="98"/>
      <c r="CF193" s="29"/>
      <c r="CG193" s="98"/>
      <c r="CH193" s="29"/>
      <c r="CI193" s="98"/>
      <c r="CJ193" s="29"/>
      <c r="CK193" s="98"/>
      <c r="CL193" s="29"/>
      <c r="CM193" s="98"/>
      <c r="CN193" s="29"/>
      <c r="CO193" s="98"/>
      <c r="CP193" s="29"/>
      <c r="CQ193" s="98"/>
      <c r="CR193" s="29"/>
      <c r="CS193" s="98"/>
      <c r="CT193" s="29"/>
      <c r="CU193" s="98"/>
      <c r="CV193" s="29"/>
      <c r="CW193" s="98"/>
      <c r="CX193" s="29"/>
      <c r="CY193" s="98"/>
      <c r="CZ193" s="29"/>
      <c r="DA193" s="98"/>
      <c r="DB193" s="29"/>
      <c r="DC193" s="98"/>
      <c r="DD193" s="29"/>
      <c r="DE193" s="98"/>
      <c r="DF193" s="29"/>
      <c r="DG193" s="98"/>
      <c r="DH193" s="29"/>
      <c r="DI193" s="98"/>
      <c r="DJ193" s="29"/>
      <c r="DK193" s="98"/>
      <c r="DL193" s="29"/>
      <c r="DM193" s="98"/>
      <c r="DN193" s="29"/>
      <c r="DO193" s="98"/>
      <c r="DP193" s="29"/>
      <c r="DQ193" s="98"/>
      <c r="DR193" s="29"/>
      <c r="DS193" s="98"/>
      <c r="DT193" s="29"/>
      <c r="DU193" s="98"/>
      <c r="DV193" s="29"/>
      <c r="DW193" s="98"/>
      <c r="DX193" s="29"/>
      <c r="DY193" s="98"/>
      <c r="DZ193" s="29"/>
      <c r="EA193" s="98"/>
      <c r="EB193" s="29"/>
      <c r="EC193" s="98"/>
      <c r="ED193" s="29"/>
      <c r="EE193" s="98"/>
      <c r="EF193" s="29"/>
      <c r="EG193" s="98"/>
      <c r="EH193" s="29"/>
      <c r="EI193" s="98"/>
      <c r="EJ193" s="29"/>
      <c r="EK193" s="98"/>
      <c r="EL193" s="29"/>
      <c r="EM193" s="98"/>
      <c r="EN193" s="29"/>
      <c r="EO193" s="98"/>
      <c r="EP193" s="29"/>
      <c r="EQ193" s="98"/>
      <c r="ER193" s="29"/>
      <c r="ES193" s="98"/>
      <c r="ET193" s="29"/>
      <c r="EU193" s="98"/>
      <c r="EV193" s="29"/>
    </row>
    <row r="194" spans="9:152" x14ac:dyDescent="0.2">
      <c r="I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  <c r="AS194" s="29"/>
      <c r="AT194" s="29"/>
      <c r="AU194" s="29"/>
      <c r="AV194" s="29"/>
      <c r="AW194" s="29"/>
      <c r="AX194" s="29"/>
      <c r="AY194" s="29"/>
      <c r="AZ194" s="29"/>
      <c r="BA194" s="119"/>
      <c r="BB194" s="29"/>
      <c r="BC194" s="98"/>
      <c r="BD194" s="29"/>
      <c r="BE194" s="98"/>
      <c r="BF194" s="29"/>
      <c r="BG194" s="98"/>
      <c r="BH194" s="29"/>
      <c r="BI194" s="98"/>
      <c r="BJ194" s="29"/>
      <c r="BK194" s="98"/>
      <c r="BL194" s="29"/>
      <c r="BM194" s="98"/>
      <c r="BN194" s="29"/>
      <c r="BO194" s="98"/>
      <c r="BP194" s="29"/>
      <c r="BQ194" s="98"/>
      <c r="BR194" s="29"/>
      <c r="BS194" s="98"/>
      <c r="BT194" s="29"/>
      <c r="BU194" s="98"/>
      <c r="BV194" s="29"/>
      <c r="BW194" s="98"/>
      <c r="BX194" s="29"/>
      <c r="BY194" s="98"/>
      <c r="BZ194" s="29"/>
      <c r="CA194" s="98"/>
      <c r="CB194" s="29"/>
      <c r="CC194" s="98"/>
      <c r="CD194" s="29"/>
      <c r="CE194" s="98"/>
      <c r="CF194" s="29"/>
      <c r="CG194" s="98"/>
      <c r="CH194" s="29"/>
      <c r="CI194" s="98"/>
      <c r="CJ194" s="29"/>
      <c r="CK194" s="98"/>
      <c r="CL194" s="29"/>
      <c r="CM194" s="98"/>
      <c r="CN194" s="29"/>
      <c r="CO194" s="98"/>
      <c r="CP194" s="29"/>
      <c r="CQ194" s="98"/>
      <c r="CR194" s="29"/>
      <c r="CS194" s="98"/>
      <c r="CT194" s="29"/>
      <c r="CU194" s="98"/>
      <c r="CV194" s="29"/>
      <c r="CW194" s="98"/>
      <c r="CX194" s="29"/>
      <c r="CY194" s="98"/>
      <c r="CZ194" s="29"/>
      <c r="DA194" s="98"/>
      <c r="DB194" s="29"/>
      <c r="DC194" s="98"/>
      <c r="DD194" s="29"/>
      <c r="DE194" s="98"/>
      <c r="DF194" s="29"/>
      <c r="DG194" s="98"/>
      <c r="DH194" s="29"/>
      <c r="DI194" s="98"/>
      <c r="DJ194" s="29"/>
      <c r="DK194" s="98"/>
      <c r="DL194" s="29"/>
      <c r="DM194" s="98"/>
      <c r="DN194" s="29"/>
      <c r="DO194" s="98"/>
      <c r="DP194" s="29"/>
      <c r="DQ194" s="98"/>
      <c r="DR194" s="29"/>
      <c r="DS194" s="98"/>
      <c r="DT194" s="29"/>
      <c r="DU194" s="98"/>
      <c r="DV194" s="29"/>
      <c r="DW194" s="98"/>
      <c r="DX194" s="29"/>
      <c r="DY194" s="98"/>
      <c r="DZ194" s="29"/>
      <c r="EA194" s="98"/>
      <c r="EB194" s="29"/>
      <c r="EC194" s="98"/>
      <c r="ED194" s="29"/>
      <c r="EE194" s="98"/>
      <c r="EF194" s="29"/>
      <c r="EG194" s="98"/>
      <c r="EH194" s="29"/>
      <c r="EI194" s="98"/>
      <c r="EJ194" s="29"/>
      <c r="EK194" s="98"/>
      <c r="EL194" s="29"/>
      <c r="EM194" s="98"/>
      <c r="EN194" s="29"/>
      <c r="EO194" s="98"/>
      <c r="EP194" s="29"/>
      <c r="EQ194" s="98"/>
      <c r="ER194" s="29"/>
      <c r="ES194" s="98"/>
      <c r="ET194" s="29"/>
      <c r="EU194" s="98"/>
      <c r="EV194" s="29"/>
    </row>
    <row r="195" spans="9:152" x14ac:dyDescent="0.2">
      <c r="I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  <c r="AS195" s="29"/>
      <c r="AT195" s="29"/>
      <c r="AU195" s="29"/>
      <c r="AV195" s="29"/>
      <c r="AW195" s="29"/>
      <c r="AX195" s="29"/>
      <c r="AY195" s="29"/>
      <c r="AZ195" s="29"/>
      <c r="BA195" s="119"/>
      <c r="BB195" s="29"/>
      <c r="BC195" s="98"/>
      <c r="BD195" s="29"/>
      <c r="BE195" s="98"/>
      <c r="BF195" s="29"/>
      <c r="BG195" s="98"/>
      <c r="BH195" s="29"/>
      <c r="BI195" s="98"/>
      <c r="BJ195" s="29"/>
      <c r="BK195" s="98"/>
      <c r="BL195" s="29"/>
      <c r="BM195" s="98"/>
      <c r="BN195" s="29"/>
      <c r="BO195" s="98"/>
      <c r="BP195" s="29"/>
      <c r="BQ195" s="98"/>
      <c r="BR195" s="29"/>
      <c r="BS195" s="98"/>
      <c r="BT195" s="29"/>
      <c r="BU195" s="98"/>
      <c r="BV195" s="29"/>
      <c r="BW195" s="98"/>
      <c r="BX195" s="29"/>
      <c r="BY195" s="98"/>
      <c r="BZ195" s="29"/>
      <c r="CA195" s="98"/>
      <c r="CB195" s="29"/>
      <c r="CC195" s="98"/>
      <c r="CD195" s="29"/>
      <c r="CE195" s="98"/>
      <c r="CF195" s="29"/>
      <c r="CG195" s="98"/>
      <c r="CH195" s="29"/>
      <c r="CI195" s="98"/>
      <c r="CJ195" s="29"/>
      <c r="CK195" s="98"/>
      <c r="CL195" s="29"/>
      <c r="CM195" s="98"/>
      <c r="CN195" s="29"/>
      <c r="CO195" s="98"/>
      <c r="CP195" s="29"/>
      <c r="CQ195" s="98"/>
      <c r="CR195" s="29"/>
      <c r="CS195" s="98"/>
      <c r="CT195" s="29"/>
      <c r="CU195" s="98"/>
      <c r="CV195" s="29"/>
      <c r="CW195" s="98"/>
      <c r="CX195" s="29"/>
      <c r="CY195" s="98"/>
      <c r="CZ195" s="29"/>
      <c r="DA195" s="98"/>
      <c r="DB195" s="29"/>
      <c r="DC195" s="98"/>
      <c r="DD195" s="29"/>
      <c r="DE195" s="98"/>
      <c r="DF195" s="29"/>
      <c r="DG195" s="98"/>
      <c r="DH195" s="29"/>
      <c r="DI195" s="98"/>
      <c r="DJ195" s="29"/>
      <c r="DK195" s="98"/>
      <c r="DL195" s="29"/>
      <c r="DM195" s="98"/>
      <c r="DN195" s="29"/>
      <c r="DO195" s="98"/>
      <c r="DP195" s="29"/>
      <c r="DQ195" s="98"/>
      <c r="DR195" s="29"/>
      <c r="DS195" s="98"/>
      <c r="DT195" s="29"/>
      <c r="DU195" s="98"/>
      <c r="DV195" s="29"/>
      <c r="DW195" s="98"/>
      <c r="DX195" s="29"/>
      <c r="DY195" s="98"/>
      <c r="DZ195" s="29"/>
      <c r="EA195" s="98"/>
      <c r="EB195" s="29"/>
      <c r="EC195" s="98"/>
      <c r="ED195" s="29"/>
      <c r="EE195" s="98"/>
      <c r="EF195" s="29"/>
      <c r="EG195" s="98"/>
      <c r="EH195" s="29"/>
      <c r="EI195" s="98"/>
      <c r="EJ195" s="29"/>
      <c r="EK195" s="98"/>
      <c r="EL195" s="29"/>
      <c r="EM195" s="98"/>
      <c r="EN195" s="29"/>
      <c r="EO195" s="98"/>
      <c r="EP195" s="29"/>
      <c r="EQ195" s="98"/>
      <c r="ER195" s="29"/>
      <c r="ES195" s="98"/>
      <c r="ET195" s="29"/>
      <c r="EU195" s="98"/>
      <c r="EV195" s="29"/>
    </row>
    <row r="196" spans="9:152" x14ac:dyDescent="0.2">
      <c r="I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  <c r="AT196" s="29"/>
      <c r="AU196" s="29"/>
      <c r="AV196" s="29"/>
      <c r="AW196" s="29"/>
      <c r="AX196" s="29"/>
      <c r="AY196" s="29"/>
      <c r="AZ196" s="29"/>
      <c r="BA196" s="119"/>
      <c r="BB196" s="29"/>
      <c r="BC196" s="98"/>
      <c r="BD196" s="29"/>
      <c r="BE196" s="98"/>
      <c r="BF196" s="29"/>
      <c r="BG196" s="98"/>
      <c r="BH196" s="29"/>
      <c r="BI196" s="98"/>
      <c r="BJ196" s="29"/>
      <c r="BK196" s="98"/>
      <c r="BL196" s="29"/>
      <c r="BM196" s="98"/>
      <c r="BN196" s="29"/>
      <c r="BO196" s="98"/>
      <c r="BP196" s="29"/>
      <c r="BQ196" s="98"/>
      <c r="BR196" s="29"/>
      <c r="BS196" s="98"/>
      <c r="BT196" s="29"/>
      <c r="BU196" s="98"/>
      <c r="BV196" s="29"/>
      <c r="BW196" s="98"/>
      <c r="BX196" s="29"/>
      <c r="BY196" s="98"/>
      <c r="BZ196" s="29"/>
      <c r="CA196" s="98"/>
      <c r="CB196" s="29"/>
      <c r="CC196" s="98"/>
      <c r="CD196" s="29"/>
      <c r="CE196" s="98"/>
      <c r="CF196" s="29"/>
      <c r="CG196" s="98"/>
      <c r="CH196" s="29"/>
      <c r="CI196" s="98"/>
      <c r="CJ196" s="29"/>
      <c r="CK196" s="98"/>
      <c r="CL196" s="29"/>
      <c r="CM196" s="98"/>
      <c r="CN196" s="29"/>
      <c r="CO196" s="98"/>
      <c r="CP196" s="29"/>
      <c r="CQ196" s="98"/>
      <c r="CR196" s="29"/>
      <c r="CS196" s="98"/>
      <c r="CT196" s="29"/>
      <c r="CU196" s="98"/>
      <c r="CV196" s="29"/>
      <c r="CW196" s="98"/>
      <c r="CX196" s="29"/>
      <c r="CY196" s="98"/>
      <c r="CZ196" s="29"/>
      <c r="DA196" s="98"/>
      <c r="DB196" s="29"/>
      <c r="DC196" s="98"/>
      <c r="DD196" s="29"/>
      <c r="DE196" s="98"/>
      <c r="DF196" s="29"/>
      <c r="DG196" s="98"/>
      <c r="DH196" s="29"/>
      <c r="DI196" s="98"/>
      <c r="DJ196" s="29"/>
      <c r="DK196" s="98"/>
      <c r="DL196" s="29"/>
      <c r="DM196" s="98"/>
      <c r="DN196" s="29"/>
      <c r="DO196" s="98"/>
      <c r="DP196" s="29"/>
      <c r="DQ196" s="98"/>
      <c r="DR196" s="29"/>
      <c r="DS196" s="98"/>
      <c r="DT196" s="29"/>
      <c r="DU196" s="98"/>
      <c r="DV196" s="29"/>
      <c r="DW196" s="98"/>
      <c r="DX196" s="29"/>
      <c r="DY196" s="98"/>
      <c r="DZ196" s="29"/>
      <c r="EA196" s="98"/>
      <c r="EB196" s="29"/>
      <c r="EC196" s="98"/>
      <c r="ED196" s="29"/>
      <c r="EE196" s="98"/>
      <c r="EF196" s="29"/>
      <c r="EG196" s="98"/>
      <c r="EH196" s="29"/>
      <c r="EI196" s="98"/>
      <c r="EJ196" s="29"/>
      <c r="EK196" s="98"/>
      <c r="EL196" s="29"/>
      <c r="EM196" s="98"/>
      <c r="EN196" s="29"/>
      <c r="EO196" s="98"/>
      <c r="EP196" s="29"/>
      <c r="EQ196" s="98"/>
      <c r="ER196" s="29"/>
      <c r="ES196" s="98"/>
      <c r="ET196" s="29"/>
      <c r="EU196" s="98"/>
      <c r="EV196" s="29"/>
    </row>
    <row r="197" spans="9:152" x14ac:dyDescent="0.2">
      <c r="I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  <c r="AT197" s="29"/>
      <c r="AU197" s="29"/>
      <c r="AV197" s="29"/>
      <c r="AW197" s="29"/>
      <c r="AX197" s="29"/>
      <c r="AY197" s="29"/>
      <c r="AZ197" s="29"/>
      <c r="BA197" s="119"/>
      <c r="BB197" s="29"/>
      <c r="BC197" s="98"/>
      <c r="BD197" s="29"/>
      <c r="BE197" s="98"/>
      <c r="BF197" s="29"/>
      <c r="BG197" s="98"/>
      <c r="BH197" s="29"/>
      <c r="BI197" s="98"/>
      <c r="BJ197" s="29"/>
      <c r="BK197" s="98"/>
      <c r="BL197" s="29"/>
      <c r="BM197" s="98"/>
      <c r="BN197" s="29"/>
      <c r="BO197" s="98"/>
      <c r="BP197" s="29"/>
      <c r="BQ197" s="98"/>
      <c r="BR197" s="29"/>
      <c r="BS197" s="98"/>
      <c r="BT197" s="29"/>
      <c r="BU197" s="98"/>
      <c r="BV197" s="29"/>
      <c r="BW197" s="98"/>
      <c r="BX197" s="29"/>
      <c r="BY197" s="98"/>
      <c r="BZ197" s="29"/>
      <c r="CA197" s="98"/>
      <c r="CB197" s="29"/>
      <c r="CC197" s="98"/>
      <c r="CD197" s="29"/>
      <c r="CE197" s="98"/>
      <c r="CF197" s="29"/>
      <c r="CG197" s="98"/>
      <c r="CH197" s="29"/>
      <c r="CI197" s="98"/>
      <c r="CJ197" s="29"/>
      <c r="CK197" s="98"/>
      <c r="CL197" s="29"/>
      <c r="CM197" s="98"/>
      <c r="CN197" s="29"/>
      <c r="CO197" s="98"/>
      <c r="CP197" s="29"/>
      <c r="CQ197" s="98"/>
      <c r="CR197" s="29"/>
      <c r="CS197" s="98"/>
      <c r="CT197" s="29"/>
      <c r="CU197" s="98"/>
      <c r="CV197" s="29"/>
      <c r="CW197" s="98"/>
      <c r="CX197" s="29"/>
      <c r="CY197" s="98"/>
      <c r="CZ197" s="29"/>
      <c r="DA197" s="98"/>
      <c r="DB197" s="29"/>
      <c r="DC197" s="98"/>
      <c r="DD197" s="29"/>
      <c r="DE197" s="98"/>
      <c r="DF197" s="29"/>
      <c r="DG197" s="98"/>
      <c r="DH197" s="29"/>
      <c r="DI197" s="98"/>
      <c r="DJ197" s="29"/>
      <c r="DK197" s="98"/>
      <c r="DL197" s="29"/>
      <c r="DM197" s="98"/>
      <c r="DN197" s="29"/>
      <c r="DO197" s="98"/>
      <c r="DP197" s="29"/>
      <c r="DQ197" s="98"/>
      <c r="DR197" s="29"/>
      <c r="DS197" s="98"/>
      <c r="DT197" s="29"/>
      <c r="DU197" s="98"/>
      <c r="DV197" s="29"/>
      <c r="DW197" s="98"/>
      <c r="DX197" s="29"/>
      <c r="DY197" s="98"/>
      <c r="DZ197" s="29"/>
      <c r="EA197" s="98"/>
      <c r="EB197" s="29"/>
      <c r="EC197" s="98"/>
      <c r="ED197" s="29"/>
      <c r="EE197" s="98"/>
      <c r="EF197" s="29"/>
      <c r="EG197" s="98"/>
      <c r="EH197" s="29"/>
      <c r="EI197" s="98"/>
      <c r="EJ197" s="29"/>
      <c r="EK197" s="98"/>
      <c r="EL197" s="29"/>
      <c r="EM197" s="98"/>
      <c r="EN197" s="29"/>
      <c r="EO197" s="98"/>
      <c r="EP197" s="29"/>
      <c r="EQ197" s="98"/>
      <c r="ER197" s="29"/>
      <c r="ES197" s="98"/>
      <c r="ET197" s="29"/>
      <c r="EU197" s="98"/>
      <c r="EV197" s="29"/>
    </row>
    <row r="198" spans="9:152" x14ac:dyDescent="0.2">
      <c r="I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  <c r="AT198" s="29"/>
      <c r="AU198" s="29"/>
      <c r="AV198" s="29"/>
      <c r="AW198" s="29"/>
      <c r="AX198" s="29"/>
      <c r="AY198" s="29"/>
      <c r="AZ198" s="29"/>
      <c r="BA198" s="119"/>
      <c r="BB198" s="29"/>
      <c r="BC198" s="98"/>
      <c r="BD198" s="29"/>
      <c r="BE198" s="98"/>
      <c r="BF198" s="29"/>
      <c r="BG198" s="98"/>
      <c r="BH198" s="29"/>
      <c r="BI198" s="98"/>
      <c r="BJ198" s="29"/>
      <c r="BK198" s="98"/>
      <c r="BL198" s="29"/>
      <c r="BM198" s="98"/>
      <c r="BN198" s="29"/>
      <c r="BO198" s="98"/>
      <c r="BP198" s="29"/>
      <c r="BQ198" s="98"/>
      <c r="BR198" s="29"/>
      <c r="BS198" s="98"/>
      <c r="BT198" s="29"/>
      <c r="BU198" s="98"/>
      <c r="BV198" s="29"/>
      <c r="BW198" s="98"/>
      <c r="BX198" s="29"/>
      <c r="BY198" s="98"/>
      <c r="BZ198" s="29"/>
      <c r="CA198" s="98"/>
      <c r="CB198" s="29"/>
      <c r="CC198" s="98"/>
      <c r="CD198" s="29"/>
      <c r="CE198" s="98"/>
      <c r="CF198" s="29"/>
      <c r="CG198" s="98"/>
      <c r="CH198" s="29"/>
      <c r="CI198" s="98"/>
      <c r="CJ198" s="29"/>
      <c r="CK198" s="98"/>
      <c r="CL198" s="29"/>
      <c r="CM198" s="98"/>
      <c r="CN198" s="29"/>
      <c r="CO198" s="98"/>
      <c r="CP198" s="29"/>
      <c r="CQ198" s="98"/>
      <c r="CR198" s="29"/>
      <c r="CS198" s="98"/>
      <c r="CT198" s="29"/>
      <c r="CU198" s="98"/>
      <c r="CV198" s="29"/>
      <c r="CW198" s="98"/>
      <c r="CX198" s="29"/>
      <c r="CY198" s="98"/>
      <c r="CZ198" s="29"/>
      <c r="DA198" s="98"/>
      <c r="DB198" s="29"/>
      <c r="DC198" s="98"/>
      <c r="DD198" s="29"/>
      <c r="DE198" s="98"/>
      <c r="DF198" s="29"/>
      <c r="DG198" s="98"/>
      <c r="DH198" s="29"/>
      <c r="DI198" s="98"/>
      <c r="DJ198" s="29"/>
      <c r="DK198" s="98"/>
      <c r="DL198" s="29"/>
      <c r="DM198" s="98"/>
      <c r="DN198" s="29"/>
      <c r="DO198" s="98"/>
      <c r="DP198" s="29"/>
      <c r="DQ198" s="98"/>
      <c r="DR198" s="29"/>
      <c r="DS198" s="98"/>
      <c r="DT198" s="29"/>
      <c r="DU198" s="98"/>
      <c r="DV198" s="29"/>
      <c r="DW198" s="98"/>
      <c r="DX198" s="29"/>
      <c r="DY198" s="98"/>
      <c r="DZ198" s="29"/>
      <c r="EA198" s="98"/>
      <c r="EB198" s="29"/>
      <c r="EC198" s="98"/>
      <c r="ED198" s="29"/>
      <c r="EE198" s="98"/>
      <c r="EF198" s="29"/>
      <c r="EG198" s="98"/>
      <c r="EH198" s="29"/>
      <c r="EI198" s="98"/>
      <c r="EJ198" s="29"/>
      <c r="EK198" s="98"/>
      <c r="EL198" s="29"/>
      <c r="EM198" s="98"/>
      <c r="EN198" s="29"/>
      <c r="EO198" s="98"/>
      <c r="EP198" s="29"/>
      <c r="EQ198" s="98"/>
      <c r="ER198" s="29"/>
      <c r="ES198" s="98"/>
      <c r="ET198" s="29"/>
      <c r="EU198" s="98"/>
      <c r="EV198" s="29"/>
    </row>
    <row r="199" spans="9:152" x14ac:dyDescent="0.2">
      <c r="I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  <c r="AT199" s="29"/>
      <c r="AU199" s="29"/>
      <c r="AV199" s="29"/>
      <c r="AW199" s="29"/>
      <c r="AX199" s="29"/>
      <c r="AY199" s="29"/>
      <c r="AZ199" s="29"/>
      <c r="BA199" s="119"/>
      <c r="BB199" s="29"/>
      <c r="BC199" s="98"/>
      <c r="BD199" s="29"/>
      <c r="BE199" s="98"/>
      <c r="BF199" s="29"/>
      <c r="BG199" s="98"/>
      <c r="BH199" s="29"/>
      <c r="BI199" s="98"/>
      <c r="BJ199" s="29"/>
      <c r="BK199" s="98"/>
      <c r="BL199" s="29"/>
      <c r="BM199" s="98"/>
      <c r="BN199" s="29"/>
      <c r="BO199" s="98"/>
      <c r="BP199" s="29"/>
      <c r="BQ199" s="98"/>
      <c r="BR199" s="29"/>
      <c r="BS199" s="98"/>
      <c r="BT199" s="29"/>
      <c r="BU199" s="98"/>
      <c r="BV199" s="29"/>
      <c r="BW199" s="98"/>
      <c r="BX199" s="29"/>
      <c r="BY199" s="98"/>
      <c r="BZ199" s="29"/>
      <c r="CA199" s="98"/>
      <c r="CB199" s="29"/>
      <c r="CC199" s="98"/>
      <c r="CD199" s="29"/>
      <c r="CE199" s="98"/>
      <c r="CF199" s="29"/>
      <c r="CG199" s="98"/>
      <c r="CH199" s="29"/>
      <c r="CI199" s="98"/>
      <c r="CJ199" s="29"/>
      <c r="CK199" s="98"/>
      <c r="CL199" s="29"/>
      <c r="CM199" s="98"/>
      <c r="CN199" s="29"/>
      <c r="CO199" s="98"/>
      <c r="CP199" s="29"/>
      <c r="CQ199" s="98"/>
      <c r="CR199" s="29"/>
      <c r="CS199" s="98"/>
      <c r="CT199" s="29"/>
      <c r="CU199" s="98"/>
      <c r="CV199" s="29"/>
      <c r="CW199" s="98"/>
      <c r="CX199" s="29"/>
      <c r="CY199" s="98"/>
      <c r="CZ199" s="29"/>
      <c r="DA199" s="98"/>
      <c r="DB199" s="29"/>
      <c r="DC199" s="98"/>
      <c r="DD199" s="29"/>
      <c r="DE199" s="98"/>
      <c r="DF199" s="29"/>
      <c r="DG199" s="98"/>
      <c r="DH199" s="29"/>
      <c r="DI199" s="98"/>
      <c r="DJ199" s="29"/>
      <c r="DK199" s="98"/>
      <c r="DL199" s="29"/>
      <c r="DM199" s="98"/>
      <c r="DN199" s="29"/>
      <c r="DO199" s="98"/>
      <c r="DP199" s="29"/>
      <c r="DQ199" s="98"/>
      <c r="DR199" s="29"/>
      <c r="DS199" s="98"/>
      <c r="DT199" s="29"/>
      <c r="DU199" s="98"/>
      <c r="DV199" s="29"/>
      <c r="DW199" s="98"/>
      <c r="DX199" s="29"/>
      <c r="DY199" s="98"/>
      <c r="DZ199" s="29"/>
      <c r="EA199" s="98"/>
      <c r="EB199" s="29"/>
      <c r="EC199" s="98"/>
      <c r="ED199" s="29"/>
      <c r="EE199" s="98"/>
      <c r="EF199" s="29"/>
      <c r="EG199" s="98"/>
      <c r="EH199" s="29"/>
      <c r="EI199" s="98"/>
      <c r="EJ199" s="29"/>
      <c r="EK199" s="98"/>
      <c r="EL199" s="29"/>
      <c r="EM199" s="98"/>
      <c r="EN199" s="29"/>
      <c r="EO199" s="98"/>
      <c r="EP199" s="29"/>
      <c r="EQ199" s="98"/>
      <c r="ER199" s="29"/>
      <c r="ES199" s="98"/>
      <c r="ET199" s="29"/>
      <c r="EU199" s="98"/>
      <c r="EV199" s="29"/>
    </row>
    <row r="200" spans="9:152" x14ac:dyDescent="0.2">
      <c r="I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  <c r="AU200" s="29"/>
      <c r="AV200" s="29"/>
      <c r="AW200" s="29"/>
      <c r="AX200" s="29"/>
      <c r="AY200" s="29"/>
      <c r="AZ200" s="29"/>
      <c r="BA200" s="119"/>
      <c r="BB200" s="29"/>
      <c r="BC200" s="98"/>
      <c r="BD200" s="29"/>
      <c r="BE200" s="98"/>
      <c r="BF200" s="29"/>
      <c r="BG200" s="98"/>
      <c r="BH200" s="29"/>
      <c r="BI200" s="98"/>
      <c r="BJ200" s="29"/>
      <c r="BK200" s="98"/>
      <c r="BL200" s="29"/>
      <c r="BM200" s="98"/>
      <c r="BN200" s="29"/>
      <c r="BO200" s="98"/>
      <c r="BP200" s="29"/>
      <c r="BQ200" s="98"/>
      <c r="BR200" s="29"/>
      <c r="BS200" s="98"/>
      <c r="BT200" s="29"/>
      <c r="BU200" s="98"/>
      <c r="BV200" s="29"/>
      <c r="BW200" s="98"/>
      <c r="BX200" s="29"/>
      <c r="BY200" s="98"/>
      <c r="BZ200" s="29"/>
      <c r="CA200" s="98"/>
      <c r="CB200" s="29"/>
      <c r="CC200" s="98"/>
      <c r="CD200" s="29"/>
      <c r="CE200" s="98"/>
      <c r="CF200" s="29"/>
      <c r="CG200" s="98"/>
      <c r="CH200" s="29"/>
      <c r="CI200" s="98"/>
      <c r="CJ200" s="29"/>
      <c r="CK200" s="98"/>
      <c r="CL200" s="29"/>
      <c r="CM200" s="98"/>
      <c r="CN200" s="29"/>
      <c r="CO200" s="98"/>
      <c r="CP200" s="29"/>
      <c r="CQ200" s="98"/>
      <c r="CR200" s="29"/>
      <c r="CS200" s="98"/>
      <c r="CT200" s="29"/>
      <c r="CU200" s="98"/>
      <c r="CV200" s="29"/>
      <c r="CW200" s="98"/>
      <c r="CX200" s="29"/>
      <c r="CY200" s="98"/>
      <c r="CZ200" s="29"/>
      <c r="DA200" s="98"/>
      <c r="DB200" s="29"/>
      <c r="DC200" s="98"/>
      <c r="DD200" s="29"/>
      <c r="DE200" s="98"/>
      <c r="DF200" s="29"/>
      <c r="DG200" s="98"/>
      <c r="DH200" s="29"/>
      <c r="DI200" s="98"/>
      <c r="DJ200" s="29"/>
      <c r="DK200" s="98"/>
      <c r="DL200" s="29"/>
      <c r="DM200" s="98"/>
      <c r="DN200" s="29"/>
      <c r="DO200" s="98"/>
      <c r="DP200" s="29"/>
      <c r="DQ200" s="98"/>
      <c r="DR200" s="29"/>
      <c r="DS200" s="98"/>
      <c r="DT200" s="29"/>
      <c r="DU200" s="98"/>
      <c r="DV200" s="29"/>
      <c r="DW200" s="98"/>
      <c r="DX200" s="29"/>
      <c r="DY200" s="98"/>
      <c r="DZ200" s="29"/>
      <c r="EA200" s="98"/>
      <c r="EB200" s="29"/>
      <c r="EC200" s="98"/>
      <c r="ED200" s="29"/>
      <c r="EE200" s="98"/>
      <c r="EF200" s="29"/>
      <c r="EG200" s="98"/>
      <c r="EH200" s="29"/>
      <c r="EI200" s="98"/>
      <c r="EJ200" s="29"/>
      <c r="EK200" s="98"/>
      <c r="EL200" s="29"/>
      <c r="EM200" s="98"/>
      <c r="EN200" s="29"/>
      <c r="EO200" s="98"/>
      <c r="EP200" s="29"/>
      <c r="EQ200" s="98"/>
      <c r="ER200" s="29"/>
      <c r="ES200" s="98"/>
      <c r="ET200" s="29"/>
      <c r="EU200" s="98"/>
      <c r="EV200" s="29"/>
    </row>
    <row r="201" spans="9:152" x14ac:dyDescent="0.2">
      <c r="I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  <c r="AT201" s="29"/>
      <c r="AU201" s="29"/>
      <c r="AV201" s="29"/>
      <c r="AW201" s="29"/>
      <c r="AX201" s="29"/>
      <c r="AY201" s="29"/>
      <c r="AZ201" s="29"/>
      <c r="BA201" s="119"/>
      <c r="BB201" s="29"/>
      <c r="BC201" s="98"/>
      <c r="BD201" s="29"/>
      <c r="BE201" s="98"/>
      <c r="BF201" s="29"/>
      <c r="BG201" s="98"/>
      <c r="BH201" s="29"/>
      <c r="BI201" s="98"/>
      <c r="BJ201" s="29"/>
      <c r="BK201" s="98"/>
      <c r="BL201" s="29"/>
      <c r="BM201" s="98"/>
      <c r="BN201" s="29"/>
      <c r="BO201" s="98"/>
      <c r="BP201" s="29"/>
      <c r="BQ201" s="98"/>
      <c r="BR201" s="29"/>
      <c r="BS201" s="98"/>
      <c r="BT201" s="29"/>
      <c r="BU201" s="98"/>
      <c r="BV201" s="29"/>
      <c r="BW201" s="98"/>
      <c r="BX201" s="29"/>
      <c r="BY201" s="98"/>
      <c r="BZ201" s="29"/>
      <c r="CA201" s="98"/>
      <c r="CB201" s="29"/>
      <c r="CC201" s="98"/>
      <c r="CD201" s="29"/>
      <c r="CE201" s="98"/>
      <c r="CF201" s="29"/>
      <c r="CG201" s="98"/>
      <c r="CH201" s="29"/>
      <c r="CI201" s="98"/>
      <c r="CJ201" s="29"/>
      <c r="CK201" s="98"/>
      <c r="CL201" s="29"/>
      <c r="CM201" s="98"/>
      <c r="CN201" s="29"/>
      <c r="CO201" s="98"/>
      <c r="CP201" s="29"/>
      <c r="CQ201" s="98"/>
      <c r="CR201" s="29"/>
      <c r="CS201" s="98"/>
      <c r="CT201" s="29"/>
      <c r="CU201" s="98"/>
      <c r="CV201" s="29"/>
      <c r="CW201" s="98"/>
      <c r="CX201" s="29"/>
      <c r="CY201" s="98"/>
      <c r="CZ201" s="29"/>
      <c r="DA201" s="98"/>
      <c r="DB201" s="29"/>
      <c r="DC201" s="98"/>
      <c r="DD201" s="29"/>
      <c r="DE201" s="98"/>
      <c r="DF201" s="29"/>
      <c r="DG201" s="98"/>
      <c r="DH201" s="29"/>
      <c r="DI201" s="98"/>
      <c r="DJ201" s="29"/>
      <c r="DK201" s="98"/>
      <c r="DL201" s="29"/>
      <c r="DM201" s="98"/>
      <c r="DN201" s="29"/>
      <c r="DO201" s="98"/>
      <c r="DP201" s="29"/>
      <c r="DQ201" s="98"/>
      <c r="DR201" s="29"/>
      <c r="DS201" s="98"/>
      <c r="DT201" s="29"/>
      <c r="DU201" s="98"/>
      <c r="DV201" s="29"/>
      <c r="DW201" s="98"/>
      <c r="DX201" s="29"/>
      <c r="DY201" s="98"/>
      <c r="DZ201" s="29"/>
      <c r="EA201" s="98"/>
      <c r="EB201" s="29"/>
      <c r="EC201" s="98"/>
      <c r="ED201" s="29"/>
      <c r="EE201" s="98"/>
      <c r="EF201" s="29"/>
      <c r="EG201" s="98"/>
      <c r="EH201" s="29"/>
      <c r="EI201" s="98"/>
      <c r="EJ201" s="29"/>
      <c r="EK201" s="98"/>
      <c r="EL201" s="29"/>
      <c r="EM201" s="98"/>
      <c r="EN201" s="29"/>
      <c r="EO201" s="98"/>
      <c r="EP201" s="29"/>
      <c r="EQ201" s="98"/>
      <c r="ER201" s="29"/>
      <c r="ES201" s="98"/>
      <c r="ET201" s="29"/>
      <c r="EU201" s="98"/>
      <c r="EV201" s="29"/>
    </row>
    <row r="202" spans="9:152" x14ac:dyDescent="0.2">
      <c r="I202" s="29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  <c r="AT202" s="29"/>
      <c r="AU202" s="29"/>
      <c r="AV202" s="29"/>
      <c r="AW202" s="29"/>
      <c r="AX202" s="29"/>
      <c r="AY202" s="29"/>
      <c r="AZ202" s="29"/>
      <c r="BA202" s="119"/>
      <c r="BB202" s="29"/>
      <c r="BC202" s="98"/>
      <c r="BD202" s="29"/>
      <c r="BE202" s="98"/>
      <c r="BF202" s="29"/>
      <c r="BG202" s="98"/>
      <c r="BH202" s="29"/>
      <c r="BI202" s="98"/>
      <c r="BJ202" s="29"/>
      <c r="BK202" s="98"/>
      <c r="BL202" s="29"/>
      <c r="BM202" s="98"/>
      <c r="BN202" s="29"/>
      <c r="BO202" s="98"/>
      <c r="BP202" s="29"/>
      <c r="BQ202" s="98"/>
      <c r="BR202" s="29"/>
      <c r="BS202" s="98"/>
      <c r="BT202" s="29"/>
      <c r="BU202" s="98"/>
      <c r="BV202" s="29"/>
      <c r="BW202" s="98"/>
      <c r="BX202" s="29"/>
      <c r="BY202" s="98"/>
      <c r="BZ202" s="29"/>
      <c r="CA202" s="98"/>
      <c r="CB202" s="29"/>
      <c r="CC202" s="98"/>
      <c r="CD202" s="29"/>
      <c r="CE202" s="98"/>
      <c r="CF202" s="29"/>
      <c r="CG202" s="98"/>
      <c r="CH202" s="29"/>
      <c r="CI202" s="98"/>
      <c r="CJ202" s="29"/>
      <c r="CK202" s="98"/>
      <c r="CL202" s="29"/>
      <c r="CM202" s="98"/>
      <c r="CN202" s="29"/>
      <c r="CO202" s="98"/>
      <c r="CP202" s="29"/>
      <c r="CQ202" s="98"/>
      <c r="CR202" s="29"/>
      <c r="CS202" s="98"/>
      <c r="CT202" s="29"/>
      <c r="CU202" s="98"/>
      <c r="CV202" s="29"/>
      <c r="CW202" s="98"/>
      <c r="CX202" s="29"/>
      <c r="CY202" s="98"/>
      <c r="CZ202" s="29"/>
      <c r="DA202" s="98"/>
      <c r="DB202" s="29"/>
      <c r="DC202" s="98"/>
      <c r="DD202" s="29"/>
      <c r="DE202" s="98"/>
      <c r="DF202" s="29"/>
      <c r="DG202" s="98"/>
      <c r="DH202" s="29"/>
      <c r="DI202" s="98"/>
      <c r="DJ202" s="29"/>
      <c r="DK202" s="98"/>
      <c r="DL202" s="29"/>
      <c r="DM202" s="98"/>
      <c r="DN202" s="29"/>
      <c r="DO202" s="98"/>
      <c r="DP202" s="29"/>
      <c r="DQ202" s="98"/>
      <c r="DR202" s="29"/>
      <c r="DS202" s="98"/>
      <c r="DT202" s="29"/>
      <c r="DU202" s="98"/>
      <c r="DV202" s="29"/>
      <c r="DW202" s="98"/>
      <c r="DX202" s="29"/>
      <c r="DY202" s="98"/>
      <c r="DZ202" s="29"/>
      <c r="EA202" s="98"/>
      <c r="EB202" s="29"/>
      <c r="EC202" s="98"/>
      <c r="ED202" s="29"/>
      <c r="EE202" s="98"/>
      <c r="EF202" s="29"/>
      <c r="EG202" s="98"/>
      <c r="EH202" s="29"/>
      <c r="EI202" s="98"/>
      <c r="EJ202" s="29"/>
      <c r="EK202" s="98"/>
      <c r="EL202" s="29"/>
      <c r="EM202" s="98"/>
      <c r="EN202" s="29"/>
      <c r="EO202" s="98"/>
      <c r="EP202" s="29"/>
      <c r="EQ202" s="98"/>
      <c r="ER202" s="29"/>
      <c r="ES202" s="98"/>
      <c r="ET202" s="29"/>
      <c r="EU202" s="98"/>
      <c r="EV202" s="29"/>
    </row>
    <row r="203" spans="9:152" x14ac:dyDescent="0.2">
      <c r="I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  <c r="AT203" s="29"/>
      <c r="AU203" s="29"/>
      <c r="AV203" s="29"/>
      <c r="AW203" s="29"/>
      <c r="AX203" s="29"/>
      <c r="AY203" s="29"/>
      <c r="AZ203" s="29"/>
      <c r="BA203" s="119"/>
      <c r="BB203" s="29"/>
      <c r="BC203" s="98"/>
      <c r="BD203" s="29"/>
      <c r="BE203" s="98"/>
      <c r="BF203" s="29"/>
      <c r="BG203" s="98"/>
      <c r="BH203" s="29"/>
      <c r="BI203" s="98"/>
      <c r="BJ203" s="29"/>
      <c r="BK203" s="98"/>
      <c r="BL203" s="29"/>
      <c r="BM203" s="98"/>
      <c r="BN203" s="29"/>
      <c r="BO203" s="98"/>
      <c r="BP203" s="29"/>
      <c r="BQ203" s="98"/>
      <c r="BR203" s="29"/>
      <c r="BS203" s="98"/>
      <c r="BT203" s="29"/>
      <c r="BU203" s="98"/>
      <c r="BV203" s="29"/>
      <c r="BW203" s="98"/>
      <c r="BX203" s="29"/>
      <c r="BY203" s="98"/>
      <c r="BZ203" s="29"/>
      <c r="CA203" s="98"/>
      <c r="CB203" s="29"/>
      <c r="CC203" s="98"/>
      <c r="CD203" s="29"/>
      <c r="CE203" s="98"/>
      <c r="CF203" s="29"/>
      <c r="CG203" s="98"/>
      <c r="CH203" s="29"/>
      <c r="CI203" s="98"/>
      <c r="CJ203" s="29"/>
      <c r="CK203" s="98"/>
      <c r="CL203" s="29"/>
      <c r="CM203" s="98"/>
      <c r="CN203" s="29"/>
      <c r="CO203" s="98"/>
      <c r="CP203" s="29"/>
      <c r="CQ203" s="98"/>
      <c r="CR203" s="29"/>
      <c r="CS203" s="98"/>
      <c r="CT203" s="29"/>
      <c r="CU203" s="98"/>
      <c r="CV203" s="29"/>
      <c r="CW203" s="98"/>
      <c r="CX203" s="29"/>
      <c r="CY203" s="98"/>
      <c r="CZ203" s="29"/>
      <c r="DA203" s="98"/>
      <c r="DB203" s="29"/>
      <c r="DC203" s="98"/>
      <c r="DD203" s="29"/>
      <c r="DE203" s="98"/>
      <c r="DF203" s="29"/>
      <c r="DG203" s="98"/>
      <c r="DH203" s="29"/>
      <c r="DI203" s="98"/>
      <c r="DJ203" s="29"/>
      <c r="DK203" s="98"/>
      <c r="DL203" s="29"/>
      <c r="DM203" s="98"/>
      <c r="DN203" s="29"/>
      <c r="DO203" s="98"/>
      <c r="DP203" s="29"/>
      <c r="DQ203" s="98"/>
      <c r="DR203" s="29"/>
      <c r="DS203" s="98"/>
      <c r="DT203" s="29"/>
      <c r="DU203" s="98"/>
      <c r="DV203" s="29"/>
      <c r="DW203" s="98"/>
      <c r="DX203" s="29"/>
      <c r="DY203" s="98"/>
      <c r="DZ203" s="29"/>
      <c r="EA203" s="98"/>
      <c r="EB203" s="29"/>
      <c r="EC203" s="98"/>
      <c r="ED203" s="29"/>
      <c r="EE203" s="98"/>
      <c r="EF203" s="29"/>
      <c r="EG203" s="98"/>
      <c r="EH203" s="29"/>
      <c r="EI203" s="98"/>
      <c r="EJ203" s="29"/>
      <c r="EK203" s="98"/>
      <c r="EL203" s="29"/>
      <c r="EM203" s="98"/>
      <c r="EN203" s="29"/>
      <c r="EO203" s="98"/>
      <c r="EP203" s="29"/>
      <c r="EQ203" s="98"/>
      <c r="ER203" s="29"/>
      <c r="ES203" s="98"/>
      <c r="ET203" s="29"/>
      <c r="EU203" s="98"/>
      <c r="EV203" s="29"/>
    </row>
    <row r="204" spans="9:152" x14ac:dyDescent="0.2">
      <c r="I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  <c r="AV204" s="29"/>
      <c r="AW204" s="29"/>
      <c r="AX204" s="29"/>
      <c r="AY204" s="29"/>
      <c r="AZ204" s="29"/>
      <c r="BA204" s="119"/>
      <c r="BB204" s="29"/>
      <c r="BC204" s="98"/>
      <c r="BD204" s="29"/>
      <c r="BE204" s="98"/>
      <c r="BF204" s="29"/>
      <c r="BG204" s="98"/>
      <c r="BH204" s="29"/>
      <c r="BI204" s="98"/>
      <c r="BJ204" s="29"/>
      <c r="BK204" s="98"/>
      <c r="BL204" s="29"/>
      <c r="BM204" s="98"/>
      <c r="BN204" s="29"/>
      <c r="BO204" s="98"/>
      <c r="BP204" s="29"/>
      <c r="BQ204" s="98"/>
      <c r="BR204" s="29"/>
      <c r="BS204" s="98"/>
      <c r="BT204" s="29"/>
      <c r="BU204" s="98"/>
      <c r="BV204" s="29"/>
      <c r="BW204" s="98"/>
      <c r="BX204" s="29"/>
      <c r="BY204" s="98"/>
      <c r="BZ204" s="29"/>
      <c r="CA204" s="98"/>
      <c r="CB204" s="29"/>
      <c r="CC204" s="98"/>
      <c r="CD204" s="29"/>
      <c r="CE204" s="98"/>
      <c r="CF204" s="29"/>
      <c r="CG204" s="98"/>
      <c r="CH204" s="29"/>
      <c r="CI204" s="98"/>
      <c r="CJ204" s="29"/>
      <c r="CK204" s="98"/>
      <c r="CL204" s="29"/>
      <c r="CM204" s="98"/>
      <c r="CN204" s="29"/>
      <c r="CO204" s="98"/>
      <c r="CP204" s="29"/>
      <c r="CQ204" s="98"/>
      <c r="CR204" s="29"/>
      <c r="CS204" s="98"/>
      <c r="CT204" s="29"/>
      <c r="CU204" s="98"/>
      <c r="CV204" s="29"/>
      <c r="CW204" s="98"/>
      <c r="CX204" s="29"/>
      <c r="CY204" s="98"/>
      <c r="CZ204" s="29"/>
      <c r="DA204" s="98"/>
      <c r="DB204" s="29"/>
      <c r="DC204" s="98"/>
      <c r="DD204" s="29"/>
      <c r="DE204" s="98"/>
      <c r="DF204" s="29"/>
      <c r="DG204" s="98"/>
      <c r="DH204" s="29"/>
      <c r="DI204" s="98"/>
      <c r="DJ204" s="29"/>
      <c r="DK204" s="98"/>
      <c r="DL204" s="29"/>
      <c r="DM204" s="98"/>
      <c r="DN204" s="29"/>
      <c r="DO204" s="98"/>
      <c r="DP204" s="29"/>
      <c r="DQ204" s="98"/>
      <c r="DR204" s="29"/>
      <c r="DS204" s="98"/>
      <c r="DT204" s="29"/>
      <c r="DU204" s="98"/>
      <c r="DV204" s="29"/>
      <c r="DW204" s="98"/>
      <c r="DX204" s="29"/>
      <c r="DY204" s="98"/>
      <c r="DZ204" s="29"/>
      <c r="EA204" s="98"/>
      <c r="EB204" s="29"/>
      <c r="EC204" s="98"/>
      <c r="ED204" s="29"/>
      <c r="EE204" s="98"/>
      <c r="EF204" s="29"/>
      <c r="EG204" s="98"/>
      <c r="EH204" s="29"/>
      <c r="EI204" s="98"/>
      <c r="EJ204" s="29"/>
      <c r="EK204" s="98"/>
      <c r="EL204" s="29"/>
      <c r="EM204" s="98"/>
      <c r="EN204" s="29"/>
      <c r="EO204" s="98"/>
      <c r="EP204" s="29"/>
      <c r="EQ204" s="98"/>
      <c r="ER204" s="29"/>
      <c r="ES204" s="98"/>
      <c r="ET204" s="29"/>
      <c r="EU204" s="98"/>
      <c r="EV204" s="29"/>
    </row>
    <row r="205" spans="9:152" x14ac:dyDescent="0.2">
      <c r="I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  <c r="AT205" s="29"/>
      <c r="AU205" s="29"/>
      <c r="AV205" s="29"/>
      <c r="AW205" s="29"/>
      <c r="AX205" s="29"/>
      <c r="AY205" s="29"/>
      <c r="AZ205" s="29"/>
      <c r="BA205" s="119"/>
      <c r="BB205" s="29"/>
      <c r="BC205" s="98"/>
      <c r="BD205" s="29"/>
      <c r="BE205" s="98"/>
      <c r="BF205" s="29"/>
      <c r="BG205" s="98"/>
      <c r="BH205" s="29"/>
      <c r="BI205" s="98"/>
      <c r="BJ205" s="29"/>
      <c r="BK205" s="98"/>
      <c r="BL205" s="29"/>
      <c r="BM205" s="98"/>
      <c r="BN205" s="29"/>
      <c r="BO205" s="98"/>
      <c r="BP205" s="29"/>
      <c r="BQ205" s="98"/>
      <c r="BR205" s="29"/>
      <c r="BS205" s="98"/>
      <c r="BT205" s="29"/>
      <c r="BU205" s="98"/>
      <c r="BV205" s="29"/>
      <c r="BW205" s="98"/>
      <c r="BX205" s="29"/>
      <c r="BY205" s="98"/>
      <c r="BZ205" s="29"/>
      <c r="CA205" s="98"/>
      <c r="CB205" s="29"/>
      <c r="CC205" s="98"/>
      <c r="CD205" s="29"/>
      <c r="CE205" s="98"/>
      <c r="CF205" s="29"/>
      <c r="CG205" s="98"/>
      <c r="CH205" s="29"/>
      <c r="CI205" s="98"/>
      <c r="CJ205" s="29"/>
      <c r="CK205" s="98"/>
      <c r="CL205" s="29"/>
      <c r="CM205" s="98"/>
      <c r="CN205" s="29"/>
      <c r="CO205" s="98"/>
      <c r="CP205" s="29"/>
      <c r="CQ205" s="98"/>
      <c r="CR205" s="29"/>
      <c r="CS205" s="98"/>
      <c r="CT205" s="29"/>
      <c r="CU205" s="98"/>
      <c r="CV205" s="29"/>
      <c r="CW205" s="98"/>
      <c r="CX205" s="29"/>
      <c r="CY205" s="98"/>
      <c r="CZ205" s="29"/>
      <c r="DA205" s="98"/>
      <c r="DB205" s="29"/>
      <c r="DC205" s="98"/>
      <c r="DD205" s="29"/>
      <c r="DE205" s="98"/>
      <c r="DF205" s="29"/>
      <c r="DG205" s="98"/>
      <c r="DH205" s="29"/>
      <c r="DI205" s="98"/>
      <c r="DJ205" s="29"/>
      <c r="DK205" s="98"/>
      <c r="DL205" s="29"/>
      <c r="DM205" s="98"/>
      <c r="DN205" s="29"/>
      <c r="DO205" s="98"/>
      <c r="DP205" s="29"/>
      <c r="DQ205" s="98"/>
      <c r="DR205" s="29"/>
      <c r="DS205" s="98"/>
      <c r="DT205" s="29"/>
      <c r="DU205" s="98"/>
      <c r="DV205" s="29"/>
      <c r="DW205" s="98"/>
      <c r="DX205" s="29"/>
      <c r="DY205" s="98"/>
      <c r="DZ205" s="29"/>
      <c r="EA205" s="98"/>
      <c r="EB205" s="29"/>
      <c r="EC205" s="98"/>
      <c r="ED205" s="29"/>
      <c r="EE205" s="98"/>
      <c r="EF205" s="29"/>
      <c r="EG205" s="98"/>
      <c r="EH205" s="29"/>
      <c r="EI205" s="98"/>
      <c r="EJ205" s="29"/>
      <c r="EK205" s="98"/>
      <c r="EL205" s="29"/>
      <c r="EM205" s="98"/>
      <c r="EN205" s="29"/>
      <c r="EO205" s="98"/>
      <c r="EP205" s="29"/>
      <c r="EQ205" s="98"/>
      <c r="ER205" s="29"/>
      <c r="ES205" s="98"/>
      <c r="ET205" s="29"/>
      <c r="EU205" s="98"/>
      <c r="EV205" s="29"/>
    </row>
    <row r="206" spans="9:152" x14ac:dyDescent="0.2">
      <c r="I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  <c r="AT206" s="29"/>
      <c r="AU206" s="29"/>
      <c r="AV206" s="29"/>
      <c r="AW206" s="29"/>
      <c r="AX206" s="29"/>
      <c r="AY206" s="29"/>
      <c r="AZ206" s="29"/>
      <c r="BA206" s="119"/>
      <c r="BB206" s="29"/>
      <c r="BC206" s="98"/>
      <c r="BD206" s="29"/>
      <c r="BE206" s="98"/>
      <c r="BF206" s="29"/>
      <c r="BG206" s="98"/>
      <c r="BH206" s="29"/>
      <c r="BI206" s="98"/>
      <c r="BJ206" s="29"/>
      <c r="BK206" s="98"/>
      <c r="BL206" s="29"/>
      <c r="BM206" s="98"/>
      <c r="BN206" s="29"/>
      <c r="BO206" s="98"/>
      <c r="BP206" s="29"/>
      <c r="BQ206" s="98"/>
      <c r="BR206" s="29"/>
      <c r="BS206" s="98"/>
      <c r="BT206" s="29"/>
      <c r="BU206" s="98"/>
      <c r="BV206" s="29"/>
      <c r="BW206" s="98"/>
      <c r="BX206" s="29"/>
      <c r="BY206" s="98"/>
      <c r="BZ206" s="29"/>
      <c r="CA206" s="98"/>
      <c r="CB206" s="29"/>
      <c r="CC206" s="98"/>
      <c r="CD206" s="29"/>
      <c r="CE206" s="98"/>
      <c r="CF206" s="29"/>
      <c r="CG206" s="98"/>
      <c r="CH206" s="29"/>
      <c r="CI206" s="98"/>
      <c r="CJ206" s="29"/>
      <c r="CK206" s="98"/>
      <c r="CL206" s="29"/>
      <c r="CM206" s="98"/>
      <c r="CN206" s="29"/>
      <c r="CO206" s="98"/>
      <c r="CP206" s="29"/>
      <c r="CQ206" s="98"/>
      <c r="CR206" s="29"/>
      <c r="CS206" s="98"/>
      <c r="CT206" s="29"/>
      <c r="CU206" s="98"/>
      <c r="CV206" s="29"/>
      <c r="CW206" s="98"/>
      <c r="CX206" s="29"/>
      <c r="CY206" s="98"/>
      <c r="CZ206" s="29"/>
      <c r="DA206" s="98"/>
      <c r="DB206" s="29"/>
      <c r="DC206" s="98"/>
      <c r="DD206" s="29"/>
      <c r="DE206" s="98"/>
      <c r="DF206" s="29"/>
      <c r="DG206" s="98"/>
      <c r="DH206" s="29"/>
      <c r="DI206" s="98"/>
      <c r="DJ206" s="29"/>
      <c r="DK206" s="98"/>
      <c r="DL206" s="29"/>
      <c r="DM206" s="98"/>
      <c r="DN206" s="29"/>
      <c r="DO206" s="98"/>
      <c r="DP206" s="29"/>
      <c r="DQ206" s="98"/>
      <c r="DR206" s="29"/>
      <c r="DS206" s="98"/>
      <c r="DT206" s="29"/>
      <c r="DU206" s="98"/>
      <c r="DV206" s="29"/>
      <c r="DW206" s="98"/>
      <c r="DX206" s="29"/>
      <c r="DY206" s="98"/>
      <c r="DZ206" s="29"/>
      <c r="EA206" s="98"/>
      <c r="EB206" s="29"/>
      <c r="EC206" s="98"/>
      <c r="ED206" s="29"/>
      <c r="EE206" s="98"/>
      <c r="EF206" s="29"/>
      <c r="EG206" s="98"/>
      <c r="EH206" s="29"/>
      <c r="EI206" s="98"/>
      <c r="EJ206" s="29"/>
      <c r="EK206" s="98"/>
      <c r="EL206" s="29"/>
      <c r="EM206" s="98"/>
      <c r="EN206" s="29"/>
      <c r="EO206" s="98"/>
      <c r="EP206" s="29"/>
      <c r="EQ206" s="98"/>
      <c r="ER206" s="29"/>
      <c r="ES206" s="98"/>
      <c r="ET206" s="29"/>
      <c r="EU206" s="98"/>
      <c r="EV206" s="29"/>
    </row>
    <row r="207" spans="9:152" x14ac:dyDescent="0.2">
      <c r="I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  <c r="AT207" s="29"/>
      <c r="AU207" s="29"/>
      <c r="AV207" s="29"/>
      <c r="AW207" s="29"/>
      <c r="AX207" s="29"/>
      <c r="AY207" s="29"/>
      <c r="AZ207" s="29"/>
      <c r="BA207" s="119"/>
      <c r="BB207" s="29"/>
      <c r="BC207" s="98"/>
      <c r="BD207" s="29"/>
      <c r="BE207" s="98"/>
      <c r="BF207" s="29"/>
      <c r="BG207" s="98"/>
      <c r="BH207" s="29"/>
      <c r="BI207" s="98"/>
      <c r="BJ207" s="29"/>
      <c r="BK207" s="98"/>
      <c r="BL207" s="29"/>
      <c r="BM207" s="98"/>
      <c r="BN207" s="29"/>
      <c r="BO207" s="98"/>
      <c r="BP207" s="29"/>
      <c r="BQ207" s="98"/>
      <c r="BR207" s="29"/>
      <c r="BS207" s="98"/>
      <c r="BT207" s="29"/>
      <c r="BU207" s="98"/>
      <c r="BV207" s="29"/>
      <c r="BW207" s="98"/>
      <c r="BX207" s="29"/>
      <c r="BY207" s="98"/>
      <c r="BZ207" s="29"/>
      <c r="CA207" s="98"/>
      <c r="CB207" s="29"/>
      <c r="CC207" s="98"/>
      <c r="CD207" s="29"/>
      <c r="CE207" s="98"/>
      <c r="CF207" s="29"/>
      <c r="CG207" s="98"/>
      <c r="CH207" s="29"/>
      <c r="CI207" s="98"/>
      <c r="CJ207" s="29"/>
      <c r="CK207" s="98"/>
      <c r="CL207" s="29"/>
      <c r="CM207" s="98"/>
      <c r="CN207" s="29"/>
      <c r="CO207" s="98"/>
      <c r="CP207" s="29"/>
      <c r="CQ207" s="98"/>
      <c r="CR207" s="29"/>
      <c r="CS207" s="98"/>
      <c r="CT207" s="29"/>
      <c r="CU207" s="98"/>
      <c r="CV207" s="29"/>
      <c r="CW207" s="98"/>
      <c r="CX207" s="29"/>
      <c r="CY207" s="98"/>
      <c r="CZ207" s="29"/>
      <c r="DA207" s="98"/>
      <c r="DB207" s="29"/>
      <c r="DC207" s="98"/>
      <c r="DD207" s="29"/>
      <c r="DE207" s="98"/>
      <c r="DF207" s="29"/>
      <c r="DG207" s="98"/>
      <c r="DH207" s="29"/>
      <c r="DI207" s="98"/>
      <c r="DJ207" s="29"/>
      <c r="DK207" s="98"/>
      <c r="DL207" s="29"/>
      <c r="DM207" s="98"/>
      <c r="DN207" s="29"/>
      <c r="DO207" s="98"/>
      <c r="DP207" s="29"/>
      <c r="DQ207" s="98"/>
      <c r="DR207" s="29"/>
      <c r="DS207" s="98"/>
      <c r="DT207" s="29"/>
      <c r="DU207" s="98"/>
      <c r="DV207" s="29"/>
      <c r="DW207" s="98"/>
      <c r="DX207" s="29"/>
      <c r="DY207" s="98"/>
      <c r="DZ207" s="29"/>
      <c r="EA207" s="98"/>
      <c r="EB207" s="29"/>
      <c r="EC207" s="98"/>
      <c r="ED207" s="29"/>
      <c r="EE207" s="98"/>
      <c r="EF207" s="29"/>
      <c r="EG207" s="98"/>
      <c r="EH207" s="29"/>
      <c r="EI207" s="98"/>
      <c r="EJ207" s="29"/>
      <c r="EK207" s="98"/>
      <c r="EL207" s="29"/>
      <c r="EM207" s="98"/>
      <c r="EN207" s="29"/>
      <c r="EO207" s="98"/>
      <c r="EP207" s="29"/>
      <c r="EQ207" s="98"/>
      <c r="ER207" s="29"/>
      <c r="ES207" s="98"/>
      <c r="ET207" s="29"/>
      <c r="EU207" s="98"/>
      <c r="EV207" s="29"/>
    </row>
    <row r="208" spans="9:152" x14ac:dyDescent="0.2">
      <c r="I208" s="29"/>
      <c r="AB208" s="29"/>
      <c r="AC208" s="29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  <c r="AP208" s="29"/>
      <c r="AQ208" s="29"/>
      <c r="AR208" s="29"/>
      <c r="AS208" s="29"/>
      <c r="AT208" s="29"/>
      <c r="AU208" s="29"/>
      <c r="AV208" s="29"/>
      <c r="AW208" s="29"/>
      <c r="AX208" s="29"/>
      <c r="AY208" s="29"/>
      <c r="AZ208" s="29"/>
      <c r="BA208" s="119"/>
      <c r="BB208" s="29"/>
      <c r="BC208" s="98"/>
      <c r="BD208" s="29"/>
      <c r="BE208" s="98"/>
      <c r="BF208" s="29"/>
      <c r="BG208" s="98"/>
      <c r="BH208" s="29"/>
      <c r="BI208" s="98"/>
      <c r="BJ208" s="29"/>
      <c r="BK208" s="98"/>
      <c r="BL208" s="29"/>
      <c r="BM208" s="98"/>
      <c r="BN208" s="29"/>
      <c r="BO208" s="98"/>
      <c r="BP208" s="29"/>
      <c r="BQ208" s="98"/>
      <c r="BR208" s="29"/>
      <c r="BS208" s="98"/>
      <c r="BT208" s="29"/>
      <c r="BU208" s="98"/>
      <c r="BV208" s="29"/>
      <c r="BW208" s="98"/>
      <c r="BX208" s="29"/>
      <c r="BY208" s="98"/>
      <c r="BZ208" s="29"/>
      <c r="CA208" s="98"/>
      <c r="CB208" s="29"/>
      <c r="CC208" s="98"/>
      <c r="CD208" s="29"/>
      <c r="CE208" s="98"/>
      <c r="CF208" s="29"/>
      <c r="CG208" s="98"/>
      <c r="CH208" s="29"/>
      <c r="CI208" s="98"/>
      <c r="CJ208" s="29"/>
      <c r="CK208" s="98"/>
      <c r="CL208" s="29"/>
      <c r="CM208" s="98"/>
      <c r="CN208" s="29"/>
      <c r="CO208" s="98"/>
      <c r="CP208" s="29"/>
      <c r="CQ208" s="98"/>
      <c r="CR208" s="29"/>
      <c r="CS208" s="98"/>
      <c r="CT208" s="29"/>
      <c r="CU208" s="98"/>
      <c r="CV208" s="29"/>
      <c r="CW208" s="98"/>
      <c r="CX208" s="29"/>
      <c r="CY208" s="98"/>
      <c r="CZ208" s="29"/>
      <c r="DA208" s="98"/>
      <c r="DB208" s="29"/>
      <c r="DC208" s="98"/>
      <c r="DD208" s="29"/>
      <c r="DE208" s="98"/>
      <c r="DF208" s="29"/>
      <c r="DG208" s="98"/>
      <c r="DH208" s="29"/>
      <c r="DI208" s="98"/>
      <c r="DJ208" s="29"/>
      <c r="DK208" s="98"/>
      <c r="DL208" s="29"/>
      <c r="DM208" s="98"/>
      <c r="DN208" s="29"/>
      <c r="DO208" s="98"/>
      <c r="DP208" s="29"/>
      <c r="DQ208" s="98"/>
      <c r="DR208" s="29"/>
      <c r="DS208" s="98"/>
      <c r="DT208" s="29"/>
      <c r="DU208" s="98"/>
      <c r="DV208" s="29"/>
      <c r="DW208" s="98"/>
      <c r="DX208" s="29"/>
      <c r="DY208" s="98"/>
      <c r="DZ208" s="29"/>
      <c r="EA208" s="98"/>
      <c r="EB208" s="29"/>
      <c r="EC208" s="98"/>
      <c r="ED208" s="29"/>
      <c r="EE208" s="98"/>
      <c r="EF208" s="29"/>
      <c r="EG208" s="98"/>
      <c r="EH208" s="29"/>
      <c r="EI208" s="98"/>
      <c r="EJ208" s="29"/>
      <c r="EK208" s="98"/>
      <c r="EL208" s="29"/>
      <c r="EM208" s="98"/>
      <c r="EN208" s="29"/>
      <c r="EO208" s="98"/>
      <c r="EP208" s="29"/>
      <c r="EQ208" s="98"/>
      <c r="ER208" s="29"/>
      <c r="ES208" s="98"/>
      <c r="ET208" s="29"/>
      <c r="EU208" s="98"/>
      <c r="EV208" s="29"/>
    </row>
    <row r="209" spans="9:152" x14ac:dyDescent="0.2">
      <c r="I209" s="29"/>
      <c r="AB209" s="29"/>
      <c r="AC209" s="29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  <c r="AR209" s="29"/>
      <c r="AS209" s="29"/>
      <c r="AT209" s="29"/>
      <c r="AU209" s="29"/>
      <c r="AV209" s="29"/>
      <c r="AW209" s="29"/>
      <c r="AX209" s="29"/>
      <c r="AY209" s="29"/>
      <c r="AZ209" s="29"/>
      <c r="BA209" s="119"/>
      <c r="BB209" s="29"/>
      <c r="BC209" s="98"/>
      <c r="BD209" s="29"/>
      <c r="BE209" s="98"/>
      <c r="BF209" s="29"/>
      <c r="BG209" s="98"/>
      <c r="BH209" s="29"/>
      <c r="BI209" s="98"/>
      <c r="BJ209" s="29"/>
      <c r="BK209" s="98"/>
      <c r="BL209" s="29"/>
      <c r="BM209" s="98"/>
      <c r="BN209" s="29"/>
      <c r="BO209" s="98"/>
      <c r="BP209" s="29"/>
      <c r="BQ209" s="98"/>
      <c r="BR209" s="29"/>
      <c r="BS209" s="98"/>
      <c r="BT209" s="29"/>
      <c r="BU209" s="98"/>
      <c r="BV209" s="29"/>
      <c r="BW209" s="98"/>
      <c r="BX209" s="29"/>
      <c r="BY209" s="98"/>
      <c r="BZ209" s="29"/>
      <c r="CA209" s="98"/>
      <c r="CB209" s="29"/>
      <c r="CC209" s="98"/>
      <c r="CD209" s="29"/>
      <c r="CE209" s="98"/>
      <c r="CF209" s="29"/>
      <c r="CG209" s="98"/>
      <c r="CH209" s="29"/>
      <c r="CI209" s="98"/>
      <c r="CJ209" s="29"/>
      <c r="CK209" s="98"/>
      <c r="CL209" s="29"/>
      <c r="CM209" s="98"/>
      <c r="CN209" s="29"/>
      <c r="CO209" s="98"/>
      <c r="CP209" s="29"/>
      <c r="CQ209" s="98"/>
      <c r="CR209" s="29"/>
      <c r="CS209" s="98"/>
      <c r="CT209" s="29"/>
      <c r="CU209" s="98"/>
      <c r="CV209" s="29"/>
      <c r="CW209" s="98"/>
      <c r="CX209" s="29"/>
      <c r="CY209" s="98"/>
      <c r="CZ209" s="29"/>
      <c r="DA209" s="98"/>
      <c r="DB209" s="29"/>
      <c r="DC209" s="98"/>
      <c r="DD209" s="29"/>
      <c r="DE209" s="98"/>
      <c r="DF209" s="29"/>
      <c r="DG209" s="98"/>
      <c r="DH209" s="29"/>
      <c r="DI209" s="98"/>
      <c r="DJ209" s="29"/>
      <c r="DK209" s="98"/>
      <c r="DL209" s="29"/>
      <c r="DM209" s="98"/>
      <c r="DN209" s="29"/>
      <c r="DO209" s="98"/>
      <c r="DP209" s="29"/>
      <c r="DQ209" s="98"/>
      <c r="DR209" s="29"/>
      <c r="DS209" s="98"/>
      <c r="DT209" s="29"/>
      <c r="DU209" s="98"/>
      <c r="DV209" s="29"/>
      <c r="DW209" s="98"/>
      <c r="DX209" s="29"/>
      <c r="DY209" s="98"/>
      <c r="DZ209" s="29"/>
      <c r="EA209" s="98"/>
      <c r="EB209" s="29"/>
      <c r="EC209" s="98"/>
      <c r="ED209" s="29"/>
      <c r="EE209" s="98"/>
      <c r="EF209" s="29"/>
      <c r="EG209" s="98"/>
      <c r="EH209" s="29"/>
      <c r="EI209" s="98"/>
      <c r="EJ209" s="29"/>
      <c r="EK209" s="98"/>
      <c r="EL209" s="29"/>
      <c r="EM209" s="98"/>
      <c r="EN209" s="29"/>
      <c r="EO209" s="98"/>
      <c r="EP209" s="29"/>
      <c r="EQ209" s="98"/>
      <c r="ER209" s="29"/>
      <c r="ES209" s="98"/>
      <c r="ET209" s="29"/>
      <c r="EU209" s="98"/>
      <c r="EV209" s="29"/>
    </row>
    <row r="210" spans="9:152" x14ac:dyDescent="0.2">
      <c r="I210" s="29"/>
      <c r="AB210" s="29"/>
      <c r="AC210" s="29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  <c r="AP210" s="29"/>
      <c r="AQ210" s="29"/>
      <c r="AR210" s="29"/>
      <c r="AS210" s="29"/>
      <c r="AT210" s="29"/>
      <c r="AU210" s="29"/>
      <c r="AV210" s="29"/>
      <c r="AW210" s="29"/>
      <c r="AX210" s="29"/>
      <c r="AY210" s="29"/>
      <c r="AZ210" s="29"/>
      <c r="BA210" s="119"/>
      <c r="BB210" s="29"/>
      <c r="BC210" s="98"/>
      <c r="BD210" s="29"/>
      <c r="BE210" s="98"/>
      <c r="BF210" s="29"/>
      <c r="BG210" s="98"/>
      <c r="BH210" s="29"/>
      <c r="BI210" s="98"/>
      <c r="BJ210" s="29"/>
      <c r="BK210" s="98"/>
      <c r="BL210" s="29"/>
      <c r="BM210" s="98"/>
      <c r="BN210" s="29"/>
      <c r="BO210" s="98"/>
      <c r="BP210" s="29"/>
      <c r="BQ210" s="98"/>
      <c r="BR210" s="29"/>
      <c r="BS210" s="98"/>
      <c r="BT210" s="29"/>
      <c r="BU210" s="98"/>
      <c r="BV210" s="29"/>
      <c r="BW210" s="98"/>
      <c r="BX210" s="29"/>
      <c r="BY210" s="98"/>
      <c r="BZ210" s="29"/>
      <c r="CA210" s="98"/>
      <c r="CB210" s="29"/>
      <c r="CC210" s="98"/>
      <c r="CD210" s="29"/>
      <c r="CE210" s="98"/>
      <c r="CF210" s="29"/>
      <c r="CG210" s="98"/>
      <c r="CH210" s="29"/>
      <c r="CI210" s="98"/>
      <c r="CJ210" s="29"/>
      <c r="CK210" s="98"/>
      <c r="CL210" s="29"/>
      <c r="CM210" s="98"/>
      <c r="CN210" s="29"/>
      <c r="CO210" s="98"/>
      <c r="CP210" s="29"/>
      <c r="CQ210" s="98"/>
      <c r="CR210" s="29"/>
      <c r="CS210" s="98"/>
      <c r="CT210" s="29"/>
      <c r="CU210" s="98"/>
      <c r="CV210" s="29"/>
      <c r="CW210" s="98"/>
      <c r="CX210" s="29"/>
      <c r="CY210" s="98"/>
      <c r="CZ210" s="29"/>
      <c r="DA210" s="98"/>
      <c r="DB210" s="29"/>
      <c r="DC210" s="98"/>
      <c r="DD210" s="29"/>
      <c r="DE210" s="98"/>
      <c r="DF210" s="29"/>
      <c r="DG210" s="98"/>
      <c r="DH210" s="29"/>
      <c r="DI210" s="98"/>
      <c r="DJ210" s="29"/>
      <c r="DK210" s="98"/>
      <c r="DL210" s="29"/>
      <c r="DM210" s="98"/>
      <c r="DN210" s="29"/>
      <c r="DO210" s="98"/>
      <c r="DP210" s="29"/>
      <c r="DQ210" s="98"/>
      <c r="DR210" s="29"/>
      <c r="DS210" s="98"/>
      <c r="DT210" s="29"/>
      <c r="DU210" s="98"/>
      <c r="DV210" s="29"/>
      <c r="DW210" s="98"/>
      <c r="DX210" s="29"/>
      <c r="DY210" s="98"/>
      <c r="DZ210" s="29"/>
      <c r="EA210" s="98"/>
      <c r="EB210" s="29"/>
      <c r="EC210" s="98"/>
      <c r="ED210" s="29"/>
      <c r="EE210" s="98"/>
      <c r="EF210" s="29"/>
      <c r="EG210" s="98"/>
      <c r="EH210" s="29"/>
      <c r="EI210" s="98"/>
      <c r="EJ210" s="29"/>
      <c r="EK210" s="98"/>
      <c r="EL210" s="29"/>
      <c r="EM210" s="98"/>
      <c r="EN210" s="29"/>
      <c r="EO210" s="98"/>
      <c r="EP210" s="29"/>
      <c r="EQ210" s="98"/>
      <c r="ER210" s="29"/>
      <c r="ES210" s="98"/>
      <c r="ET210" s="29"/>
      <c r="EU210" s="98"/>
      <c r="EV210" s="29"/>
    </row>
    <row r="211" spans="9:152" x14ac:dyDescent="0.2">
      <c r="I211" s="29"/>
      <c r="AB211" s="29"/>
      <c r="AC211" s="29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  <c r="AP211" s="29"/>
      <c r="AQ211" s="29"/>
      <c r="AR211" s="29"/>
      <c r="AS211" s="29"/>
      <c r="AT211" s="29"/>
      <c r="AU211" s="29"/>
      <c r="AV211" s="29"/>
      <c r="AW211" s="29"/>
      <c r="AX211" s="29"/>
      <c r="AY211" s="29"/>
      <c r="AZ211" s="29"/>
      <c r="BA211" s="119"/>
      <c r="BB211" s="29"/>
      <c r="BC211" s="98"/>
      <c r="BD211" s="29"/>
      <c r="BE211" s="98"/>
      <c r="BF211" s="29"/>
      <c r="BG211" s="98"/>
      <c r="BH211" s="29"/>
      <c r="BI211" s="98"/>
      <c r="BJ211" s="29"/>
      <c r="BK211" s="98"/>
      <c r="BL211" s="29"/>
      <c r="BM211" s="98"/>
      <c r="BN211" s="29"/>
      <c r="BO211" s="98"/>
      <c r="BP211" s="29"/>
      <c r="BQ211" s="98"/>
      <c r="BR211" s="29"/>
      <c r="BS211" s="98"/>
      <c r="BT211" s="29"/>
      <c r="BU211" s="98"/>
      <c r="BV211" s="29"/>
      <c r="BW211" s="98"/>
      <c r="BX211" s="29"/>
      <c r="BY211" s="98"/>
      <c r="BZ211" s="29"/>
      <c r="CA211" s="98"/>
      <c r="CB211" s="29"/>
      <c r="CC211" s="98"/>
      <c r="CD211" s="29"/>
      <c r="CE211" s="98"/>
      <c r="CF211" s="29"/>
      <c r="CG211" s="98"/>
      <c r="CH211" s="29"/>
      <c r="CI211" s="98"/>
      <c r="CJ211" s="29"/>
      <c r="CK211" s="98"/>
      <c r="CL211" s="29"/>
      <c r="CM211" s="98"/>
      <c r="CN211" s="29"/>
      <c r="CO211" s="98"/>
      <c r="CP211" s="29"/>
      <c r="CQ211" s="98"/>
      <c r="CR211" s="29"/>
      <c r="CS211" s="98"/>
      <c r="CT211" s="29"/>
      <c r="CU211" s="98"/>
      <c r="CV211" s="29"/>
      <c r="CW211" s="98"/>
      <c r="CX211" s="29"/>
      <c r="CY211" s="98"/>
      <c r="CZ211" s="29"/>
      <c r="DA211" s="98"/>
      <c r="DB211" s="29"/>
      <c r="DC211" s="98"/>
      <c r="DD211" s="29"/>
      <c r="DE211" s="98"/>
      <c r="DF211" s="29"/>
      <c r="DG211" s="98"/>
      <c r="DH211" s="29"/>
      <c r="DI211" s="98"/>
      <c r="DJ211" s="29"/>
      <c r="DK211" s="98"/>
      <c r="DL211" s="29"/>
      <c r="DM211" s="98"/>
      <c r="DN211" s="29"/>
      <c r="DO211" s="98"/>
      <c r="DP211" s="29"/>
      <c r="DQ211" s="98"/>
      <c r="DR211" s="29"/>
      <c r="DS211" s="98"/>
      <c r="DT211" s="29"/>
      <c r="DU211" s="98"/>
      <c r="DV211" s="29"/>
      <c r="DW211" s="98"/>
      <c r="DX211" s="29"/>
      <c r="DY211" s="98"/>
      <c r="DZ211" s="29"/>
      <c r="EA211" s="98"/>
      <c r="EB211" s="29"/>
      <c r="EC211" s="98"/>
      <c r="ED211" s="29"/>
      <c r="EE211" s="98"/>
      <c r="EF211" s="29"/>
      <c r="EG211" s="98"/>
      <c r="EH211" s="29"/>
      <c r="EI211" s="98"/>
      <c r="EJ211" s="29"/>
      <c r="EK211" s="98"/>
      <c r="EL211" s="29"/>
      <c r="EM211" s="98"/>
      <c r="EN211" s="29"/>
      <c r="EO211" s="98"/>
      <c r="EP211" s="29"/>
      <c r="EQ211" s="98"/>
      <c r="ER211" s="29"/>
      <c r="ES211" s="98"/>
      <c r="ET211" s="29"/>
      <c r="EU211" s="98"/>
      <c r="EV211" s="29"/>
    </row>
    <row r="212" spans="9:152" x14ac:dyDescent="0.2">
      <c r="I212" s="29"/>
      <c r="AB212" s="29"/>
      <c r="AC212" s="29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  <c r="AP212" s="29"/>
      <c r="AQ212" s="29"/>
      <c r="AR212" s="29"/>
      <c r="AS212" s="29"/>
      <c r="AT212" s="29"/>
      <c r="AU212" s="29"/>
      <c r="AV212" s="29"/>
      <c r="AW212" s="29"/>
      <c r="AX212" s="29"/>
      <c r="AY212" s="29"/>
      <c r="AZ212" s="29"/>
      <c r="BA212" s="119"/>
      <c r="BB212" s="29"/>
      <c r="BC212" s="98"/>
      <c r="BD212" s="29"/>
      <c r="BE212" s="98"/>
      <c r="BF212" s="29"/>
      <c r="BG212" s="98"/>
      <c r="BH212" s="29"/>
      <c r="BI212" s="98"/>
      <c r="BJ212" s="29"/>
      <c r="BK212" s="98"/>
      <c r="BL212" s="29"/>
      <c r="BM212" s="98"/>
      <c r="BN212" s="29"/>
      <c r="BO212" s="98"/>
      <c r="BP212" s="29"/>
      <c r="BQ212" s="98"/>
      <c r="BR212" s="29"/>
      <c r="BS212" s="98"/>
      <c r="BT212" s="29"/>
      <c r="BU212" s="98"/>
      <c r="BV212" s="29"/>
      <c r="BW212" s="98"/>
      <c r="BX212" s="29"/>
      <c r="BY212" s="98"/>
      <c r="BZ212" s="29"/>
      <c r="CA212" s="98"/>
      <c r="CB212" s="29"/>
      <c r="CC212" s="98"/>
      <c r="CD212" s="29"/>
      <c r="CE212" s="98"/>
      <c r="CF212" s="29"/>
      <c r="CG212" s="98"/>
      <c r="CH212" s="29"/>
      <c r="CI212" s="98"/>
      <c r="CJ212" s="29"/>
      <c r="CK212" s="98"/>
      <c r="CL212" s="29"/>
      <c r="CM212" s="98"/>
      <c r="CN212" s="29"/>
      <c r="CO212" s="98"/>
      <c r="CP212" s="29"/>
      <c r="CQ212" s="98"/>
      <c r="CR212" s="29"/>
      <c r="CS212" s="98"/>
      <c r="CT212" s="29"/>
      <c r="CU212" s="98"/>
      <c r="CV212" s="29"/>
      <c r="CW212" s="98"/>
      <c r="CX212" s="29"/>
      <c r="CY212" s="98"/>
      <c r="CZ212" s="29"/>
      <c r="DA212" s="98"/>
      <c r="DB212" s="29"/>
      <c r="DC212" s="98"/>
      <c r="DD212" s="29"/>
      <c r="DE212" s="98"/>
      <c r="DF212" s="29"/>
      <c r="DG212" s="98"/>
      <c r="DH212" s="29"/>
      <c r="DI212" s="98"/>
      <c r="DJ212" s="29"/>
      <c r="DK212" s="98"/>
      <c r="DL212" s="29"/>
      <c r="DM212" s="98"/>
      <c r="DN212" s="29"/>
      <c r="DO212" s="98"/>
      <c r="DP212" s="29"/>
      <c r="DQ212" s="98"/>
      <c r="DR212" s="29"/>
      <c r="DS212" s="98"/>
      <c r="DT212" s="29"/>
      <c r="DU212" s="98"/>
      <c r="DV212" s="29"/>
      <c r="DW212" s="98"/>
      <c r="DX212" s="29"/>
      <c r="DY212" s="98"/>
      <c r="DZ212" s="29"/>
      <c r="EA212" s="98"/>
      <c r="EB212" s="29"/>
      <c r="EC212" s="98"/>
      <c r="ED212" s="29"/>
      <c r="EE212" s="98"/>
      <c r="EF212" s="29"/>
      <c r="EG212" s="98"/>
      <c r="EH212" s="29"/>
      <c r="EI212" s="98"/>
      <c r="EJ212" s="29"/>
      <c r="EK212" s="98"/>
      <c r="EL212" s="29"/>
      <c r="EM212" s="98"/>
      <c r="EN212" s="29"/>
      <c r="EO212" s="98"/>
      <c r="EP212" s="29"/>
      <c r="EQ212" s="98"/>
      <c r="ER212" s="29"/>
      <c r="ES212" s="98"/>
      <c r="ET212" s="29"/>
      <c r="EU212" s="98"/>
      <c r="EV212" s="29"/>
    </row>
    <row r="213" spans="9:152" x14ac:dyDescent="0.2">
      <c r="I213" s="29"/>
      <c r="AB213" s="29"/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  <c r="AR213" s="29"/>
      <c r="AS213" s="29"/>
      <c r="AT213" s="29"/>
      <c r="AU213" s="29"/>
      <c r="AV213" s="29"/>
      <c r="AW213" s="29"/>
      <c r="AX213" s="29"/>
      <c r="AY213" s="29"/>
      <c r="AZ213" s="29"/>
      <c r="BA213" s="119"/>
      <c r="BB213" s="29"/>
      <c r="BC213" s="98"/>
      <c r="BD213" s="29"/>
      <c r="BE213" s="98"/>
      <c r="BF213" s="29"/>
      <c r="BG213" s="98"/>
      <c r="BH213" s="29"/>
      <c r="BI213" s="98"/>
      <c r="BJ213" s="29"/>
      <c r="BK213" s="98"/>
      <c r="BL213" s="29"/>
      <c r="BM213" s="98"/>
      <c r="BN213" s="29"/>
      <c r="BO213" s="98"/>
      <c r="BP213" s="29"/>
      <c r="BQ213" s="98"/>
      <c r="BR213" s="29"/>
      <c r="BS213" s="98"/>
      <c r="BT213" s="29"/>
      <c r="BU213" s="98"/>
      <c r="BV213" s="29"/>
      <c r="BW213" s="98"/>
      <c r="BX213" s="29"/>
      <c r="BY213" s="98"/>
      <c r="BZ213" s="29"/>
      <c r="CA213" s="98"/>
      <c r="CB213" s="29"/>
      <c r="CC213" s="98"/>
      <c r="CD213" s="29"/>
      <c r="CE213" s="98"/>
      <c r="CF213" s="29"/>
      <c r="CG213" s="98"/>
      <c r="CH213" s="29"/>
      <c r="CI213" s="98"/>
      <c r="CJ213" s="29"/>
      <c r="CK213" s="98"/>
      <c r="CL213" s="29"/>
      <c r="CM213" s="98"/>
      <c r="CN213" s="29"/>
      <c r="CO213" s="98"/>
      <c r="CP213" s="29"/>
      <c r="CQ213" s="98"/>
      <c r="CR213" s="29"/>
      <c r="CS213" s="98"/>
      <c r="CT213" s="29"/>
      <c r="CU213" s="98"/>
      <c r="CV213" s="29"/>
      <c r="CW213" s="98"/>
      <c r="CX213" s="29"/>
      <c r="CY213" s="98"/>
      <c r="CZ213" s="29"/>
      <c r="DA213" s="98"/>
      <c r="DB213" s="29"/>
      <c r="DC213" s="98"/>
      <c r="DD213" s="29"/>
      <c r="DE213" s="98"/>
      <c r="DF213" s="29"/>
      <c r="DG213" s="98"/>
      <c r="DH213" s="29"/>
      <c r="DI213" s="98"/>
      <c r="DJ213" s="29"/>
      <c r="DK213" s="98"/>
      <c r="DL213" s="29"/>
      <c r="DM213" s="98"/>
      <c r="DN213" s="29"/>
      <c r="DO213" s="98"/>
      <c r="DP213" s="29"/>
      <c r="DQ213" s="98"/>
      <c r="DR213" s="29"/>
      <c r="DS213" s="98"/>
      <c r="DT213" s="29"/>
      <c r="DU213" s="98"/>
      <c r="DV213" s="29"/>
      <c r="DW213" s="98"/>
      <c r="DX213" s="29"/>
      <c r="DY213" s="98"/>
      <c r="DZ213" s="29"/>
      <c r="EA213" s="98"/>
      <c r="EB213" s="29"/>
      <c r="EC213" s="98"/>
      <c r="ED213" s="29"/>
      <c r="EE213" s="98"/>
      <c r="EF213" s="29"/>
      <c r="EG213" s="98"/>
      <c r="EH213" s="29"/>
      <c r="EI213" s="98"/>
      <c r="EJ213" s="29"/>
      <c r="EK213" s="98"/>
      <c r="EL213" s="29"/>
      <c r="EM213" s="98"/>
      <c r="EN213" s="29"/>
      <c r="EO213" s="98"/>
      <c r="EP213" s="29"/>
      <c r="EQ213" s="98"/>
      <c r="ER213" s="29"/>
      <c r="ES213" s="98"/>
      <c r="ET213" s="29"/>
      <c r="EU213" s="98"/>
      <c r="EV213" s="29"/>
    </row>
    <row r="214" spans="9:152" x14ac:dyDescent="0.2">
      <c r="I214" s="29"/>
      <c r="AB214" s="29"/>
      <c r="AC214" s="29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  <c r="AP214" s="29"/>
      <c r="AQ214" s="29"/>
      <c r="AR214" s="29"/>
      <c r="AS214" s="29"/>
      <c r="AT214" s="29"/>
      <c r="AU214" s="29"/>
      <c r="AV214" s="29"/>
      <c r="AW214" s="29"/>
      <c r="AX214" s="29"/>
      <c r="AY214" s="29"/>
      <c r="AZ214" s="29"/>
      <c r="BA214" s="119"/>
      <c r="BB214" s="29"/>
      <c r="BC214" s="98"/>
      <c r="BD214" s="29"/>
      <c r="BE214" s="98"/>
      <c r="BF214" s="29"/>
      <c r="BG214" s="98"/>
      <c r="BH214" s="29"/>
      <c r="BI214" s="98"/>
      <c r="BJ214" s="29"/>
      <c r="BK214" s="98"/>
      <c r="BL214" s="29"/>
      <c r="BM214" s="98"/>
      <c r="BN214" s="29"/>
      <c r="BO214" s="98"/>
      <c r="BP214" s="29"/>
      <c r="BQ214" s="98"/>
      <c r="BR214" s="29"/>
      <c r="BS214" s="98"/>
      <c r="BT214" s="29"/>
      <c r="BU214" s="98"/>
      <c r="BV214" s="29"/>
      <c r="BW214" s="98"/>
      <c r="BX214" s="29"/>
      <c r="BY214" s="98"/>
      <c r="BZ214" s="29"/>
      <c r="CA214" s="98"/>
      <c r="CB214" s="29"/>
      <c r="CC214" s="98"/>
      <c r="CD214" s="29"/>
      <c r="CE214" s="98"/>
      <c r="CF214" s="29"/>
      <c r="CG214" s="98"/>
      <c r="CH214" s="29"/>
      <c r="CI214" s="98"/>
      <c r="CJ214" s="29"/>
      <c r="CK214" s="98"/>
      <c r="CL214" s="29"/>
      <c r="CM214" s="98"/>
      <c r="CN214" s="29"/>
      <c r="CO214" s="98"/>
      <c r="CP214" s="29"/>
      <c r="CQ214" s="98"/>
      <c r="CR214" s="29"/>
      <c r="CS214" s="98"/>
      <c r="CT214" s="29"/>
      <c r="CU214" s="98"/>
      <c r="CV214" s="29"/>
      <c r="CW214" s="98"/>
      <c r="CX214" s="29"/>
      <c r="CY214" s="98"/>
      <c r="CZ214" s="29"/>
      <c r="DA214" s="98"/>
      <c r="DB214" s="29"/>
      <c r="DC214" s="98"/>
      <c r="DD214" s="29"/>
      <c r="DE214" s="98"/>
      <c r="DF214" s="29"/>
      <c r="DG214" s="98"/>
      <c r="DH214" s="29"/>
      <c r="DI214" s="98"/>
      <c r="DJ214" s="29"/>
      <c r="DK214" s="98"/>
      <c r="DL214" s="29"/>
      <c r="DM214" s="98"/>
      <c r="DN214" s="29"/>
      <c r="DO214" s="98"/>
      <c r="DP214" s="29"/>
      <c r="DQ214" s="98"/>
      <c r="DR214" s="29"/>
      <c r="DS214" s="98"/>
      <c r="DT214" s="29"/>
      <c r="DU214" s="98"/>
      <c r="DV214" s="29"/>
      <c r="DW214" s="98"/>
      <c r="DX214" s="29"/>
      <c r="DY214" s="98"/>
      <c r="DZ214" s="29"/>
      <c r="EA214" s="98"/>
      <c r="EB214" s="29"/>
      <c r="EC214" s="98"/>
      <c r="ED214" s="29"/>
      <c r="EE214" s="98"/>
      <c r="EF214" s="29"/>
      <c r="EG214" s="98"/>
      <c r="EH214" s="29"/>
      <c r="EI214" s="98"/>
      <c r="EJ214" s="29"/>
      <c r="EK214" s="98"/>
      <c r="EL214" s="29"/>
      <c r="EM214" s="98"/>
      <c r="EN214" s="29"/>
      <c r="EO214" s="98"/>
      <c r="EP214" s="29"/>
      <c r="EQ214" s="98"/>
      <c r="ER214" s="29"/>
      <c r="ES214" s="98"/>
      <c r="ET214" s="29"/>
      <c r="EU214" s="98"/>
      <c r="EV214" s="29"/>
    </row>
    <row r="215" spans="9:152" x14ac:dyDescent="0.2">
      <c r="I215" s="29"/>
      <c r="AB215" s="29"/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  <c r="AP215" s="29"/>
      <c r="AQ215" s="29"/>
      <c r="AR215" s="29"/>
      <c r="AS215" s="29"/>
      <c r="AT215" s="29"/>
      <c r="AU215" s="29"/>
      <c r="AV215" s="29"/>
      <c r="AW215" s="29"/>
      <c r="AX215" s="29"/>
      <c r="AY215" s="29"/>
      <c r="AZ215" s="29"/>
      <c r="BA215" s="119"/>
      <c r="BB215" s="29"/>
      <c r="BC215" s="98"/>
      <c r="BD215" s="29"/>
      <c r="BE215" s="98"/>
      <c r="BF215" s="29"/>
      <c r="BG215" s="98"/>
      <c r="BH215" s="29"/>
      <c r="BI215" s="98"/>
      <c r="BJ215" s="29"/>
      <c r="BK215" s="98"/>
      <c r="BL215" s="29"/>
      <c r="BM215" s="98"/>
      <c r="BN215" s="29"/>
      <c r="BO215" s="98"/>
      <c r="BP215" s="29"/>
      <c r="BQ215" s="98"/>
      <c r="BR215" s="29"/>
      <c r="BS215" s="98"/>
      <c r="BT215" s="29"/>
      <c r="BU215" s="98"/>
      <c r="BV215" s="29"/>
      <c r="BW215" s="98"/>
      <c r="BX215" s="29"/>
      <c r="BY215" s="98"/>
      <c r="BZ215" s="29"/>
      <c r="CA215" s="98"/>
      <c r="CB215" s="29"/>
      <c r="CC215" s="98"/>
      <c r="CD215" s="29"/>
      <c r="CE215" s="98"/>
      <c r="CF215" s="29"/>
      <c r="CG215" s="98"/>
      <c r="CH215" s="29"/>
      <c r="CI215" s="98"/>
      <c r="CJ215" s="29"/>
      <c r="CK215" s="98"/>
      <c r="CL215" s="29"/>
      <c r="CM215" s="98"/>
      <c r="CN215" s="29"/>
      <c r="CO215" s="98"/>
      <c r="CP215" s="29"/>
      <c r="CQ215" s="98"/>
      <c r="CR215" s="29"/>
      <c r="CS215" s="98"/>
      <c r="CT215" s="29"/>
      <c r="CU215" s="98"/>
      <c r="CV215" s="29"/>
      <c r="CW215" s="98"/>
      <c r="CX215" s="29"/>
      <c r="CY215" s="98"/>
      <c r="CZ215" s="29"/>
      <c r="DA215" s="98"/>
      <c r="DB215" s="29"/>
      <c r="DC215" s="98"/>
      <c r="DD215" s="29"/>
      <c r="DE215" s="98"/>
      <c r="DF215" s="29"/>
      <c r="DG215" s="98"/>
      <c r="DH215" s="29"/>
      <c r="DI215" s="98"/>
      <c r="DJ215" s="29"/>
      <c r="DK215" s="98"/>
      <c r="DL215" s="29"/>
      <c r="DM215" s="98"/>
      <c r="DN215" s="29"/>
      <c r="DO215" s="98"/>
      <c r="DP215" s="29"/>
      <c r="DQ215" s="98"/>
      <c r="DR215" s="29"/>
      <c r="DS215" s="98"/>
      <c r="DT215" s="29"/>
      <c r="DU215" s="98"/>
      <c r="DV215" s="29"/>
      <c r="DW215" s="98"/>
      <c r="DX215" s="29"/>
      <c r="DY215" s="98"/>
      <c r="DZ215" s="29"/>
      <c r="EA215" s="98"/>
      <c r="EB215" s="29"/>
      <c r="EC215" s="98"/>
      <c r="ED215" s="29"/>
      <c r="EE215" s="98"/>
      <c r="EF215" s="29"/>
      <c r="EG215" s="98"/>
      <c r="EH215" s="29"/>
      <c r="EI215" s="98"/>
      <c r="EJ215" s="29"/>
      <c r="EK215" s="98"/>
      <c r="EL215" s="29"/>
      <c r="EM215" s="98"/>
      <c r="EN215" s="29"/>
      <c r="EO215" s="98"/>
      <c r="EP215" s="29"/>
      <c r="EQ215" s="98"/>
      <c r="ER215" s="29"/>
      <c r="ES215" s="98"/>
      <c r="ET215" s="29"/>
      <c r="EU215" s="98"/>
      <c r="EV215" s="29"/>
    </row>
    <row r="216" spans="9:152" x14ac:dyDescent="0.2">
      <c r="I216" s="29"/>
      <c r="AB216" s="29"/>
      <c r="AC216" s="29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  <c r="AS216" s="29"/>
      <c r="AT216" s="29"/>
      <c r="AU216" s="29"/>
      <c r="AV216" s="29"/>
      <c r="AW216" s="29"/>
      <c r="AX216" s="29"/>
      <c r="AY216" s="29"/>
      <c r="AZ216" s="29"/>
      <c r="BA216" s="119"/>
      <c r="BB216" s="29"/>
      <c r="BC216" s="98"/>
      <c r="BD216" s="29"/>
      <c r="BE216" s="98"/>
      <c r="BF216" s="29"/>
      <c r="BG216" s="98"/>
      <c r="BH216" s="29"/>
      <c r="BI216" s="98"/>
      <c r="BJ216" s="29"/>
      <c r="BK216" s="98"/>
      <c r="BL216" s="29"/>
      <c r="BM216" s="98"/>
      <c r="BN216" s="29"/>
      <c r="BO216" s="98"/>
      <c r="BP216" s="29"/>
      <c r="BQ216" s="98"/>
      <c r="BR216" s="29"/>
      <c r="BS216" s="98"/>
      <c r="BT216" s="29"/>
      <c r="BU216" s="98"/>
      <c r="BV216" s="29"/>
      <c r="BW216" s="98"/>
      <c r="BX216" s="29"/>
      <c r="BY216" s="98"/>
      <c r="BZ216" s="29"/>
      <c r="CA216" s="98"/>
      <c r="CB216" s="29"/>
      <c r="CC216" s="98"/>
      <c r="CD216" s="29"/>
      <c r="CE216" s="98"/>
      <c r="CF216" s="29"/>
      <c r="CG216" s="98"/>
      <c r="CH216" s="29"/>
      <c r="CI216" s="98"/>
      <c r="CJ216" s="29"/>
      <c r="CK216" s="98"/>
      <c r="CL216" s="29"/>
      <c r="CM216" s="98"/>
      <c r="CN216" s="29"/>
      <c r="CO216" s="98"/>
      <c r="CP216" s="29"/>
      <c r="CQ216" s="98"/>
      <c r="CR216" s="29"/>
      <c r="CS216" s="98"/>
      <c r="CT216" s="29"/>
      <c r="CU216" s="98"/>
      <c r="CV216" s="29"/>
      <c r="CW216" s="98"/>
      <c r="CX216" s="29"/>
      <c r="CY216" s="98"/>
      <c r="CZ216" s="29"/>
      <c r="DA216" s="98"/>
      <c r="DB216" s="29"/>
      <c r="DC216" s="98"/>
      <c r="DD216" s="29"/>
      <c r="DE216" s="98"/>
      <c r="DF216" s="29"/>
      <c r="DG216" s="98"/>
      <c r="DH216" s="29"/>
      <c r="DI216" s="98"/>
      <c r="DJ216" s="29"/>
      <c r="DK216" s="98"/>
      <c r="DL216" s="29"/>
      <c r="DM216" s="98"/>
      <c r="DN216" s="29"/>
      <c r="DO216" s="98"/>
      <c r="DP216" s="29"/>
      <c r="DQ216" s="98"/>
      <c r="DR216" s="29"/>
      <c r="DS216" s="98"/>
      <c r="DT216" s="29"/>
      <c r="DU216" s="98"/>
      <c r="DV216" s="29"/>
      <c r="DW216" s="98"/>
      <c r="DX216" s="29"/>
      <c r="DY216" s="98"/>
      <c r="DZ216" s="29"/>
      <c r="EA216" s="98"/>
      <c r="EB216" s="29"/>
      <c r="EC216" s="98"/>
      <c r="ED216" s="29"/>
      <c r="EE216" s="98"/>
      <c r="EF216" s="29"/>
      <c r="EG216" s="98"/>
      <c r="EH216" s="29"/>
      <c r="EI216" s="98"/>
      <c r="EJ216" s="29"/>
      <c r="EK216" s="98"/>
      <c r="EL216" s="29"/>
      <c r="EM216" s="98"/>
      <c r="EN216" s="29"/>
      <c r="EO216" s="98"/>
      <c r="EP216" s="29"/>
      <c r="EQ216" s="98"/>
      <c r="ER216" s="29"/>
      <c r="ES216" s="98"/>
      <c r="ET216" s="29"/>
      <c r="EU216" s="98"/>
      <c r="EV216" s="29"/>
    </row>
    <row r="217" spans="9:152" x14ac:dyDescent="0.2">
      <c r="I217" s="29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  <c r="AU217" s="29"/>
      <c r="AV217" s="29"/>
      <c r="AW217" s="29"/>
      <c r="AX217" s="29"/>
      <c r="AY217" s="29"/>
      <c r="AZ217" s="29"/>
      <c r="BA217" s="119"/>
      <c r="BB217" s="29"/>
      <c r="BC217" s="98"/>
      <c r="BD217" s="29"/>
      <c r="BE217" s="98"/>
      <c r="BF217" s="29"/>
      <c r="BG217" s="98"/>
      <c r="BH217" s="29"/>
      <c r="BI217" s="98"/>
      <c r="BJ217" s="29"/>
      <c r="BK217" s="98"/>
      <c r="BL217" s="29"/>
      <c r="BM217" s="98"/>
      <c r="BN217" s="29"/>
      <c r="BO217" s="98"/>
      <c r="BP217" s="29"/>
      <c r="BQ217" s="98"/>
      <c r="BR217" s="29"/>
      <c r="BS217" s="98"/>
      <c r="BT217" s="29"/>
      <c r="BU217" s="98"/>
      <c r="BV217" s="29"/>
      <c r="BW217" s="98"/>
      <c r="BX217" s="29"/>
      <c r="BY217" s="98"/>
      <c r="BZ217" s="29"/>
      <c r="CA217" s="98"/>
      <c r="CB217" s="29"/>
      <c r="CC217" s="98"/>
      <c r="CD217" s="29"/>
      <c r="CE217" s="98"/>
      <c r="CF217" s="29"/>
      <c r="CG217" s="98"/>
      <c r="CH217" s="29"/>
      <c r="CI217" s="98"/>
      <c r="CJ217" s="29"/>
      <c r="CK217" s="98"/>
      <c r="CL217" s="29"/>
      <c r="CM217" s="98"/>
      <c r="CN217" s="29"/>
      <c r="CO217" s="98"/>
      <c r="CP217" s="29"/>
      <c r="CQ217" s="98"/>
      <c r="CR217" s="29"/>
      <c r="CS217" s="98"/>
      <c r="CT217" s="29"/>
      <c r="CU217" s="98"/>
      <c r="CV217" s="29"/>
      <c r="CW217" s="98"/>
      <c r="CX217" s="29"/>
      <c r="CY217" s="98"/>
      <c r="CZ217" s="29"/>
      <c r="DA217" s="98"/>
      <c r="DB217" s="29"/>
      <c r="DC217" s="98"/>
      <c r="DD217" s="29"/>
      <c r="DE217" s="98"/>
      <c r="DF217" s="29"/>
      <c r="DG217" s="98"/>
      <c r="DH217" s="29"/>
      <c r="DI217" s="98"/>
      <c r="DJ217" s="29"/>
      <c r="DK217" s="98"/>
      <c r="DL217" s="29"/>
      <c r="DM217" s="98"/>
      <c r="DN217" s="29"/>
      <c r="DO217" s="98"/>
      <c r="DP217" s="29"/>
      <c r="DQ217" s="98"/>
      <c r="DR217" s="29"/>
      <c r="DS217" s="98"/>
      <c r="DT217" s="29"/>
      <c r="DU217" s="98"/>
      <c r="DV217" s="29"/>
      <c r="DW217" s="98"/>
      <c r="DX217" s="29"/>
      <c r="DY217" s="98"/>
      <c r="DZ217" s="29"/>
      <c r="EA217" s="98"/>
      <c r="EB217" s="29"/>
      <c r="EC217" s="98"/>
      <c r="ED217" s="29"/>
      <c r="EE217" s="98"/>
      <c r="EF217" s="29"/>
      <c r="EG217" s="98"/>
      <c r="EH217" s="29"/>
      <c r="EI217" s="98"/>
      <c r="EJ217" s="29"/>
      <c r="EK217" s="98"/>
      <c r="EL217" s="29"/>
      <c r="EM217" s="98"/>
      <c r="EN217" s="29"/>
      <c r="EO217" s="98"/>
      <c r="EP217" s="29"/>
      <c r="EQ217" s="98"/>
      <c r="ER217" s="29"/>
      <c r="ES217" s="98"/>
      <c r="ET217" s="29"/>
      <c r="EU217" s="98"/>
      <c r="EV217" s="29"/>
    </row>
    <row r="218" spans="9:152" x14ac:dyDescent="0.2">
      <c r="I218" s="29"/>
      <c r="AB218" s="29"/>
      <c r="AC218" s="29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  <c r="AT218" s="29"/>
      <c r="AU218" s="29"/>
      <c r="AV218" s="29"/>
      <c r="AW218" s="29"/>
      <c r="AX218" s="29"/>
      <c r="AY218" s="29"/>
      <c r="AZ218" s="29"/>
      <c r="BA218" s="119"/>
      <c r="BB218" s="29"/>
      <c r="BC218" s="98"/>
      <c r="BD218" s="29"/>
      <c r="BE218" s="98"/>
      <c r="BF218" s="29"/>
      <c r="BG218" s="98"/>
      <c r="BH218" s="29"/>
      <c r="BI218" s="98"/>
      <c r="BJ218" s="29"/>
      <c r="BK218" s="98"/>
      <c r="BL218" s="29"/>
      <c r="BM218" s="98"/>
      <c r="BN218" s="29"/>
      <c r="BO218" s="98"/>
      <c r="BP218" s="29"/>
      <c r="BQ218" s="98"/>
      <c r="BR218" s="29"/>
      <c r="BS218" s="98"/>
      <c r="BT218" s="29"/>
      <c r="BU218" s="98"/>
      <c r="BV218" s="29"/>
      <c r="BW218" s="98"/>
      <c r="BX218" s="29"/>
      <c r="BY218" s="98"/>
      <c r="BZ218" s="29"/>
      <c r="CA218" s="98"/>
      <c r="CB218" s="29"/>
      <c r="CC218" s="98"/>
      <c r="CD218" s="29"/>
      <c r="CE218" s="98"/>
      <c r="CF218" s="29"/>
      <c r="CG218" s="98"/>
      <c r="CH218" s="29"/>
      <c r="CI218" s="98"/>
      <c r="CJ218" s="29"/>
      <c r="CK218" s="98"/>
      <c r="CL218" s="29"/>
      <c r="CM218" s="98"/>
      <c r="CN218" s="29"/>
      <c r="CO218" s="98"/>
      <c r="CP218" s="29"/>
      <c r="CQ218" s="98"/>
      <c r="CR218" s="29"/>
      <c r="CS218" s="98"/>
      <c r="CT218" s="29"/>
      <c r="CU218" s="98"/>
      <c r="CV218" s="29"/>
      <c r="CW218" s="98"/>
      <c r="CX218" s="29"/>
      <c r="CY218" s="98"/>
      <c r="CZ218" s="29"/>
      <c r="DA218" s="98"/>
      <c r="DB218" s="29"/>
      <c r="DC218" s="98"/>
      <c r="DD218" s="29"/>
      <c r="DE218" s="98"/>
      <c r="DF218" s="29"/>
      <c r="DG218" s="98"/>
      <c r="DH218" s="29"/>
      <c r="DI218" s="98"/>
      <c r="DJ218" s="29"/>
      <c r="DK218" s="98"/>
      <c r="DL218" s="29"/>
      <c r="DM218" s="98"/>
      <c r="DN218" s="29"/>
      <c r="DO218" s="98"/>
      <c r="DP218" s="29"/>
      <c r="DQ218" s="98"/>
      <c r="DR218" s="29"/>
      <c r="DS218" s="98"/>
      <c r="DT218" s="29"/>
      <c r="DU218" s="98"/>
      <c r="DV218" s="29"/>
      <c r="DW218" s="98"/>
      <c r="DX218" s="29"/>
      <c r="DY218" s="98"/>
      <c r="DZ218" s="29"/>
      <c r="EA218" s="98"/>
      <c r="EB218" s="29"/>
      <c r="EC218" s="98"/>
      <c r="ED218" s="29"/>
      <c r="EE218" s="98"/>
      <c r="EF218" s="29"/>
      <c r="EG218" s="98"/>
      <c r="EH218" s="29"/>
      <c r="EI218" s="98"/>
      <c r="EJ218" s="29"/>
      <c r="EK218" s="98"/>
      <c r="EL218" s="29"/>
      <c r="EM218" s="98"/>
      <c r="EN218" s="29"/>
      <c r="EO218" s="98"/>
      <c r="EP218" s="29"/>
      <c r="EQ218" s="98"/>
      <c r="ER218" s="29"/>
      <c r="ES218" s="98"/>
      <c r="ET218" s="29"/>
      <c r="EU218" s="98"/>
      <c r="EV218" s="29"/>
    </row>
    <row r="219" spans="9:152" x14ac:dyDescent="0.2">
      <c r="I219" s="29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  <c r="AT219" s="29"/>
      <c r="AU219" s="29"/>
      <c r="AV219" s="29"/>
      <c r="AW219" s="29"/>
      <c r="AX219" s="29"/>
      <c r="AY219" s="29"/>
      <c r="AZ219" s="29"/>
      <c r="BA219" s="119"/>
      <c r="BB219" s="29"/>
      <c r="BC219" s="98"/>
      <c r="BD219" s="29"/>
      <c r="BE219" s="98"/>
      <c r="BF219" s="29"/>
      <c r="BG219" s="98"/>
      <c r="BH219" s="29"/>
      <c r="BI219" s="98"/>
      <c r="BJ219" s="29"/>
      <c r="BK219" s="98"/>
      <c r="BL219" s="29"/>
      <c r="BM219" s="98"/>
      <c r="BN219" s="29"/>
      <c r="BO219" s="98"/>
      <c r="BP219" s="29"/>
      <c r="BQ219" s="98"/>
      <c r="BR219" s="29"/>
      <c r="BS219" s="98"/>
      <c r="BT219" s="29"/>
      <c r="BU219" s="98"/>
      <c r="BV219" s="29"/>
      <c r="BW219" s="98"/>
      <c r="BX219" s="29"/>
      <c r="BY219" s="98"/>
      <c r="BZ219" s="29"/>
      <c r="CA219" s="98"/>
      <c r="CB219" s="29"/>
      <c r="CC219" s="98"/>
      <c r="CD219" s="29"/>
      <c r="CE219" s="98"/>
      <c r="CF219" s="29"/>
      <c r="CG219" s="98"/>
      <c r="CH219" s="29"/>
      <c r="CI219" s="98"/>
      <c r="CJ219" s="29"/>
      <c r="CK219" s="98"/>
      <c r="CL219" s="29"/>
      <c r="CM219" s="98"/>
      <c r="CN219" s="29"/>
      <c r="CO219" s="98"/>
      <c r="CP219" s="29"/>
      <c r="CQ219" s="98"/>
      <c r="CR219" s="29"/>
      <c r="CS219" s="98"/>
      <c r="CT219" s="29"/>
      <c r="CU219" s="98"/>
      <c r="CV219" s="29"/>
      <c r="CW219" s="98"/>
      <c r="CX219" s="29"/>
      <c r="CY219" s="98"/>
      <c r="CZ219" s="29"/>
      <c r="DA219" s="98"/>
      <c r="DB219" s="29"/>
      <c r="DC219" s="98"/>
      <c r="DD219" s="29"/>
      <c r="DE219" s="98"/>
      <c r="DF219" s="29"/>
      <c r="DG219" s="98"/>
      <c r="DH219" s="29"/>
      <c r="DI219" s="98"/>
      <c r="DJ219" s="29"/>
      <c r="DK219" s="98"/>
      <c r="DL219" s="29"/>
      <c r="DM219" s="98"/>
      <c r="DN219" s="29"/>
      <c r="DO219" s="98"/>
      <c r="DP219" s="29"/>
      <c r="DQ219" s="98"/>
      <c r="DR219" s="29"/>
      <c r="DS219" s="98"/>
      <c r="DT219" s="29"/>
      <c r="DU219" s="98"/>
      <c r="DV219" s="29"/>
      <c r="DW219" s="98"/>
      <c r="DX219" s="29"/>
      <c r="DY219" s="98"/>
      <c r="DZ219" s="29"/>
      <c r="EA219" s="98"/>
      <c r="EB219" s="29"/>
      <c r="EC219" s="98"/>
      <c r="ED219" s="29"/>
      <c r="EE219" s="98"/>
      <c r="EF219" s="29"/>
      <c r="EG219" s="98"/>
      <c r="EH219" s="29"/>
      <c r="EI219" s="98"/>
      <c r="EJ219" s="29"/>
      <c r="EK219" s="98"/>
      <c r="EL219" s="29"/>
      <c r="EM219" s="98"/>
      <c r="EN219" s="29"/>
      <c r="EO219" s="98"/>
      <c r="EP219" s="29"/>
      <c r="EQ219" s="98"/>
      <c r="ER219" s="29"/>
      <c r="ES219" s="98"/>
      <c r="ET219" s="29"/>
      <c r="EU219" s="98"/>
      <c r="EV219" s="29"/>
    </row>
    <row r="220" spans="9:152" x14ac:dyDescent="0.2">
      <c r="I220" s="29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  <c r="AT220" s="29"/>
      <c r="AU220" s="29"/>
      <c r="AV220" s="29"/>
      <c r="AW220" s="29"/>
      <c r="AX220" s="29"/>
      <c r="AY220" s="29"/>
      <c r="AZ220" s="29"/>
      <c r="BA220" s="119"/>
      <c r="BB220" s="29"/>
      <c r="BC220" s="98"/>
      <c r="BD220" s="29"/>
      <c r="BE220" s="98"/>
      <c r="BF220" s="29"/>
      <c r="BG220" s="98"/>
      <c r="BH220" s="29"/>
      <c r="BI220" s="98"/>
      <c r="BJ220" s="29"/>
      <c r="BK220" s="98"/>
      <c r="BL220" s="29"/>
      <c r="BM220" s="98"/>
      <c r="BN220" s="29"/>
      <c r="BO220" s="98"/>
      <c r="BP220" s="29"/>
      <c r="BQ220" s="98"/>
      <c r="BR220" s="29"/>
      <c r="BS220" s="98"/>
      <c r="BT220" s="29"/>
      <c r="BU220" s="98"/>
      <c r="BV220" s="29"/>
      <c r="BW220" s="98"/>
      <c r="BX220" s="29"/>
      <c r="BY220" s="98"/>
      <c r="BZ220" s="29"/>
      <c r="CA220" s="98"/>
      <c r="CB220" s="29"/>
      <c r="CC220" s="98"/>
      <c r="CD220" s="29"/>
      <c r="CE220" s="98"/>
      <c r="CF220" s="29"/>
      <c r="CG220" s="98"/>
      <c r="CH220" s="29"/>
      <c r="CI220" s="98"/>
      <c r="CJ220" s="29"/>
      <c r="CK220" s="98"/>
      <c r="CL220" s="29"/>
      <c r="CM220" s="98"/>
      <c r="CN220" s="29"/>
      <c r="CO220" s="98"/>
      <c r="CP220" s="29"/>
      <c r="CQ220" s="98"/>
      <c r="CR220" s="29"/>
      <c r="CS220" s="98"/>
      <c r="CT220" s="29"/>
      <c r="CU220" s="98"/>
      <c r="CV220" s="29"/>
      <c r="CW220" s="98"/>
      <c r="CX220" s="29"/>
      <c r="CY220" s="98"/>
      <c r="CZ220" s="29"/>
      <c r="DA220" s="98"/>
      <c r="DB220" s="29"/>
      <c r="DC220" s="98"/>
      <c r="DD220" s="29"/>
      <c r="DE220" s="98"/>
      <c r="DF220" s="29"/>
      <c r="DG220" s="98"/>
      <c r="DH220" s="29"/>
      <c r="DI220" s="98"/>
      <c r="DJ220" s="29"/>
      <c r="DK220" s="98"/>
      <c r="DL220" s="29"/>
      <c r="DM220" s="98"/>
      <c r="DN220" s="29"/>
      <c r="DO220" s="98"/>
      <c r="DP220" s="29"/>
      <c r="DQ220" s="98"/>
      <c r="DR220" s="29"/>
      <c r="DS220" s="98"/>
      <c r="DT220" s="29"/>
      <c r="DU220" s="98"/>
      <c r="DV220" s="29"/>
      <c r="DW220" s="98"/>
      <c r="DX220" s="29"/>
      <c r="DY220" s="98"/>
      <c r="DZ220" s="29"/>
      <c r="EA220" s="98"/>
      <c r="EB220" s="29"/>
      <c r="EC220" s="98"/>
      <c r="ED220" s="29"/>
      <c r="EE220" s="98"/>
      <c r="EF220" s="29"/>
      <c r="EG220" s="98"/>
      <c r="EH220" s="29"/>
      <c r="EI220" s="98"/>
      <c r="EJ220" s="29"/>
      <c r="EK220" s="98"/>
      <c r="EL220" s="29"/>
      <c r="EM220" s="98"/>
      <c r="EN220" s="29"/>
      <c r="EO220" s="98"/>
      <c r="EP220" s="29"/>
      <c r="EQ220" s="98"/>
      <c r="ER220" s="29"/>
      <c r="ES220" s="98"/>
      <c r="ET220" s="29"/>
      <c r="EU220" s="98"/>
      <c r="EV220" s="29"/>
    </row>
    <row r="221" spans="9:152" x14ac:dyDescent="0.2">
      <c r="I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  <c r="AU221" s="29"/>
      <c r="AV221" s="29"/>
      <c r="AW221" s="29"/>
      <c r="AX221" s="29"/>
      <c r="AY221" s="29"/>
      <c r="AZ221" s="29"/>
      <c r="BA221" s="119"/>
      <c r="BB221" s="29"/>
      <c r="BC221" s="98"/>
      <c r="BD221" s="29"/>
      <c r="BE221" s="98"/>
      <c r="BF221" s="29"/>
      <c r="BG221" s="98"/>
      <c r="BH221" s="29"/>
      <c r="BI221" s="98"/>
      <c r="BJ221" s="29"/>
      <c r="BK221" s="98"/>
      <c r="BL221" s="29"/>
      <c r="BM221" s="98"/>
      <c r="BN221" s="29"/>
      <c r="BO221" s="98"/>
      <c r="BP221" s="29"/>
      <c r="BQ221" s="98"/>
      <c r="BR221" s="29"/>
      <c r="BS221" s="98"/>
      <c r="BT221" s="29"/>
      <c r="BU221" s="98"/>
      <c r="BV221" s="29"/>
      <c r="BW221" s="98"/>
      <c r="BX221" s="29"/>
      <c r="BY221" s="98"/>
      <c r="BZ221" s="29"/>
      <c r="CA221" s="98"/>
      <c r="CB221" s="29"/>
      <c r="CC221" s="98"/>
      <c r="CD221" s="29"/>
      <c r="CE221" s="98"/>
      <c r="CF221" s="29"/>
      <c r="CG221" s="98"/>
      <c r="CH221" s="29"/>
      <c r="CI221" s="98"/>
      <c r="CJ221" s="29"/>
      <c r="CK221" s="98"/>
      <c r="CL221" s="29"/>
      <c r="CM221" s="98"/>
      <c r="CN221" s="29"/>
      <c r="CO221" s="98"/>
      <c r="CP221" s="29"/>
      <c r="CQ221" s="98"/>
      <c r="CR221" s="29"/>
      <c r="CS221" s="98"/>
      <c r="CT221" s="29"/>
      <c r="CU221" s="98"/>
      <c r="CV221" s="29"/>
      <c r="CW221" s="98"/>
      <c r="CX221" s="29"/>
      <c r="CY221" s="98"/>
      <c r="CZ221" s="29"/>
      <c r="DA221" s="98"/>
      <c r="DB221" s="29"/>
      <c r="DC221" s="98"/>
      <c r="DD221" s="29"/>
      <c r="DE221" s="98"/>
      <c r="DF221" s="29"/>
      <c r="DG221" s="98"/>
      <c r="DH221" s="29"/>
      <c r="DI221" s="98"/>
      <c r="DJ221" s="29"/>
      <c r="DK221" s="98"/>
      <c r="DL221" s="29"/>
      <c r="DM221" s="98"/>
      <c r="DN221" s="29"/>
      <c r="DO221" s="98"/>
      <c r="DP221" s="29"/>
      <c r="DQ221" s="98"/>
      <c r="DR221" s="29"/>
      <c r="DS221" s="98"/>
      <c r="DT221" s="29"/>
      <c r="DU221" s="98"/>
      <c r="DV221" s="29"/>
      <c r="DW221" s="98"/>
      <c r="DX221" s="29"/>
      <c r="DY221" s="98"/>
      <c r="DZ221" s="29"/>
      <c r="EA221" s="98"/>
      <c r="EB221" s="29"/>
      <c r="EC221" s="98"/>
      <c r="ED221" s="29"/>
      <c r="EE221" s="98"/>
      <c r="EF221" s="29"/>
      <c r="EG221" s="98"/>
      <c r="EH221" s="29"/>
      <c r="EI221" s="98"/>
      <c r="EJ221" s="29"/>
      <c r="EK221" s="98"/>
      <c r="EL221" s="29"/>
      <c r="EM221" s="98"/>
      <c r="EN221" s="29"/>
      <c r="EO221" s="98"/>
      <c r="EP221" s="29"/>
      <c r="EQ221" s="98"/>
      <c r="ER221" s="29"/>
      <c r="ES221" s="98"/>
      <c r="ET221" s="29"/>
      <c r="EU221" s="98"/>
      <c r="EV221" s="29"/>
    </row>
    <row r="222" spans="9:152" x14ac:dyDescent="0.2">
      <c r="I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  <c r="AV222" s="29"/>
      <c r="AW222" s="29"/>
      <c r="AX222" s="29"/>
      <c r="AY222" s="29"/>
      <c r="AZ222" s="29"/>
      <c r="BA222" s="119"/>
      <c r="BB222" s="29"/>
      <c r="BC222" s="98"/>
      <c r="BD222" s="29"/>
      <c r="BE222" s="98"/>
      <c r="BF222" s="29"/>
      <c r="BG222" s="98"/>
      <c r="BH222" s="29"/>
      <c r="BI222" s="98"/>
      <c r="BJ222" s="29"/>
      <c r="BK222" s="98"/>
      <c r="BL222" s="29"/>
      <c r="BM222" s="98"/>
      <c r="BN222" s="29"/>
      <c r="BO222" s="98"/>
      <c r="BP222" s="29"/>
      <c r="BQ222" s="98"/>
      <c r="BR222" s="29"/>
      <c r="BS222" s="98"/>
      <c r="BT222" s="29"/>
      <c r="BU222" s="98"/>
      <c r="BV222" s="29"/>
      <c r="BW222" s="98"/>
      <c r="BX222" s="29"/>
      <c r="BY222" s="98"/>
      <c r="BZ222" s="29"/>
      <c r="CA222" s="98"/>
      <c r="CB222" s="29"/>
      <c r="CC222" s="98"/>
      <c r="CD222" s="29"/>
      <c r="CE222" s="98"/>
      <c r="CF222" s="29"/>
      <c r="CG222" s="98"/>
      <c r="CH222" s="29"/>
      <c r="CI222" s="98"/>
      <c r="CJ222" s="29"/>
      <c r="CK222" s="98"/>
      <c r="CL222" s="29"/>
      <c r="CM222" s="98"/>
      <c r="CN222" s="29"/>
      <c r="CO222" s="98"/>
      <c r="CP222" s="29"/>
      <c r="CQ222" s="98"/>
      <c r="CR222" s="29"/>
      <c r="CS222" s="98"/>
      <c r="CT222" s="29"/>
      <c r="CU222" s="98"/>
      <c r="CV222" s="29"/>
      <c r="CW222" s="98"/>
      <c r="CX222" s="29"/>
      <c r="CY222" s="98"/>
      <c r="CZ222" s="29"/>
      <c r="DA222" s="98"/>
      <c r="DB222" s="29"/>
      <c r="DC222" s="98"/>
      <c r="DD222" s="29"/>
      <c r="DE222" s="98"/>
      <c r="DF222" s="29"/>
      <c r="DG222" s="98"/>
      <c r="DH222" s="29"/>
      <c r="DI222" s="98"/>
      <c r="DJ222" s="29"/>
      <c r="DK222" s="98"/>
      <c r="DL222" s="29"/>
      <c r="DM222" s="98"/>
      <c r="DN222" s="29"/>
      <c r="DO222" s="98"/>
      <c r="DP222" s="29"/>
      <c r="DQ222" s="98"/>
      <c r="DR222" s="29"/>
      <c r="DS222" s="98"/>
      <c r="DT222" s="29"/>
      <c r="DU222" s="98"/>
      <c r="DV222" s="29"/>
      <c r="DW222" s="98"/>
      <c r="DX222" s="29"/>
      <c r="DY222" s="98"/>
      <c r="DZ222" s="29"/>
      <c r="EA222" s="98"/>
      <c r="EB222" s="29"/>
      <c r="EC222" s="98"/>
      <c r="ED222" s="29"/>
      <c r="EE222" s="98"/>
      <c r="EF222" s="29"/>
      <c r="EG222" s="98"/>
      <c r="EH222" s="29"/>
      <c r="EI222" s="98"/>
      <c r="EJ222" s="29"/>
      <c r="EK222" s="98"/>
      <c r="EL222" s="29"/>
      <c r="EM222" s="98"/>
      <c r="EN222" s="29"/>
      <c r="EO222" s="98"/>
      <c r="EP222" s="29"/>
      <c r="EQ222" s="98"/>
      <c r="ER222" s="29"/>
      <c r="ES222" s="98"/>
      <c r="ET222" s="29"/>
      <c r="EU222" s="98"/>
      <c r="EV222" s="29"/>
    </row>
    <row r="223" spans="9:152" x14ac:dyDescent="0.2">
      <c r="I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  <c r="AP223" s="29"/>
      <c r="AQ223" s="29"/>
      <c r="AR223" s="29"/>
      <c r="AS223" s="29"/>
      <c r="AT223" s="29"/>
      <c r="AU223" s="29"/>
      <c r="AV223" s="29"/>
      <c r="AW223" s="29"/>
      <c r="AX223" s="29"/>
      <c r="AY223" s="29"/>
      <c r="AZ223" s="29"/>
      <c r="BA223" s="119"/>
      <c r="BB223" s="29"/>
      <c r="BC223" s="98"/>
      <c r="BD223" s="29"/>
      <c r="BE223" s="98"/>
      <c r="BF223" s="29"/>
      <c r="BG223" s="98"/>
      <c r="BH223" s="29"/>
      <c r="BI223" s="98"/>
      <c r="BJ223" s="29"/>
      <c r="BK223" s="98"/>
      <c r="BL223" s="29"/>
      <c r="BM223" s="98"/>
      <c r="BN223" s="29"/>
      <c r="BO223" s="98"/>
      <c r="BP223" s="29"/>
      <c r="BQ223" s="98"/>
      <c r="BR223" s="29"/>
      <c r="BS223" s="98"/>
      <c r="BT223" s="29"/>
      <c r="BU223" s="98"/>
      <c r="BV223" s="29"/>
      <c r="BW223" s="98"/>
      <c r="BX223" s="29"/>
      <c r="BY223" s="98"/>
      <c r="BZ223" s="29"/>
      <c r="CA223" s="98"/>
      <c r="CB223" s="29"/>
      <c r="CC223" s="98"/>
      <c r="CD223" s="29"/>
      <c r="CE223" s="98"/>
      <c r="CF223" s="29"/>
      <c r="CG223" s="98"/>
      <c r="CH223" s="29"/>
      <c r="CI223" s="98"/>
      <c r="CJ223" s="29"/>
      <c r="CK223" s="98"/>
      <c r="CL223" s="29"/>
      <c r="CM223" s="98"/>
      <c r="CN223" s="29"/>
      <c r="CO223" s="98"/>
      <c r="CP223" s="29"/>
      <c r="CQ223" s="98"/>
      <c r="CR223" s="29"/>
      <c r="CS223" s="98"/>
      <c r="CT223" s="29"/>
      <c r="CU223" s="98"/>
      <c r="CV223" s="29"/>
      <c r="CW223" s="98"/>
      <c r="CX223" s="29"/>
      <c r="CY223" s="98"/>
      <c r="CZ223" s="29"/>
      <c r="DA223" s="98"/>
      <c r="DB223" s="29"/>
      <c r="DC223" s="98"/>
      <c r="DD223" s="29"/>
      <c r="DE223" s="98"/>
      <c r="DF223" s="29"/>
      <c r="DG223" s="98"/>
      <c r="DH223" s="29"/>
      <c r="DI223" s="98"/>
      <c r="DJ223" s="29"/>
      <c r="DK223" s="98"/>
      <c r="DL223" s="29"/>
      <c r="DM223" s="98"/>
      <c r="DN223" s="29"/>
      <c r="DO223" s="98"/>
      <c r="DP223" s="29"/>
      <c r="DQ223" s="98"/>
      <c r="DR223" s="29"/>
      <c r="DS223" s="98"/>
      <c r="DT223" s="29"/>
      <c r="DU223" s="98"/>
      <c r="DV223" s="29"/>
      <c r="DW223" s="98"/>
      <c r="DX223" s="29"/>
      <c r="DY223" s="98"/>
      <c r="DZ223" s="29"/>
      <c r="EA223" s="98"/>
      <c r="EB223" s="29"/>
      <c r="EC223" s="98"/>
      <c r="ED223" s="29"/>
      <c r="EE223" s="98"/>
      <c r="EF223" s="29"/>
      <c r="EG223" s="98"/>
      <c r="EH223" s="29"/>
      <c r="EI223" s="98"/>
      <c r="EJ223" s="29"/>
      <c r="EK223" s="98"/>
      <c r="EL223" s="29"/>
      <c r="EM223" s="98"/>
      <c r="EN223" s="29"/>
      <c r="EO223" s="98"/>
      <c r="EP223" s="29"/>
      <c r="EQ223" s="98"/>
      <c r="ER223" s="29"/>
      <c r="ES223" s="98"/>
      <c r="ET223" s="29"/>
      <c r="EU223" s="98"/>
      <c r="EV223" s="29"/>
    </row>
    <row r="224" spans="9:152" x14ac:dyDescent="0.2">
      <c r="I224" s="29"/>
      <c r="AB224" s="29"/>
      <c r="AC224" s="29"/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  <c r="AP224" s="29"/>
      <c r="AQ224" s="29"/>
      <c r="AR224" s="29"/>
      <c r="AS224" s="29"/>
      <c r="AT224" s="29"/>
      <c r="AU224" s="29"/>
      <c r="AV224" s="29"/>
      <c r="AW224" s="29"/>
      <c r="AX224" s="29"/>
      <c r="AY224" s="29"/>
      <c r="AZ224" s="29"/>
      <c r="BA224" s="119"/>
      <c r="BB224" s="29"/>
      <c r="BC224" s="98"/>
      <c r="BD224" s="29"/>
      <c r="BE224" s="98"/>
      <c r="BF224" s="29"/>
      <c r="BG224" s="98"/>
      <c r="BH224" s="29"/>
      <c r="BI224" s="98"/>
      <c r="BJ224" s="29"/>
      <c r="BK224" s="98"/>
      <c r="BL224" s="29"/>
      <c r="BM224" s="98"/>
      <c r="BN224" s="29"/>
      <c r="BO224" s="98"/>
      <c r="BP224" s="29"/>
      <c r="BQ224" s="98"/>
      <c r="BR224" s="29"/>
      <c r="BS224" s="98"/>
      <c r="BT224" s="29"/>
      <c r="BU224" s="98"/>
      <c r="BV224" s="29"/>
      <c r="BW224" s="98"/>
      <c r="BX224" s="29"/>
      <c r="BY224" s="98"/>
      <c r="BZ224" s="29"/>
      <c r="CA224" s="98"/>
      <c r="CB224" s="29"/>
      <c r="CC224" s="98"/>
      <c r="CD224" s="29"/>
      <c r="CE224" s="98"/>
      <c r="CF224" s="29"/>
      <c r="CG224" s="98"/>
      <c r="CH224" s="29"/>
      <c r="CI224" s="98"/>
      <c r="CJ224" s="29"/>
      <c r="CK224" s="98"/>
      <c r="CL224" s="29"/>
      <c r="CM224" s="98"/>
      <c r="CN224" s="29"/>
      <c r="CO224" s="98"/>
      <c r="CP224" s="29"/>
      <c r="CQ224" s="98"/>
      <c r="CR224" s="29"/>
      <c r="CS224" s="98"/>
      <c r="CT224" s="29"/>
      <c r="CU224" s="98"/>
      <c r="CV224" s="29"/>
      <c r="CW224" s="98"/>
      <c r="CX224" s="29"/>
      <c r="CY224" s="98"/>
      <c r="CZ224" s="29"/>
      <c r="DA224" s="98"/>
      <c r="DB224" s="29"/>
      <c r="DC224" s="98"/>
      <c r="DD224" s="29"/>
      <c r="DE224" s="98"/>
      <c r="DF224" s="29"/>
      <c r="DG224" s="98"/>
      <c r="DH224" s="29"/>
      <c r="DI224" s="98"/>
      <c r="DJ224" s="29"/>
      <c r="DK224" s="98"/>
      <c r="DL224" s="29"/>
      <c r="DM224" s="98"/>
      <c r="DN224" s="29"/>
      <c r="DO224" s="98"/>
      <c r="DP224" s="29"/>
      <c r="DQ224" s="98"/>
      <c r="DR224" s="29"/>
      <c r="DS224" s="98"/>
      <c r="DT224" s="29"/>
      <c r="DU224" s="98"/>
      <c r="DV224" s="29"/>
      <c r="DW224" s="98"/>
      <c r="DX224" s="29"/>
      <c r="DY224" s="98"/>
      <c r="DZ224" s="29"/>
      <c r="EA224" s="98"/>
      <c r="EB224" s="29"/>
      <c r="EC224" s="98"/>
      <c r="ED224" s="29"/>
      <c r="EE224" s="98"/>
      <c r="EF224" s="29"/>
      <c r="EG224" s="98"/>
      <c r="EH224" s="29"/>
      <c r="EI224" s="98"/>
      <c r="EJ224" s="29"/>
      <c r="EK224" s="98"/>
      <c r="EL224" s="29"/>
      <c r="EM224" s="98"/>
      <c r="EN224" s="29"/>
      <c r="EO224" s="98"/>
      <c r="EP224" s="29"/>
      <c r="EQ224" s="98"/>
      <c r="ER224" s="29"/>
      <c r="ES224" s="98"/>
      <c r="ET224" s="29"/>
      <c r="EU224" s="98"/>
      <c r="EV224" s="29"/>
    </row>
    <row r="225" spans="9:152" x14ac:dyDescent="0.2">
      <c r="I225" s="29"/>
      <c r="AB225" s="29"/>
      <c r="AC225" s="29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  <c r="AP225" s="29"/>
      <c r="AQ225" s="29"/>
      <c r="AR225" s="29"/>
      <c r="AS225" s="29"/>
      <c r="AT225" s="29"/>
      <c r="AU225" s="29"/>
      <c r="AV225" s="29"/>
      <c r="AW225" s="29"/>
      <c r="AX225" s="29"/>
      <c r="AY225" s="29"/>
      <c r="AZ225" s="29"/>
      <c r="BA225" s="119"/>
      <c r="BB225" s="29"/>
      <c r="BC225" s="98"/>
      <c r="BD225" s="29"/>
      <c r="BE225" s="98"/>
      <c r="BF225" s="29"/>
      <c r="BG225" s="98"/>
      <c r="BH225" s="29"/>
      <c r="BI225" s="98"/>
      <c r="BJ225" s="29"/>
      <c r="BK225" s="98"/>
      <c r="BL225" s="29"/>
      <c r="BM225" s="98"/>
      <c r="BN225" s="29"/>
      <c r="BO225" s="98"/>
      <c r="BP225" s="29"/>
      <c r="BQ225" s="98"/>
      <c r="BR225" s="29"/>
      <c r="BS225" s="98"/>
      <c r="BT225" s="29"/>
      <c r="BU225" s="98"/>
      <c r="BV225" s="29"/>
      <c r="BW225" s="98"/>
      <c r="BX225" s="29"/>
      <c r="BY225" s="98"/>
      <c r="BZ225" s="29"/>
      <c r="CA225" s="98"/>
      <c r="CB225" s="29"/>
      <c r="CC225" s="98"/>
      <c r="CD225" s="29"/>
      <c r="CE225" s="98"/>
      <c r="CF225" s="29"/>
      <c r="CG225" s="98"/>
      <c r="CH225" s="29"/>
      <c r="CI225" s="98"/>
      <c r="CJ225" s="29"/>
      <c r="CK225" s="98"/>
      <c r="CL225" s="29"/>
      <c r="CM225" s="98"/>
      <c r="CN225" s="29"/>
      <c r="CO225" s="98"/>
      <c r="CP225" s="29"/>
      <c r="CQ225" s="98"/>
      <c r="CR225" s="29"/>
      <c r="CS225" s="98"/>
      <c r="CT225" s="29"/>
      <c r="CU225" s="98"/>
      <c r="CV225" s="29"/>
      <c r="CW225" s="98"/>
      <c r="CX225" s="29"/>
      <c r="CY225" s="98"/>
      <c r="CZ225" s="29"/>
      <c r="DA225" s="98"/>
      <c r="DB225" s="29"/>
      <c r="DC225" s="98"/>
      <c r="DD225" s="29"/>
      <c r="DE225" s="98"/>
      <c r="DF225" s="29"/>
      <c r="DG225" s="98"/>
      <c r="DH225" s="29"/>
      <c r="DI225" s="98"/>
      <c r="DJ225" s="29"/>
      <c r="DK225" s="98"/>
      <c r="DL225" s="29"/>
      <c r="DM225" s="98"/>
      <c r="DN225" s="29"/>
      <c r="DO225" s="98"/>
      <c r="DP225" s="29"/>
      <c r="DQ225" s="98"/>
      <c r="DR225" s="29"/>
      <c r="DS225" s="98"/>
      <c r="DT225" s="29"/>
      <c r="DU225" s="98"/>
      <c r="DV225" s="29"/>
      <c r="DW225" s="98"/>
      <c r="DX225" s="29"/>
      <c r="DY225" s="98"/>
      <c r="DZ225" s="29"/>
      <c r="EA225" s="98"/>
      <c r="EB225" s="29"/>
      <c r="EC225" s="98"/>
      <c r="ED225" s="29"/>
      <c r="EE225" s="98"/>
      <c r="EF225" s="29"/>
      <c r="EG225" s="98"/>
      <c r="EH225" s="29"/>
      <c r="EI225" s="98"/>
      <c r="EJ225" s="29"/>
      <c r="EK225" s="98"/>
      <c r="EL225" s="29"/>
      <c r="EM225" s="98"/>
      <c r="EN225" s="29"/>
      <c r="EO225" s="98"/>
      <c r="EP225" s="29"/>
      <c r="EQ225" s="98"/>
      <c r="ER225" s="29"/>
      <c r="ES225" s="98"/>
      <c r="ET225" s="29"/>
      <c r="EU225" s="98"/>
      <c r="EV225" s="29"/>
    </row>
    <row r="226" spans="9:152" x14ac:dyDescent="0.2">
      <c r="I226" s="29"/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  <c r="AR226" s="29"/>
      <c r="AS226" s="29"/>
      <c r="AT226" s="29"/>
      <c r="AU226" s="29"/>
      <c r="AV226" s="29"/>
      <c r="AW226" s="29"/>
      <c r="AX226" s="29"/>
      <c r="AY226" s="29"/>
      <c r="AZ226" s="29"/>
      <c r="BA226" s="119"/>
      <c r="BB226" s="29"/>
      <c r="BC226" s="98"/>
      <c r="BD226" s="29"/>
      <c r="BE226" s="98"/>
      <c r="BF226" s="29"/>
      <c r="BG226" s="98"/>
      <c r="BH226" s="29"/>
      <c r="BI226" s="98"/>
      <c r="BJ226" s="29"/>
      <c r="BK226" s="98"/>
      <c r="BL226" s="29"/>
      <c r="BM226" s="98"/>
      <c r="BN226" s="29"/>
      <c r="BO226" s="98"/>
      <c r="BP226" s="29"/>
      <c r="BQ226" s="98"/>
      <c r="BR226" s="29"/>
      <c r="BS226" s="98"/>
      <c r="BT226" s="29"/>
      <c r="BU226" s="98"/>
      <c r="BV226" s="29"/>
      <c r="BW226" s="98"/>
      <c r="BX226" s="29"/>
      <c r="BY226" s="98"/>
      <c r="BZ226" s="29"/>
      <c r="CA226" s="98"/>
      <c r="CB226" s="29"/>
      <c r="CC226" s="98"/>
      <c r="CD226" s="29"/>
      <c r="CE226" s="98"/>
      <c r="CF226" s="29"/>
      <c r="CG226" s="98"/>
      <c r="CH226" s="29"/>
      <c r="CI226" s="98"/>
      <c r="CJ226" s="29"/>
      <c r="CK226" s="98"/>
      <c r="CL226" s="29"/>
      <c r="CM226" s="98"/>
      <c r="CN226" s="29"/>
      <c r="CO226" s="98"/>
      <c r="CP226" s="29"/>
      <c r="CQ226" s="98"/>
      <c r="CR226" s="29"/>
      <c r="CS226" s="98"/>
      <c r="CT226" s="29"/>
      <c r="CU226" s="98"/>
      <c r="CV226" s="29"/>
      <c r="CW226" s="98"/>
      <c r="CX226" s="29"/>
      <c r="CY226" s="98"/>
      <c r="CZ226" s="29"/>
      <c r="DA226" s="98"/>
      <c r="DB226" s="29"/>
      <c r="DC226" s="98"/>
      <c r="DD226" s="29"/>
      <c r="DE226" s="98"/>
      <c r="DF226" s="29"/>
      <c r="DG226" s="98"/>
      <c r="DH226" s="29"/>
      <c r="DI226" s="98"/>
      <c r="DJ226" s="29"/>
      <c r="DK226" s="98"/>
      <c r="DL226" s="29"/>
      <c r="DM226" s="98"/>
      <c r="DN226" s="29"/>
      <c r="DO226" s="98"/>
      <c r="DP226" s="29"/>
      <c r="DQ226" s="98"/>
      <c r="DR226" s="29"/>
      <c r="DS226" s="98"/>
      <c r="DT226" s="29"/>
      <c r="DU226" s="98"/>
      <c r="DV226" s="29"/>
      <c r="DW226" s="98"/>
      <c r="DX226" s="29"/>
      <c r="DY226" s="98"/>
      <c r="DZ226" s="29"/>
      <c r="EA226" s="98"/>
      <c r="EB226" s="29"/>
      <c r="EC226" s="98"/>
      <c r="ED226" s="29"/>
      <c r="EE226" s="98"/>
      <c r="EF226" s="29"/>
      <c r="EG226" s="98"/>
      <c r="EH226" s="29"/>
      <c r="EI226" s="98"/>
      <c r="EJ226" s="29"/>
      <c r="EK226" s="98"/>
      <c r="EL226" s="29"/>
      <c r="EM226" s="98"/>
      <c r="EN226" s="29"/>
      <c r="EO226" s="98"/>
      <c r="EP226" s="29"/>
      <c r="EQ226" s="98"/>
      <c r="ER226" s="29"/>
      <c r="ES226" s="98"/>
      <c r="ET226" s="29"/>
      <c r="EU226" s="98"/>
      <c r="EV226" s="29"/>
    </row>
    <row r="227" spans="9:152" x14ac:dyDescent="0.2">
      <c r="I227" s="29"/>
      <c r="AB227" s="29"/>
      <c r="AC227" s="29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  <c r="AP227" s="29"/>
      <c r="AQ227" s="29"/>
      <c r="AR227" s="29"/>
      <c r="AS227" s="29"/>
      <c r="AT227" s="29"/>
      <c r="AU227" s="29"/>
      <c r="AV227" s="29"/>
      <c r="AW227" s="29"/>
      <c r="AX227" s="29"/>
      <c r="AY227" s="29"/>
      <c r="AZ227" s="29"/>
      <c r="BA227" s="119"/>
      <c r="BB227" s="29"/>
      <c r="BC227" s="98"/>
      <c r="BD227" s="29"/>
      <c r="BE227" s="98"/>
      <c r="BF227" s="29"/>
      <c r="BG227" s="98"/>
      <c r="BH227" s="29"/>
      <c r="BI227" s="98"/>
      <c r="BJ227" s="29"/>
      <c r="BK227" s="98"/>
      <c r="BL227" s="29"/>
      <c r="BM227" s="98"/>
      <c r="BN227" s="29"/>
      <c r="BO227" s="98"/>
      <c r="BP227" s="29"/>
      <c r="BQ227" s="98"/>
      <c r="BR227" s="29"/>
      <c r="BS227" s="98"/>
      <c r="BT227" s="29"/>
      <c r="BU227" s="98"/>
      <c r="BV227" s="29"/>
      <c r="BW227" s="98"/>
      <c r="BX227" s="29"/>
      <c r="BY227" s="98"/>
      <c r="BZ227" s="29"/>
      <c r="CA227" s="98"/>
      <c r="CB227" s="29"/>
      <c r="CC227" s="98"/>
      <c r="CD227" s="29"/>
      <c r="CE227" s="98"/>
      <c r="CF227" s="29"/>
      <c r="CG227" s="98"/>
      <c r="CH227" s="29"/>
      <c r="CI227" s="98"/>
      <c r="CJ227" s="29"/>
      <c r="CK227" s="98"/>
      <c r="CL227" s="29"/>
      <c r="CM227" s="98"/>
      <c r="CN227" s="29"/>
      <c r="CO227" s="98"/>
      <c r="CP227" s="29"/>
      <c r="CQ227" s="98"/>
      <c r="CR227" s="29"/>
      <c r="CS227" s="98"/>
      <c r="CT227" s="29"/>
      <c r="CU227" s="98"/>
      <c r="CV227" s="29"/>
      <c r="CW227" s="98"/>
      <c r="CX227" s="29"/>
      <c r="CY227" s="98"/>
      <c r="CZ227" s="29"/>
      <c r="DA227" s="98"/>
      <c r="DB227" s="29"/>
      <c r="DC227" s="98"/>
      <c r="DD227" s="29"/>
      <c r="DE227" s="98"/>
      <c r="DF227" s="29"/>
      <c r="DG227" s="98"/>
      <c r="DH227" s="29"/>
      <c r="DI227" s="98"/>
      <c r="DJ227" s="29"/>
      <c r="DK227" s="98"/>
      <c r="DL227" s="29"/>
      <c r="DM227" s="98"/>
      <c r="DN227" s="29"/>
      <c r="DO227" s="98"/>
      <c r="DP227" s="29"/>
      <c r="DQ227" s="98"/>
      <c r="DR227" s="29"/>
      <c r="DS227" s="98"/>
      <c r="DT227" s="29"/>
      <c r="DU227" s="98"/>
      <c r="DV227" s="29"/>
      <c r="DW227" s="98"/>
      <c r="DX227" s="29"/>
      <c r="DY227" s="98"/>
      <c r="DZ227" s="29"/>
      <c r="EA227" s="98"/>
      <c r="EB227" s="29"/>
      <c r="EC227" s="98"/>
      <c r="ED227" s="29"/>
      <c r="EE227" s="98"/>
      <c r="EF227" s="29"/>
      <c r="EG227" s="98"/>
      <c r="EH227" s="29"/>
      <c r="EI227" s="98"/>
      <c r="EJ227" s="29"/>
      <c r="EK227" s="98"/>
      <c r="EL227" s="29"/>
      <c r="EM227" s="98"/>
      <c r="EN227" s="29"/>
      <c r="EO227" s="98"/>
      <c r="EP227" s="29"/>
      <c r="EQ227" s="98"/>
      <c r="ER227" s="29"/>
      <c r="ES227" s="98"/>
      <c r="ET227" s="29"/>
      <c r="EU227" s="98"/>
      <c r="EV227" s="29"/>
    </row>
    <row r="228" spans="9:152" x14ac:dyDescent="0.2">
      <c r="I228" s="29"/>
      <c r="AB228" s="29"/>
      <c r="AC228" s="29"/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  <c r="AQ228" s="29"/>
      <c r="AR228" s="29"/>
      <c r="AS228" s="29"/>
      <c r="AT228" s="29"/>
      <c r="AU228" s="29"/>
      <c r="AV228" s="29"/>
      <c r="AW228" s="29"/>
      <c r="AX228" s="29"/>
      <c r="AY228" s="29"/>
      <c r="AZ228" s="29"/>
      <c r="BA228" s="119"/>
      <c r="BB228" s="29"/>
      <c r="BC228" s="98"/>
      <c r="BD228" s="29"/>
      <c r="BE228" s="98"/>
      <c r="BF228" s="29"/>
      <c r="BG228" s="98"/>
      <c r="BH228" s="29"/>
      <c r="BI228" s="98"/>
      <c r="BJ228" s="29"/>
      <c r="BK228" s="98"/>
      <c r="BL228" s="29"/>
      <c r="BM228" s="98"/>
      <c r="BN228" s="29"/>
      <c r="BO228" s="98"/>
      <c r="BP228" s="29"/>
      <c r="BQ228" s="98"/>
      <c r="BR228" s="29"/>
      <c r="BS228" s="98"/>
      <c r="BT228" s="29"/>
      <c r="BU228" s="98"/>
      <c r="BV228" s="29"/>
      <c r="BW228" s="98"/>
      <c r="BX228" s="29"/>
      <c r="BY228" s="98"/>
      <c r="BZ228" s="29"/>
      <c r="CA228" s="98"/>
      <c r="CB228" s="29"/>
      <c r="CC228" s="98"/>
      <c r="CD228" s="29"/>
      <c r="CE228" s="98"/>
      <c r="CF228" s="29"/>
      <c r="CG228" s="98"/>
      <c r="CH228" s="29"/>
      <c r="CI228" s="98"/>
      <c r="CJ228" s="29"/>
      <c r="CK228" s="98"/>
      <c r="CL228" s="29"/>
      <c r="CM228" s="98"/>
      <c r="CN228" s="29"/>
      <c r="CO228" s="98"/>
      <c r="CP228" s="29"/>
      <c r="CQ228" s="98"/>
      <c r="CR228" s="29"/>
      <c r="CS228" s="98"/>
      <c r="CT228" s="29"/>
      <c r="CU228" s="98"/>
      <c r="CV228" s="29"/>
      <c r="CW228" s="98"/>
      <c r="CX228" s="29"/>
      <c r="CY228" s="98"/>
      <c r="CZ228" s="29"/>
      <c r="DA228" s="98"/>
      <c r="DB228" s="29"/>
      <c r="DC228" s="98"/>
      <c r="DD228" s="29"/>
      <c r="DE228" s="98"/>
      <c r="DF228" s="29"/>
      <c r="DG228" s="98"/>
      <c r="DH228" s="29"/>
      <c r="DI228" s="98"/>
      <c r="DJ228" s="29"/>
      <c r="DK228" s="98"/>
      <c r="DL228" s="29"/>
      <c r="DM228" s="98"/>
      <c r="DN228" s="29"/>
      <c r="DO228" s="98"/>
      <c r="DP228" s="29"/>
      <c r="DQ228" s="98"/>
      <c r="DR228" s="29"/>
      <c r="DS228" s="98"/>
      <c r="DT228" s="29"/>
      <c r="DU228" s="98"/>
      <c r="DV228" s="29"/>
      <c r="DW228" s="98"/>
      <c r="DX228" s="29"/>
      <c r="DY228" s="98"/>
      <c r="DZ228" s="29"/>
      <c r="EA228" s="98"/>
      <c r="EB228" s="29"/>
      <c r="EC228" s="98"/>
      <c r="ED228" s="29"/>
      <c r="EE228" s="98"/>
      <c r="EF228" s="29"/>
      <c r="EG228" s="98"/>
      <c r="EH228" s="29"/>
      <c r="EI228" s="98"/>
      <c r="EJ228" s="29"/>
      <c r="EK228" s="98"/>
      <c r="EL228" s="29"/>
      <c r="EM228" s="98"/>
      <c r="EN228" s="29"/>
      <c r="EO228" s="98"/>
      <c r="EP228" s="29"/>
      <c r="EQ228" s="98"/>
      <c r="ER228" s="29"/>
      <c r="ES228" s="98"/>
      <c r="ET228" s="29"/>
      <c r="EU228" s="98"/>
      <c r="EV228" s="29"/>
    </row>
    <row r="229" spans="9:152" x14ac:dyDescent="0.2">
      <c r="I229" s="29"/>
      <c r="AB229" s="29"/>
      <c r="AC229" s="29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  <c r="AP229" s="29"/>
      <c r="AQ229" s="29"/>
      <c r="AR229" s="29"/>
      <c r="AS229" s="29"/>
      <c r="AT229" s="29"/>
      <c r="AU229" s="29"/>
      <c r="AV229" s="29"/>
      <c r="AW229" s="29"/>
      <c r="AX229" s="29"/>
      <c r="AY229" s="29"/>
      <c r="AZ229" s="29"/>
      <c r="BA229" s="119"/>
      <c r="BB229" s="29"/>
      <c r="BC229" s="98"/>
      <c r="BD229" s="29"/>
      <c r="BE229" s="98"/>
      <c r="BF229" s="29"/>
      <c r="BG229" s="98"/>
      <c r="BH229" s="29"/>
      <c r="BI229" s="98"/>
      <c r="BJ229" s="29"/>
      <c r="BK229" s="98"/>
      <c r="BL229" s="29"/>
      <c r="BM229" s="98"/>
      <c r="BN229" s="29"/>
      <c r="BO229" s="98"/>
      <c r="BP229" s="29"/>
      <c r="BQ229" s="98"/>
      <c r="BR229" s="29"/>
      <c r="BS229" s="98"/>
      <c r="BT229" s="29"/>
      <c r="BU229" s="98"/>
      <c r="BV229" s="29"/>
      <c r="BW229" s="98"/>
      <c r="BX229" s="29"/>
      <c r="BY229" s="98"/>
      <c r="BZ229" s="29"/>
      <c r="CA229" s="98"/>
      <c r="CB229" s="29"/>
      <c r="CC229" s="98"/>
      <c r="CD229" s="29"/>
      <c r="CE229" s="98"/>
      <c r="CF229" s="29"/>
      <c r="CG229" s="98"/>
      <c r="CH229" s="29"/>
      <c r="CI229" s="98"/>
      <c r="CJ229" s="29"/>
      <c r="CK229" s="98"/>
      <c r="CL229" s="29"/>
      <c r="CM229" s="98"/>
      <c r="CN229" s="29"/>
      <c r="CO229" s="98"/>
      <c r="CP229" s="29"/>
      <c r="CQ229" s="98"/>
      <c r="CR229" s="29"/>
      <c r="CS229" s="98"/>
      <c r="CT229" s="29"/>
      <c r="CU229" s="98"/>
      <c r="CV229" s="29"/>
      <c r="CW229" s="98"/>
      <c r="CX229" s="29"/>
      <c r="CY229" s="98"/>
      <c r="CZ229" s="29"/>
      <c r="DA229" s="98"/>
      <c r="DB229" s="29"/>
      <c r="DC229" s="98"/>
      <c r="DD229" s="29"/>
      <c r="DE229" s="98"/>
      <c r="DF229" s="29"/>
      <c r="DG229" s="98"/>
      <c r="DH229" s="29"/>
      <c r="DI229" s="98"/>
      <c r="DJ229" s="29"/>
      <c r="DK229" s="98"/>
      <c r="DL229" s="29"/>
      <c r="DM229" s="98"/>
      <c r="DN229" s="29"/>
      <c r="DO229" s="98"/>
      <c r="DP229" s="29"/>
      <c r="DQ229" s="98"/>
      <c r="DR229" s="29"/>
      <c r="DS229" s="98"/>
      <c r="DT229" s="29"/>
      <c r="DU229" s="98"/>
      <c r="DV229" s="29"/>
      <c r="DW229" s="98"/>
      <c r="DX229" s="29"/>
      <c r="DY229" s="98"/>
      <c r="DZ229" s="29"/>
      <c r="EA229" s="98"/>
      <c r="EB229" s="29"/>
      <c r="EC229" s="98"/>
      <c r="ED229" s="29"/>
      <c r="EE229" s="98"/>
      <c r="EF229" s="29"/>
      <c r="EG229" s="98"/>
      <c r="EH229" s="29"/>
      <c r="EI229" s="98"/>
      <c r="EJ229" s="29"/>
      <c r="EK229" s="98"/>
      <c r="EL229" s="29"/>
      <c r="EM229" s="98"/>
      <c r="EN229" s="29"/>
      <c r="EO229" s="98"/>
      <c r="EP229" s="29"/>
      <c r="EQ229" s="98"/>
      <c r="ER229" s="29"/>
      <c r="ES229" s="98"/>
      <c r="ET229" s="29"/>
      <c r="EU229" s="98"/>
      <c r="EV229" s="29"/>
    </row>
    <row r="230" spans="9:152" x14ac:dyDescent="0.2">
      <c r="I230" s="29"/>
      <c r="AB230" s="29"/>
      <c r="AC230" s="29"/>
      <c r="AD230" s="29"/>
      <c r="AE230" s="29"/>
      <c r="AF230" s="29"/>
      <c r="AG230" s="29"/>
      <c r="AH230" s="29"/>
      <c r="AI230" s="29"/>
      <c r="AJ230" s="29"/>
      <c r="AK230" s="29"/>
      <c r="AL230" s="29"/>
      <c r="AM230" s="29"/>
      <c r="AN230" s="29"/>
      <c r="AO230" s="29"/>
      <c r="AP230" s="29"/>
      <c r="AQ230" s="29"/>
      <c r="AR230" s="29"/>
      <c r="AS230" s="29"/>
      <c r="AT230" s="29"/>
      <c r="AU230" s="29"/>
      <c r="AV230" s="29"/>
      <c r="AW230" s="29"/>
      <c r="AX230" s="29"/>
      <c r="AY230" s="29"/>
      <c r="AZ230" s="29"/>
      <c r="BA230" s="119"/>
      <c r="BB230" s="29"/>
      <c r="BC230" s="98"/>
      <c r="BD230" s="29"/>
      <c r="BE230" s="98"/>
      <c r="BF230" s="29"/>
      <c r="BG230" s="98"/>
      <c r="BH230" s="29"/>
      <c r="BI230" s="98"/>
      <c r="BJ230" s="29"/>
      <c r="BK230" s="98"/>
      <c r="BL230" s="29"/>
      <c r="BM230" s="98"/>
      <c r="BN230" s="29"/>
      <c r="BO230" s="98"/>
      <c r="BP230" s="29"/>
      <c r="BQ230" s="98"/>
      <c r="BR230" s="29"/>
      <c r="BS230" s="98"/>
      <c r="BT230" s="29"/>
      <c r="BU230" s="98"/>
      <c r="BV230" s="29"/>
      <c r="BW230" s="98"/>
      <c r="BX230" s="29"/>
      <c r="BY230" s="98"/>
      <c r="BZ230" s="29"/>
      <c r="CA230" s="98"/>
      <c r="CB230" s="29"/>
      <c r="CC230" s="98"/>
      <c r="CD230" s="29"/>
      <c r="CE230" s="98"/>
      <c r="CF230" s="29"/>
      <c r="CG230" s="98"/>
      <c r="CH230" s="29"/>
      <c r="CI230" s="98"/>
      <c r="CJ230" s="29"/>
      <c r="CK230" s="98"/>
      <c r="CL230" s="29"/>
      <c r="CM230" s="98"/>
      <c r="CN230" s="29"/>
      <c r="CO230" s="98"/>
      <c r="CP230" s="29"/>
      <c r="CQ230" s="98"/>
      <c r="CR230" s="29"/>
      <c r="CS230" s="98"/>
      <c r="CT230" s="29"/>
      <c r="CU230" s="98"/>
      <c r="CV230" s="29"/>
      <c r="CW230" s="98"/>
      <c r="CX230" s="29"/>
      <c r="CY230" s="98"/>
      <c r="CZ230" s="29"/>
      <c r="DA230" s="98"/>
      <c r="DB230" s="29"/>
      <c r="DC230" s="98"/>
      <c r="DD230" s="29"/>
      <c r="DE230" s="98"/>
      <c r="DF230" s="29"/>
      <c r="DG230" s="98"/>
      <c r="DH230" s="29"/>
      <c r="DI230" s="98"/>
      <c r="DJ230" s="29"/>
      <c r="DK230" s="98"/>
      <c r="DL230" s="29"/>
      <c r="DM230" s="98"/>
      <c r="DN230" s="29"/>
      <c r="DO230" s="98"/>
      <c r="DP230" s="29"/>
      <c r="DQ230" s="98"/>
      <c r="DR230" s="29"/>
      <c r="DS230" s="98"/>
      <c r="DT230" s="29"/>
      <c r="DU230" s="98"/>
      <c r="DV230" s="29"/>
      <c r="DW230" s="98"/>
      <c r="DX230" s="29"/>
      <c r="DY230" s="98"/>
      <c r="DZ230" s="29"/>
      <c r="EA230" s="98"/>
      <c r="EB230" s="29"/>
      <c r="EC230" s="98"/>
      <c r="ED230" s="29"/>
      <c r="EE230" s="98"/>
      <c r="EF230" s="29"/>
      <c r="EG230" s="98"/>
      <c r="EH230" s="29"/>
      <c r="EI230" s="98"/>
      <c r="EJ230" s="29"/>
      <c r="EK230" s="98"/>
      <c r="EL230" s="29"/>
      <c r="EM230" s="98"/>
      <c r="EN230" s="29"/>
      <c r="EO230" s="98"/>
      <c r="EP230" s="29"/>
      <c r="EQ230" s="98"/>
      <c r="ER230" s="29"/>
      <c r="ES230" s="98"/>
      <c r="ET230" s="29"/>
      <c r="EU230" s="98"/>
      <c r="EV230" s="29"/>
    </row>
    <row r="231" spans="9:152" x14ac:dyDescent="0.2">
      <c r="I231" s="29"/>
      <c r="AB231" s="29"/>
      <c r="AC231" s="29"/>
      <c r="AD231" s="29"/>
      <c r="AE231" s="29"/>
      <c r="AF231" s="29"/>
      <c r="AG231" s="29"/>
      <c r="AH231" s="29"/>
      <c r="AI231" s="29"/>
      <c r="AJ231" s="29"/>
      <c r="AK231" s="29"/>
      <c r="AL231" s="29"/>
      <c r="AM231" s="29"/>
      <c r="AN231" s="29"/>
      <c r="AO231" s="29"/>
      <c r="AP231" s="29"/>
      <c r="AQ231" s="29"/>
      <c r="AR231" s="29"/>
      <c r="AS231" s="29"/>
      <c r="AT231" s="29"/>
      <c r="AU231" s="29"/>
      <c r="AV231" s="29"/>
      <c r="AW231" s="29"/>
      <c r="AX231" s="29"/>
      <c r="AY231" s="29"/>
      <c r="AZ231" s="29"/>
      <c r="BA231" s="119"/>
      <c r="BB231" s="29"/>
      <c r="BC231" s="98"/>
      <c r="BD231" s="29"/>
      <c r="BE231" s="98"/>
      <c r="BF231" s="29"/>
      <c r="BG231" s="98"/>
      <c r="BH231" s="29"/>
      <c r="BI231" s="98"/>
      <c r="BJ231" s="29"/>
      <c r="BK231" s="98"/>
      <c r="BL231" s="29"/>
      <c r="BM231" s="98"/>
      <c r="BN231" s="29"/>
      <c r="BO231" s="98"/>
      <c r="BP231" s="29"/>
      <c r="BQ231" s="98"/>
      <c r="BR231" s="29"/>
      <c r="BS231" s="98"/>
      <c r="BT231" s="29"/>
      <c r="BU231" s="98"/>
      <c r="BV231" s="29"/>
      <c r="BW231" s="98"/>
      <c r="BX231" s="29"/>
      <c r="BY231" s="98"/>
      <c r="BZ231" s="29"/>
      <c r="CA231" s="98"/>
      <c r="CB231" s="29"/>
      <c r="CC231" s="98"/>
      <c r="CD231" s="29"/>
      <c r="CE231" s="98"/>
      <c r="CF231" s="29"/>
      <c r="CG231" s="98"/>
      <c r="CH231" s="29"/>
      <c r="CI231" s="98"/>
      <c r="CJ231" s="29"/>
      <c r="CK231" s="98"/>
      <c r="CL231" s="29"/>
      <c r="CM231" s="98"/>
      <c r="CN231" s="29"/>
      <c r="CO231" s="98"/>
      <c r="CP231" s="29"/>
      <c r="CQ231" s="98"/>
      <c r="CR231" s="29"/>
      <c r="CS231" s="98"/>
      <c r="CT231" s="29"/>
      <c r="CU231" s="98"/>
      <c r="CV231" s="29"/>
      <c r="CW231" s="98"/>
      <c r="CX231" s="29"/>
      <c r="CY231" s="98"/>
      <c r="CZ231" s="29"/>
      <c r="DA231" s="98"/>
      <c r="DB231" s="29"/>
      <c r="DC231" s="98"/>
      <c r="DD231" s="29"/>
      <c r="DE231" s="98"/>
      <c r="DF231" s="29"/>
      <c r="DG231" s="98"/>
      <c r="DH231" s="29"/>
      <c r="DI231" s="98"/>
      <c r="DJ231" s="29"/>
      <c r="DK231" s="98"/>
      <c r="DL231" s="29"/>
      <c r="DM231" s="98"/>
      <c r="DN231" s="29"/>
      <c r="DO231" s="98"/>
      <c r="DP231" s="29"/>
      <c r="DQ231" s="98"/>
      <c r="DR231" s="29"/>
      <c r="DS231" s="98"/>
      <c r="DT231" s="29"/>
      <c r="DU231" s="98"/>
      <c r="DV231" s="29"/>
      <c r="DW231" s="98"/>
      <c r="DX231" s="29"/>
      <c r="DY231" s="98"/>
      <c r="DZ231" s="29"/>
      <c r="EA231" s="98"/>
      <c r="EB231" s="29"/>
      <c r="EC231" s="98"/>
      <c r="ED231" s="29"/>
      <c r="EE231" s="98"/>
      <c r="EF231" s="29"/>
      <c r="EG231" s="98"/>
      <c r="EH231" s="29"/>
      <c r="EI231" s="98"/>
      <c r="EJ231" s="29"/>
      <c r="EK231" s="98"/>
      <c r="EL231" s="29"/>
      <c r="EM231" s="98"/>
      <c r="EN231" s="29"/>
      <c r="EO231" s="98"/>
      <c r="EP231" s="29"/>
      <c r="EQ231" s="98"/>
      <c r="ER231" s="29"/>
      <c r="ES231" s="98"/>
      <c r="ET231" s="29"/>
      <c r="EU231" s="98"/>
      <c r="EV231" s="29"/>
    </row>
    <row r="232" spans="9:152" x14ac:dyDescent="0.2">
      <c r="I232" s="29"/>
      <c r="AB232" s="29"/>
      <c r="AC232" s="29"/>
      <c r="AD232" s="29"/>
      <c r="AE232" s="29"/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  <c r="AP232" s="29"/>
      <c r="AQ232" s="29"/>
      <c r="AR232" s="29"/>
      <c r="AS232" s="29"/>
      <c r="AT232" s="29"/>
      <c r="AU232" s="29"/>
      <c r="AV232" s="29"/>
      <c r="AW232" s="29"/>
      <c r="AX232" s="29"/>
      <c r="AY232" s="29"/>
      <c r="AZ232" s="29"/>
      <c r="BA232" s="119"/>
      <c r="BB232" s="29"/>
      <c r="BC232" s="98"/>
      <c r="BD232" s="29"/>
      <c r="BE232" s="98"/>
      <c r="BF232" s="29"/>
      <c r="BG232" s="98"/>
      <c r="BH232" s="29"/>
      <c r="BI232" s="98"/>
      <c r="BJ232" s="29"/>
      <c r="BK232" s="98"/>
      <c r="BL232" s="29"/>
      <c r="BM232" s="98"/>
      <c r="BN232" s="29"/>
      <c r="BO232" s="98"/>
      <c r="BP232" s="29"/>
      <c r="BQ232" s="98"/>
      <c r="BR232" s="29"/>
      <c r="BS232" s="98"/>
      <c r="BT232" s="29"/>
      <c r="BU232" s="98"/>
      <c r="BV232" s="29"/>
      <c r="BW232" s="98"/>
      <c r="BX232" s="29"/>
      <c r="BY232" s="98"/>
      <c r="BZ232" s="29"/>
      <c r="CA232" s="98"/>
      <c r="CB232" s="29"/>
      <c r="CC232" s="98"/>
      <c r="CD232" s="29"/>
      <c r="CE232" s="98"/>
      <c r="CF232" s="29"/>
      <c r="CG232" s="98"/>
      <c r="CH232" s="29"/>
      <c r="CI232" s="98"/>
      <c r="CJ232" s="29"/>
      <c r="CK232" s="98"/>
      <c r="CL232" s="29"/>
      <c r="CM232" s="98"/>
      <c r="CN232" s="29"/>
      <c r="CO232" s="98"/>
      <c r="CP232" s="29"/>
      <c r="CQ232" s="98"/>
      <c r="CR232" s="29"/>
      <c r="CS232" s="98"/>
      <c r="CT232" s="29"/>
      <c r="CU232" s="98"/>
      <c r="CV232" s="29"/>
      <c r="CW232" s="98"/>
      <c r="CX232" s="29"/>
      <c r="CY232" s="98"/>
      <c r="CZ232" s="29"/>
      <c r="DA232" s="98"/>
      <c r="DB232" s="29"/>
      <c r="DC232" s="98"/>
      <c r="DD232" s="29"/>
      <c r="DE232" s="98"/>
      <c r="DF232" s="29"/>
      <c r="DG232" s="98"/>
      <c r="DH232" s="29"/>
      <c r="DI232" s="98"/>
      <c r="DJ232" s="29"/>
      <c r="DK232" s="98"/>
      <c r="DL232" s="29"/>
      <c r="DM232" s="98"/>
      <c r="DN232" s="29"/>
      <c r="DO232" s="98"/>
      <c r="DP232" s="29"/>
      <c r="DQ232" s="98"/>
      <c r="DR232" s="29"/>
      <c r="DS232" s="98"/>
      <c r="DT232" s="29"/>
      <c r="DU232" s="98"/>
      <c r="DV232" s="29"/>
      <c r="DW232" s="98"/>
      <c r="DX232" s="29"/>
      <c r="DY232" s="98"/>
      <c r="DZ232" s="29"/>
      <c r="EA232" s="98"/>
      <c r="EB232" s="29"/>
      <c r="EC232" s="98"/>
      <c r="ED232" s="29"/>
      <c r="EE232" s="98"/>
      <c r="EF232" s="29"/>
      <c r="EG232" s="98"/>
      <c r="EH232" s="29"/>
      <c r="EI232" s="98"/>
      <c r="EJ232" s="29"/>
      <c r="EK232" s="98"/>
      <c r="EL232" s="29"/>
      <c r="EM232" s="98"/>
      <c r="EN232" s="29"/>
      <c r="EO232" s="98"/>
      <c r="EP232" s="29"/>
      <c r="EQ232" s="98"/>
      <c r="ER232" s="29"/>
      <c r="ES232" s="98"/>
      <c r="ET232" s="29"/>
      <c r="EU232" s="98"/>
      <c r="EV232" s="29"/>
    </row>
    <row r="233" spans="9:152" x14ac:dyDescent="0.2">
      <c r="I233" s="29"/>
      <c r="AB233" s="29"/>
      <c r="AC233" s="29"/>
      <c r="AD233" s="29"/>
      <c r="AE233" s="29"/>
      <c r="AF233" s="29"/>
      <c r="AG233" s="29"/>
      <c r="AH233" s="29"/>
      <c r="AI233" s="29"/>
      <c r="AJ233" s="29"/>
      <c r="AK233" s="29"/>
      <c r="AL233" s="29"/>
      <c r="AM233" s="29"/>
      <c r="AN233" s="29"/>
      <c r="AO233" s="29"/>
      <c r="AP233" s="29"/>
      <c r="AQ233" s="29"/>
      <c r="AR233" s="29"/>
      <c r="AS233" s="29"/>
      <c r="AT233" s="29"/>
      <c r="AU233" s="29"/>
      <c r="AV233" s="29"/>
      <c r="AW233" s="29"/>
      <c r="AX233" s="29"/>
      <c r="AY233" s="29"/>
      <c r="AZ233" s="29"/>
      <c r="BA233" s="119"/>
      <c r="BB233" s="29"/>
      <c r="BC233" s="98"/>
      <c r="BD233" s="29"/>
      <c r="BE233" s="98"/>
      <c r="BF233" s="29"/>
      <c r="BG233" s="98"/>
      <c r="BH233" s="29"/>
      <c r="BI233" s="98"/>
      <c r="BJ233" s="29"/>
      <c r="BK233" s="98"/>
      <c r="BL233" s="29"/>
      <c r="BM233" s="98"/>
      <c r="BN233" s="29"/>
      <c r="BO233" s="98"/>
      <c r="BP233" s="29"/>
      <c r="BQ233" s="98"/>
      <c r="BR233" s="29"/>
      <c r="BS233" s="98"/>
      <c r="BT233" s="29"/>
      <c r="BU233" s="98"/>
      <c r="BV233" s="29"/>
      <c r="BW233" s="98"/>
      <c r="BX233" s="29"/>
      <c r="BY233" s="98"/>
      <c r="BZ233" s="29"/>
      <c r="CA233" s="98"/>
      <c r="CB233" s="29"/>
      <c r="CC233" s="98"/>
      <c r="CD233" s="29"/>
      <c r="CE233" s="98"/>
      <c r="CF233" s="29"/>
      <c r="CG233" s="98"/>
      <c r="CH233" s="29"/>
      <c r="CI233" s="98"/>
      <c r="CJ233" s="29"/>
      <c r="CK233" s="98"/>
      <c r="CL233" s="29"/>
      <c r="CM233" s="98"/>
      <c r="CN233" s="29"/>
      <c r="CO233" s="98"/>
      <c r="CP233" s="29"/>
      <c r="CQ233" s="98"/>
      <c r="CR233" s="29"/>
      <c r="CS233" s="98"/>
      <c r="CT233" s="29"/>
      <c r="CU233" s="98"/>
      <c r="CV233" s="29"/>
      <c r="CW233" s="98"/>
      <c r="CX233" s="29"/>
      <c r="CY233" s="98"/>
      <c r="CZ233" s="29"/>
      <c r="DA233" s="98"/>
      <c r="DB233" s="29"/>
      <c r="DC233" s="98"/>
      <c r="DD233" s="29"/>
      <c r="DE233" s="98"/>
      <c r="DF233" s="29"/>
      <c r="DG233" s="98"/>
      <c r="DH233" s="29"/>
      <c r="DI233" s="98"/>
      <c r="DJ233" s="29"/>
      <c r="DK233" s="98"/>
      <c r="DL233" s="29"/>
      <c r="DM233" s="98"/>
      <c r="DN233" s="29"/>
      <c r="DO233" s="98"/>
      <c r="DP233" s="29"/>
      <c r="DQ233" s="98"/>
      <c r="DR233" s="29"/>
      <c r="DS233" s="98"/>
      <c r="DT233" s="29"/>
      <c r="DU233" s="98"/>
      <c r="DV233" s="29"/>
      <c r="DW233" s="98"/>
      <c r="DX233" s="29"/>
      <c r="DY233" s="98"/>
      <c r="DZ233" s="29"/>
      <c r="EA233" s="98"/>
      <c r="EB233" s="29"/>
      <c r="EC233" s="98"/>
      <c r="ED233" s="29"/>
      <c r="EE233" s="98"/>
      <c r="EF233" s="29"/>
      <c r="EG233" s="98"/>
      <c r="EH233" s="29"/>
      <c r="EI233" s="98"/>
      <c r="EJ233" s="29"/>
      <c r="EK233" s="98"/>
      <c r="EL233" s="29"/>
      <c r="EM233" s="98"/>
      <c r="EN233" s="29"/>
      <c r="EO233" s="98"/>
      <c r="EP233" s="29"/>
      <c r="EQ233" s="98"/>
      <c r="ER233" s="29"/>
      <c r="ES233" s="98"/>
      <c r="ET233" s="29"/>
      <c r="EU233" s="98"/>
      <c r="EV233" s="29"/>
    </row>
    <row r="234" spans="9:152" x14ac:dyDescent="0.2">
      <c r="I234" s="29"/>
      <c r="AB234" s="29"/>
      <c r="AC234" s="29"/>
      <c r="AD234" s="29"/>
      <c r="AE234" s="29"/>
      <c r="AF234" s="29"/>
      <c r="AG234" s="29"/>
      <c r="AH234" s="29"/>
      <c r="AI234" s="29"/>
      <c r="AJ234" s="29"/>
      <c r="AK234" s="29"/>
      <c r="AL234" s="29"/>
      <c r="AM234" s="29"/>
      <c r="AN234" s="29"/>
      <c r="AO234" s="29"/>
      <c r="AP234" s="29"/>
      <c r="AQ234" s="29"/>
      <c r="AR234" s="29"/>
      <c r="AS234" s="29"/>
      <c r="AT234" s="29"/>
      <c r="AU234" s="29"/>
      <c r="AV234" s="29"/>
      <c r="AW234" s="29"/>
      <c r="AX234" s="29"/>
      <c r="AY234" s="29"/>
      <c r="AZ234" s="29"/>
      <c r="BA234" s="119"/>
      <c r="BB234" s="29"/>
      <c r="BC234" s="98"/>
      <c r="BD234" s="29"/>
      <c r="BE234" s="98"/>
      <c r="BF234" s="29"/>
      <c r="BG234" s="98"/>
      <c r="BH234" s="29"/>
      <c r="BI234" s="98"/>
      <c r="BJ234" s="29"/>
      <c r="BK234" s="98"/>
      <c r="BL234" s="29"/>
      <c r="BM234" s="98"/>
      <c r="BN234" s="29"/>
      <c r="BO234" s="98"/>
      <c r="BP234" s="29"/>
      <c r="BQ234" s="98"/>
      <c r="BR234" s="29"/>
      <c r="BS234" s="98"/>
      <c r="BT234" s="29"/>
      <c r="BU234" s="98"/>
      <c r="BV234" s="29"/>
      <c r="BW234" s="98"/>
      <c r="BX234" s="29"/>
      <c r="BY234" s="98"/>
      <c r="BZ234" s="29"/>
      <c r="CA234" s="98"/>
      <c r="CB234" s="29"/>
      <c r="CC234" s="98"/>
      <c r="CD234" s="29"/>
      <c r="CE234" s="98"/>
      <c r="CF234" s="29"/>
      <c r="CG234" s="98"/>
      <c r="CH234" s="29"/>
      <c r="CI234" s="98"/>
      <c r="CJ234" s="29"/>
      <c r="CK234" s="98"/>
      <c r="CL234" s="29"/>
      <c r="CM234" s="98"/>
      <c r="CN234" s="29"/>
      <c r="CO234" s="98"/>
      <c r="CP234" s="29"/>
      <c r="CQ234" s="98"/>
      <c r="CR234" s="29"/>
      <c r="CS234" s="98"/>
      <c r="CT234" s="29"/>
      <c r="CU234" s="98"/>
      <c r="CV234" s="29"/>
      <c r="CW234" s="98"/>
      <c r="CX234" s="29"/>
      <c r="CY234" s="98"/>
      <c r="CZ234" s="29"/>
      <c r="DA234" s="98"/>
      <c r="DB234" s="29"/>
      <c r="DC234" s="98"/>
      <c r="DD234" s="29"/>
      <c r="DE234" s="98"/>
      <c r="DF234" s="29"/>
      <c r="DG234" s="98"/>
      <c r="DH234" s="29"/>
      <c r="DI234" s="98"/>
      <c r="DJ234" s="29"/>
      <c r="DK234" s="98"/>
      <c r="DL234" s="29"/>
      <c r="DM234" s="98"/>
      <c r="DN234" s="29"/>
      <c r="DO234" s="98"/>
      <c r="DP234" s="29"/>
      <c r="DQ234" s="98"/>
      <c r="DR234" s="29"/>
      <c r="DS234" s="98"/>
      <c r="DT234" s="29"/>
      <c r="DU234" s="98"/>
      <c r="DV234" s="29"/>
      <c r="DW234" s="98"/>
      <c r="DX234" s="29"/>
      <c r="DY234" s="98"/>
      <c r="DZ234" s="29"/>
      <c r="EA234" s="98"/>
      <c r="EB234" s="29"/>
      <c r="EC234" s="98"/>
      <c r="ED234" s="29"/>
      <c r="EE234" s="98"/>
      <c r="EF234" s="29"/>
      <c r="EG234" s="98"/>
      <c r="EH234" s="29"/>
      <c r="EI234" s="98"/>
      <c r="EJ234" s="29"/>
      <c r="EK234" s="98"/>
      <c r="EL234" s="29"/>
      <c r="EM234" s="98"/>
      <c r="EN234" s="29"/>
      <c r="EO234" s="98"/>
      <c r="EP234" s="29"/>
      <c r="EQ234" s="98"/>
      <c r="ER234" s="29"/>
      <c r="ES234" s="98"/>
      <c r="ET234" s="29"/>
      <c r="EU234" s="98"/>
      <c r="EV234" s="29"/>
    </row>
    <row r="235" spans="9:152" x14ac:dyDescent="0.2">
      <c r="I235" s="29"/>
      <c r="AB235" s="29"/>
      <c r="AC235" s="29"/>
      <c r="AD235" s="29"/>
      <c r="AE235" s="29"/>
      <c r="AF235" s="29"/>
      <c r="AG235" s="29"/>
      <c r="AH235" s="29"/>
      <c r="AI235" s="29"/>
      <c r="AJ235" s="29"/>
      <c r="AK235" s="29"/>
      <c r="AL235" s="29"/>
      <c r="AM235" s="29"/>
      <c r="AN235" s="29"/>
      <c r="AO235" s="29"/>
      <c r="AP235" s="29"/>
      <c r="AQ235" s="29"/>
      <c r="AR235" s="29"/>
      <c r="AS235" s="29"/>
      <c r="AT235" s="29"/>
      <c r="AU235" s="29"/>
      <c r="AV235" s="29"/>
      <c r="AW235" s="29"/>
      <c r="AX235" s="29"/>
      <c r="AY235" s="29"/>
      <c r="AZ235" s="29"/>
      <c r="BA235" s="119"/>
      <c r="BB235" s="29"/>
      <c r="BC235" s="98"/>
      <c r="BD235" s="29"/>
      <c r="BE235" s="98"/>
      <c r="BF235" s="29"/>
      <c r="BG235" s="98"/>
      <c r="BH235" s="29"/>
      <c r="BI235" s="98"/>
      <c r="BJ235" s="29"/>
      <c r="BK235" s="98"/>
      <c r="BL235" s="29"/>
      <c r="BM235" s="98"/>
      <c r="BN235" s="29"/>
      <c r="BO235" s="98"/>
      <c r="BP235" s="29"/>
      <c r="BQ235" s="98"/>
      <c r="BR235" s="29"/>
      <c r="BS235" s="98"/>
      <c r="BT235" s="29"/>
      <c r="BU235" s="98"/>
      <c r="BV235" s="29"/>
      <c r="BW235" s="98"/>
      <c r="BX235" s="29"/>
      <c r="BY235" s="98"/>
      <c r="BZ235" s="29"/>
      <c r="CA235" s="98"/>
      <c r="CB235" s="29"/>
      <c r="CC235" s="98"/>
      <c r="CD235" s="29"/>
      <c r="CE235" s="98"/>
      <c r="CF235" s="29"/>
      <c r="CG235" s="98"/>
      <c r="CH235" s="29"/>
      <c r="CI235" s="98"/>
      <c r="CJ235" s="29"/>
      <c r="CK235" s="98"/>
      <c r="CL235" s="29"/>
      <c r="CM235" s="98"/>
      <c r="CN235" s="29"/>
      <c r="CO235" s="98"/>
      <c r="CP235" s="29"/>
      <c r="CQ235" s="98"/>
      <c r="CR235" s="29"/>
      <c r="CS235" s="98"/>
      <c r="CT235" s="29"/>
      <c r="CU235" s="98"/>
      <c r="CV235" s="29"/>
      <c r="CW235" s="98"/>
      <c r="CX235" s="29"/>
      <c r="CY235" s="98"/>
      <c r="CZ235" s="29"/>
      <c r="DA235" s="98"/>
      <c r="DB235" s="29"/>
      <c r="DC235" s="98"/>
      <c r="DD235" s="29"/>
      <c r="DE235" s="98"/>
      <c r="DF235" s="29"/>
      <c r="DG235" s="98"/>
      <c r="DH235" s="29"/>
      <c r="DI235" s="98"/>
      <c r="DJ235" s="29"/>
      <c r="DK235" s="98"/>
      <c r="DL235" s="29"/>
      <c r="DM235" s="98"/>
      <c r="DN235" s="29"/>
      <c r="DO235" s="98"/>
      <c r="DP235" s="29"/>
      <c r="DQ235" s="98"/>
      <c r="DR235" s="29"/>
      <c r="DS235" s="98"/>
      <c r="DT235" s="29"/>
      <c r="DU235" s="98"/>
      <c r="DV235" s="29"/>
      <c r="DW235" s="98"/>
      <c r="DX235" s="29"/>
      <c r="DY235" s="98"/>
      <c r="DZ235" s="29"/>
      <c r="EA235" s="98"/>
      <c r="EB235" s="29"/>
      <c r="EC235" s="98"/>
      <c r="ED235" s="29"/>
      <c r="EE235" s="98"/>
      <c r="EF235" s="29"/>
      <c r="EG235" s="98"/>
      <c r="EH235" s="29"/>
      <c r="EI235" s="98"/>
      <c r="EJ235" s="29"/>
      <c r="EK235" s="98"/>
      <c r="EL235" s="29"/>
      <c r="EM235" s="98"/>
      <c r="EN235" s="29"/>
      <c r="EO235" s="98"/>
      <c r="EP235" s="29"/>
      <c r="EQ235" s="98"/>
      <c r="ER235" s="29"/>
      <c r="ES235" s="98"/>
      <c r="ET235" s="29"/>
      <c r="EU235" s="98"/>
      <c r="EV235" s="29"/>
    </row>
    <row r="236" spans="9:152" x14ac:dyDescent="0.2">
      <c r="I236" s="29"/>
      <c r="AB236" s="29"/>
      <c r="AC236" s="29"/>
      <c r="AD236" s="29"/>
      <c r="AE236" s="29"/>
      <c r="AF236" s="29"/>
      <c r="AG236" s="29"/>
      <c r="AH236" s="29"/>
      <c r="AI236" s="29"/>
      <c r="AJ236" s="29"/>
      <c r="AK236" s="29"/>
      <c r="AL236" s="29"/>
      <c r="AM236" s="29"/>
      <c r="AN236" s="29"/>
      <c r="AO236" s="29"/>
      <c r="AP236" s="29"/>
      <c r="AQ236" s="29"/>
      <c r="AR236" s="29"/>
      <c r="AS236" s="29"/>
      <c r="AT236" s="29"/>
      <c r="AU236" s="29"/>
      <c r="AV236" s="29"/>
      <c r="AW236" s="29"/>
      <c r="AX236" s="29"/>
      <c r="AY236" s="29"/>
      <c r="AZ236" s="29"/>
      <c r="BA236" s="119"/>
      <c r="BB236" s="29"/>
      <c r="BC236" s="98"/>
      <c r="BD236" s="29"/>
      <c r="BE236" s="98"/>
      <c r="BF236" s="29"/>
      <c r="BG236" s="98"/>
      <c r="BH236" s="29"/>
      <c r="BI236" s="98"/>
      <c r="BJ236" s="29"/>
      <c r="BK236" s="98"/>
      <c r="BL236" s="29"/>
      <c r="BM236" s="98"/>
      <c r="BN236" s="29"/>
      <c r="BO236" s="98"/>
      <c r="BP236" s="29"/>
      <c r="BQ236" s="98"/>
      <c r="BR236" s="29"/>
      <c r="BS236" s="98"/>
      <c r="BT236" s="29"/>
      <c r="BU236" s="98"/>
      <c r="BV236" s="29"/>
      <c r="BW236" s="98"/>
      <c r="BX236" s="29"/>
      <c r="BY236" s="98"/>
      <c r="BZ236" s="29"/>
      <c r="CA236" s="98"/>
      <c r="CB236" s="29"/>
      <c r="CC236" s="98"/>
      <c r="CD236" s="29"/>
      <c r="CE236" s="98"/>
      <c r="CF236" s="29"/>
      <c r="CG236" s="98"/>
      <c r="CH236" s="29"/>
      <c r="CI236" s="98"/>
      <c r="CJ236" s="29"/>
      <c r="CK236" s="98"/>
      <c r="CL236" s="29"/>
      <c r="CM236" s="98"/>
      <c r="CN236" s="29"/>
      <c r="CO236" s="98"/>
      <c r="CP236" s="29"/>
      <c r="CQ236" s="98"/>
      <c r="CR236" s="29"/>
      <c r="CS236" s="98"/>
      <c r="CT236" s="29"/>
      <c r="CU236" s="98"/>
      <c r="CV236" s="29"/>
      <c r="CW236" s="98"/>
      <c r="CX236" s="29"/>
      <c r="CY236" s="98"/>
      <c r="CZ236" s="29"/>
      <c r="DA236" s="98"/>
      <c r="DB236" s="29"/>
      <c r="DC236" s="98"/>
      <c r="DD236" s="29"/>
      <c r="DE236" s="98"/>
      <c r="DF236" s="29"/>
      <c r="DG236" s="98"/>
      <c r="DH236" s="29"/>
      <c r="DI236" s="98"/>
      <c r="DJ236" s="29"/>
      <c r="DK236" s="98"/>
      <c r="DL236" s="29"/>
      <c r="DM236" s="98"/>
      <c r="DN236" s="29"/>
      <c r="DO236" s="98"/>
      <c r="DP236" s="29"/>
      <c r="DQ236" s="98"/>
      <c r="DR236" s="29"/>
      <c r="DS236" s="98"/>
      <c r="DT236" s="29"/>
      <c r="DU236" s="98"/>
      <c r="DV236" s="29"/>
      <c r="DW236" s="98"/>
      <c r="DX236" s="29"/>
      <c r="DY236" s="98"/>
      <c r="DZ236" s="29"/>
      <c r="EA236" s="98"/>
      <c r="EB236" s="29"/>
      <c r="EC236" s="98"/>
      <c r="ED236" s="29"/>
      <c r="EE236" s="98"/>
      <c r="EF236" s="29"/>
      <c r="EG236" s="98"/>
      <c r="EH236" s="29"/>
      <c r="EI236" s="98"/>
      <c r="EJ236" s="29"/>
      <c r="EK236" s="98"/>
      <c r="EL236" s="29"/>
      <c r="EM236" s="98"/>
      <c r="EN236" s="29"/>
      <c r="EO236" s="98"/>
      <c r="EP236" s="29"/>
      <c r="EQ236" s="98"/>
      <c r="ER236" s="29"/>
      <c r="ES236" s="98"/>
      <c r="ET236" s="29"/>
      <c r="EU236" s="98"/>
      <c r="EV236" s="29"/>
    </row>
    <row r="237" spans="9:152" x14ac:dyDescent="0.2">
      <c r="I237" s="29"/>
      <c r="AB237" s="29"/>
      <c r="AC237" s="29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  <c r="AP237" s="29"/>
      <c r="AQ237" s="29"/>
      <c r="AR237" s="29"/>
      <c r="AS237" s="29"/>
      <c r="AT237" s="29"/>
      <c r="AU237" s="29"/>
      <c r="AV237" s="29"/>
      <c r="AW237" s="29"/>
      <c r="AX237" s="29"/>
      <c r="AY237" s="29"/>
      <c r="AZ237" s="29"/>
      <c r="BA237" s="119"/>
      <c r="BB237" s="29"/>
      <c r="BC237" s="98"/>
      <c r="BD237" s="29"/>
      <c r="BE237" s="98"/>
      <c r="BF237" s="29"/>
      <c r="BG237" s="98"/>
      <c r="BH237" s="29"/>
      <c r="BI237" s="98"/>
      <c r="BJ237" s="29"/>
      <c r="BK237" s="98"/>
      <c r="BL237" s="29"/>
      <c r="BM237" s="98"/>
      <c r="BN237" s="29"/>
      <c r="BO237" s="98"/>
      <c r="BP237" s="29"/>
      <c r="BQ237" s="98"/>
      <c r="BR237" s="29"/>
      <c r="BS237" s="98"/>
      <c r="BT237" s="29"/>
      <c r="BU237" s="98"/>
      <c r="BV237" s="29"/>
      <c r="BW237" s="98"/>
      <c r="BX237" s="29"/>
      <c r="BY237" s="98"/>
      <c r="BZ237" s="29"/>
      <c r="CA237" s="98"/>
      <c r="CB237" s="29"/>
      <c r="CC237" s="98"/>
      <c r="CD237" s="29"/>
      <c r="CE237" s="98"/>
      <c r="CF237" s="29"/>
      <c r="CG237" s="98"/>
      <c r="CH237" s="29"/>
      <c r="CI237" s="98"/>
      <c r="CJ237" s="29"/>
      <c r="CK237" s="98"/>
      <c r="CL237" s="29"/>
      <c r="CM237" s="98"/>
      <c r="CN237" s="29"/>
      <c r="CO237" s="98"/>
      <c r="CP237" s="29"/>
      <c r="CQ237" s="98"/>
      <c r="CR237" s="29"/>
      <c r="CS237" s="98"/>
      <c r="CT237" s="29"/>
      <c r="CU237" s="98"/>
      <c r="CV237" s="29"/>
      <c r="CW237" s="98"/>
      <c r="CX237" s="29"/>
      <c r="CY237" s="98"/>
      <c r="CZ237" s="29"/>
      <c r="DA237" s="98"/>
      <c r="DB237" s="29"/>
      <c r="DC237" s="98"/>
      <c r="DD237" s="29"/>
      <c r="DE237" s="98"/>
      <c r="DF237" s="29"/>
      <c r="DG237" s="98"/>
      <c r="DH237" s="29"/>
      <c r="DI237" s="98"/>
      <c r="DJ237" s="29"/>
      <c r="DK237" s="98"/>
      <c r="DL237" s="29"/>
      <c r="DM237" s="98"/>
      <c r="DN237" s="29"/>
      <c r="DO237" s="98"/>
      <c r="DP237" s="29"/>
      <c r="DQ237" s="98"/>
      <c r="DR237" s="29"/>
      <c r="DS237" s="98"/>
      <c r="DT237" s="29"/>
      <c r="DU237" s="98"/>
      <c r="DV237" s="29"/>
      <c r="DW237" s="98"/>
      <c r="DX237" s="29"/>
      <c r="DY237" s="98"/>
      <c r="DZ237" s="29"/>
      <c r="EA237" s="98"/>
      <c r="EB237" s="29"/>
      <c r="EC237" s="98"/>
      <c r="ED237" s="29"/>
      <c r="EE237" s="98"/>
      <c r="EF237" s="29"/>
      <c r="EG237" s="98"/>
      <c r="EH237" s="29"/>
      <c r="EI237" s="98"/>
      <c r="EJ237" s="29"/>
      <c r="EK237" s="98"/>
      <c r="EL237" s="29"/>
      <c r="EM237" s="98"/>
      <c r="EN237" s="29"/>
      <c r="EO237" s="98"/>
      <c r="EP237" s="29"/>
      <c r="EQ237" s="98"/>
      <c r="ER237" s="29"/>
      <c r="ES237" s="98"/>
      <c r="ET237" s="29"/>
      <c r="EU237" s="98"/>
      <c r="EV237" s="29"/>
    </row>
    <row r="238" spans="9:152" x14ac:dyDescent="0.2">
      <c r="I238" s="29"/>
      <c r="AB238" s="29"/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  <c r="AT238" s="29"/>
      <c r="AU238" s="29"/>
      <c r="AV238" s="29"/>
      <c r="AW238" s="29"/>
      <c r="AX238" s="29"/>
      <c r="AY238" s="29"/>
      <c r="AZ238" s="29"/>
      <c r="BA238" s="119"/>
      <c r="BB238" s="29"/>
      <c r="BC238" s="98"/>
      <c r="BD238" s="29"/>
      <c r="BE238" s="98"/>
      <c r="BF238" s="29"/>
      <c r="BG238" s="98"/>
      <c r="BH238" s="29"/>
      <c r="BI238" s="98"/>
      <c r="BJ238" s="29"/>
      <c r="BK238" s="98"/>
      <c r="BL238" s="29"/>
      <c r="BM238" s="98"/>
      <c r="BN238" s="29"/>
      <c r="BO238" s="98"/>
      <c r="BP238" s="29"/>
      <c r="BQ238" s="98"/>
      <c r="BR238" s="29"/>
      <c r="BS238" s="98"/>
      <c r="BT238" s="29"/>
      <c r="BU238" s="98"/>
      <c r="BV238" s="29"/>
      <c r="BW238" s="98"/>
      <c r="BX238" s="29"/>
      <c r="BY238" s="98"/>
      <c r="BZ238" s="29"/>
      <c r="CA238" s="98"/>
      <c r="CB238" s="29"/>
      <c r="CC238" s="98"/>
      <c r="CD238" s="29"/>
      <c r="CE238" s="98"/>
      <c r="CF238" s="29"/>
      <c r="CG238" s="98"/>
      <c r="CH238" s="29"/>
      <c r="CI238" s="98"/>
      <c r="CJ238" s="29"/>
      <c r="CK238" s="98"/>
      <c r="CL238" s="29"/>
      <c r="CM238" s="98"/>
      <c r="CN238" s="29"/>
      <c r="CO238" s="98"/>
      <c r="CP238" s="29"/>
      <c r="CQ238" s="98"/>
      <c r="CR238" s="29"/>
      <c r="CS238" s="98"/>
      <c r="CT238" s="29"/>
      <c r="CU238" s="98"/>
      <c r="CV238" s="29"/>
      <c r="CW238" s="98"/>
      <c r="CX238" s="29"/>
      <c r="CY238" s="98"/>
      <c r="CZ238" s="29"/>
      <c r="DA238" s="98"/>
      <c r="DB238" s="29"/>
      <c r="DC238" s="98"/>
      <c r="DD238" s="29"/>
      <c r="DE238" s="98"/>
      <c r="DF238" s="29"/>
      <c r="DG238" s="98"/>
      <c r="DH238" s="29"/>
      <c r="DI238" s="98"/>
      <c r="DJ238" s="29"/>
      <c r="DK238" s="98"/>
      <c r="DL238" s="29"/>
      <c r="DM238" s="98"/>
      <c r="DN238" s="29"/>
      <c r="DO238" s="98"/>
      <c r="DP238" s="29"/>
      <c r="DQ238" s="98"/>
      <c r="DR238" s="29"/>
      <c r="DS238" s="98"/>
      <c r="DT238" s="29"/>
      <c r="DU238" s="98"/>
      <c r="DV238" s="29"/>
      <c r="DW238" s="98"/>
      <c r="DX238" s="29"/>
      <c r="DY238" s="98"/>
      <c r="DZ238" s="29"/>
      <c r="EA238" s="98"/>
      <c r="EB238" s="29"/>
      <c r="EC238" s="98"/>
      <c r="ED238" s="29"/>
      <c r="EE238" s="98"/>
      <c r="EF238" s="29"/>
      <c r="EG238" s="98"/>
      <c r="EH238" s="29"/>
      <c r="EI238" s="98"/>
      <c r="EJ238" s="29"/>
      <c r="EK238" s="98"/>
      <c r="EL238" s="29"/>
      <c r="EM238" s="98"/>
      <c r="EN238" s="29"/>
      <c r="EO238" s="98"/>
      <c r="EP238" s="29"/>
      <c r="EQ238" s="98"/>
      <c r="ER238" s="29"/>
      <c r="ES238" s="98"/>
      <c r="ET238" s="29"/>
      <c r="EU238" s="98"/>
      <c r="EV238" s="29"/>
    </row>
    <row r="239" spans="9:152" x14ac:dyDescent="0.2">
      <c r="I239" s="29"/>
      <c r="AB239" s="29"/>
      <c r="AC239" s="29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  <c r="AP239" s="29"/>
      <c r="AQ239" s="29"/>
      <c r="AR239" s="29"/>
      <c r="AS239" s="29"/>
      <c r="AT239" s="29"/>
      <c r="AU239" s="29"/>
      <c r="AV239" s="29"/>
      <c r="AW239" s="29"/>
      <c r="AX239" s="29"/>
      <c r="AY239" s="29"/>
      <c r="AZ239" s="29"/>
      <c r="BA239" s="119"/>
      <c r="BB239" s="29"/>
      <c r="BC239" s="98"/>
      <c r="BD239" s="29"/>
      <c r="BE239" s="98"/>
      <c r="BF239" s="29"/>
      <c r="BG239" s="98"/>
      <c r="BH239" s="29"/>
      <c r="BI239" s="98"/>
      <c r="BJ239" s="29"/>
      <c r="BK239" s="98"/>
      <c r="BL239" s="29"/>
      <c r="BM239" s="98"/>
      <c r="BN239" s="29"/>
      <c r="BO239" s="98"/>
      <c r="BP239" s="29"/>
      <c r="BQ239" s="98"/>
      <c r="BR239" s="29"/>
      <c r="BS239" s="98"/>
      <c r="BT239" s="29"/>
      <c r="BU239" s="98"/>
      <c r="BV239" s="29"/>
      <c r="BW239" s="98"/>
      <c r="BX239" s="29"/>
      <c r="BY239" s="98"/>
      <c r="BZ239" s="29"/>
      <c r="CA239" s="98"/>
      <c r="CB239" s="29"/>
      <c r="CC239" s="98"/>
      <c r="CD239" s="29"/>
      <c r="CE239" s="98"/>
      <c r="CF239" s="29"/>
      <c r="CG239" s="98"/>
      <c r="CH239" s="29"/>
      <c r="CI239" s="98"/>
      <c r="CJ239" s="29"/>
      <c r="CK239" s="98"/>
      <c r="CL239" s="29"/>
      <c r="CM239" s="98"/>
      <c r="CN239" s="29"/>
      <c r="CO239" s="98"/>
      <c r="CP239" s="29"/>
      <c r="CQ239" s="98"/>
      <c r="CR239" s="29"/>
      <c r="CS239" s="98"/>
      <c r="CT239" s="29"/>
      <c r="CU239" s="98"/>
      <c r="CV239" s="29"/>
      <c r="CW239" s="98"/>
      <c r="CX239" s="29"/>
      <c r="CY239" s="98"/>
      <c r="CZ239" s="29"/>
      <c r="DA239" s="98"/>
      <c r="DB239" s="29"/>
      <c r="DC239" s="98"/>
      <c r="DD239" s="29"/>
      <c r="DE239" s="98"/>
      <c r="DF239" s="29"/>
      <c r="DG239" s="98"/>
      <c r="DH239" s="29"/>
      <c r="DI239" s="98"/>
      <c r="DJ239" s="29"/>
      <c r="DK239" s="98"/>
      <c r="DL239" s="29"/>
      <c r="DM239" s="98"/>
      <c r="DN239" s="29"/>
      <c r="DO239" s="98"/>
      <c r="DP239" s="29"/>
      <c r="DQ239" s="98"/>
      <c r="DR239" s="29"/>
      <c r="DS239" s="98"/>
      <c r="DT239" s="29"/>
      <c r="DU239" s="98"/>
      <c r="DV239" s="29"/>
      <c r="DW239" s="98"/>
      <c r="DX239" s="29"/>
      <c r="DY239" s="98"/>
      <c r="DZ239" s="29"/>
      <c r="EA239" s="98"/>
      <c r="EB239" s="29"/>
      <c r="EC239" s="98"/>
      <c r="ED239" s="29"/>
      <c r="EE239" s="98"/>
      <c r="EF239" s="29"/>
      <c r="EG239" s="98"/>
      <c r="EH239" s="29"/>
      <c r="EI239" s="98"/>
      <c r="EJ239" s="29"/>
      <c r="EK239" s="98"/>
      <c r="EL239" s="29"/>
      <c r="EM239" s="98"/>
      <c r="EN239" s="29"/>
      <c r="EO239" s="98"/>
      <c r="EP239" s="29"/>
      <c r="EQ239" s="98"/>
      <c r="ER239" s="29"/>
      <c r="ES239" s="98"/>
      <c r="ET239" s="29"/>
      <c r="EU239" s="98"/>
      <c r="EV239" s="29"/>
    </row>
    <row r="240" spans="9:152" x14ac:dyDescent="0.2">
      <c r="I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  <c r="AL240" s="29"/>
      <c r="AM240" s="29"/>
      <c r="AN240" s="29"/>
      <c r="AO240" s="29"/>
      <c r="AP240" s="29"/>
      <c r="AQ240" s="29"/>
      <c r="AR240" s="29"/>
      <c r="AS240" s="29"/>
      <c r="AT240" s="29"/>
      <c r="AU240" s="29"/>
      <c r="AV240" s="29"/>
      <c r="AW240" s="29"/>
      <c r="AX240" s="29"/>
      <c r="AY240" s="29"/>
      <c r="AZ240" s="29"/>
      <c r="BA240" s="119"/>
      <c r="BB240" s="29"/>
      <c r="BC240" s="98"/>
      <c r="BD240" s="29"/>
      <c r="BE240" s="98"/>
      <c r="BF240" s="29"/>
      <c r="BG240" s="98"/>
      <c r="BH240" s="29"/>
      <c r="BI240" s="98"/>
      <c r="BJ240" s="29"/>
      <c r="BK240" s="98"/>
      <c r="BL240" s="29"/>
      <c r="BM240" s="98"/>
      <c r="BN240" s="29"/>
      <c r="BO240" s="98"/>
      <c r="BP240" s="29"/>
      <c r="BQ240" s="98"/>
      <c r="BR240" s="29"/>
      <c r="BS240" s="98"/>
      <c r="BT240" s="29"/>
      <c r="BU240" s="98"/>
      <c r="BV240" s="29"/>
      <c r="BW240" s="98"/>
      <c r="BX240" s="29"/>
      <c r="BY240" s="98"/>
      <c r="BZ240" s="29"/>
      <c r="CA240" s="98"/>
      <c r="CB240" s="29"/>
      <c r="CC240" s="98"/>
      <c r="CD240" s="29"/>
      <c r="CE240" s="98"/>
      <c r="CF240" s="29"/>
      <c r="CG240" s="98"/>
      <c r="CH240" s="29"/>
      <c r="CI240" s="98"/>
      <c r="CJ240" s="29"/>
      <c r="CK240" s="98"/>
      <c r="CL240" s="29"/>
      <c r="CM240" s="98"/>
      <c r="CN240" s="29"/>
      <c r="CO240" s="98"/>
      <c r="CP240" s="29"/>
      <c r="CQ240" s="98"/>
      <c r="CR240" s="29"/>
      <c r="CS240" s="98"/>
      <c r="CT240" s="29"/>
      <c r="CU240" s="98"/>
      <c r="CV240" s="29"/>
      <c r="CW240" s="98"/>
      <c r="CX240" s="29"/>
      <c r="CY240" s="98"/>
      <c r="CZ240" s="29"/>
      <c r="DA240" s="98"/>
      <c r="DB240" s="29"/>
      <c r="DC240" s="98"/>
      <c r="DD240" s="29"/>
      <c r="DE240" s="98"/>
      <c r="DF240" s="29"/>
      <c r="DG240" s="98"/>
      <c r="DH240" s="29"/>
      <c r="DI240" s="98"/>
      <c r="DJ240" s="29"/>
      <c r="DK240" s="98"/>
      <c r="DL240" s="29"/>
      <c r="DM240" s="98"/>
      <c r="DN240" s="29"/>
      <c r="DO240" s="98"/>
      <c r="DP240" s="29"/>
      <c r="DQ240" s="98"/>
      <c r="DR240" s="29"/>
      <c r="DS240" s="98"/>
      <c r="DT240" s="29"/>
      <c r="DU240" s="98"/>
      <c r="DV240" s="29"/>
      <c r="DW240" s="98"/>
      <c r="DX240" s="29"/>
      <c r="DY240" s="98"/>
      <c r="DZ240" s="29"/>
      <c r="EA240" s="98"/>
      <c r="EB240" s="29"/>
      <c r="EC240" s="98"/>
      <c r="ED240" s="29"/>
      <c r="EE240" s="98"/>
      <c r="EF240" s="29"/>
      <c r="EG240" s="98"/>
      <c r="EH240" s="29"/>
      <c r="EI240" s="98"/>
      <c r="EJ240" s="29"/>
      <c r="EK240" s="98"/>
      <c r="EL240" s="29"/>
      <c r="EM240" s="98"/>
      <c r="EN240" s="29"/>
      <c r="EO240" s="98"/>
      <c r="EP240" s="29"/>
      <c r="EQ240" s="98"/>
      <c r="ER240" s="29"/>
      <c r="ES240" s="98"/>
      <c r="ET240" s="29"/>
      <c r="EU240" s="98"/>
      <c r="EV240" s="29"/>
    </row>
    <row r="241" spans="9:152" x14ac:dyDescent="0.2">
      <c r="I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  <c r="AP241" s="29"/>
      <c r="AQ241" s="29"/>
      <c r="AR241" s="29"/>
      <c r="AS241" s="29"/>
      <c r="AT241" s="29"/>
      <c r="AU241" s="29"/>
      <c r="AV241" s="29"/>
      <c r="AW241" s="29"/>
      <c r="AX241" s="29"/>
      <c r="AY241" s="29"/>
      <c r="AZ241" s="29"/>
      <c r="BA241" s="119"/>
      <c r="BB241" s="29"/>
      <c r="BC241" s="98"/>
      <c r="BD241" s="29"/>
      <c r="BE241" s="98"/>
      <c r="BF241" s="29"/>
      <c r="BG241" s="98"/>
      <c r="BH241" s="29"/>
      <c r="BI241" s="98"/>
      <c r="BJ241" s="29"/>
      <c r="BK241" s="98"/>
      <c r="BL241" s="29"/>
      <c r="BM241" s="98"/>
      <c r="BN241" s="29"/>
      <c r="BO241" s="98"/>
      <c r="BP241" s="29"/>
      <c r="BQ241" s="98"/>
      <c r="BR241" s="29"/>
      <c r="BS241" s="98"/>
      <c r="BT241" s="29"/>
      <c r="BU241" s="98"/>
      <c r="BV241" s="29"/>
      <c r="BW241" s="98"/>
      <c r="BX241" s="29"/>
      <c r="BY241" s="98"/>
      <c r="BZ241" s="29"/>
      <c r="CA241" s="98"/>
      <c r="CB241" s="29"/>
      <c r="CC241" s="98"/>
      <c r="CD241" s="29"/>
      <c r="CE241" s="98"/>
      <c r="CF241" s="29"/>
      <c r="CG241" s="98"/>
      <c r="CH241" s="29"/>
      <c r="CI241" s="98"/>
      <c r="CJ241" s="29"/>
      <c r="CK241" s="98"/>
      <c r="CL241" s="29"/>
      <c r="CM241" s="98"/>
      <c r="CN241" s="29"/>
      <c r="CO241" s="98"/>
      <c r="CP241" s="29"/>
      <c r="CQ241" s="98"/>
      <c r="CR241" s="29"/>
      <c r="CS241" s="98"/>
      <c r="CT241" s="29"/>
      <c r="CU241" s="98"/>
      <c r="CV241" s="29"/>
      <c r="CW241" s="98"/>
      <c r="CX241" s="29"/>
      <c r="CY241" s="98"/>
      <c r="CZ241" s="29"/>
      <c r="DA241" s="98"/>
      <c r="DB241" s="29"/>
      <c r="DC241" s="98"/>
      <c r="DD241" s="29"/>
      <c r="DE241" s="98"/>
      <c r="DF241" s="29"/>
      <c r="DG241" s="98"/>
      <c r="DH241" s="29"/>
      <c r="DI241" s="98"/>
      <c r="DJ241" s="29"/>
      <c r="DK241" s="98"/>
      <c r="DL241" s="29"/>
      <c r="DM241" s="98"/>
      <c r="DN241" s="29"/>
      <c r="DO241" s="98"/>
      <c r="DP241" s="29"/>
      <c r="DQ241" s="98"/>
      <c r="DR241" s="29"/>
      <c r="DS241" s="98"/>
      <c r="DT241" s="29"/>
      <c r="DU241" s="98"/>
      <c r="DV241" s="29"/>
      <c r="DW241" s="98"/>
      <c r="DX241" s="29"/>
      <c r="DY241" s="98"/>
      <c r="DZ241" s="29"/>
      <c r="EA241" s="98"/>
      <c r="EB241" s="29"/>
      <c r="EC241" s="98"/>
      <c r="ED241" s="29"/>
      <c r="EE241" s="98"/>
      <c r="EF241" s="29"/>
      <c r="EG241" s="98"/>
      <c r="EH241" s="29"/>
      <c r="EI241" s="98"/>
      <c r="EJ241" s="29"/>
      <c r="EK241" s="98"/>
      <c r="EL241" s="29"/>
      <c r="EM241" s="98"/>
      <c r="EN241" s="29"/>
      <c r="EO241" s="98"/>
      <c r="EP241" s="29"/>
      <c r="EQ241" s="98"/>
      <c r="ER241" s="29"/>
      <c r="ES241" s="98"/>
      <c r="ET241" s="29"/>
      <c r="EU241" s="98"/>
      <c r="EV241" s="29"/>
    </row>
    <row r="242" spans="9:152" x14ac:dyDescent="0.2">
      <c r="I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  <c r="AL242" s="29"/>
      <c r="AM242" s="29"/>
      <c r="AN242" s="29"/>
      <c r="AO242" s="29"/>
      <c r="AP242" s="29"/>
      <c r="AQ242" s="29"/>
      <c r="AR242" s="29"/>
      <c r="AS242" s="29"/>
      <c r="AT242" s="29"/>
      <c r="AU242" s="29"/>
      <c r="AV242" s="29"/>
      <c r="AW242" s="29"/>
      <c r="AX242" s="29"/>
      <c r="AY242" s="29"/>
      <c r="AZ242" s="29"/>
      <c r="BA242" s="119"/>
      <c r="BB242" s="29"/>
      <c r="BC242" s="98"/>
      <c r="BD242" s="29"/>
      <c r="BE242" s="98"/>
      <c r="BF242" s="29"/>
      <c r="BG242" s="98"/>
      <c r="BH242" s="29"/>
      <c r="BI242" s="98"/>
      <c r="BJ242" s="29"/>
      <c r="BK242" s="98"/>
      <c r="BL242" s="29"/>
      <c r="BM242" s="98"/>
      <c r="BN242" s="29"/>
      <c r="BO242" s="98"/>
      <c r="BP242" s="29"/>
      <c r="BQ242" s="98"/>
      <c r="BR242" s="29"/>
      <c r="BS242" s="98"/>
      <c r="BT242" s="29"/>
      <c r="BU242" s="98"/>
      <c r="BV242" s="29"/>
      <c r="BW242" s="98"/>
      <c r="BX242" s="29"/>
      <c r="BY242" s="98"/>
      <c r="BZ242" s="29"/>
      <c r="CA242" s="98"/>
      <c r="CB242" s="29"/>
      <c r="CC242" s="98"/>
      <c r="CD242" s="29"/>
      <c r="CE242" s="98"/>
      <c r="CF242" s="29"/>
      <c r="CG242" s="98"/>
      <c r="CH242" s="29"/>
      <c r="CI242" s="98"/>
      <c r="CJ242" s="29"/>
      <c r="CK242" s="98"/>
      <c r="CL242" s="29"/>
      <c r="CM242" s="98"/>
      <c r="CN242" s="29"/>
      <c r="CO242" s="98"/>
      <c r="CP242" s="29"/>
      <c r="CQ242" s="98"/>
      <c r="CR242" s="29"/>
      <c r="CS242" s="98"/>
      <c r="CT242" s="29"/>
      <c r="CU242" s="98"/>
      <c r="CV242" s="29"/>
      <c r="CW242" s="98"/>
      <c r="CX242" s="29"/>
      <c r="CY242" s="98"/>
      <c r="CZ242" s="29"/>
      <c r="DA242" s="98"/>
      <c r="DB242" s="29"/>
      <c r="DC242" s="98"/>
      <c r="DD242" s="29"/>
      <c r="DE242" s="98"/>
      <c r="DF242" s="29"/>
      <c r="DG242" s="98"/>
      <c r="DH242" s="29"/>
      <c r="DI242" s="98"/>
      <c r="DJ242" s="29"/>
      <c r="DK242" s="98"/>
      <c r="DL242" s="29"/>
      <c r="DM242" s="98"/>
      <c r="DN242" s="29"/>
      <c r="DO242" s="98"/>
      <c r="DP242" s="29"/>
      <c r="DQ242" s="98"/>
      <c r="DR242" s="29"/>
      <c r="DS242" s="98"/>
      <c r="DT242" s="29"/>
      <c r="DU242" s="98"/>
      <c r="DV242" s="29"/>
      <c r="DW242" s="98"/>
      <c r="DX242" s="29"/>
      <c r="DY242" s="98"/>
      <c r="DZ242" s="29"/>
      <c r="EA242" s="98"/>
      <c r="EB242" s="29"/>
      <c r="EC242" s="98"/>
      <c r="ED242" s="29"/>
      <c r="EE242" s="98"/>
      <c r="EF242" s="29"/>
      <c r="EG242" s="98"/>
      <c r="EH242" s="29"/>
      <c r="EI242" s="98"/>
      <c r="EJ242" s="29"/>
      <c r="EK242" s="98"/>
      <c r="EL242" s="29"/>
      <c r="EM242" s="98"/>
      <c r="EN242" s="29"/>
      <c r="EO242" s="98"/>
      <c r="EP242" s="29"/>
      <c r="EQ242" s="98"/>
      <c r="ER242" s="29"/>
      <c r="ES242" s="98"/>
      <c r="ET242" s="29"/>
      <c r="EU242" s="98"/>
      <c r="EV242" s="29"/>
    </row>
    <row r="243" spans="9:152" x14ac:dyDescent="0.2">
      <c r="I243" s="29"/>
      <c r="AB243" s="29"/>
      <c r="AC243" s="29"/>
      <c r="AD243" s="29"/>
      <c r="AE243" s="29"/>
      <c r="AF243" s="29"/>
      <c r="AG243" s="29"/>
      <c r="AH243" s="29"/>
      <c r="AI243" s="29"/>
      <c r="AJ243" s="29"/>
      <c r="AK243" s="29"/>
      <c r="AL243" s="29"/>
      <c r="AM243" s="29"/>
      <c r="AN243" s="29"/>
      <c r="AO243" s="29"/>
      <c r="AP243" s="29"/>
      <c r="AQ243" s="29"/>
      <c r="AR243" s="29"/>
      <c r="AS243" s="29"/>
      <c r="AT243" s="29"/>
      <c r="AU243" s="29"/>
      <c r="AV243" s="29"/>
      <c r="AW243" s="29"/>
      <c r="AX243" s="29"/>
      <c r="AY243" s="29"/>
      <c r="AZ243" s="29"/>
      <c r="BA243" s="119"/>
      <c r="BB243" s="29"/>
      <c r="BC243" s="98"/>
      <c r="BD243" s="29"/>
      <c r="BE243" s="98"/>
      <c r="BF243" s="29"/>
      <c r="BG243" s="98"/>
      <c r="BH243" s="29"/>
      <c r="BI243" s="98"/>
      <c r="BJ243" s="29"/>
      <c r="BK243" s="98"/>
      <c r="BL243" s="29"/>
      <c r="BM243" s="98"/>
      <c r="BN243" s="29"/>
      <c r="BO243" s="98"/>
      <c r="BP243" s="29"/>
      <c r="BQ243" s="98"/>
      <c r="BR243" s="29"/>
      <c r="BS243" s="98"/>
      <c r="BT243" s="29"/>
      <c r="BU243" s="98"/>
      <c r="BV243" s="29"/>
      <c r="BW243" s="98"/>
      <c r="BX243" s="29"/>
      <c r="BY243" s="98"/>
      <c r="BZ243" s="29"/>
      <c r="CA243" s="98"/>
      <c r="CB243" s="29"/>
      <c r="CC243" s="98"/>
      <c r="CD243" s="29"/>
      <c r="CE243" s="98"/>
      <c r="CF243" s="29"/>
      <c r="CG243" s="98"/>
      <c r="CH243" s="29"/>
      <c r="CI243" s="98"/>
      <c r="CJ243" s="29"/>
      <c r="CK243" s="98"/>
      <c r="CL243" s="29"/>
      <c r="CM243" s="98"/>
      <c r="CN243" s="29"/>
      <c r="CO243" s="98"/>
      <c r="CP243" s="29"/>
      <c r="CQ243" s="98"/>
      <c r="CR243" s="29"/>
      <c r="CS243" s="98"/>
      <c r="CT243" s="29"/>
      <c r="CU243" s="98"/>
      <c r="CV243" s="29"/>
      <c r="CW243" s="98"/>
      <c r="CX243" s="29"/>
      <c r="CY243" s="98"/>
      <c r="CZ243" s="29"/>
      <c r="DA243" s="98"/>
      <c r="DB243" s="29"/>
      <c r="DC243" s="98"/>
      <c r="DD243" s="29"/>
      <c r="DE243" s="98"/>
      <c r="DF243" s="29"/>
      <c r="DG243" s="98"/>
      <c r="DH243" s="29"/>
      <c r="DI243" s="98"/>
      <c r="DJ243" s="29"/>
      <c r="DK243" s="98"/>
      <c r="DL243" s="29"/>
      <c r="DM243" s="98"/>
      <c r="DN243" s="29"/>
      <c r="DO243" s="98"/>
      <c r="DP243" s="29"/>
      <c r="DQ243" s="98"/>
      <c r="DR243" s="29"/>
      <c r="DS243" s="98"/>
      <c r="DT243" s="29"/>
      <c r="DU243" s="98"/>
      <c r="DV243" s="29"/>
      <c r="DW243" s="98"/>
      <c r="DX243" s="29"/>
      <c r="DY243" s="98"/>
      <c r="DZ243" s="29"/>
      <c r="EA243" s="98"/>
      <c r="EB243" s="29"/>
      <c r="EC243" s="98"/>
      <c r="ED243" s="29"/>
      <c r="EE243" s="98"/>
      <c r="EF243" s="29"/>
      <c r="EG243" s="98"/>
      <c r="EH243" s="29"/>
      <c r="EI243" s="98"/>
      <c r="EJ243" s="29"/>
      <c r="EK243" s="98"/>
      <c r="EL243" s="29"/>
      <c r="EM243" s="98"/>
      <c r="EN243" s="29"/>
      <c r="EO243" s="98"/>
      <c r="EP243" s="29"/>
      <c r="EQ243" s="98"/>
      <c r="ER243" s="29"/>
      <c r="ES243" s="98"/>
      <c r="ET243" s="29"/>
      <c r="EU243" s="98"/>
      <c r="EV243" s="29"/>
    </row>
    <row r="244" spans="9:152" x14ac:dyDescent="0.2">
      <c r="I244" s="29"/>
      <c r="AB244" s="29"/>
      <c r="AC244" s="29"/>
      <c r="AD244" s="29"/>
      <c r="AE244" s="29"/>
      <c r="AF244" s="29"/>
      <c r="AG244" s="29"/>
      <c r="AH244" s="29"/>
      <c r="AI244" s="29"/>
      <c r="AJ244" s="29"/>
      <c r="AK244" s="29"/>
      <c r="AL244" s="29"/>
      <c r="AM244" s="29"/>
      <c r="AN244" s="29"/>
      <c r="AO244" s="29"/>
      <c r="AP244" s="29"/>
      <c r="AQ244" s="29"/>
      <c r="AR244" s="29"/>
      <c r="AS244" s="29"/>
      <c r="AT244" s="29"/>
      <c r="AU244" s="29"/>
      <c r="AV244" s="29"/>
      <c r="AW244" s="29"/>
      <c r="AX244" s="29"/>
      <c r="AY244" s="29"/>
      <c r="AZ244" s="29"/>
      <c r="BA244" s="119"/>
      <c r="BB244" s="29"/>
      <c r="BC244" s="98"/>
      <c r="BD244" s="29"/>
      <c r="BE244" s="98"/>
      <c r="BF244" s="29"/>
      <c r="BG244" s="98"/>
      <c r="BH244" s="29"/>
      <c r="BI244" s="98"/>
      <c r="BJ244" s="29"/>
      <c r="BK244" s="98"/>
      <c r="BL244" s="29"/>
      <c r="BM244" s="98"/>
      <c r="BN244" s="29"/>
      <c r="BO244" s="98"/>
      <c r="BP244" s="29"/>
      <c r="BQ244" s="98"/>
      <c r="BR244" s="29"/>
      <c r="BS244" s="98"/>
      <c r="BT244" s="29"/>
      <c r="BU244" s="98"/>
      <c r="BV244" s="29"/>
      <c r="BW244" s="98"/>
      <c r="BX244" s="29"/>
      <c r="BY244" s="98"/>
      <c r="BZ244" s="29"/>
      <c r="CA244" s="98"/>
      <c r="CB244" s="29"/>
      <c r="CC244" s="98"/>
      <c r="CD244" s="29"/>
      <c r="CE244" s="98"/>
      <c r="CF244" s="29"/>
      <c r="CG244" s="98"/>
      <c r="CH244" s="29"/>
      <c r="CI244" s="98"/>
      <c r="CJ244" s="29"/>
      <c r="CK244" s="98"/>
      <c r="CL244" s="29"/>
      <c r="CM244" s="98"/>
      <c r="CN244" s="29"/>
      <c r="CO244" s="98"/>
      <c r="CP244" s="29"/>
      <c r="CQ244" s="98"/>
      <c r="CR244" s="29"/>
      <c r="CS244" s="98"/>
      <c r="CT244" s="29"/>
      <c r="CU244" s="98"/>
      <c r="CV244" s="29"/>
      <c r="CW244" s="98"/>
      <c r="CX244" s="29"/>
      <c r="CY244" s="98"/>
      <c r="CZ244" s="29"/>
      <c r="DA244" s="98"/>
      <c r="DB244" s="29"/>
      <c r="DC244" s="98"/>
      <c r="DD244" s="29"/>
      <c r="DE244" s="98"/>
      <c r="DF244" s="29"/>
      <c r="DG244" s="98"/>
      <c r="DH244" s="29"/>
      <c r="DI244" s="98"/>
      <c r="DJ244" s="29"/>
      <c r="DK244" s="98"/>
      <c r="DL244" s="29"/>
      <c r="DM244" s="98"/>
      <c r="DN244" s="29"/>
      <c r="DO244" s="98"/>
      <c r="DP244" s="29"/>
      <c r="DQ244" s="98"/>
      <c r="DR244" s="29"/>
      <c r="DS244" s="98"/>
      <c r="DT244" s="29"/>
      <c r="DU244" s="98"/>
      <c r="DV244" s="29"/>
      <c r="DW244" s="98"/>
      <c r="DX244" s="29"/>
      <c r="DY244" s="98"/>
      <c r="DZ244" s="29"/>
      <c r="EA244" s="98"/>
      <c r="EB244" s="29"/>
      <c r="EC244" s="98"/>
      <c r="ED244" s="29"/>
      <c r="EE244" s="98"/>
      <c r="EF244" s="29"/>
      <c r="EG244" s="98"/>
      <c r="EH244" s="29"/>
      <c r="EI244" s="98"/>
      <c r="EJ244" s="29"/>
      <c r="EK244" s="98"/>
      <c r="EL244" s="29"/>
      <c r="EM244" s="98"/>
      <c r="EN244" s="29"/>
      <c r="EO244" s="98"/>
      <c r="EP244" s="29"/>
      <c r="EQ244" s="98"/>
      <c r="ER244" s="29"/>
      <c r="ES244" s="98"/>
      <c r="ET244" s="29"/>
      <c r="EU244" s="98"/>
      <c r="EV244" s="29"/>
    </row>
    <row r="245" spans="9:152" x14ac:dyDescent="0.2">
      <c r="I245" s="29"/>
      <c r="AB245" s="29"/>
      <c r="AC245" s="29"/>
      <c r="AD245" s="29"/>
      <c r="AE245" s="29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  <c r="AP245" s="29"/>
      <c r="AQ245" s="29"/>
      <c r="AR245" s="29"/>
      <c r="AS245" s="29"/>
      <c r="AT245" s="29"/>
      <c r="AU245" s="29"/>
      <c r="AV245" s="29"/>
      <c r="AW245" s="29"/>
      <c r="AX245" s="29"/>
      <c r="AY245" s="29"/>
      <c r="AZ245" s="29"/>
      <c r="BA245" s="119"/>
      <c r="BB245" s="29"/>
      <c r="BC245" s="98"/>
      <c r="BD245" s="29"/>
      <c r="BE245" s="98"/>
      <c r="BF245" s="29"/>
      <c r="BG245" s="98"/>
      <c r="BH245" s="29"/>
      <c r="BI245" s="98"/>
      <c r="BJ245" s="29"/>
      <c r="BK245" s="98"/>
      <c r="BL245" s="29"/>
      <c r="BM245" s="98"/>
      <c r="BN245" s="29"/>
      <c r="BO245" s="98"/>
      <c r="BP245" s="29"/>
      <c r="BQ245" s="98"/>
      <c r="BR245" s="29"/>
      <c r="BS245" s="98"/>
      <c r="BT245" s="29"/>
      <c r="BU245" s="98"/>
      <c r="BV245" s="29"/>
      <c r="BW245" s="98"/>
      <c r="BX245" s="29"/>
      <c r="BY245" s="98"/>
      <c r="BZ245" s="29"/>
      <c r="CA245" s="98"/>
      <c r="CB245" s="29"/>
      <c r="CC245" s="98"/>
      <c r="CD245" s="29"/>
      <c r="CE245" s="98"/>
      <c r="CF245" s="29"/>
      <c r="CG245" s="98"/>
      <c r="CH245" s="29"/>
      <c r="CI245" s="98"/>
      <c r="CJ245" s="29"/>
      <c r="CK245" s="98"/>
      <c r="CL245" s="29"/>
      <c r="CM245" s="98"/>
      <c r="CN245" s="29"/>
      <c r="CO245" s="98"/>
      <c r="CP245" s="29"/>
      <c r="CQ245" s="98"/>
      <c r="CR245" s="29"/>
      <c r="CS245" s="98"/>
      <c r="CT245" s="29"/>
      <c r="CU245" s="98"/>
      <c r="CV245" s="29"/>
      <c r="CW245" s="98"/>
      <c r="CX245" s="29"/>
      <c r="CY245" s="98"/>
      <c r="CZ245" s="29"/>
      <c r="DA245" s="98"/>
      <c r="DB245" s="29"/>
      <c r="DC245" s="98"/>
      <c r="DD245" s="29"/>
      <c r="DE245" s="98"/>
      <c r="DF245" s="29"/>
      <c r="DG245" s="98"/>
      <c r="DH245" s="29"/>
      <c r="DI245" s="98"/>
      <c r="DJ245" s="29"/>
      <c r="DK245" s="98"/>
      <c r="DL245" s="29"/>
      <c r="DM245" s="98"/>
      <c r="DN245" s="29"/>
      <c r="DO245" s="98"/>
      <c r="DP245" s="29"/>
      <c r="DQ245" s="98"/>
      <c r="DR245" s="29"/>
      <c r="DS245" s="98"/>
      <c r="DT245" s="29"/>
      <c r="DU245" s="98"/>
      <c r="DV245" s="29"/>
      <c r="DW245" s="98"/>
      <c r="DX245" s="29"/>
      <c r="DY245" s="98"/>
      <c r="DZ245" s="29"/>
      <c r="EA245" s="98"/>
      <c r="EB245" s="29"/>
      <c r="EC245" s="98"/>
      <c r="ED245" s="29"/>
      <c r="EE245" s="98"/>
      <c r="EF245" s="29"/>
      <c r="EG245" s="98"/>
      <c r="EH245" s="29"/>
      <c r="EI245" s="98"/>
      <c r="EJ245" s="29"/>
      <c r="EK245" s="98"/>
      <c r="EL245" s="29"/>
      <c r="EM245" s="98"/>
      <c r="EN245" s="29"/>
      <c r="EO245" s="98"/>
      <c r="EP245" s="29"/>
      <c r="EQ245" s="98"/>
      <c r="ER245" s="29"/>
      <c r="ES245" s="98"/>
      <c r="ET245" s="29"/>
      <c r="EU245" s="98"/>
      <c r="EV245" s="29"/>
    </row>
    <row r="246" spans="9:152" x14ac:dyDescent="0.2">
      <c r="I246" s="29"/>
      <c r="AB246" s="29"/>
      <c r="AC246" s="29"/>
      <c r="AD246" s="29"/>
      <c r="AE246" s="29"/>
      <c r="AF246" s="29"/>
      <c r="AG246" s="29"/>
      <c r="AH246" s="29"/>
      <c r="AI246" s="29"/>
      <c r="AJ246" s="29"/>
      <c r="AK246" s="29"/>
      <c r="AL246" s="29"/>
      <c r="AM246" s="29"/>
      <c r="AN246" s="29"/>
      <c r="AO246" s="29"/>
      <c r="AP246" s="29"/>
      <c r="AQ246" s="29"/>
      <c r="AR246" s="29"/>
      <c r="AS246" s="29"/>
      <c r="AT246" s="29"/>
      <c r="AU246" s="29"/>
      <c r="AV246" s="29"/>
      <c r="AW246" s="29"/>
      <c r="AX246" s="29"/>
      <c r="AY246" s="29"/>
      <c r="AZ246" s="29"/>
      <c r="BA246" s="119"/>
      <c r="BB246" s="29"/>
      <c r="BC246" s="98"/>
      <c r="BD246" s="29"/>
      <c r="BE246" s="98"/>
      <c r="BF246" s="29"/>
      <c r="BG246" s="98"/>
      <c r="BH246" s="29"/>
      <c r="BI246" s="98"/>
      <c r="BJ246" s="29"/>
      <c r="BK246" s="98"/>
      <c r="BL246" s="29"/>
      <c r="BM246" s="98"/>
      <c r="BN246" s="29"/>
      <c r="BO246" s="98"/>
      <c r="BP246" s="29"/>
      <c r="BQ246" s="98"/>
      <c r="BR246" s="29"/>
      <c r="BS246" s="98"/>
      <c r="BT246" s="29"/>
      <c r="BU246" s="98"/>
      <c r="BV246" s="29"/>
      <c r="BW246" s="98"/>
      <c r="BX246" s="29"/>
      <c r="BY246" s="98"/>
      <c r="BZ246" s="29"/>
      <c r="CA246" s="98"/>
      <c r="CB246" s="29"/>
      <c r="CC246" s="98"/>
      <c r="CD246" s="29"/>
      <c r="CE246" s="98"/>
      <c r="CF246" s="29"/>
      <c r="CG246" s="98"/>
      <c r="CH246" s="29"/>
      <c r="CI246" s="98"/>
      <c r="CJ246" s="29"/>
      <c r="CK246" s="98"/>
      <c r="CL246" s="29"/>
      <c r="CM246" s="98"/>
      <c r="CN246" s="29"/>
      <c r="CO246" s="98"/>
      <c r="CP246" s="29"/>
      <c r="CQ246" s="98"/>
      <c r="CR246" s="29"/>
      <c r="CS246" s="98"/>
      <c r="CT246" s="29"/>
      <c r="CU246" s="98"/>
      <c r="CV246" s="29"/>
      <c r="CW246" s="98"/>
      <c r="CX246" s="29"/>
      <c r="CY246" s="98"/>
      <c r="CZ246" s="29"/>
      <c r="DA246" s="98"/>
      <c r="DB246" s="29"/>
      <c r="DC246" s="98"/>
      <c r="DD246" s="29"/>
      <c r="DE246" s="98"/>
      <c r="DF246" s="29"/>
      <c r="DG246" s="98"/>
      <c r="DH246" s="29"/>
      <c r="DI246" s="98"/>
      <c r="DJ246" s="29"/>
      <c r="DK246" s="98"/>
      <c r="DL246" s="29"/>
      <c r="DM246" s="98"/>
      <c r="DN246" s="29"/>
      <c r="DO246" s="98"/>
      <c r="DP246" s="29"/>
      <c r="DQ246" s="98"/>
      <c r="DR246" s="29"/>
      <c r="DS246" s="98"/>
      <c r="DT246" s="29"/>
      <c r="DU246" s="98"/>
      <c r="DV246" s="29"/>
      <c r="DW246" s="98"/>
      <c r="DX246" s="29"/>
      <c r="DY246" s="98"/>
      <c r="DZ246" s="29"/>
      <c r="EA246" s="98"/>
      <c r="EB246" s="29"/>
      <c r="EC246" s="98"/>
      <c r="ED246" s="29"/>
      <c r="EE246" s="98"/>
      <c r="EF246" s="29"/>
      <c r="EG246" s="98"/>
      <c r="EH246" s="29"/>
      <c r="EI246" s="98"/>
      <c r="EJ246" s="29"/>
      <c r="EK246" s="98"/>
      <c r="EL246" s="29"/>
      <c r="EM246" s="98"/>
      <c r="EN246" s="29"/>
      <c r="EO246" s="98"/>
      <c r="EP246" s="29"/>
      <c r="EQ246" s="98"/>
      <c r="ER246" s="29"/>
      <c r="ES246" s="98"/>
      <c r="ET246" s="29"/>
      <c r="EU246" s="98"/>
      <c r="EV246" s="29"/>
    </row>
    <row r="247" spans="9:152" x14ac:dyDescent="0.2">
      <c r="I247" s="29"/>
      <c r="AB247" s="29"/>
      <c r="AC247" s="29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  <c r="AP247" s="29"/>
      <c r="AQ247" s="29"/>
      <c r="AR247" s="29"/>
      <c r="AS247" s="29"/>
      <c r="AT247" s="29"/>
      <c r="AU247" s="29"/>
      <c r="AV247" s="29"/>
      <c r="AW247" s="29"/>
      <c r="AX247" s="29"/>
      <c r="AY247" s="29"/>
      <c r="AZ247" s="29"/>
      <c r="BA247" s="119"/>
      <c r="BB247" s="29"/>
      <c r="BC247" s="98"/>
      <c r="BD247" s="29"/>
      <c r="BE247" s="98"/>
      <c r="BF247" s="29"/>
      <c r="BG247" s="98"/>
      <c r="BH247" s="29"/>
      <c r="BI247" s="98"/>
      <c r="BJ247" s="29"/>
      <c r="BK247" s="98"/>
      <c r="BL247" s="29"/>
      <c r="BM247" s="98"/>
      <c r="BN247" s="29"/>
      <c r="BO247" s="98"/>
      <c r="BP247" s="29"/>
      <c r="BQ247" s="98"/>
      <c r="BR247" s="29"/>
      <c r="BS247" s="98"/>
      <c r="BT247" s="29"/>
      <c r="BU247" s="98"/>
      <c r="BV247" s="29"/>
      <c r="BW247" s="98"/>
      <c r="BX247" s="29"/>
      <c r="BY247" s="98"/>
      <c r="BZ247" s="29"/>
      <c r="CA247" s="98"/>
      <c r="CB247" s="29"/>
      <c r="CC247" s="98"/>
      <c r="CD247" s="29"/>
      <c r="CE247" s="98"/>
      <c r="CF247" s="29"/>
      <c r="CG247" s="98"/>
      <c r="CH247" s="29"/>
      <c r="CI247" s="98"/>
      <c r="CJ247" s="29"/>
      <c r="CK247" s="98"/>
      <c r="CL247" s="29"/>
      <c r="CM247" s="98"/>
      <c r="CN247" s="29"/>
      <c r="CO247" s="98"/>
      <c r="CP247" s="29"/>
      <c r="CQ247" s="98"/>
      <c r="CR247" s="29"/>
      <c r="CS247" s="98"/>
      <c r="CT247" s="29"/>
      <c r="CU247" s="98"/>
      <c r="CV247" s="29"/>
      <c r="CW247" s="98"/>
      <c r="CX247" s="29"/>
      <c r="CY247" s="98"/>
      <c r="CZ247" s="29"/>
      <c r="DA247" s="98"/>
      <c r="DB247" s="29"/>
      <c r="DC247" s="98"/>
      <c r="DD247" s="29"/>
      <c r="DE247" s="98"/>
      <c r="DF247" s="29"/>
      <c r="DG247" s="98"/>
      <c r="DH247" s="29"/>
      <c r="DI247" s="98"/>
      <c r="DJ247" s="29"/>
      <c r="DK247" s="98"/>
      <c r="DL247" s="29"/>
      <c r="DM247" s="98"/>
      <c r="DN247" s="29"/>
      <c r="DO247" s="98"/>
      <c r="DP247" s="29"/>
      <c r="DQ247" s="98"/>
      <c r="DR247" s="29"/>
      <c r="DS247" s="98"/>
      <c r="DT247" s="29"/>
      <c r="DU247" s="98"/>
      <c r="DV247" s="29"/>
      <c r="DW247" s="98"/>
      <c r="DX247" s="29"/>
      <c r="DY247" s="98"/>
      <c r="DZ247" s="29"/>
      <c r="EA247" s="98"/>
      <c r="EB247" s="29"/>
      <c r="EC247" s="98"/>
      <c r="ED247" s="29"/>
      <c r="EE247" s="98"/>
      <c r="EF247" s="29"/>
      <c r="EG247" s="98"/>
      <c r="EH247" s="29"/>
      <c r="EI247" s="98"/>
      <c r="EJ247" s="29"/>
      <c r="EK247" s="98"/>
      <c r="EL247" s="29"/>
      <c r="EM247" s="98"/>
      <c r="EN247" s="29"/>
      <c r="EO247" s="98"/>
      <c r="EP247" s="29"/>
      <c r="EQ247" s="98"/>
      <c r="ER247" s="29"/>
      <c r="ES247" s="98"/>
      <c r="ET247" s="29"/>
      <c r="EU247" s="98"/>
      <c r="EV247" s="29"/>
    </row>
    <row r="248" spans="9:152" x14ac:dyDescent="0.2">
      <c r="I248" s="29"/>
      <c r="AB248" s="29"/>
      <c r="AC248" s="29"/>
      <c r="AD248" s="29"/>
      <c r="AE248" s="29"/>
      <c r="AF248" s="29"/>
      <c r="AG248" s="29"/>
      <c r="AH248" s="29"/>
      <c r="AI248" s="29"/>
      <c r="AJ248" s="29"/>
      <c r="AK248" s="29"/>
      <c r="AL248" s="29"/>
      <c r="AM248" s="29"/>
      <c r="AN248" s="29"/>
      <c r="AO248" s="29"/>
      <c r="AP248" s="29"/>
      <c r="AQ248" s="29"/>
      <c r="AR248" s="29"/>
      <c r="AS248" s="29"/>
      <c r="AT248" s="29"/>
      <c r="AU248" s="29"/>
      <c r="AV248" s="29"/>
      <c r="AW248" s="29"/>
      <c r="AX248" s="29"/>
      <c r="AY248" s="29"/>
      <c r="AZ248" s="29"/>
      <c r="BA248" s="119"/>
      <c r="BB248" s="29"/>
      <c r="BC248" s="98"/>
      <c r="BD248" s="29"/>
      <c r="BE248" s="98"/>
      <c r="BF248" s="29"/>
      <c r="BG248" s="98"/>
      <c r="BH248" s="29"/>
      <c r="BI248" s="98"/>
      <c r="BJ248" s="29"/>
      <c r="BK248" s="98"/>
      <c r="BL248" s="29"/>
      <c r="BM248" s="98"/>
      <c r="BN248" s="29"/>
      <c r="BO248" s="98"/>
      <c r="BP248" s="29"/>
      <c r="BQ248" s="98"/>
      <c r="BR248" s="29"/>
      <c r="BS248" s="98"/>
      <c r="BT248" s="29"/>
      <c r="BU248" s="98"/>
      <c r="BV248" s="29"/>
      <c r="BW248" s="98"/>
      <c r="BX248" s="29"/>
      <c r="BY248" s="98"/>
      <c r="BZ248" s="29"/>
      <c r="CA248" s="98"/>
      <c r="CB248" s="29"/>
      <c r="CC248" s="98"/>
      <c r="CD248" s="29"/>
      <c r="CE248" s="98"/>
      <c r="CF248" s="29"/>
      <c r="CG248" s="98"/>
      <c r="CH248" s="29"/>
      <c r="CI248" s="98"/>
      <c r="CJ248" s="29"/>
      <c r="CK248" s="98"/>
      <c r="CL248" s="29"/>
      <c r="CM248" s="98"/>
      <c r="CN248" s="29"/>
      <c r="CO248" s="98"/>
      <c r="CP248" s="29"/>
      <c r="CQ248" s="98"/>
      <c r="CR248" s="29"/>
      <c r="CS248" s="98"/>
      <c r="CT248" s="29"/>
      <c r="CU248" s="98"/>
      <c r="CV248" s="29"/>
      <c r="CW248" s="98"/>
      <c r="CX248" s="29"/>
      <c r="CY248" s="98"/>
      <c r="CZ248" s="29"/>
      <c r="DA248" s="98"/>
      <c r="DB248" s="29"/>
      <c r="DC248" s="98"/>
      <c r="DD248" s="29"/>
      <c r="DE248" s="98"/>
      <c r="DF248" s="29"/>
      <c r="DG248" s="98"/>
      <c r="DH248" s="29"/>
      <c r="DI248" s="98"/>
      <c r="DJ248" s="29"/>
      <c r="DK248" s="98"/>
      <c r="DL248" s="29"/>
      <c r="DM248" s="98"/>
      <c r="DN248" s="29"/>
      <c r="DO248" s="98"/>
      <c r="DP248" s="29"/>
      <c r="DQ248" s="98"/>
      <c r="DR248" s="29"/>
      <c r="DS248" s="98"/>
      <c r="DT248" s="29"/>
      <c r="DU248" s="98"/>
      <c r="DV248" s="29"/>
      <c r="DW248" s="98"/>
      <c r="DX248" s="29"/>
      <c r="DY248" s="98"/>
      <c r="DZ248" s="29"/>
      <c r="EA248" s="98"/>
      <c r="EB248" s="29"/>
      <c r="EC248" s="98"/>
      <c r="ED248" s="29"/>
      <c r="EE248" s="98"/>
      <c r="EF248" s="29"/>
      <c r="EG248" s="98"/>
      <c r="EH248" s="29"/>
      <c r="EI248" s="98"/>
      <c r="EJ248" s="29"/>
      <c r="EK248" s="98"/>
      <c r="EL248" s="29"/>
      <c r="EM248" s="98"/>
      <c r="EN248" s="29"/>
      <c r="EO248" s="98"/>
      <c r="EP248" s="29"/>
      <c r="EQ248" s="98"/>
      <c r="ER248" s="29"/>
      <c r="ES248" s="98"/>
      <c r="ET248" s="29"/>
      <c r="EU248" s="98"/>
      <c r="EV248" s="29"/>
    </row>
    <row r="249" spans="9:152" x14ac:dyDescent="0.2">
      <c r="I249" s="29"/>
      <c r="AB249" s="29"/>
      <c r="AC249" s="29"/>
      <c r="AD249" s="29"/>
      <c r="AE249" s="29"/>
      <c r="AF249" s="29"/>
      <c r="AG249" s="29"/>
      <c r="AH249" s="29"/>
      <c r="AI249" s="29"/>
      <c r="AJ249" s="29"/>
      <c r="AK249" s="29"/>
      <c r="AL249" s="29"/>
      <c r="AM249" s="29"/>
      <c r="AN249" s="29"/>
      <c r="AO249" s="29"/>
      <c r="AP249" s="29"/>
      <c r="AQ249" s="29"/>
      <c r="AR249" s="29"/>
      <c r="AS249" s="29"/>
      <c r="AT249" s="29"/>
      <c r="AU249" s="29"/>
      <c r="AV249" s="29"/>
      <c r="AW249" s="29"/>
      <c r="AX249" s="29"/>
      <c r="AY249" s="29"/>
      <c r="AZ249" s="29"/>
      <c r="BA249" s="119"/>
      <c r="BB249" s="29"/>
      <c r="BC249" s="98"/>
      <c r="BD249" s="29"/>
      <c r="BE249" s="98"/>
      <c r="BF249" s="29"/>
      <c r="BG249" s="98"/>
      <c r="BH249" s="29"/>
      <c r="BI249" s="98"/>
      <c r="BJ249" s="29"/>
      <c r="BK249" s="98"/>
      <c r="BL249" s="29"/>
      <c r="BM249" s="98"/>
      <c r="BN249" s="29"/>
      <c r="BO249" s="98"/>
      <c r="BP249" s="29"/>
      <c r="BQ249" s="98"/>
      <c r="BR249" s="29"/>
      <c r="BS249" s="98"/>
      <c r="BT249" s="29"/>
      <c r="BU249" s="98"/>
      <c r="BV249" s="29"/>
      <c r="BW249" s="98"/>
      <c r="BX249" s="29"/>
      <c r="BY249" s="98"/>
      <c r="BZ249" s="29"/>
      <c r="CA249" s="98"/>
      <c r="CB249" s="29"/>
      <c r="CC249" s="98"/>
      <c r="CD249" s="29"/>
      <c r="CE249" s="98"/>
      <c r="CF249" s="29"/>
      <c r="CG249" s="98"/>
      <c r="CH249" s="29"/>
      <c r="CI249" s="98"/>
      <c r="CJ249" s="29"/>
      <c r="CK249" s="98"/>
      <c r="CL249" s="29"/>
      <c r="CM249" s="98"/>
      <c r="CN249" s="29"/>
      <c r="CO249" s="98"/>
      <c r="CP249" s="29"/>
      <c r="CQ249" s="98"/>
      <c r="CR249" s="29"/>
      <c r="CS249" s="98"/>
      <c r="CT249" s="29"/>
      <c r="CU249" s="98"/>
      <c r="CV249" s="29"/>
      <c r="CW249" s="98"/>
      <c r="CX249" s="29"/>
      <c r="CY249" s="98"/>
      <c r="CZ249" s="29"/>
      <c r="DA249" s="98"/>
      <c r="DB249" s="29"/>
      <c r="DC249" s="98"/>
      <c r="DD249" s="29"/>
      <c r="DE249" s="98"/>
      <c r="DF249" s="29"/>
      <c r="DG249" s="98"/>
      <c r="DH249" s="29"/>
      <c r="DI249" s="98"/>
      <c r="DJ249" s="29"/>
      <c r="DK249" s="98"/>
      <c r="DL249" s="29"/>
      <c r="DM249" s="98"/>
      <c r="DN249" s="29"/>
      <c r="DO249" s="98"/>
      <c r="DP249" s="29"/>
      <c r="DQ249" s="98"/>
      <c r="DR249" s="29"/>
      <c r="DS249" s="98"/>
      <c r="DT249" s="29"/>
      <c r="DU249" s="98"/>
      <c r="DV249" s="29"/>
      <c r="DW249" s="98"/>
      <c r="DX249" s="29"/>
      <c r="DY249" s="98"/>
      <c r="DZ249" s="29"/>
      <c r="EA249" s="98"/>
      <c r="EB249" s="29"/>
      <c r="EC249" s="98"/>
      <c r="ED249" s="29"/>
      <c r="EE249" s="98"/>
      <c r="EF249" s="29"/>
      <c r="EG249" s="98"/>
      <c r="EH249" s="29"/>
      <c r="EI249" s="98"/>
      <c r="EJ249" s="29"/>
      <c r="EK249" s="98"/>
      <c r="EL249" s="29"/>
      <c r="EM249" s="98"/>
      <c r="EN249" s="29"/>
      <c r="EO249" s="98"/>
      <c r="EP249" s="29"/>
      <c r="EQ249" s="98"/>
      <c r="ER249" s="29"/>
      <c r="ES249" s="98"/>
      <c r="ET249" s="29"/>
      <c r="EU249" s="98"/>
      <c r="EV249" s="29"/>
    </row>
    <row r="250" spans="9:152" x14ac:dyDescent="0.2">
      <c r="I250" s="29"/>
      <c r="AB250" s="29"/>
      <c r="AC250" s="29"/>
      <c r="AD250" s="29"/>
      <c r="AE250" s="29"/>
      <c r="AF250" s="29"/>
      <c r="AG250" s="29"/>
      <c r="AH250" s="29"/>
      <c r="AI250" s="29"/>
      <c r="AJ250" s="29"/>
      <c r="AK250" s="29"/>
      <c r="AL250" s="29"/>
      <c r="AM250" s="29"/>
      <c r="AN250" s="29"/>
      <c r="AO250" s="29"/>
      <c r="AP250" s="29"/>
      <c r="AQ250" s="29"/>
      <c r="AR250" s="29"/>
      <c r="AS250" s="29"/>
      <c r="AT250" s="29"/>
      <c r="AU250" s="29"/>
      <c r="AV250" s="29"/>
      <c r="AW250" s="29"/>
      <c r="AX250" s="29"/>
      <c r="AY250" s="29"/>
      <c r="AZ250" s="29"/>
      <c r="BA250" s="119"/>
      <c r="BB250" s="29"/>
      <c r="BC250" s="98"/>
      <c r="BD250" s="29"/>
      <c r="BE250" s="98"/>
      <c r="BF250" s="29"/>
      <c r="BG250" s="98"/>
      <c r="BH250" s="29"/>
      <c r="BI250" s="98"/>
      <c r="BJ250" s="29"/>
      <c r="BK250" s="98"/>
      <c r="BL250" s="29"/>
      <c r="BM250" s="98"/>
      <c r="BN250" s="29"/>
      <c r="BO250" s="98"/>
      <c r="BP250" s="29"/>
      <c r="BQ250" s="98"/>
      <c r="BR250" s="29"/>
      <c r="BS250" s="98"/>
      <c r="BT250" s="29"/>
      <c r="BU250" s="98"/>
      <c r="BV250" s="29"/>
      <c r="BW250" s="98"/>
      <c r="BX250" s="29"/>
      <c r="BY250" s="98"/>
      <c r="BZ250" s="29"/>
      <c r="CA250" s="98"/>
      <c r="CB250" s="29"/>
      <c r="CC250" s="98"/>
      <c r="CD250" s="29"/>
      <c r="CE250" s="98"/>
      <c r="CF250" s="29"/>
      <c r="CG250" s="98"/>
      <c r="CH250" s="29"/>
      <c r="CI250" s="98"/>
      <c r="CJ250" s="29"/>
      <c r="CK250" s="98"/>
      <c r="CL250" s="29"/>
      <c r="CM250" s="98"/>
      <c r="CN250" s="29"/>
      <c r="CO250" s="98"/>
      <c r="CP250" s="29"/>
      <c r="CQ250" s="98"/>
      <c r="CR250" s="29"/>
      <c r="CS250" s="98"/>
      <c r="CT250" s="29"/>
      <c r="CU250" s="98"/>
      <c r="CV250" s="29"/>
      <c r="CW250" s="98"/>
      <c r="CX250" s="29"/>
      <c r="CY250" s="98"/>
      <c r="CZ250" s="29"/>
      <c r="DA250" s="98"/>
      <c r="DB250" s="29"/>
      <c r="DC250" s="98"/>
      <c r="DD250" s="29"/>
      <c r="DE250" s="98"/>
      <c r="DF250" s="29"/>
      <c r="DG250" s="98"/>
      <c r="DH250" s="29"/>
      <c r="DI250" s="98"/>
      <c r="DJ250" s="29"/>
      <c r="DK250" s="98"/>
      <c r="DL250" s="29"/>
      <c r="DM250" s="98"/>
      <c r="DN250" s="29"/>
      <c r="DO250" s="98"/>
      <c r="DP250" s="29"/>
      <c r="DQ250" s="98"/>
      <c r="DR250" s="29"/>
      <c r="DS250" s="98"/>
      <c r="DT250" s="29"/>
      <c r="DU250" s="98"/>
      <c r="DV250" s="29"/>
      <c r="DW250" s="98"/>
      <c r="DX250" s="29"/>
      <c r="DY250" s="98"/>
      <c r="DZ250" s="29"/>
      <c r="EA250" s="98"/>
      <c r="EB250" s="29"/>
      <c r="EC250" s="98"/>
      <c r="ED250" s="29"/>
      <c r="EE250" s="98"/>
      <c r="EF250" s="29"/>
      <c r="EG250" s="98"/>
      <c r="EH250" s="29"/>
      <c r="EI250" s="98"/>
      <c r="EJ250" s="29"/>
      <c r="EK250" s="98"/>
      <c r="EL250" s="29"/>
      <c r="EM250" s="98"/>
      <c r="EN250" s="29"/>
      <c r="EO250" s="98"/>
      <c r="EP250" s="29"/>
      <c r="EQ250" s="98"/>
      <c r="ER250" s="29"/>
      <c r="ES250" s="98"/>
      <c r="ET250" s="29"/>
      <c r="EU250" s="98"/>
      <c r="EV250" s="29"/>
    </row>
    <row r="251" spans="9:152" x14ac:dyDescent="0.2">
      <c r="I251" s="29"/>
      <c r="AB251" s="29"/>
      <c r="AC251" s="29"/>
      <c r="AD251" s="29"/>
      <c r="AE251" s="29"/>
      <c r="AF251" s="29"/>
      <c r="AG251" s="29"/>
      <c r="AH251" s="29"/>
      <c r="AI251" s="29"/>
      <c r="AJ251" s="29"/>
      <c r="AK251" s="29"/>
      <c r="AL251" s="29"/>
      <c r="AM251" s="29"/>
      <c r="AN251" s="29"/>
      <c r="AO251" s="29"/>
      <c r="AP251" s="29"/>
      <c r="AQ251" s="29"/>
      <c r="AR251" s="29"/>
      <c r="AS251" s="29"/>
      <c r="AT251" s="29"/>
      <c r="AU251" s="29"/>
      <c r="AV251" s="29"/>
      <c r="AW251" s="29"/>
      <c r="AX251" s="29"/>
      <c r="AY251" s="29"/>
      <c r="AZ251" s="29"/>
      <c r="BA251" s="119"/>
      <c r="BB251" s="29"/>
      <c r="BC251" s="98"/>
      <c r="BD251" s="29"/>
      <c r="BE251" s="98"/>
      <c r="BF251" s="29"/>
      <c r="BG251" s="98"/>
      <c r="BH251" s="29"/>
      <c r="BI251" s="98"/>
      <c r="BJ251" s="29"/>
      <c r="BK251" s="98"/>
      <c r="BL251" s="29"/>
      <c r="BM251" s="98"/>
      <c r="BN251" s="29"/>
      <c r="BO251" s="98"/>
      <c r="BP251" s="29"/>
      <c r="BQ251" s="98"/>
      <c r="BR251" s="29"/>
      <c r="BS251" s="98"/>
      <c r="BT251" s="29"/>
      <c r="BU251" s="98"/>
      <c r="BV251" s="29"/>
      <c r="BW251" s="98"/>
      <c r="BX251" s="29"/>
      <c r="BY251" s="98"/>
      <c r="BZ251" s="29"/>
      <c r="CA251" s="98"/>
      <c r="CB251" s="29"/>
      <c r="CC251" s="98"/>
      <c r="CD251" s="29"/>
      <c r="CE251" s="98"/>
      <c r="CF251" s="29"/>
      <c r="CG251" s="98"/>
      <c r="CH251" s="29"/>
      <c r="CI251" s="98"/>
      <c r="CJ251" s="29"/>
      <c r="CK251" s="98"/>
      <c r="CL251" s="29"/>
      <c r="CM251" s="98"/>
      <c r="CN251" s="29"/>
      <c r="CO251" s="98"/>
      <c r="CP251" s="29"/>
      <c r="CQ251" s="98"/>
      <c r="CR251" s="29"/>
      <c r="CS251" s="98"/>
      <c r="CT251" s="29"/>
      <c r="CU251" s="98"/>
      <c r="CV251" s="29"/>
      <c r="CW251" s="98"/>
      <c r="CX251" s="29"/>
      <c r="CY251" s="98"/>
      <c r="CZ251" s="29"/>
      <c r="DA251" s="98"/>
      <c r="DB251" s="29"/>
      <c r="DC251" s="98"/>
      <c r="DD251" s="29"/>
      <c r="DE251" s="98"/>
      <c r="DF251" s="29"/>
      <c r="DG251" s="98"/>
      <c r="DH251" s="29"/>
      <c r="DI251" s="98"/>
      <c r="DJ251" s="29"/>
      <c r="DK251" s="98"/>
      <c r="DL251" s="29"/>
      <c r="DM251" s="98"/>
      <c r="DN251" s="29"/>
      <c r="DO251" s="98"/>
      <c r="DP251" s="29"/>
      <c r="DQ251" s="98"/>
      <c r="DR251" s="29"/>
      <c r="DS251" s="98"/>
      <c r="DT251" s="29"/>
      <c r="DU251" s="98"/>
      <c r="DV251" s="29"/>
      <c r="DW251" s="98"/>
      <c r="DX251" s="29"/>
      <c r="DY251" s="98"/>
      <c r="DZ251" s="29"/>
      <c r="EA251" s="98"/>
      <c r="EB251" s="29"/>
      <c r="EC251" s="98"/>
      <c r="ED251" s="29"/>
      <c r="EE251" s="98"/>
      <c r="EF251" s="29"/>
      <c r="EG251" s="98"/>
      <c r="EH251" s="29"/>
      <c r="EI251" s="98"/>
      <c r="EJ251" s="29"/>
      <c r="EK251" s="98"/>
      <c r="EL251" s="29"/>
      <c r="EM251" s="98"/>
      <c r="EN251" s="29"/>
      <c r="EO251" s="98"/>
      <c r="EP251" s="29"/>
      <c r="EQ251" s="98"/>
      <c r="ER251" s="29"/>
      <c r="ES251" s="98"/>
      <c r="ET251" s="29"/>
      <c r="EU251" s="98"/>
      <c r="EV251" s="29"/>
    </row>
    <row r="252" spans="9:152" x14ac:dyDescent="0.2">
      <c r="I252" s="29"/>
      <c r="AB252" s="29"/>
      <c r="AC252" s="29"/>
      <c r="AD252" s="29"/>
      <c r="AE252" s="29"/>
      <c r="AF252" s="29"/>
      <c r="AG252" s="29"/>
      <c r="AH252" s="29"/>
      <c r="AI252" s="29"/>
      <c r="AJ252" s="29"/>
      <c r="AK252" s="29"/>
      <c r="AL252" s="29"/>
      <c r="AM252" s="29"/>
      <c r="AN252" s="29"/>
      <c r="AO252" s="29"/>
      <c r="AP252" s="29"/>
      <c r="AQ252" s="29"/>
      <c r="AR252" s="29"/>
      <c r="AS252" s="29"/>
      <c r="AT252" s="29"/>
      <c r="AU252" s="29"/>
      <c r="AV252" s="29"/>
      <c r="AW252" s="29"/>
      <c r="AX252" s="29"/>
      <c r="AY252" s="29"/>
      <c r="AZ252" s="29"/>
      <c r="BA252" s="119"/>
      <c r="BB252" s="29"/>
      <c r="BC252" s="98"/>
      <c r="BD252" s="29"/>
      <c r="BE252" s="98"/>
      <c r="BF252" s="29"/>
      <c r="BG252" s="98"/>
      <c r="BH252" s="29"/>
      <c r="BI252" s="98"/>
      <c r="BJ252" s="29"/>
      <c r="BK252" s="98"/>
      <c r="BL252" s="29"/>
      <c r="BM252" s="98"/>
      <c r="BN252" s="29"/>
      <c r="BO252" s="98"/>
      <c r="BP252" s="29"/>
      <c r="BQ252" s="98"/>
      <c r="BR252" s="29"/>
      <c r="BS252" s="98"/>
      <c r="BT252" s="29"/>
      <c r="BU252" s="98"/>
      <c r="BV252" s="29"/>
      <c r="BW252" s="98"/>
      <c r="BX252" s="29"/>
      <c r="BY252" s="98"/>
      <c r="BZ252" s="29"/>
      <c r="CA252" s="98"/>
      <c r="CB252" s="29"/>
      <c r="CC252" s="98"/>
      <c r="CD252" s="29"/>
      <c r="CE252" s="98"/>
      <c r="CF252" s="29"/>
      <c r="CG252" s="98"/>
      <c r="CH252" s="29"/>
      <c r="CI252" s="98"/>
      <c r="CJ252" s="29"/>
      <c r="CK252" s="98"/>
      <c r="CL252" s="29"/>
      <c r="CM252" s="98"/>
      <c r="CN252" s="29"/>
      <c r="CO252" s="98"/>
      <c r="CP252" s="29"/>
      <c r="CQ252" s="98"/>
      <c r="CR252" s="29"/>
      <c r="CS252" s="98"/>
      <c r="CT252" s="29"/>
      <c r="CU252" s="98"/>
      <c r="CV252" s="29"/>
      <c r="CW252" s="98"/>
      <c r="CX252" s="29"/>
      <c r="CY252" s="98"/>
      <c r="CZ252" s="29"/>
      <c r="DA252" s="98"/>
      <c r="DB252" s="29"/>
      <c r="DC252" s="98"/>
      <c r="DD252" s="29"/>
      <c r="DE252" s="98"/>
      <c r="DF252" s="29"/>
      <c r="DG252" s="98"/>
      <c r="DH252" s="29"/>
      <c r="DI252" s="98"/>
      <c r="DJ252" s="29"/>
      <c r="DK252" s="98"/>
      <c r="DL252" s="29"/>
      <c r="DM252" s="98"/>
      <c r="DN252" s="29"/>
      <c r="DO252" s="98"/>
      <c r="DP252" s="29"/>
      <c r="DQ252" s="98"/>
      <c r="DR252" s="29"/>
      <c r="DS252" s="98"/>
      <c r="DT252" s="29"/>
      <c r="DU252" s="98"/>
      <c r="DV252" s="29"/>
      <c r="DW252" s="98"/>
      <c r="DX252" s="29"/>
      <c r="DY252" s="98"/>
      <c r="DZ252" s="29"/>
      <c r="EA252" s="98"/>
      <c r="EB252" s="29"/>
      <c r="EC252" s="98"/>
      <c r="ED252" s="29"/>
      <c r="EE252" s="98"/>
      <c r="EF252" s="29"/>
      <c r="EG252" s="98"/>
      <c r="EH252" s="29"/>
      <c r="EI252" s="98"/>
      <c r="EJ252" s="29"/>
      <c r="EK252" s="98"/>
      <c r="EL252" s="29"/>
      <c r="EM252" s="98"/>
      <c r="EN252" s="29"/>
      <c r="EO252" s="98"/>
      <c r="EP252" s="29"/>
      <c r="EQ252" s="98"/>
      <c r="ER252" s="29"/>
      <c r="ES252" s="98"/>
      <c r="ET252" s="29"/>
      <c r="EU252" s="98"/>
      <c r="EV252" s="29"/>
    </row>
    <row r="253" spans="9:152" x14ac:dyDescent="0.2">
      <c r="I253" s="29"/>
      <c r="AB253" s="29"/>
      <c r="AC253" s="29"/>
      <c r="AD253" s="29"/>
      <c r="AE253" s="29"/>
      <c r="AF253" s="29"/>
      <c r="AG253" s="29"/>
      <c r="AH253" s="29"/>
      <c r="AI253" s="29"/>
      <c r="AJ253" s="29"/>
      <c r="AK253" s="29"/>
      <c r="AL253" s="29"/>
      <c r="AM253" s="29"/>
      <c r="AN253" s="29"/>
      <c r="AO253" s="29"/>
      <c r="AP253" s="29"/>
      <c r="AQ253" s="29"/>
      <c r="AR253" s="29"/>
      <c r="AS253" s="29"/>
      <c r="AT253" s="29"/>
      <c r="AU253" s="29"/>
      <c r="AV253" s="29"/>
      <c r="AW253" s="29"/>
      <c r="AX253" s="29"/>
      <c r="AY253" s="29"/>
      <c r="AZ253" s="29"/>
      <c r="BA253" s="119"/>
      <c r="BB253" s="29"/>
      <c r="BC253" s="98"/>
      <c r="BD253" s="29"/>
      <c r="BE253" s="98"/>
      <c r="BF253" s="29"/>
      <c r="BG253" s="98"/>
      <c r="BH253" s="29"/>
      <c r="BI253" s="98"/>
      <c r="BJ253" s="29"/>
      <c r="BK253" s="98"/>
      <c r="BL253" s="29"/>
      <c r="BM253" s="98"/>
      <c r="BN253" s="29"/>
      <c r="BO253" s="98"/>
      <c r="BP253" s="29"/>
      <c r="BQ253" s="98"/>
      <c r="BR253" s="29"/>
      <c r="BS253" s="98"/>
      <c r="BT253" s="29"/>
      <c r="BU253" s="98"/>
      <c r="BV253" s="29"/>
      <c r="BW253" s="98"/>
      <c r="BX253" s="29"/>
      <c r="BY253" s="98"/>
      <c r="BZ253" s="29"/>
      <c r="CA253" s="98"/>
      <c r="CB253" s="29"/>
      <c r="CC253" s="98"/>
      <c r="CD253" s="29"/>
      <c r="CE253" s="98"/>
      <c r="CF253" s="29"/>
      <c r="CG253" s="98"/>
      <c r="CH253" s="29"/>
      <c r="CI253" s="98"/>
      <c r="CJ253" s="29"/>
      <c r="CK253" s="98"/>
      <c r="CL253" s="29"/>
      <c r="CM253" s="98"/>
      <c r="CN253" s="29"/>
      <c r="CO253" s="98"/>
      <c r="CP253" s="29"/>
      <c r="CQ253" s="98"/>
      <c r="CR253" s="29"/>
      <c r="CS253" s="98"/>
      <c r="CT253" s="29"/>
      <c r="CU253" s="98"/>
      <c r="CV253" s="29"/>
      <c r="CW253" s="98"/>
      <c r="CX253" s="29"/>
      <c r="CY253" s="98"/>
      <c r="CZ253" s="29"/>
      <c r="DA253" s="98"/>
      <c r="DB253" s="29"/>
      <c r="DC253" s="98"/>
      <c r="DD253" s="29"/>
      <c r="DE253" s="98"/>
      <c r="DF253" s="29"/>
      <c r="DG253" s="98"/>
      <c r="DH253" s="29"/>
      <c r="DI253" s="98"/>
      <c r="DJ253" s="29"/>
      <c r="DK253" s="98"/>
      <c r="DL253" s="29"/>
      <c r="DM253" s="98"/>
      <c r="DN253" s="29"/>
      <c r="DO253" s="98"/>
      <c r="DP253" s="29"/>
      <c r="DQ253" s="98"/>
      <c r="DR253" s="29"/>
      <c r="DS253" s="98"/>
      <c r="DT253" s="29"/>
      <c r="DU253" s="98"/>
      <c r="DV253" s="29"/>
      <c r="DW253" s="98"/>
      <c r="DX253" s="29"/>
      <c r="DY253" s="98"/>
      <c r="DZ253" s="29"/>
      <c r="EA253" s="98"/>
      <c r="EB253" s="29"/>
      <c r="EC253" s="98"/>
      <c r="ED253" s="29"/>
      <c r="EE253" s="98"/>
      <c r="EF253" s="29"/>
      <c r="EG253" s="98"/>
      <c r="EH253" s="29"/>
      <c r="EI253" s="98"/>
      <c r="EJ253" s="29"/>
      <c r="EK253" s="98"/>
      <c r="EL253" s="29"/>
      <c r="EM253" s="98"/>
      <c r="EN253" s="29"/>
      <c r="EO253" s="98"/>
      <c r="EP253" s="29"/>
      <c r="EQ253" s="98"/>
      <c r="ER253" s="29"/>
      <c r="ES253" s="98"/>
      <c r="ET253" s="29"/>
      <c r="EU253" s="98"/>
      <c r="EV253" s="29"/>
    </row>
    <row r="254" spans="9:152" x14ac:dyDescent="0.2">
      <c r="I254" s="29"/>
      <c r="AB254" s="29"/>
      <c r="AC254" s="29"/>
      <c r="AD254" s="29"/>
      <c r="AE254" s="29"/>
      <c r="AF254" s="29"/>
      <c r="AG254" s="29"/>
      <c r="AH254" s="29"/>
      <c r="AI254" s="29"/>
      <c r="AJ254" s="29"/>
      <c r="AK254" s="29"/>
      <c r="AL254" s="29"/>
      <c r="AM254" s="29"/>
      <c r="AN254" s="29"/>
      <c r="AO254" s="29"/>
      <c r="AP254" s="29"/>
      <c r="AQ254" s="29"/>
      <c r="AR254" s="29"/>
      <c r="AS254" s="29"/>
      <c r="AT254" s="29"/>
      <c r="AU254" s="29"/>
      <c r="AV254" s="29"/>
      <c r="AW254" s="29"/>
      <c r="AX254" s="29"/>
      <c r="AY254" s="29"/>
      <c r="AZ254" s="29"/>
      <c r="BA254" s="119"/>
      <c r="BB254" s="29"/>
      <c r="BC254" s="98"/>
      <c r="BD254" s="29"/>
      <c r="BE254" s="98"/>
      <c r="BF254" s="29"/>
      <c r="BG254" s="98"/>
      <c r="BH254" s="29"/>
      <c r="BI254" s="98"/>
      <c r="BJ254" s="29"/>
      <c r="BK254" s="98"/>
      <c r="BL254" s="29"/>
      <c r="BM254" s="98"/>
      <c r="BN254" s="29"/>
      <c r="BO254" s="98"/>
      <c r="BP254" s="29"/>
      <c r="BQ254" s="98"/>
      <c r="BR254" s="29"/>
      <c r="BS254" s="98"/>
      <c r="BT254" s="29"/>
      <c r="BU254" s="98"/>
      <c r="BV254" s="29"/>
      <c r="BW254" s="98"/>
      <c r="BX254" s="29"/>
      <c r="BY254" s="98"/>
      <c r="BZ254" s="29"/>
      <c r="CA254" s="98"/>
      <c r="CB254" s="29"/>
      <c r="CC254" s="98"/>
      <c r="CD254" s="29"/>
      <c r="CE254" s="98"/>
      <c r="CF254" s="29"/>
      <c r="CG254" s="98"/>
      <c r="CH254" s="29"/>
      <c r="CI254" s="98"/>
      <c r="CJ254" s="29"/>
      <c r="CK254" s="98"/>
      <c r="CL254" s="29"/>
      <c r="CM254" s="98"/>
      <c r="CN254" s="29"/>
      <c r="CO254" s="98"/>
      <c r="CP254" s="29"/>
      <c r="CQ254" s="98"/>
      <c r="CR254" s="29"/>
      <c r="CS254" s="98"/>
      <c r="CT254" s="29"/>
      <c r="CU254" s="98"/>
      <c r="CV254" s="29"/>
      <c r="CW254" s="98"/>
      <c r="CX254" s="29"/>
      <c r="CY254" s="98"/>
      <c r="CZ254" s="29"/>
      <c r="DA254" s="98"/>
      <c r="DB254" s="29"/>
      <c r="DC254" s="98"/>
      <c r="DD254" s="29"/>
      <c r="DE254" s="98"/>
      <c r="DF254" s="29"/>
      <c r="DG254" s="98"/>
      <c r="DH254" s="29"/>
      <c r="DI254" s="98"/>
      <c r="DJ254" s="29"/>
      <c r="DK254" s="98"/>
      <c r="DL254" s="29"/>
      <c r="DM254" s="98"/>
      <c r="DN254" s="29"/>
      <c r="DO254" s="98"/>
      <c r="DP254" s="29"/>
      <c r="DQ254" s="98"/>
      <c r="DR254" s="29"/>
      <c r="DS254" s="98"/>
      <c r="DT254" s="29"/>
      <c r="DU254" s="98"/>
      <c r="DV254" s="29"/>
      <c r="DW254" s="98"/>
      <c r="DX254" s="29"/>
      <c r="DY254" s="98"/>
      <c r="DZ254" s="29"/>
      <c r="EA254" s="98"/>
      <c r="EB254" s="29"/>
      <c r="EC254" s="98"/>
      <c r="ED254" s="29"/>
      <c r="EE254" s="98"/>
      <c r="EF254" s="29"/>
      <c r="EG254" s="98"/>
      <c r="EH254" s="29"/>
      <c r="EI254" s="98"/>
      <c r="EJ254" s="29"/>
      <c r="EK254" s="98"/>
      <c r="EL254" s="29"/>
      <c r="EM254" s="98"/>
      <c r="EN254" s="29"/>
      <c r="EO254" s="98"/>
      <c r="EP254" s="29"/>
      <c r="EQ254" s="98"/>
      <c r="ER254" s="29"/>
      <c r="ES254" s="98"/>
      <c r="ET254" s="29"/>
      <c r="EU254" s="98"/>
      <c r="EV254" s="29"/>
    </row>
    <row r="255" spans="9:152" x14ac:dyDescent="0.2">
      <c r="I255" s="29"/>
      <c r="AB255" s="29"/>
      <c r="AC255" s="29"/>
      <c r="AD255" s="29"/>
      <c r="AE255" s="29"/>
      <c r="AF255" s="29"/>
      <c r="AG255" s="29"/>
      <c r="AH255" s="29"/>
      <c r="AI255" s="29"/>
      <c r="AJ255" s="29"/>
      <c r="AK255" s="29"/>
      <c r="AL255" s="29"/>
      <c r="AM255" s="29"/>
      <c r="AN255" s="29"/>
      <c r="AO255" s="29"/>
      <c r="AP255" s="29"/>
      <c r="AQ255" s="29"/>
      <c r="AR255" s="29"/>
      <c r="AS255" s="29"/>
      <c r="AT255" s="29"/>
      <c r="AU255" s="29"/>
      <c r="AV255" s="29"/>
      <c r="AW255" s="29"/>
      <c r="AX255" s="29"/>
      <c r="AY255" s="29"/>
      <c r="AZ255" s="29"/>
      <c r="BA255" s="119"/>
      <c r="BB255" s="29"/>
      <c r="BC255" s="98"/>
      <c r="BD255" s="29"/>
      <c r="BE255" s="98"/>
      <c r="BF255" s="29"/>
      <c r="BG255" s="98"/>
      <c r="BH255" s="29"/>
      <c r="BI255" s="98"/>
      <c r="BJ255" s="29"/>
      <c r="BK255" s="98"/>
      <c r="BL255" s="29"/>
      <c r="BM255" s="98"/>
      <c r="BN255" s="29"/>
      <c r="BO255" s="98"/>
      <c r="BP255" s="29"/>
      <c r="BQ255" s="98"/>
      <c r="BR255" s="29"/>
      <c r="BS255" s="98"/>
      <c r="BT255" s="29"/>
      <c r="BU255" s="98"/>
      <c r="BV255" s="29"/>
      <c r="BW255" s="98"/>
      <c r="BX255" s="29"/>
      <c r="BY255" s="98"/>
      <c r="BZ255" s="29"/>
      <c r="CA255" s="98"/>
      <c r="CB255" s="29"/>
      <c r="CC255" s="98"/>
      <c r="CD255" s="29"/>
      <c r="CE255" s="98"/>
      <c r="CF255" s="29"/>
      <c r="CG255" s="98"/>
      <c r="CH255" s="29"/>
      <c r="CI255" s="98"/>
      <c r="CJ255" s="29"/>
      <c r="CK255" s="98"/>
      <c r="CL255" s="29"/>
      <c r="CM255" s="98"/>
      <c r="CN255" s="29"/>
      <c r="CO255" s="98"/>
      <c r="CP255" s="29"/>
      <c r="CQ255" s="98"/>
      <c r="CR255" s="29"/>
      <c r="CS255" s="98"/>
      <c r="CT255" s="29"/>
      <c r="CU255" s="98"/>
      <c r="CV255" s="29"/>
      <c r="CW255" s="98"/>
      <c r="CX255" s="29"/>
      <c r="CY255" s="98"/>
      <c r="CZ255" s="29"/>
      <c r="DA255" s="98"/>
      <c r="DB255" s="29"/>
      <c r="DC255" s="98"/>
      <c r="DD255" s="29"/>
      <c r="DE255" s="98"/>
      <c r="DF255" s="29"/>
      <c r="DG255" s="98"/>
      <c r="DH255" s="29"/>
      <c r="DI255" s="98"/>
      <c r="DJ255" s="29"/>
      <c r="DK255" s="98"/>
      <c r="DL255" s="29"/>
      <c r="DM255" s="98"/>
      <c r="DN255" s="29"/>
      <c r="DO255" s="98"/>
      <c r="DP255" s="29"/>
      <c r="DQ255" s="98"/>
      <c r="DR255" s="29"/>
      <c r="DS255" s="98"/>
      <c r="DT255" s="29"/>
      <c r="DU255" s="98"/>
      <c r="DV255" s="29"/>
      <c r="DW255" s="98"/>
      <c r="DX255" s="29"/>
      <c r="DY255" s="98"/>
      <c r="DZ255" s="29"/>
      <c r="EA255" s="98"/>
      <c r="EB255" s="29"/>
      <c r="EC255" s="98"/>
      <c r="ED255" s="29"/>
      <c r="EE255" s="98"/>
      <c r="EF255" s="29"/>
      <c r="EG255" s="98"/>
      <c r="EH255" s="29"/>
      <c r="EI255" s="98"/>
      <c r="EJ255" s="29"/>
      <c r="EK255" s="98"/>
      <c r="EL255" s="29"/>
      <c r="EM255" s="98"/>
      <c r="EN255" s="29"/>
      <c r="EO255" s="98"/>
      <c r="EP255" s="29"/>
      <c r="EQ255" s="98"/>
      <c r="ER255" s="29"/>
      <c r="ES255" s="98"/>
      <c r="ET255" s="29"/>
      <c r="EU255" s="98"/>
      <c r="EV255" s="29"/>
    </row>
    <row r="256" spans="9:152" x14ac:dyDescent="0.2">
      <c r="I256" s="29"/>
      <c r="AB256" s="29"/>
      <c r="AC256" s="29"/>
      <c r="AD256" s="29"/>
      <c r="AE256" s="29"/>
      <c r="AF256" s="29"/>
      <c r="AG256" s="29"/>
      <c r="AH256" s="29"/>
      <c r="AI256" s="29"/>
      <c r="AJ256" s="29"/>
      <c r="AK256" s="29"/>
      <c r="AL256" s="29"/>
      <c r="AM256" s="29"/>
      <c r="AN256" s="29"/>
      <c r="AO256" s="29"/>
      <c r="AP256" s="29"/>
      <c r="AQ256" s="29"/>
      <c r="AR256" s="29"/>
      <c r="AS256" s="29"/>
      <c r="AT256" s="29"/>
      <c r="AU256" s="29"/>
      <c r="AV256" s="29"/>
      <c r="AW256" s="29"/>
      <c r="AX256" s="29"/>
      <c r="AY256" s="29"/>
      <c r="AZ256" s="29"/>
      <c r="BA256" s="119"/>
      <c r="BB256" s="29"/>
      <c r="BC256" s="98"/>
      <c r="BD256" s="29"/>
      <c r="BE256" s="98"/>
      <c r="BF256" s="29"/>
      <c r="BG256" s="98"/>
      <c r="BH256" s="29"/>
      <c r="BI256" s="98"/>
      <c r="BJ256" s="29"/>
      <c r="BK256" s="98"/>
      <c r="BL256" s="29"/>
      <c r="BM256" s="98"/>
      <c r="BN256" s="29"/>
      <c r="BO256" s="98"/>
      <c r="BP256" s="29"/>
      <c r="BQ256" s="98"/>
      <c r="BR256" s="29"/>
      <c r="BS256" s="98"/>
      <c r="BT256" s="29"/>
      <c r="BU256" s="98"/>
      <c r="BV256" s="29"/>
      <c r="BW256" s="98"/>
      <c r="BX256" s="29"/>
      <c r="BY256" s="98"/>
      <c r="BZ256" s="29"/>
      <c r="CA256" s="98"/>
      <c r="CB256" s="29"/>
      <c r="CC256" s="98"/>
      <c r="CD256" s="29"/>
      <c r="CE256" s="98"/>
      <c r="CF256" s="29"/>
      <c r="CG256" s="98"/>
      <c r="CH256" s="29"/>
      <c r="CI256" s="98"/>
      <c r="CJ256" s="29"/>
      <c r="CK256" s="98"/>
      <c r="CL256" s="29"/>
      <c r="CM256" s="98"/>
      <c r="CN256" s="29"/>
      <c r="CO256" s="98"/>
      <c r="CP256" s="29"/>
      <c r="CQ256" s="98"/>
      <c r="CR256" s="29"/>
      <c r="CS256" s="98"/>
      <c r="CT256" s="29"/>
      <c r="CU256" s="98"/>
      <c r="CV256" s="29"/>
      <c r="CW256" s="98"/>
      <c r="CX256" s="29"/>
      <c r="CY256" s="98"/>
      <c r="CZ256" s="29"/>
      <c r="DA256" s="98"/>
      <c r="DB256" s="29"/>
      <c r="DC256" s="98"/>
      <c r="DD256" s="29"/>
      <c r="DE256" s="98"/>
      <c r="DF256" s="29"/>
      <c r="DG256" s="98"/>
      <c r="DH256" s="29"/>
      <c r="DI256" s="98"/>
      <c r="DJ256" s="29"/>
      <c r="DK256" s="98"/>
      <c r="DL256" s="29"/>
      <c r="DM256" s="98"/>
      <c r="DN256" s="29"/>
      <c r="DO256" s="98"/>
      <c r="DP256" s="29"/>
      <c r="DQ256" s="98"/>
      <c r="DR256" s="29"/>
      <c r="DS256" s="98"/>
      <c r="DT256" s="29"/>
      <c r="DU256" s="98"/>
      <c r="DV256" s="29"/>
      <c r="DW256" s="98"/>
      <c r="DX256" s="29"/>
      <c r="DY256" s="98"/>
      <c r="DZ256" s="29"/>
      <c r="EA256" s="98"/>
      <c r="EB256" s="29"/>
      <c r="EC256" s="98"/>
      <c r="ED256" s="29"/>
      <c r="EE256" s="98"/>
      <c r="EF256" s="29"/>
      <c r="EG256" s="98"/>
      <c r="EH256" s="29"/>
      <c r="EI256" s="98"/>
      <c r="EJ256" s="29"/>
      <c r="EK256" s="98"/>
      <c r="EL256" s="29"/>
      <c r="EM256" s="98"/>
      <c r="EN256" s="29"/>
      <c r="EO256" s="98"/>
      <c r="EP256" s="29"/>
      <c r="EQ256" s="98"/>
      <c r="ER256" s="29"/>
      <c r="ES256" s="98"/>
      <c r="ET256" s="29"/>
      <c r="EU256" s="98"/>
      <c r="EV256" s="29"/>
    </row>
    <row r="257" spans="9:152" x14ac:dyDescent="0.2">
      <c r="I257" s="29"/>
      <c r="AB257" s="29"/>
      <c r="AC257" s="29"/>
      <c r="AD257" s="29"/>
      <c r="AE257" s="29"/>
      <c r="AF257" s="29"/>
      <c r="AG257" s="29"/>
      <c r="AH257" s="29"/>
      <c r="AI257" s="29"/>
      <c r="AJ257" s="29"/>
      <c r="AK257" s="29"/>
      <c r="AL257" s="29"/>
      <c r="AM257" s="29"/>
      <c r="AN257" s="29"/>
      <c r="AO257" s="29"/>
      <c r="AP257" s="29"/>
      <c r="AQ257" s="29"/>
      <c r="AR257" s="29"/>
      <c r="AS257" s="29"/>
      <c r="AT257" s="29"/>
      <c r="AU257" s="29"/>
      <c r="AV257" s="29"/>
      <c r="AW257" s="29"/>
      <c r="AX257" s="29"/>
      <c r="AY257" s="29"/>
      <c r="AZ257" s="29"/>
      <c r="BA257" s="119"/>
      <c r="BB257" s="29"/>
      <c r="BC257" s="98"/>
      <c r="BD257" s="29"/>
      <c r="BE257" s="98"/>
      <c r="BF257" s="29"/>
      <c r="BG257" s="98"/>
      <c r="BH257" s="29"/>
      <c r="BI257" s="98"/>
      <c r="BJ257" s="29"/>
      <c r="BK257" s="98"/>
      <c r="BL257" s="29"/>
      <c r="BM257" s="98"/>
      <c r="BN257" s="29"/>
      <c r="BO257" s="98"/>
      <c r="BP257" s="29"/>
      <c r="BQ257" s="98"/>
      <c r="BR257" s="29"/>
      <c r="BS257" s="98"/>
      <c r="BT257" s="29"/>
      <c r="BU257" s="98"/>
      <c r="BV257" s="29"/>
      <c r="BW257" s="98"/>
      <c r="BX257" s="29"/>
      <c r="BY257" s="98"/>
      <c r="BZ257" s="29"/>
      <c r="CA257" s="98"/>
      <c r="CB257" s="29"/>
      <c r="CC257" s="98"/>
      <c r="CD257" s="29"/>
      <c r="CE257" s="98"/>
      <c r="CF257" s="29"/>
      <c r="CG257" s="98"/>
      <c r="CH257" s="29"/>
      <c r="CI257" s="98"/>
      <c r="CJ257" s="29"/>
      <c r="CK257" s="98"/>
      <c r="CL257" s="29"/>
      <c r="CM257" s="98"/>
      <c r="CN257" s="29"/>
      <c r="CO257" s="98"/>
      <c r="CP257" s="29"/>
      <c r="CQ257" s="98"/>
      <c r="CR257" s="29"/>
      <c r="CS257" s="98"/>
      <c r="CT257" s="29"/>
      <c r="CU257" s="98"/>
      <c r="CV257" s="29"/>
      <c r="CW257" s="98"/>
      <c r="CX257" s="29"/>
      <c r="CY257" s="98"/>
      <c r="CZ257" s="29"/>
      <c r="DA257" s="98"/>
      <c r="DB257" s="29"/>
      <c r="DC257" s="98"/>
      <c r="DD257" s="29"/>
      <c r="DE257" s="98"/>
      <c r="DF257" s="29"/>
      <c r="DG257" s="98"/>
      <c r="DH257" s="29"/>
      <c r="DI257" s="98"/>
      <c r="DJ257" s="29"/>
      <c r="DK257" s="98"/>
      <c r="DL257" s="29"/>
      <c r="DM257" s="98"/>
      <c r="DN257" s="29"/>
      <c r="DO257" s="98"/>
      <c r="DP257" s="29"/>
      <c r="DQ257" s="98"/>
      <c r="DR257" s="29"/>
      <c r="DS257" s="98"/>
      <c r="DT257" s="29"/>
      <c r="DU257" s="98"/>
      <c r="DV257" s="29"/>
      <c r="DW257" s="98"/>
      <c r="DX257" s="29"/>
      <c r="DY257" s="98"/>
      <c r="DZ257" s="29"/>
      <c r="EA257" s="98"/>
      <c r="EB257" s="29"/>
      <c r="EC257" s="98"/>
      <c r="ED257" s="29"/>
      <c r="EE257" s="98"/>
      <c r="EF257" s="29"/>
      <c r="EG257" s="98"/>
      <c r="EH257" s="29"/>
      <c r="EI257" s="98"/>
      <c r="EJ257" s="29"/>
      <c r="EK257" s="98"/>
      <c r="EL257" s="29"/>
      <c r="EM257" s="98"/>
      <c r="EN257" s="29"/>
      <c r="EO257" s="98"/>
      <c r="EP257" s="29"/>
      <c r="EQ257" s="98"/>
      <c r="ER257" s="29"/>
      <c r="ES257" s="98"/>
      <c r="ET257" s="29"/>
      <c r="EU257" s="98"/>
      <c r="EV257" s="29"/>
    </row>
    <row r="258" spans="9:152" x14ac:dyDescent="0.2">
      <c r="I258" s="29"/>
      <c r="AB258" s="29"/>
      <c r="AC258" s="29"/>
      <c r="AD258" s="29"/>
      <c r="AE258" s="29"/>
      <c r="AF258" s="29"/>
      <c r="AG258" s="29"/>
      <c r="AH258" s="29"/>
      <c r="AI258" s="29"/>
      <c r="AJ258" s="29"/>
      <c r="AK258" s="29"/>
      <c r="AL258" s="29"/>
      <c r="AM258" s="29"/>
      <c r="AN258" s="29"/>
      <c r="AO258" s="29"/>
      <c r="AP258" s="29"/>
      <c r="AQ258" s="29"/>
      <c r="AR258" s="29"/>
      <c r="AS258" s="29"/>
      <c r="AT258" s="29"/>
      <c r="AU258" s="29"/>
      <c r="AV258" s="29"/>
      <c r="AW258" s="29"/>
      <c r="AX258" s="29"/>
      <c r="AY258" s="29"/>
      <c r="AZ258" s="29"/>
      <c r="BA258" s="119"/>
      <c r="BB258" s="29"/>
      <c r="BC258" s="98"/>
      <c r="BD258" s="29"/>
      <c r="BE258" s="98"/>
      <c r="BF258" s="29"/>
      <c r="BG258" s="98"/>
      <c r="BH258" s="29"/>
      <c r="BI258" s="98"/>
      <c r="BJ258" s="29"/>
      <c r="BK258" s="98"/>
      <c r="BL258" s="29"/>
      <c r="BM258" s="98"/>
      <c r="BN258" s="29"/>
      <c r="BO258" s="98"/>
      <c r="BP258" s="29"/>
      <c r="BQ258" s="98"/>
      <c r="BR258" s="29"/>
      <c r="BS258" s="98"/>
      <c r="BT258" s="29"/>
      <c r="BU258" s="98"/>
      <c r="BV258" s="29"/>
      <c r="BW258" s="98"/>
      <c r="BX258" s="29"/>
      <c r="BY258" s="98"/>
      <c r="BZ258" s="29"/>
      <c r="CA258" s="98"/>
      <c r="CB258" s="29"/>
      <c r="CC258" s="98"/>
      <c r="CD258" s="29"/>
      <c r="CE258" s="98"/>
      <c r="CF258" s="29"/>
      <c r="CG258" s="98"/>
      <c r="CH258" s="29"/>
      <c r="CI258" s="98"/>
      <c r="CJ258" s="29"/>
      <c r="CK258" s="98"/>
      <c r="CL258" s="29"/>
      <c r="CM258" s="98"/>
      <c r="CN258" s="29"/>
      <c r="CO258" s="98"/>
      <c r="CP258" s="29"/>
      <c r="CQ258" s="98"/>
      <c r="CR258" s="29"/>
      <c r="CS258" s="98"/>
      <c r="CT258" s="29"/>
      <c r="CU258" s="98"/>
      <c r="CV258" s="29"/>
      <c r="CW258" s="98"/>
      <c r="CX258" s="29"/>
      <c r="CY258" s="98"/>
      <c r="CZ258" s="29"/>
      <c r="DA258" s="98"/>
      <c r="DB258" s="29"/>
      <c r="DC258" s="98"/>
      <c r="DD258" s="29"/>
      <c r="DE258" s="98"/>
      <c r="DF258" s="29"/>
      <c r="DG258" s="98"/>
      <c r="DH258" s="29"/>
      <c r="DI258" s="98"/>
      <c r="DJ258" s="29"/>
      <c r="DK258" s="98"/>
      <c r="DL258" s="29"/>
      <c r="DM258" s="98"/>
      <c r="DN258" s="29"/>
      <c r="DO258" s="98"/>
      <c r="DP258" s="29"/>
      <c r="DQ258" s="98"/>
      <c r="DR258" s="29"/>
      <c r="DS258" s="98"/>
      <c r="DT258" s="29"/>
      <c r="DU258" s="98"/>
      <c r="DV258" s="29"/>
      <c r="DW258" s="98"/>
      <c r="DX258" s="29"/>
      <c r="DY258" s="98"/>
      <c r="DZ258" s="29"/>
      <c r="EA258" s="98"/>
      <c r="EB258" s="29"/>
      <c r="EC258" s="98"/>
      <c r="ED258" s="29"/>
      <c r="EE258" s="98"/>
      <c r="EF258" s="29"/>
      <c r="EG258" s="98"/>
      <c r="EH258" s="29"/>
      <c r="EI258" s="98"/>
      <c r="EJ258" s="29"/>
      <c r="EK258" s="98"/>
      <c r="EL258" s="29"/>
      <c r="EM258" s="98"/>
      <c r="EN258" s="29"/>
      <c r="EO258" s="98"/>
      <c r="EP258" s="29"/>
      <c r="EQ258" s="98"/>
      <c r="ER258" s="29"/>
      <c r="ES258" s="98"/>
      <c r="ET258" s="29"/>
      <c r="EU258" s="98"/>
      <c r="EV258" s="29"/>
    </row>
    <row r="259" spans="9:152" x14ac:dyDescent="0.2">
      <c r="I259" s="29"/>
      <c r="AB259" s="29"/>
      <c r="AC259" s="29"/>
      <c r="AD259" s="29"/>
      <c r="AE259" s="29"/>
      <c r="AF259" s="29"/>
      <c r="AG259" s="29"/>
      <c r="AH259" s="29"/>
      <c r="AI259" s="29"/>
      <c r="AJ259" s="29"/>
      <c r="AK259" s="29"/>
      <c r="AL259" s="29"/>
      <c r="AM259" s="29"/>
      <c r="AN259" s="29"/>
      <c r="AO259" s="29"/>
      <c r="AP259" s="29"/>
      <c r="AQ259" s="29"/>
      <c r="AR259" s="29"/>
      <c r="AS259" s="29"/>
      <c r="AT259" s="29"/>
      <c r="AU259" s="29"/>
      <c r="AV259" s="29"/>
      <c r="AW259" s="29"/>
      <c r="AX259" s="29"/>
      <c r="AY259" s="29"/>
      <c r="AZ259" s="29"/>
      <c r="BA259" s="119"/>
      <c r="BB259" s="29"/>
      <c r="BC259" s="98"/>
      <c r="BD259" s="29"/>
      <c r="BE259" s="98"/>
      <c r="BF259" s="29"/>
      <c r="BG259" s="98"/>
      <c r="BH259" s="29"/>
      <c r="BI259" s="98"/>
      <c r="BJ259" s="29"/>
      <c r="BK259" s="98"/>
      <c r="BL259" s="29"/>
      <c r="BM259" s="98"/>
      <c r="BN259" s="29"/>
      <c r="BO259" s="98"/>
      <c r="BP259" s="29"/>
      <c r="BQ259" s="98"/>
      <c r="BR259" s="29"/>
      <c r="BS259" s="98"/>
      <c r="BT259" s="29"/>
      <c r="BU259" s="98"/>
      <c r="BV259" s="29"/>
      <c r="BW259" s="98"/>
      <c r="BX259" s="29"/>
      <c r="BY259" s="98"/>
      <c r="BZ259" s="29"/>
      <c r="CA259" s="98"/>
      <c r="CB259" s="29"/>
      <c r="CC259" s="98"/>
      <c r="CD259" s="29"/>
      <c r="CE259" s="98"/>
      <c r="CF259" s="29"/>
      <c r="CG259" s="98"/>
      <c r="CH259" s="29"/>
      <c r="CI259" s="98"/>
      <c r="CJ259" s="29"/>
      <c r="CK259" s="98"/>
      <c r="CL259" s="29"/>
      <c r="CM259" s="98"/>
      <c r="CN259" s="29"/>
      <c r="CO259" s="98"/>
      <c r="CP259" s="29"/>
      <c r="CQ259" s="98"/>
      <c r="CR259" s="29"/>
      <c r="CS259" s="98"/>
      <c r="CT259" s="29"/>
      <c r="CU259" s="98"/>
      <c r="CV259" s="29"/>
      <c r="CW259" s="98"/>
      <c r="CX259" s="29"/>
      <c r="CY259" s="98"/>
      <c r="CZ259" s="29"/>
      <c r="DA259" s="98"/>
      <c r="DB259" s="29"/>
      <c r="DC259" s="98"/>
      <c r="DD259" s="29"/>
      <c r="DE259" s="98"/>
      <c r="DF259" s="29"/>
      <c r="DG259" s="98"/>
      <c r="DH259" s="29"/>
      <c r="DI259" s="98"/>
      <c r="DJ259" s="29"/>
      <c r="DK259" s="98"/>
      <c r="DL259" s="29"/>
      <c r="DM259" s="98"/>
      <c r="DN259" s="29"/>
      <c r="DO259" s="98"/>
      <c r="DP259" s="29"/>
      <c r="DQ259" s="98"/>
      <c r="DR259" s="29"/>
      <c r="DS259" s="98"/>
      <c r="DT259" s="29"/>
      <c r="DU259" s="98"/>
      <c r="DV259" s="29"/>
      <c r="DW259" s="98"/>
      <c r="DX259" s="29"/>
      <c r="DY259" s="98"/>
      <c r="DZ259" s="29"/>
      <c r="EA259" s="98"/>
      <c r="EB259" s="29"/>
      <c r="EC259" s="98"/>
      <c r="ED259" s="29"/>
      <c r="EE259" s="98"/>
      <c r="EF259" s="29"/>
      <c r="EG259" s="98"/>
      <c r="EH259" s="29"/>
      <c r="EI259" s="98"/>
      <c r="EJ259" s="29"/>
      <c r="EK259" s="98"/>
      <c r="EL259" s="29"/>
      <c r="EM259" s="98"/>
      <c r="EN259" s="29"/>
      <c r="EO259" s="98"/>
      <c r="EP259" s="29"/>
      <c r="EQ259" s="98"/>
      <c r="ER259" s="29"/>
      <c r="ES259" s="98"/>
      <c r="ET259" s="29"/>
      <c r="EU259" s="98"/>
      <c r="EV259" s="29"/>
    </row>
    <row r="260" spans="9:152" x14ac:dyDescent="0.2">
      <c r="I260" s="29"/>
      <c r="AB260" s="29"/>
      <c r="AC260" s="29"/>
      <c r="AD260" s="29"/>
      <c r="AE260" s="29"/>
      <c r="AF260" s="29"/>
      <c r="AG260" s="29"/>
      <c r="AH260" s="29"/>
      <c r="AI260" s="29"/>
      <c r="AJ260" s="29"/>
      <c r="AK260" s="29"/>
      <c r="AL260" s="29"/>
      <c r="AM260" s="29"/>
      <c r="AN260" s="29"/>
      <c r="AO260" s="29"/>
      <c r="AP260" s="29"/>
      <c r="AQ260" s="29"/>
      <c r="AR260" s="29"/>
      <c r="AS260" s="29"/>
      <c r="AT260" s="29"/>
      <c r="AU260" s="29"/>
      <c r="AV260" s="29"/>
      <c r="AW260" s="29"/>
      <c r="AX260" s="29"/>
      <c r="AY260" s="29"/>
      <c r="AZ260" s="29"/>
      <c r="BA260" s="119"/>
      <c r="BB260" s="29"/>
      <c r="BC260" s="98"/>
      <c r="BD260" s="29"/>
      <c r="BE260" s="98"/>
      <c r="BF260" s="29"/>
      <c r="BG260" s="98"/>
      <c r="BH260" s="29"/>
      <c r="BI260" s="98"/>
      <c r="BJ260" s="29"/>
      <c r="BK260" s="98"/>
      <c r="BL260" s="29"/>
      <c r="BM260" s="98"/>
      <c r="BN260" s="29"/>
      <c r="BO260" s="98"/>
      <c r="BP260" s="29"/>
      <c r="BQ260" s="98"/>
      <c r="BR260" s="29"/>
      <c r="BS260" s="98"/>
      <c r="BT260" s="29"/>
      <c r="BU260" s="98"/>
      <c r="BV260" s="29"/>
      <c r="BW260" s="98"/>
      <c r="BX260" s="29"/>
      <c r="BY260" s="98"/>
      <c r="BZ260" s="29"/>
      <c r="CA260" s="98"/>
      <c r="CB260" s="29"/>
      <c r="CC260" s="98"/>
      <c r="CD260" s="29"/>
      <c r="CE260" s="98"/>
      <c r="CF260" s="29"/>
      <c r="CG260" s="98"/>
      <c r="CH260" s="29"/>
      <c r="CI260" s="98"/>
      <c r="CJ260" s="29"/>
      <c r="CK260" s="98"/>
      <c r="CL260" s="29"/>
      <c r="CM260" s="98"/>
      <c r="CN260" s="29"/>
      <c r="CO260" s="98"/>
      <c r="CP260" s="29"/>
      <c r="CQ260" s="98"/>
      <c r="CR260" s="29"/>
      <c r="CS260" s="98"/>
      <c r="CT260" s="29"/>
      <c r="CU260" s="98"/>
      <c r="CV260" s="29"/>
      <c r="CW260" s="98"/>
      <c r="CX260" s="29"/>
      <c r="CY260" s="98"/>
      <c r="CZ260" s="29"/>
      <c r="DA260" s="98"/>
      <c r="DB260" s="29"/>
      <c r="DC260" s="98"/>
      <c r="DD260" s="29"/>
      <c r="DE260" s="98"/>
      <c r="DF260" s="29"/>
      <c r="DG260" s="98"/>
      <c r="DH260" s="29"/>
      <c r="DI260" s="98"/>
      <c r="DJ260" s="29"/>
      <c r="DK260" s="98"/>
      <c r="DL260" s="29"/>
      <c r="DM260" s="98"/>
      <c r="DN260" s="29"/>
      <c r="DO260" s="98"/>
      <c r="DP260" s="29"/>
      <c r="DQ260" s="98"/>
      <c r="DR260" s="29"/>
      <c r="DS260" s="98"/>
      <c r="DT260" s="29"/>
      <c r="DU260" s="98"/>
      <c r="DV260" s="29"/>
      <c r="DW260" s="98"/>
      <c r="DX260" s="29"/>
      <c r="DY260" s="98"/>
      <c r="DZ260" s="29"/>
      <c r="EA260" s="98"/>
      <c r="EB260" s="29"/>
      <c r="EC260" s="98"/>
      <c r="ED260" s="29"/>
      <c r="EE260" s="98"/>
      <c r="EF260" s="29"/>
      <c r="EG260" s="98"/>
      <c r="EH260" s="29"/>
      <c r="EI260" s="98"/>
      <c r="EJ260" s="29"/>
      <c r="EK260" s="98"/>
      <c r="EL260" s="29"/>
      <c r="EM260" s="98"/>
      <c r="EN260" s="29"/>
      <c r="EO260" s="98"/>
      <c r="EP260" s="29"/>
      <c r="EQ260" s="98"/>
      <c r="ER260" s="29"/>
      <c r="ES260" s="98"/>
      <c r="ET260" s="29"/>
      <c r="EU260" s="98"/>
      <c r="EV260" s="29"/>
    </row>
    <row r="261" spans="9:152" x14ac:dyDescent="0.2">
      <c r="I261" s="29"/>
      <c r="AB261" s="29"/>
      <c r="AC261" s="29"/>
      <c r="AD261" s="29"/>
      <c r="AE261" s="29"/>
      <c r="AF261" s="29"/>
      <c r="AG261" s="29"/>
      <c r="AH261" s="29"/>
      <c r="AI261" s="29"/>
      <c r="AJ261" s="29"/>
      <c r="AK261" s="29"/>
      <c r="AL261" s="29"/>
      <c r="AM261" s="29"/>
      <c r="AN261" s="29"/>
      <c r="AO261" s="29"/>
      <c r="AP261" s="29"/>
      <c r="AQ261" s="29"/>
      <c r="AR261" s="29"/>
      <c r="AS261" s="29"/>
      <c r="AT261" s="29"/>
      <c r="AU261" s="29"/>
      <c r="AV261" s="29"/>
      <c r="AW261" s="29"/>
      <c r="AX261" s="29"/>
      <c r="AY261" s="29"/>
      <c r="AZ261" s="29"/>
      <c r="BA261" s="119"/>
      <c r="BB261" s="29"/>
      <c r="BC261" s="98"/>
      <c r="BD261" s="29"/>
      <c r="BE261" s="98"/>
      <c r="BF261" s="29"/>
      <c r="BG261" s="98"/>
      <c r="BH261" s="29"/>
      <c r="BI261" s="98"/>
      <c r="BJ261" s="29"/>
      <c r="BK261" s="98"/>
      <c r="BL261" s="29"/>
      <c r="BM261" s="98"/>
      <c r="BN261" s="29"/>
      <c r="BO261" s="98"/>
      <c r="BP261" s="29"/>
      <c r="BQ261" s="98"/>
      <c r="BR261" s="29"/>
      <c r="BS261" s="98"/>
      <c r="BT261" s="29"/>
      <c r="BU261" s="98"/>
      <c r="BV261" s="29"/>
      <c r="BW261" s="98"/>
      <c r="BX261" s="29"/>
      <c r="BY261" s="98"/>
      <c r="BZ261" s="29"/>
      <c r="CA261" s="98"/>
      <c r="CB261" s="29"/>
      <c r="CC261" s="98"/>
      <c r="CD261" s="29"/>
      <c r="CE261" s="98"/>
      <c r="CF261" s="29"/>
      <c r="CG261" s="98"/>
      <c r="CH261" s="29"/>
      <c r="CI261" s="98"/>
      <c r="CJ261" s="29"/>
      <c r="CK261" s="98"/>
      <c r="CL261" s="29"/>
      <c r="CM261" s="98"/>
      <c r="CN261" s="29"/>
      <c r="CO261" s="98"/>
      <c r="CP261" s="29"/>
      <c r="CQ261" s="98"/>
      <c r="CR261" s="29"/>
      <c r="CS261" s="98"/>
      <c r="CT261" s="29"/>
      <c r="CU261" s="98"/>
      <c r="CV261" s="29"/>
      <c r="CW261" s="98"/>
      <c r="CX261" s="29"/>
      <c r="CY261" s="98"/>
      <c r="CZ261" s="29"/>
      <c r="DA261" s="98"/>
      <c r="DB261" s="29"/>
      <c r="DC261" s="98"/>
      <c r="DD261" s="29"/>
      <c r="DE261" s="98"/>
      <c r="DF261" s="29"/>
      <c r="DG261" s="98"/>
      <c r="DH261" s="29"/>
      <c r="DI261" s="98"/>
      <c r="DJ261" s="29"/>
      <c r="DK261" s="98"/>
      <c r="DL261" s="29"/>
      <c r="DM261" s="98"/>
      <c r="DN261" s="29"/>
      <c r="DO261" s="98"/>
      <c r="DP261" s="29"/>
      <c r="DQ261" s="98"/>
      <c r="DR261" s="29"/>
      <c r="DS261" s="98"/>
      <c r="DT261" s="29"/>
      <c r="DU261" s="98"/>
      <c r="DV261" s="29"/>
      <c r="DW261" s="98"/>
      <c r="DX261" s="29"/>
      <c r="DY261" s="98"/>
      <c r="DZ261" s="29"/>
      <c r="EA261" s="98"/>
      <c r="EB261" s="29"/>
      <c r="EC261" s="98"/>
      <c r="ED261" s="29"/>
      <c r="EE261" s="98"/>
      <c r="EF261" s="29"/>
      <c r="EG261" s="98"/>
      <c r="EH261" s="29"/>
      <c r="EI261" s="98"/>
      <c r="EJ261" s="29"/>
      <c r="EK261" s="98"/>
      <c r="EL261" s="29"/>
      <c r="EM261" s="98"/>
      <c r="EN261" s="29"/>
      <c r="EO261" s="98"/>
      <c r="EP261" s="29"/>
      <c r="EQ261" s="98"/>
      <c r="ER261" s="29"/>
      <c r="ES261" s="98"/>
      <c r="ET261" s="29"/>
      <c r="EU261" s="98"/>
      <c r="EV261" s="29"/>
    </row>
    <row r="262" spans="9:152" x14ac:dyDescent="0.2">
      <c r="I262" s="29"/>
      <c r="AB262" s="29"/>
      <c r="AC262" s="29"/>
      <c r="AD262" s="29"/>
      <c r="AE262" s="29"/>
      <c r="AF262" s="29"/>
      <c r="AG262" s="29"/>
      <c r="AH262" s="29"/>
      <c r="AI262" s="29"/>
      <c r="AJ262" s="29"/>
      <c r="AK262" s="29"/>
      <c r="AL262" s="29"/>
      <c r="AM262" s="29"/>
      <c r="AN262" s="29"/>
      <c r="AO262" s="29"/>
      <c r="AP262" s="29"/>
      <c r="AQ262" s="29"/>
      <c r="AR262" s="29"/>
      <c r="AS262" s="29"/>
      <c r="AT262" s="29"/>
      <c r="AU262" s="29"/>
      <c r="AV262" s="29"/>
      <c r="AW262" s="29"/>
      <c r="AX262" s="29"/>
      <c r="AY262" s="29"/>
      <c r="AZ262" s="29"/>
      <c r="BA262" s="119"/>
      <c r="BB262" s="29"/>
      <c r="BC262" s="98"/>
      <c r="BD262" s="29"/>
      <c r="BE262" s="98"/>
      <c r="BF262" s="29"/>
      <c r="BG262" s="98"/>
      <c r="BH262" s="29"/>
      <c r="BI262" s="98"/>
      <c r="BJ262" s="29"/>
      <c r="BK262" s="98"/>
      <c r="BL262" s="29"/>
      <c r="BM262" s="98"/>
      <c r="BN262" s="29"/>
      <c r="BO262" s="98"/>
      <c r="BP262" s="29"/>
      <c r="BQ262" s="98"/>
      <c r="BR262" s="29"/>
      <c r="BS262" s="98"/>
      <c r="BT262" s="29"/>
      <c r="BU262" s="98"/>
      <c r="BV262" s="29"/>
      <c r="BW262" s="98"/>
      <c r="BX262" s="29"/>
      <c r="BY262" s="98"/>
      <c r="BZ262" s="29"/>
      <c r="CA262" s="98"/>
      <c r="CB262" s="29"/>
      <c r="CC262" s="98"/>
      <c r="CD262" s="29"/>
      <c r="CE262" s="98"/>
      <c r="CF262" s="29"/>
      <c r="CG262" s="98"/>
      <c r="CH262" s="29"/>
      <c r="CI262" s="98"/>
      <c r="CJ262" s="29"/>
      <c r="CK262" s="98"/>
      <c r="CL262" s="29"/>
      <c r="CM262" s="98"/>
      <c r="CN262" s="29"/>
      <c r="CO262" s="98"/>
      <c r="CP262" s="29"/>
      <c r="CQ262" s="98"/>
      <c r="CR262" s="29"/>
      <c r="CS262" s="98"/>
      <c r="CT262" s="29"/>
      <c r="CU262" s="98"/>
      <c r="CV262" s="29"/>
      <c r="CW262" s="98"/>
      <c r="CX262" s="29"/>
      <c r="CY262" s="98"/>
      <c r="CZ262" s="29"/>
      <c r="DA262" s="98"/>
      <c r="DB262" s="29"/>
      <c r="DC262" s="98"/>
      <c r="DD262" s="29"/>
      <c r="DE262" s="98"/>
      <c r="DF262" s="29"/>
      <c r="DG262" s="98"/>
      <c r="DH262" s="29"/>
      <c r="DI262" s="98"/>
      <c r="DJ262" s="29"/>
      <c r="DK262" s="98"/>
      <c r="DL262" s="29"/>
      <c r="DM262" s="98"/>
      <c r="DN262" s="29"/>
      <c r="DO262" s="98"/>
      <c r="DP262" s="29"/>
      <c r="DQ262" s="98"/>
      <c r="DR262" s="29"/>
      <c r="DS262" s="98"/>
      <c r="DT262" s="29"/>
      <c r="DU262" s="98"/>
      <c r="DV262" s="29"/>
      <c r="DW262" s="98"/>
      <c r="DX262" s="29"/>
      <c r="DY262" s="98"/>
      <c r="DZ262" s="29"/>
      <c r="EA262" s="98"/>
      <c r="EB262" s="29"/>
      <c r="EC262" s="98"/>
      <c r="ED262" s="29"/>
      <c r="EE262" s="98"/>
      <c r="EF262" s="29"/>
      <c r="EG262" s="98"/>
      <c r="EH262" s="29"/>
      <c r="EI262" s="98"/>
      <c r="EJ262" s="29"/>
      <c r="EK262" s="98"/>
      <c r="EL262" s="29"/>
      <c r="EM262" s="98"/>
      <c r="EN262" s="29"/>
      <c r="EO262" s="98"/>
      <c r="EP262" s="29"/>
      <c r="EQ262" s="98"/>
      <c r="ER262" s="29"/>
      <c r="ES262" s="98"/>
      <c r="ET262" s="29"/>
      <c r="EU262" s="98"/>
      <c r="EV262" s="29"/>
    </row>
    <row r="263" spans="9:152" x14ac:dyDescent="0.2">
      <c r="I263" s="29"/>
      <c r="AB263" s="29"/>
      <c r="AC263" s="29"/>
      <c r="AD263" s="29"/>
      <c r="AE263" s="29"/>
      <c r="AF263" s="29"/>
      <c r="AG263" s="29"/>
      <c r="AH263" s="29"/>
      <c r="AI263" s="29"/>
      <c r="AJ263" s="29"/>
      <c r="AK263" s="29"/>
      <c r="AL263" s="29"/>
      <c r="AM263" s="29"/>
      <c r="AN263" s="29"/>
      <c r="AO263" s="29"/>
      <c r="AP263" s="29"/>
      <c r="AQ263" s="29"/>
      <c r="AR263" s="29"/>
      <c r="AS263" s="29"/>
      <c r="AT263" s="29"/>
      <c r="AU263" s="29"/>
      <c r="AV263" s="29"/>
      <c r="AW263" s="29"/>
      <c r="AX263" s="29"/>
      <c r="AY263" s="29"/>
      <c r="AZ263" s="29"/>
      <c r="BA263" s="119"/>
      <c r="BB263" s="29"/>
      <c r="BC263" s="98"/>
      <c r="BD263" s="29"/>
      <c r="BE263" s="98"/>
      <c r="BF263" s="29"/>
      <c r="BG263" s="98"/>
      <c r="BH263" s="29"/>
      <c r="BI263" s="98"/>
      <c r="BJ263" s="29"/>
      <c r="BK263" s="98"/>
      <c r="BL263" s="29"/>
      <c r="BM263" s="98"/>
      <c r="BN263" s="29"/>
      <c r="BO263" s="98"/>
      <c r="BP263" s="29"/>
      <c r="BQ263" s="98"/>
      <c r="BR263" s="29"/>
      <c r="BS263" s="98"/>
      <c r="BT263" s="29"/>
      <c r="BU263" s="98"/>
      <c r="BV263" s="29"/>
      <c r="BW263" s="98"/>
      <c r="BX263" s="29"/>
      <c r="BY263" s="98"/>
      <c r="BZ263" s="29"/>
      <c r="CA263" s="98"/>
      <c r="CB263" s="29"/>
      <c r="CC263" s="98"/>
      <c r="CD263" s="29"/>
      <c r="CE263" s="98"/>
      <c r="CF263" s="29"/>
      <c r="CG263" s="98"/>
      <c r="CH263" s="29"/>
      <c r="CI263" s="98"/>
      <c r="CJ263" s="29"/>
      <c r="CK263" s="98"/>
      <c r="CL263" s="29"/>
      <c r="CM263" s="98"/>
      <c r="CN263" s="29"/>
      <c r="CO263" s="98"/>
      <c r="CP263" s="29"/>
      <c r="CQ263" s="98"/>
      <c r="CR263" s="29"/>
      <c r="CS263" s="98"/>
      <c r="CT263" s="29"/>
      <c r="CU263" s="98"/>
      <c r="CV263" s="29"/>
      <c r="CW263" s="98"/>
      <c r="CX263" s="29"/>
      <c r="CY263" s="98"/>
      <c r="CZ263" s="29"/>
      <c r="DA263" s="98"/>
      <c r="DB263" s="29"/>
      <c r="DC263" s="98"/>
      <c r="DD263" s="29"/>
      <c r="DE263" s="98"/>
      <c r="DF263" s="29"/>
      <c r="DG263" s="98"/>
      <c r="DH263" s="29"/>
      <c r="DI263" s="98"/>
      <c r="DJ263" s="29"/>
      <c r="DK263" s="98"/>
      <c r="DL263" s="29"/>
      <c r="DM263" s="98"/>
      <c r="DN263" s="29"/>
      <c r="DO263" s="98"/>
      <c r="DP263" s="29"/>
      <c r="DQ263" s="98"/>
      <c r="DR263" s="29"/>
      <c r="DS263" s="98"/>
      <c r="DT263" s="29"/>
      <c r="DU263" s="98"/>
      <c r="DV263" s="29"/>
      <c r="DW263" s="98"/>
      <c r="DX263" s="29"/>
      <c r="DY263" s="98"/>
      <c r="DZ263" s="29"/>
      <c r="EA263" s="98"/>
      <c r="EB263" s="29"/>
      <c r="EC263" s="98"/>
      <c r="ED263" s="29"/>
      <c r="EE263" s="98"/>
      <c r="EF263" s="29"/>
      <c r="EG263" s="98"/>
      <c r="EH263" s="29"/>
      <c r="EI263" s="98"/>
      <c r="EJ263" s="29"/>
      <c r="EK263" s="98"/>
      <c r="EL263" s="29"/>
      <c r="EM263" s="98"/>
      <c r="EN263" s="29"/>
      <c r="EO263" s="98"/>
      <c r="EP263" s="29"/>
      <c r="EQ263" s="98"/>
      <c r="ER263" s="29"/>
      <c r="ES263" s="98"/>
      <c r="ET263" s="29"/>
      <c r="EU263" s="98"/>
      <c r="EV263" s="29"/>
    </row>
    <row r="264" spans="9:152" x14ac:dyDescent="0.2">
      <c r="I264" s="29"/>
      <c r="AB264" s="29"/>
      <c r="AC264" s="29"/>
      <c r="AD264" s="29"/>
      <c r="AE264" s="29"/>
      <c r="AF264" s="29"/>
      <c r="AG264" s="29"/>
      <c r="AH264" s="29"/>
      <c r="AI264" s="29"/>
      <c r="AJ264" s="29"/>
      <c r="AK264" s="29"/>
      <c r="AL264" s="29"/>
      <c r="AM264" s="29"/>
      <c r="AN264" s="29"/>
      <c r="AO264" s="29"/>
      <c r="AP264" s="29"/>
      <c r="AQ264" s="29"/>
      <c r="AR264" s="29"/>
      <c r="AS264" s="29"/>
      <c r="AT264" s="29"/>
      <c r="AU264" s="29"/>
      <c r="AV264" s="29"/>
      <c r="AW264" s="29"/>
      <c r="AX264" s="29"/>
      <c r="AY264" s="29"/>
      <c r="AZ264" s="29"/>
      <c r="BA264" s="119"/>
      <c r="BB264" s="29"/>
      <c r="BC264" s="98"/>
      <c r="BD264" s="29"/>
      <c r="BE264" s="98"/>
      <c r="BF264" s="29"/>
      <c r="BG264" s="98"/>
      <c r="BH264" s="29"/>
      <c r="BI264" s="98"/>
      <c r="BJ264" s="29"/>
      <c r="BK264" s="98"/>
      <c r="BL264" s="29"/>
      <c r="BM264" s="98"/>
      <c r="BN264" s="29"/>
      <c r="BO264" s="98"/>
      <c r="BP264" s="29"/>
      <c r="BQ264" s="98"/>
      <c r="BR264" s="29"/>
      <c r="BS264" s="98"/>
      <c r="BT264" s="29"/>
      <c r="BU264" s="98"/>
      <c r="BV264" s="29"/>
      <c r="BW264" s="98"/>
      <c r="BX264" s="29"/>
      <c r="BY264" s="98"/>
      <c r="BZ264" s="29"/>
      <c r="CA264" s="98"/>
      <c r="CB264" s="29"/>
      <c r="CC264" s="98"/>
      <c r="CD264" s="29"/>
      <c r="CE264" s="98"/>
      <c r="CF264" s="29"/>
      <c r="CG264" s="98"/>
      <c r="CH264" s="29"/>
      <c r="CI264" s="98"/>
      <c r="CJ264" s="29"/>
      <c r="CK264" s="98"/>
      <c r="CL264" s="29"/>
      <c r="CM264" s="98"/>
      <c r="CN264" s="29"/>
      <c r="CO264" s="98"/>
      <c r="CP264" s="29"/>
      <c r="CQ264" s="98"/>
      <c r="CR264" s="29"/>
      <c r="CS264" s="98"/>
      <c r="CT264" s="29"/>
      <c r="CU264" s="98"/>
      <c r="CV264" s="29"/>
      <c r="CW264" s="98"/>
      <c r="CX264" s="29"/>
      <c r="CY264" s="98"/>
      <c r="CZ264" s="29"/>
      <c r="DA264" s="98"/>
      <c r="DB264" s="29"/>
      <c r="DC264" s="98"/>
      <c r="DD264" s="29"/>
      <c r="DE264" s="98"/>
      <c r="DF264" s="29"/>
      <c r="DG264" s="98"/>
      <c r="DH264" s="29"/>
      <c r="DI264" s="98"/>
      <c r="DJ264" s="29"/>
      <c r="DK264" s="98"/>
      <c r="DL264" s="29"/>
      <c r="DM264" s="98"/>
      <c r="DN264" s="29"/>
      <c r="DO264" s="98"/>
      <c r="DP264" s="29"/>
      <c r="DQ264" s="98"/>
      <c r="DR264" s="29"/>
      <c r="DS264" s="98"/>
      <c r="DT264" s="29"/>
      <c r="DU264" s="98"/>
      <c r="DV264" s="29"/>
      <c r="DW264" s="98"/>
      <c r="DX264" s="29"/>
      <c r="DY264" s="98"/>
      <c r="DZ264" s="29"/>
      <c r="EA264" s="98"/>
      <c r="EB264" s="29"/>
      <c r="EC264" s="98"/>
      <c r="ED264" s="29"/>
      <c r="EE264" s="98"/>
      <c r="EF264" s="29"/>
      <c r="EG264" s="98"/>
      <c r="EH264" s="29"/>
      <c r="EI264" s="98"/>
      <c r="EJ264" s="29"/>
      <c r="EK264" s="98"/>
      <c r="EL264" s="29"/>
      <c r="EM264" s="98"/>
      <c r="EN264" s="29"/>
      <c r="EO264" s="98"/>
      <c r="EP264" s="29"/>
      <c r="EQ264" s="98"/>
      <c r="ER264" s="29"/>
      <c r="ES264" s="98"/>
      <c r="ET264" s="29"/>
      <c r="EU264" s="98"/>
      <c r="EV264" s="29"/>
    </row>
    <row r="265" spans="9:152" x14ac:dyDescent="0.2">
      <c r="I265" s="29"/>
      <c r="AB265" s="29"/>
      <c r="AC265" s="29"/>
      <c r="AD265" s="29"/>
      <c r="AE265" s="29"/>
      <c r="AF265" s="29"/>
      <c r="AG265" s="29"/>
      <c r="AH265" s="29"/>
      <c r="AI265" s="29"/>
      <c r="AJ265" s="29"/>
      <c r="AK265" s="29"/>
      <c r="AL265" s="29"/>
      <c r="AM265" s="29"/>
      <c r="AN265" s="29"/>
      <c r="AO265" s="29"/>
      <c r="AP265" s="29"/>
      <c r="AQ265" s="29"/>
      <c r="AR265" s="29"/>
      <c r="AS265" s="29"/>
      <c r="AT265" s="29"/>
      <c r="AU265" s="29"/>
      <c r="AV265" s="29"/>
      <c r="AW265" s="29"/>
      <c r="AX265" s="29"/>
      <c r="AY265" s="29"/>
      <c r="AZ265" s="29"/>
      <c r="BA265" s="119"/>
      <c r="BB265" s="29"/>
      <c r="BC265" s="98"/>
      <c r="BD265" s="29"/>
      <c r="BE265" s="98"/>
      <c r="BF265" s="29"/>
      <c r="BG265" s="98"/>
      <c r="BH265" s="29"/>
      <c r="BI265" s="98"/>
      <c r="BJ265" s="29"/>
      <c r="BK265" s="98"/>
      <c r="BL265" s="29"/>
      <c r="BM265" s="98"/>
      <c r="BN265" s="29"/>
      <c r="BO265" s="98"/>
      <c r="BP265" s="29"/>
      <c r="BQ265" s="98"/>
      <c r="BR265" s="29"/>
      <c r="BS265" s="98"/>
      <c r="BT265" s="29"/>
      <c r="BU265" s="98"/>
      <c r="BV265" s="29"/>
      <c r="BW265" s="98"/>
      <c r="BX265" s="29"/>
      <c r="BY265" s="98"/>
      <c r="BZ265" s="29"/>
      <c r="CA265" s="98"/>
      <c r="CB265" s="29"/>
      <c r="CC265" s="98"/>
      <c r="CD265" s="29"/>
      <c r="CE265" s="98"/>
      <c r="CF265" s="29"/>
      <c r="CG265" s="98"/>
      <c r="CH265" s="29"/>
      <c r="CI265" s="98"/>
      <c r="CJ265" s="29"/>
      <c r="CK265" s="98"/>
      <c r="CL265" s="29"/>
      <c r="CM265" s="98"/>
      <c r="CN265" s="29"/>
      <c r="CO265" s="98"/>
      <c r="CP265" s="29"/>
      <c r="CQ265" s="98"/>
      <c r="CR265" s="29"/>
      <c r="CS265" s="98"/>
      <c r="CT265" s="29"/>
      <c r="CU265" s="98"/>
      <c r="CV265" s="29"/>
      <c r="CW265" s="98"/>
      <c r="CX265" s="29"/>
      <c r="CY265" s="98"/>
      <c r="CZ265" s="29"/>
      <c r="DA265" s="98"/>
      <c r="DB265" s="29"/>
      <c r="DC265" s="98"/>
      <c r="DD265" s="29"/>
      <c r="DE265" s="98"/>
      <c r="DF265" s="29"/>
      <c r="DG265" s="98"/>
      <c r="DH265" s="29"/>
      <c r="DI265" s="98"/>
      <c r="DJ265" s="29"/>
      <c r="DK265" s="98"/>
      <c r="DL265" s="29"/>
      <c r="DM265" s="98"/>
      <c r="DN265" s="29"/>
      <c r="DO265" s="98"/>
      <c r="DP265" s="29"/>
      <c r="DQ265" s="98"/>
      <c r="DR265" s="29"/>
      <c r="DS265" s="98"/>
      <c r="DT265" s="29"/>
      <c r="DU265" s="98"/>
      <c r="DV265" s="29"/>
      <c r="DW265" s="98"/>
      <c r="DX265" s="29"/>
      <c r="DY265" s="98"/>
      <c r="DZ265" s="29"/>
      <c r="EA265" s="98"/>
      <c r="EB265" s="29"/>
      <c r="EC265" s="98"/>
      <c r="ED265" s="29"/>
      <c r="EE265" s="98"/>
      <c r="EF265" s="29"/>
      <c r="EG265" s="98"/>
      <c r="EH265" s="29"/>
      <c r="EI265" s="98"/>
      <c r="EJ265" s="29"/>
      <c r="EK265" s="98"/>
      <c r="EL265" s="29"/>
      <c r="EM265" s="98"/>
      <c r="EN265" s="29"/>
      <c r="EO265" s="98"/>
      <c r="EP265" s="29"/>
      <c r="EQ265" s="98"/>
      <c r="ER265" s="29"/>
      <c r="ES265" s="98"/>
      <c r="ET265" s="29"/>
      <c r="EU265" s="98"/>
      <c r="EV265" s="29"/>
    </row>
    <row r="266" spans="9:152" x14ac:dyDescent="0.2">
      <c r="I266" s="29"/>
      <c r="AB266" s="29"/>
      <c r="AC266" s="29"/>
      <c r="AD266" s="29"/>
      <c r="AE266" s="29"/>
      <c r="AF266" s="29"/>
      <c r="AG266" s="29"/>
      <c r="AH266" s="29"/>
      <c r="AI266" s="29"/>
      <c r="AJ266" s="29"/>
      <c r="AK266" s="29"/>
      <c r="AL266" s="29"/>
      <c r="AM266" s="29"/>
      <c r="AN266" s="29"/>
      <c r="AO266" s="29"/>
      <c r="AP266" s="29"/>
      <c r="AQ266" s="29"/>
      <c r="AR266" s="29"/>
      <c r="AS266" s="29"/>
      <c r="AT266" s="29"/>
      <c r="AU266" s="29"/>
      <c r="AV266" s="29"/>
      <c r="AW266" s="29"/>
      <c r="AX266" s="29"/>
      <c r="AY266" s="29"/>
      <c r="AZ266" s="29"/>
      <c r="BA266" s="119"/>
      <c r="BB266" s="29"/>
      <c r="BC266" s="98"/>
      <c r="BD266" s="29"/>
      <c r="BE266" s="98"/>
      <c r="BF266" s="29"/>
      <c r="BG266" s="98"/>
      <c r="BH266" s="29"/>
      <c r="BI266" s="98"/>
      <c r="BJ266" s="29"/>
      <c r="BK266" s="98"/>
      <c r="BL266" s="29"/>
      <c r="BM266" s="98"/>
      <c r="BN266" s="29"/>
      <c r="BO266" s="98"/>
      <c r="BP266" s="29"/>
      <c r="BQ266" s="98"/>
      <c r="BR266" s="29"/>
      <c r="BS266" s="98"/>
      <c r="BT266" s="29"/>
      <c r="BU266" s="98"/>
      <c r="BV266" s="29"/>
      <c r="BW266" s="98"/>
      <c r="BX266" s="29"/>
      <c r="BY266" s="98"/>
      <c r="BZ266" s="29"/>
      <c r="CA266" s="98"/>
      <c r="CB266" s="29"/>
      <c r="CC266" s="98"/>
      <c r="CD266" s="29"/>
      <c r="CE266" s="98"/>
      <c r="CF266" s="29"/>
      <c r="CG266" s="98"/>
      <c r="CH266" s="29"/>
      <c r="CI266" s="98"/>
      <c r="CJ266" s="29"/>
      <c r="CK266" s="98"/>
      <c r="CL266" s="29"/>
      <c r="CM266" s="98"/>
      <c r="CN266" s="29"/>
      <c r="CO266" s="98"/>
      <c r="CP266" s="29"/>
      <c r="CQ266" s="98"/>
      <c r="CR266" s="29"/>
      <c r="CS266" s="98"/>
      <c r="CT266" s="29"/>
      <c r="CU266" s="98"/>
      <c r="CV266" s="29"/>
      <c r="CW266" s="98"/>
      <c r="CX266" s="29"/>
      <c r="CY266" s="98"/>
      <c r="CZ266" s="29"/>
      <c r="DA266" s="98"/>
      <c r="DB266" s="29"/>
      <c r="DC266" s="98"/>
      <c r="DD266" s="29"/>
      <c r="DE266" s="98"/>
      <c r="DF266" s="29"/>
      <c r="DG266" s="98"/>
      <c r="DH266" s="29"/>
      <c r="DI266" s="98"/>
      <c r="DJ266" s="29"/>
      <c r="DK266" s="98"/>
      <c r="DL266" s="29"/>
      <c r="DM266" s="98"/>
      <c r="DN266" s="29"/>
      <c r="DO266" s="98"/>
      <c r="DP266" s="29"/>
      <c r="DQ266" s="98"/>
      <c r="DR266" s="29"/>
      <c r="DS266" s="98"/>
      <c r="DT266" s="29"/>
      <c r="DU266" s="98"/>
      <c r="DV266" s="29"/>
      <c r="DW266" s="98"/>
      <c r="DX266" s="29"/>
      <c r="DY266" s="98"/>
      <c r="DZ266" s="29"/>
      <c r="EA266" s="98"/>
      <c r="EB266" s="29"/>
      <c r="EC266" s="98"/>
      <c r="ED266" s="29"/>
      <c r="EE266" s="98"/>
      <c r="EF266" s="29"/>
      <c r="EG266" s="98"/>
      <c r="EH266" s="29"/>
      <c r="EI266" s="98"/>
      <c r="EJ266" s="29"/>
      <c r="EK266" s="98"/>
      <c r="EL266" s="29"/>
      <c r="EM266" s="98"/>
      <c r="EN266" s="29"/>
      <c r="EO266" s="98"/>
      <c r="EP266" s="29"/>
      <c r="EQ266" s="98"/>
      <c r="ER266" s="29"/>
      <c r="ES266" s="98"/>
      <c r="ET266" s="29"/>
      <c r="EU266" s="98"/>
      <c r="EV266" s="29"/>
    </row>
    <row r="267" spans="9:152" x14ac:dyDescent="0.2">
      <c r="I267" s="29"/>
      <c r="AB267" s="29"/>
      <c r="AC267" s="29"/>
      <c r="AD267" s="29"/>
      <c r="AE267" s="29"/>
      <c r="AF267" s="29"/>
      <c r="AG267" s="29"/>
      <c r="AH267" s="29"/>
      <c r="AI267" s="29"/>
      <c r="AJ267" s="29"/>
      <c r="AK267" s="29"/>
      <c r="AL267" s="29"/>
      <c r="AM267" s="29"/>
      <c r="AN267" s="29"/>
      <c r="AO267" s="29"/>
      <c r="AP267" s="29"/>
      <c r="AQ267" s="29"/>
      <c r="AR267" s="29"/>
      <c r="AS267" s="29"/>
      <c r="AT267" s="29"/>
      <c r="AU267" s="29"/>
      <c r="AV267" s="29"/>
      <c r="AW267" s="29"/>
      <c r="AX267" s="29"/>
      <c r="AY267" s="29"/>
      <c r="AZ267" s="29"/>
      <c r="BA267" s="119"/>
      <c r="BB267" s="29"/>
      <c r="BC267" s="98"/>
      <c r="BD267" s="29"/>
      <c r="BE267" s="98"/>
      <c r="BF267" s="29"/>
      <c r="BG267" s="98"/>
      <c r="BH267" s="29"/>
      <c r="BI267" s="98"/>
      <c r="BJ267" s="29"/>
      <c r="BK267" s="98"/>
      <c r="BL267" s="29"/>
      <c r="BM267" s="98"/>
      <c r="BN267" s="29"/>
      <c r="BO267" s="98"/>
      <c r="BP267" s="29"/>
      <c r="BQ267" s="98"/>
      <c r="BR267" s="29"/>
      <c r="BS267" s="98"/>
      <c r="BT267" s="29"/>
      <c r="BU267" s="98"/>
      <c r="BV267" s="29"/>
      <c r="BW267" s="98"/>
      <c r="BX267" s="29"/>
      <c r="BY267" s="98"/>
      <c r="BZ267" s="29"/>
      <c r="CA267" s="98"/>
      <c r="CB267" s="29"/>
      <c r="CC267" s="98"/>
      <c r="CD267" s="29"/>
      <c r="CE267" s="98"/>
      <c r="CF267" s="29"/>
      <c r="CG267" s="98"/>
      <c r="CH267" s="29"/>
      <c r="CI267" s="98"/>
      <c r="CJ267" s="29"/>
      <c r="CK267" s="98"/>
      <c r="CL267" s="29"/>
      <c r="CM267" s="98"/>
      <c r="CN267" s="29"/>
      <c r="CO267" s="98"/>
      <c r="CP267" s="29"/>
      <c r="CQ267" s="98"/>
      <c r="CR267" s="29"/>
      <c r="CS267" s="98"/>
      <c r="CT267" s="29"/>
      <c r="CU267" s="98"/>
      <c r="CV267" s="29"/>
      <c r="CW267" s="98"/>
      <c r="CX267" s="29"/>
      <c r="CY267" s="98"/>
      <c r="CZ267" s="29"/>
      <c r="DA267" s="98"/>
      <c r="DB267" s="29"/>
      <c r="DC267" s="98"/>
      <c r="DD267" s="29"/>
      <c r="DE267" s="98"/>
      <c r="DF267" s="29"/>
      <c r="DG267" s="98"/>
      <c r="DH267" s="29"/>
      <c r="DI267" s="98"/>
      <c r="DJ267" s="29"/>
      <c r="DK267" s="98"/>
      <c r="DL267" s="29"/>
      <c r="DM267" s="98"/>
      <c r="DN267" s="29"/>
      <c r="DO267" s="98"/>
      <c r="DP267" s="29"/>
      <c r="DQ267" s="98"/>
      <c r="DR267" s="29"/>
      <c r="DS267" s="98"/>
      <c r="DT267" s="29"/>
      <c r="DU267" s="98"/>
      <c r="DV267" s="29"/>
      <c r="DW267" s="98"/>
      <c r="DX267" s="29"/>
      <c r="DY267" s="98"/>
      <c r="DZ267" s="29"/>
      <c r="EA267" s="98"/>
      <c r="EB267" s="29"/>
      <c r="EC267" s="98"/>
      <c r="ED267" s="29"/>
      <c r="EE267" s="98"/>
      <c r="EF267" s="29"/>
      <c r="EG267" s="98"/>
      <c r="EH267" s="29"/>
      <c r="EI267" s="98"/>
      <c r="EJ267" s="29"/>
      <c r="EK267" s="98"/>
      <c r="EL267" s="29"/>
      <c r="EM267" s="98"/>
      <c r="EN267" s="29"/>
      <c r="EO267" s="98"/>
      <c r="EP267" s="29"/>
      <c r="EQ267" s="98"/>
      <c r="ER267" s="29"/>
      <c r="ES267" s="98"/>
      <c r="ET267" s="29"/>
      <c r="EU267" s="98"/>
      <c r="EV267" s="29"/>
    </row>
    <row r="268" spans="9:152" x14ac:dyDescent="0.2">
      <c r="I268" s="29"/>
      <c r="AB268" s="29"/>
      <c r="AC268" s="29"/>
      <c r="AD268" s="29"/>
      <c r="AE268" s="29"/>
      <c r="AF268" s="29"/>
      <c r="AG268" s="29"/>
      <c r="AH268" s="29"/>
      <c r="AI268" s="29"/>
      <c r="AJ268" s="29"/>
      <c r="AK268" s="29"/>
      <c r="AL268" s="29"/>
      <c r="AM268" s="29"/>
      <c r="AN268" s="29"/>
      <c r="AO268" s="29"/>
      <c r="AP268" s="29"/>
      <c r="AQ268" s="29"/>
      <c r="AR268" s="29"/>
      <c r="AS268" s="29"/>
      <c r="AT268" s="29"/>
      <c r="AU268" s="29"/>
      <c r="AV268" s="29"/>
      <c r="AW268" s="29"/>
      <c r="AX268" s="29"/>
      <c r="AY268" s="29"/>
      <c r="AZ268" s="29"/>
      <c r="BA268" s="119"/>
      <c r="BB268" s="29"/>
      <c r="BC268" s="98"/>
      <c r="BD268" s="29"/>
      <c r="BE268" s="98"/>
      <c r="BF268" s="29"/>
      <c r="BG268" s="98"/>
      <c r="BH268" s="29"/>
      <c r="BI268" s="98"/>
      <c r="BJ268" s="29"/>
      <c r="BK268" s="98"/>
      <c r="BL268" s="29"/>
      <c r="BM268" s="98"/>
      <c r="BN268" s="29"/>
      <c r="BO268" s="98"/>
      <c r="BP268" s="29"/>
      <c r="BQ268" s="98"/>
      <c r="BR268" s="29"/>
      <c r="BS268" s="98"/>
      <c r="BT268" s="29"/>
      <c r="BU268" s="98"/>
      <c r="BV268" s="29"/>
      <c r="BW268" s="98"/>
      <c r="BX268" s="29"/>
      <c r="BY268" s="98"/>
      <c r="BZ268" s="29"/>
      <c r="CA268" s="98"/>
      <c r="CB268" s="29"/>
      <c r="CC268" s="98"/>
      <c r="CD268" s="29"/>
      <c r="CE268" s="98"/>
      <c r="CF268" s="29"/>
      <c r="CG268" s="98"/>
      <c r="CH268" s="29"/>
      <c r="CI268" s="98"/>
      <c r="CJ268" s="29"/>
      <c r="CK268" s="98"/>
      <c r="CL268" s="29"/>
      <c r="CM268" s="98"/>
      <c r="CN268" s="29"/>
      <c r="CO268" s="98"/>
      <c r="CP268" s="29"/>
      <c r="CQ268" s="98"/>
      <c r="CR268" s="29"/>
      <c r="CS268" s="98"/>
      <c r="CT268" s="29"/>
      <c r="CU268" s="98"/>
      <c r="CV268" s="29"/>
      <c r="CW268" s="98"/>
      <c r="CX268" s="29"/>
      <c r="CY268" s="98"/>
      <c r="CZ268" s="29"/>
      <c r="DA268" s="98"/>
      <c r="DB268" s="29"/>
      <c r="DC268" s="98"/>
      <c r="DD268" s="29"/>
      <c r="DE268" s="98"/>
      <c r="DF268" s="29"/>
      <c r="DG268" s="98"/>
      <c r="DH268" s="29"/>
      <c r="DI268" s="98"/>
      <c r="DJ268" s="29"/>
      <c r="DK268" s="98"/>
      <c r="DL268" s="29"/>
      <c r="DM268" s="98"/>
      <c r="DN268" s="29"/>
      <c r="DO268" s="98"/>
      <c r="DP268" s="29"/>
      <c r="DQ268" s="98"/>
      <c r="DR268" s="29"/>
      <c r="DS268" s="98"/>
      <c r="DT268" s="29"/>
      <c r="DU268" s="98"/>
      <c r="DV268" s="29"/>
      <c r="DW268" s="98"/>
      <c r="DX268" s="29"/>
      <c r="DY268" s="98"/>
      <c r="DZ268" s="29"/>
      <c r="EA268" s="98"/>
      <c r="EB268" s="29"/>
      <c r="EC268" s="98"/>
      <c r="ED268" s="29"/>
      <c r="EE268" s="98"/>
      <c r="EF268" s="29"/>
      <c r="EG268" s="98"/>
      <c r="EH268" s="29"/>
      <c r="EI268" s="98"/>
      <c r="EJ268" s="29"/>
      <c r="EK268" s="98"/>
      <c r="EL268" s="29"/>
      <c r="EM268" s="98"/>
      <c r="EN268" s="29"/>
      <c r="EO268" s="98"/>
      <c r="EP268" s="29"/>
      <c r="EQ268" s="98"/>
      <c r="ER268" s="29"/>
      <c r="ES268" s="98"/>
      <c r="ET268" s="29"/>
      <c r="EU268" s="98"/>
      <c r="EV268" s="29"/>
    </row>
    <row r="269" spans="9:152" x14ac:dyDescent="0.2">
      <c r="I269" s="29"/>
      <c r="AB269" s="29"/>
      <c r="AC269" s="29"/>
      <c r="AD269" s="29"/>
      <c r="AE269" s="29"/>
      <c r="AF269" s="29"/>
      <c r="AG269" s="29"/>
      <c r="AH269" s="29"/>
      <c r="AI269" s="29"/>
      <c r="AJ269" s="29"/>
      <c r="AK269" s="29"/>
      <c r="AL269" s="29"/>
      <c r="AM269" s="29"/>
      <c r="AN269" s="29"/>
      <c r="AO269" s="29"/>
      <c r="AP269" s="29"/>
      <c r="AQ269" s="29"/>
      <c r="AR269" s="29"/>
      <c r="AS269" s="29"/>
      <c r="AT269" s="29"/>
      <c r="AU269" s="29"/>
      <c r="AV269" s="29"/>
      <c r="AW269" s="29"/>
      <c r="AX269" s="29"/>
      <c r="AY269" s="29"/>
      <c r="AZ269" s="29"/>
      <c r="BA269" s="119"/>
      <c r="BB269" s="29"/>
      <c r="BC269" s="98"/>
      <c r="BD269" s="29"/>
      <c r="BE269" s="98"/>
      <c r="BF269" s="29"/>
      <c r="BG269" s="98"/>
      <c r="BH269" s="29"/>
      <c r="BI269" s="98"/>
      <c r="BJ269" s="29"/>
      <c r="BK269" s="98"/>
      <c r="BL269" s="29"/>
      <c r="BM269" s="98"/>
      <c r="BN269" s="29"/>
      <c r="BO269" s="98"/>
      <c r="BP269" s="29"/>
      <c r="BQ269" s="98"/>
      <c r="BR269" s="29"/>
      <c r="BS269" s="98"/>
      <c r="BT269" s="29"/>
      <c r="BU269" s="98"/>
      <c r="BV269" s="29"/>
      <c r="BW269" s="98"/>
      <c r="BX269" s="29"/>
      <c r="BY269" s="98"/>
      <c r="BZ269" s="29"/>
      <c r="CA269" s="98"/>
      <c r="CB269" s="29"/>
      <c r="CC269" s="98"/>
      <c r="CD269" s="29"/>
      <c r="CE269" s="98"/>
      <c r="CF269" s="29"/>
      <c r="CG269" s="98"/>
      <c r="CH269" s="29"/>
      <c r="CI269" s="98"/>
      <c r="CJ269" s="29"/>
      <c r="CK269" s="98"/>
      <c r="CL269" s="29"/>
      <c r="CM269" s="98"/>
      <c r="CN269" s="29"/>
      <c r="CO269" s="98"/>
      <c r="CP269" s="29"/>
      <c r="CQ269" s="98"/>
      <c r="CR269" s="29"/>
      <c r="CS269" s="98"/>
      <c r="CT269" s="29"/>
      <c r="CU269" s="98"/>
      <c r="CV269" s="29"/>
      <c r="CW269" s="98"/>
      <c r="CX269" s="29"/>
      <c r="CY269" s="98"/>
      <c r="CZ269" s="29"/>
      <c r="DA269" s="98"/>
      <c r="DB269" s="29"/>
      <c r="DC269" s="98"/>
      <c r="DD269" s="29"/>
      <c r="DE269" s="98"/>
      <c r="DF269" s="29"/>
      <c r="DG269" s="98"/>
      <c r="DH269" s="29"/>
      <c r="DI269" s="98"/>
      <c r="DJ269" s="29"/>
      <c r="DK269" s="98"/>
      <c r="DL269" s="29"/>
      <c r="DM269" s="98"/>
      <c r="DN269" s="29"/>
      <c r="DO269" s="98"/>
      <c r="DP269" s="29"/>
      <c r="DQ269" s="98"/>
      <c r="DR269" s="29"/>
      <c r="DS269" s="98"/>
      <c r="DT269" s="29"/>
      <c r="DU269" s="98"/>
      <c r="DV269" s="29"/>
      <c r="DW269" s="98"/>
      <c r="DX269" s="29"/>
      <c r="DY269" s="98"/>
      <c r="DZ269" s="29"/>
      <c r="EA269" s="98"/>
      <c r="EB269" s="29"/>
      <c r="EC269" s="98"/>
      <c r="ED269" s="29"/>
      <c r="EE269" s="98"/>
      <c r="EF269" s="29"/>
      <c r="EG269" s="98"/>
      <c r="EH269" s="29"/>
      <c r="EI269" s="98"/>
      <c r="EJ269" s="29"/>
      <c r="EK269" s="98"/>
      <c r="EL269" s="29"/>
      <c r="EM269" s="98"/>
      <c r="EN269" s="29"/>
      <c r="EO269" s="98"/>
      <c r="EP269" s="29"/>
      <c r="EQ269" s="98"/>
      <c r="ER269" s="29"/>
      <c r="ES269" s="98"/>
      <c r="ET269" s="29"/>
      <c r="EU269" s="98"/>
      <c r="EV269" s="29"/>
    </row>
    <row r="270" spans="9:152" x14ac:dyDescent="0.2">
      <c r="I270" s="29"/>
      <c r="AB270" s="29"/>
      <c r="AC270" s="29"/>
      <c r="AD270" s="29"/>
      <c r="AE270" s="29"/>
      <c r="AF270" s="29"/>
      <c r="AG270" s="29"/>
      <c r="AH270" s="29"/>
      <c r="AI270" s="29"/>
      <c r="AJ270" s="29"/>
      <c r="AK270" s="29"/>
      <c r="AL270" s="29"/>
      <c r="AM270" s="29"/>
      <c r="AN270" s="29"/>
      <c r="AO270" s="29"/>
      <c r="AP270" s="29"/>
      <c r="AQ270" s="29"/>
      <c r="AR270" s="29"/>
      <c r="AS270" s="29"/>
      <c r="AT270" s="29"/>
      <c r="AU270" s="29"/>
      <c r="AV270" s="29"/>
      <c r="AW270" s="29"/>
      <c r="AX270" s="29"/>
      <c r="AY270" s="29"/>
      <c r="AZ270" s="29"/>
      <c r="BA270" s="119"/>
      <c r="BB270" s="29"/>
      <c r="BC270" s="98"/>
      <c r="BD270" s="29"/>
      <c r="BE270" s="98"/>
      <c r="BF270" s="29"/>
      <c r="BG270" s="98"/>
      <c r="BH270" s="29"/>
      <c r="BI270" s="98"/>
      <c r="BJ270" s="29"/>
      <c r="BK270" s="98"/>
      <c r="BL270" s="29"/>
      <c r="BM270" s="98"/>
      <c r="BN270" s="29"/>
      <c r="BO270" s="98"/>
      <c r="BP270" s="29"/>
      <c r="BQ270" s="98"/>
      <c r="BR270" s="29"/>
      <c r="BS270" s="98"/>
      <c r="BT270" s="29"/>
      <c r="BU270" s="98"/>
      <c r="BV270" s="29"/>
      <c r="BW270" s="98"/>
      <c r="BX270" s="29"/>
      <c r="BY270" s="98"/>
      <c r="BZ270" s="29"/>
      <c r="CA270" s="98"/>
      <c r="CB270" s="29"/>
      <c r="CC270" s="98"/>
      <c r="CD270" s="29"/>
      <c r="CE270" s="98"/>
      <c r="CF270" s="29"/>
      <c r="CG270" s="98"/>
      <c r="CH270" s="29"/>
      <c r="CI270" s="98"/>
      <c r="CJ270" s="29"/>
      <c r="CK270" s="98"/>
      <c r="CL270" s="29"/>
      <c r="CM270" s="98"/>
      <c r="CN270" s="29"/>
      <c r="CO270" s="98"/>
      <c r="CP270" s="29"/>
      <c r="CQ270" s="98"/>
      <c r="CR270" s="29"/>
      <c r="CS270" s="98"/>
      <c r="CT270" s="29"/>
      <c r="CU270" s="98"/>
      <c r="CV270" s="29"/>
      <c r="CW270" s="98"/>
      <c r="CX270" s="29"/>
      <c r="CY270" s="98"/>
      <c r="CZ270" s="29"/>
      <c r="DA270" s="98"/>
      <c r="DB270" s="29"/>
      <c r="DC270" s="98"/>
      <c r="DD270" s="29"/>
      <c r="DE270" s="98"/>
      <c r="DF270" s="29"/>
      <c r="DG270" s="98"/>
      <c r="DH270" s="29"/>
      <c r="DI270" s="98"/>
      <c r="DJ270" s="29"/>
      <c r="DK270" s="98"/>
      <c r="DL270" s="29"/>
      <c r="DM270" s="98"/>
      <c r="DN270" s="29"/>
      <c r="DO270" s="98"/>
      <c r="DP270" s="29"/>
      <c r="DQ270" s="98"/>
      <c r="DR270" s="29"/>
      <c r="DS270" s="98"/>
      <c r="DT270" s="29"/>
      <c r="DU270" s="98"/>
      <c r="DV270" s="29"/>
      <c r="DW270" s="98"/>
      <c r="DX270" s="29"/>
      <c r="DY270" s="98"/>
      <c r="DZ270" s="29"/>
      <c r="EA270" s="98"/>
      <c r="EB270" s="29"/>
      <c r="EC270" s="98"/>
      <c r="ED270" s="29"/>
      <c r="EE270" s="98"/>
      <c r="EF270" s="29"/>
      <c r="EG270" s="98"/>
      <c r="EH270" s="29"/>
      <c r="EI270" s="98"/>
      <c r="EJ270" s="29"/>
      <c r="EK270" s="98"/>
      <c r="EL270" s="29"/>
      <c r="EM270" s="98"/>
      <c r="EN270" s="29"/>
      <c r="EO270" s="98"/>
      <c r="EP270" s="29"/>
      <c r="EQ270" s="98"/>
      <c r="ER270" s="29"/>
      <c r="ES270" s="98"/>
      <c r="ET270" s="29"/>
      <c r="EU270" s="98"/>
      <c r="EV270" s="29"/>
    </row>
    <row r="271" spans="9:152" x14ac:dyDescent="0.2">
      <c r="I271" s="29"/>
      <c r="AB271" s="29"/>
      <c r="AC271" s="29"/>
      <c r="AD271" s="29"/>
      <c r="AE271" s="29"/>
      <c r="AF271" s="29"/>
      <c r="AG271" s="29"/>
      <c r="AH271" s="29"/>
      <c r="AI271" s="29"/>
      <c r="AJ271" s="29"/>
      <c r="AK271" s="29"/>
      <c r="AL271" s="29"/>
      <c r="AM271" s="29"/>
      <c r="AN271" s="29"/>
      <c r="AO271" s="29"/>
      <c r="AP271" s="29"/>
      <c r="AQ271" s="29"/>
      <c r="AR271" s="29"/>
      <c r="AS271" s="29"/>
      <c r="AT271" s="29"/>
      <c r="AU271" s="29"/>
      <c r="AV271" s="29"/>
      <c r="AW271" s="29"/>
      <c r="AX271" s="29"/>
      <c r="AY271" s="29"/>
      <c r="AZ271" s="29"/>
      <c r="BA271" s="119"/>
      <c r="BB271" s="29"/>
      <c r="BC271" s="98"/>
      <c r="BD271" s="29"/>
      <c r="BE271" s="98"/>
      <c r="BF271" s="29"/>
      <c r="BG271" s="98"/>
      <c r="BH271" s="29"/>
      <c r="BI271" s="98"/>
      <c r="BJ271" s="29"/>
      <c r="BK271" s="98"/>
      <c r="BL271" s="29"/>
      <c r="BM271" s="98"/>
      <c r="BN271" s="29"/>
      <c r="BO271" s="98"/>
      <c r="BP271" s="29"/>
      <c r="BQ271" s="98"/>
      <c r="BR271" s="29"/>
      <c r="BS271" s="98"/>
      <c r="BT271" s="29"/>
      <c r="BU271" s="98"/>
      <c r="BV271" s="29"/>
      <c r="BW271" s="98"/>
      <c r="BX271" s="29"/>
      <c r="BY271" s="98"/>
      <c r="BZ271" s="29"/>
      <c r="CA271" s="98"/>
      <c r="CB271" s="29"/>
      <c r="CC271" s="98"/>
      <c r="CD271" s="29"/>
      <c r="CE271" s="98"/>
      <c r="CF271" s="29"/>
      <c r="CG271" s="98"/>
      <c r="CH271" s="29"/>
      <c r="CI271" s="98"/>
      <c r="CJ271" s="29"/>
      <c r="CK271" s="98"/>
      <c r="CL271" s="29"/>
      <c r="CM271" s="98"/>
      <c r="CN271" s="29"/>
      <c r="CO271" s="98"/>
      <c r="CP271" s="29"/>
      <c r="CQ271" s="98"/>
      <c r="CR271" s="29"/>
      <c r="CS271" s="98"/>
      <c r="CT271" s="29"/>
      <c r="CU271" s="98"/>
      <c r="CV271" s="29"/>
      <c r="CW271" s="98"/>
      <c r="CX271" s="29"/>
      <c r="CY271" s="98"/>
      <c r="CZ271" s="29"/>
      <c r="DA271" s="98"/>
      <c r="DB271" s="29"/>
      <c r="DC271" s="98"/>
      <c r="DD271" s="29"/>
      <c r="DE271" s="98"/>
      <c r="DF271" s="29"/>
      <c r="DG271" s="98"/>
      <c r="DH271" s="29"/>
      <c r="DI271" s="98"/>
      <c r="DJ271" s="29"/>
      <c r="DK271" s="98"/>
      <c r="DL271" s="29"/>
      <c r="DM271" s="98"/>
      <c r="DN271" s="29"/>
      <c r="DO271" s="98"/>
      <c r="DP271" s="29"/>
      <c r="DQ271" s="98"/>
      <c r="DR271" s="29"/>
      <c r="DS271" s="98"/>
      <c r="DT271" s="29"/>
      <c r="DU271" s="98"/>
      <c r="DV271" s="29"/>
      <c r="DW271" s="98"/>
      <c r="DX271" s="29"/>
      <c r="DY271" s="98"/>
      <c r="DZ271" s="29"/>
      <c r="EA271" s="98"/>
      <c r="EB271" s="29"/>
      <c r="EC271" s="98"/>
      <c r="ED271" s="29"/>
      <c r="EE271" s="98"/>
      <c r="EF271" s="29"/>
      <c r="EG271" s="98"/>
      <c r="EH271" s="29"/>
      <c r="EI271" s="98"/>
      <c r="EJ271" s="29"/>
      <c r="EK271" s="98"/>
      <c r="EL271" s="29"/>
      <c r="EM271" s="98"/>
      <c r="EN271" s="29"/>
      <c r="EO271" s="98"/>
      <c r="EP271" s="29"/>
      <c r="EQ271" s="98"/>
      <c r="ER271" s="29"/>
      <c r="ES271" s="98"/>
      <c r="ET271" s="29"/>
      <c r="EU271" s="98"/>
      <c r="EV271" s="29"/>
    </row>
    <row r="272" spans="9:152" x14ac:dyDescent="0.2">
      <c r="I272" s="29"/>
      <c r="AB272" s="29"/>
      <c r="AC272" s="29"/>
      <c r="AD272" s="29"/>
      <c r="AE272" s="29"/>
      <c r="AF272" s="29"/>
      <c r="AG272" s="29"/>
      <c r="AH272" s="29"/>
      <c r="AI272" s="29"/>
      <c r="AJ272" s="29"/>
      <c r="AK272" s="29"/>
      <c r="AL272" s="29"/>
      <c r="AM272" s="29"/>
      <c r="AN272" s="29"/>
      <c r="AO272" s="29"/>
      <c r="AP272" s="29"/>
      <c r="AQ272" s="29"/>
      <c r="AR272" s="29"/>
      <c r="AS272" s="29"/>
      <c r="AT272" s="29"/>
      <c r="AU272" s="29"/>
      <c r="AV272" s="29"/>
      <c r="AW272" s="29"/>
      <c r="AX272" s="29"/>
      <c r="AY272" s="29"/>
      <c r="AZ272" s="29"/>
      <c r="BA272" s="119"/>
      <c r="BB272" s="29"/>
      <c r="BC272" s="98"/>
      <c r="BD272" s="29"/>
      <c r="BE272" s="98"/>
      <c r="BF272" s="29"/>
      <c r="BG272" s="98"/>
      <c r="BH272" s="29"/>
      <c r="BI272" s="98"/>
      <c r="BJ272" s="29"/>
      <c r="BK272" s="98"/>
      <c r="BL272" s="29"/>
      <c r="BM272" s="98"/>
      <c r="BN272" s="29"/>
      <c r="BO272" s="98"/>
      <c r="BP272" s="29"/>
      <c r="BQ272" s="98"/>
      <c r="BR272" s="29"/>
      <c r="BS272" s="98"/>
      <c r="BT272" s="29"/>
      <c r="BU272" s="98"/>
      <c r="BV272" s="29"/>
      <c r="BW272" s="98"/>
      <c r="BX272" s="29"/>
      <c r="BY272" s="98"/>
      <c r="BZ272" s="29"/>
      <c r="CA272" s="98"/>
      <c r="CB272" s="29"/>
      <c r="CC272" s="98"/>
      <c r="CD272" s="29"/>
      <c r="CE272" s="98"/>
      <c r="CF272" s="29"/>
      <c r="CG272" s="98"/>
      <c r="CH272" s="29"/>
      <c r="CI272" s="98"/>
      <c r="CJ272" s="29"/>
      <c r="CK272" s="98"/>
      <c r="CL272" s="29"/>
      <c r="CM272" s="98"/>
      <c r="CN272" s="29"/>
      <c r="CO272" s="98"/>
      <c r="CP272" s="29"/>
      <c r="CQ272" s="98"/>
      <c r="CR272" s="29"/>
      <c r="CS272" s="98"/>
      <c r="CT272" s="29"/>
      <c r="CU272" s="98"/>
      <c r="CV272" s="29"/>
      <c r="CW272" s="98"/>
      <c r="CX272" s="29"/>
      <c r="CY272" s="98"/>
      <c r="CZ272" s="29"/>
      <c r="DA272" s="98"/>
      <c r="DB272" s="29"/>
      <c r="DC272" s="98"/>
      <c r="DD272" s="29"/>
      <c r="DE272" s="98"/>
      <c r="DF272" s="29"/>
      <c r="DG272" s="98"/>
      <c r="DH272" s="29"/>
      <c r="DI272" s="98"/>
      <c r="DJ272" s="29"/>
      <c r="DK272" s="98"/>
      <c r="DL272" s="29"/>
      <c r="DM272" s="98"/>
      <c r="DN272" s="29"/>
      <c r="DO272" s="98"/>
      <c r="DP272" s="29"/>
      <c r="DQ272" s="98"/>
      <c r="DR272" s="29"/>
      <c r="DS272" s="98"/>
      <c r="DT272" s="29"/>
      <c r="DU272" s="98"/>
      <c r="DV272" s="29"/>
      <c r="DW272" s="98"/>
      <c r="DX272" s="29"/>
      <c r="DY272" s="98"/>
      <c r="DZ272" s="29"/>
      <c r="EA272" s="98"/>
      <c r="EB272" s="29"/>
      <c r="EC272" s="98"/>
      <c r="ED272" s="29"/>
      <c r="EE272" s="98"/>
      <c r="EF272" s="29"/>
      <c r="EG272" s="98"/>
      <c r="EH272" s="29"/>
      <c r="EI272" s="98"/>
      <c r="EJ272" s="29"/>
      <c r="EK272" s="98"/>
      <c r="EL272" s="29"/>
      <c r="EM272" s="98"/>
      <c r="EN272" s="29"/>
      <c r="EO272" s="98"/>
      <c r="EP272" s="29"/>
      <c r="EQ272" s="98"/>
      <c r="ER272" s="29"/>
      <c r="ES272" s="98"/>
      <c r="ET272" s="29"/>
      <c r="EU272" s="98"/>
      <c r="EV272" s="29"/>
    </row>
    <row r="273" spans="9:152" x14ac:dyDescent="0.2">
      <c r="I273" s="29"/>
      <c r="AB273" s="29"/>
      <c r="AC273" s="29"/>
      <c r="AD273" s="29"/>
      <c r="AE273" s="29"/>
      <c r="AF273" s="29"/>
      <c r="AG273" s="29"/>
      <c r="AH273" s="29"/>
      <c r="AI273" s="29"/>
      <c r="AJ273" s="29"/>
      <c r="AK273" s="29"/>
      <c r="AL273" s="29"/>
      <c r="AM273" s="29"/>
      <c r="AN273" s="29"/>
      <c r="AO273" s="29"/>
      <c r="AP273" s="29"/>
      <c r="AQ273" s="29"/>
      <c r="AR273" s="29"/>
      <c r="AS273" s="29"/>
      <c r="AT273" s="29"/>
      <c r="AU273" s="29"/>
      <c r="AV273" s="29"/>
      <c r="AW273" s="29"/>
      <c r="AX273" s="29"/>
      <c r="AY273" s="29"/>
      <c r="AZ273" s="29"/>
      <c r="BA273" s="119"/>
      <c r="BB273" s="29"/>
      <c r="BC273" s="98"/>
      <c r="BD273" s="29"/>
      <c r="BE273" s="98"/>
      <c r="BF273" s="29"/>
      <c r="BG273" s="98"/>
      <c r="BH273" s="29"/>
      <c r="BI273" s="98"/>
      <c r="BJ273" s="29"/>
      <c r="BK273" s="98"/>
      <c r="BL273" s="29"/>
      <c r="BM273" s="98"/>
      <c r="BN273" s="29"/>
      <c r="BO273" s="98"/>
      <c r="BP273" s="29"/>
      <c r="BQ273" s="98"/>
      <c r="BR273" s="29"/>
      <c r="BS273" s="98"/>
      <c r="BT273" s="29"/>
      <c r="BU273" s="98"/>
      <c r="BV273" s="29"/>
      <c r="BW273" s="98"/>
      <c r="BX273" s="29"/>
      <c r="BY273" s="98"/>
      <c r="BZ273" s="29"/>
      <c r="CA273" s="98"/>
      <c r="CB273" s="29"/>
      <c r="CC273" s="98"/>
      <c r="CD273" s="29"/>
      <c r="CE273" s="98"/>
      <c r="CF273" s="29"/>
      <c r="CG273" s="98"/>
      <c r="CH273" s="29"/>
      <c r="CI273" s="98"/>
      <c r="CJ273" s="29"/>
      <c r="CK273" s="98"/>
      <c r="CL273" s="29"/>
      <c r="CM273" s="98"/>
      <c r="CN273" s="29"/>
      <c r="CO273" s="98"/>
      <c r="CP273" s="29"/>
      <c r="CQ273" s="98"/>
      <c r="CR273" s="29"/>
      <c r="CS273" s="98"/>
      <c r="CT273" s="29"/>
      <c r="CU273" s="98"/>
      <c r="CV273" s="29"/>
      <c r="CW273" s="98"/>
      <c r="CX273" s="29"/>
      <c r="CY273" s="98"/>
      <c r="CZ273" s="29"/>
      <c r="DA273" s="98"/>
      <c r="DB273" s="29"/>
      <c r="DC273" s="98"/>
      <c r="DD273" s="29"/>
      <c r="DE273" s="98"/>
      <c r="DF273" s="29"/>
      <c r="DG273" s="98"/>
      <c r="DH273" s="29"/>
      <c r="DI273" s="98"/>
      <c r="DJ273" s="29"/>
      <c r="DK273" s="98"/>
      <c r="DL273" s="29"/>
      <c r="DM273" s="98"/>
      <c r="DN273" s="29"/>
      <c r="DO273" s="98"/>
      <c r="DP273" s="29"/>
      <c r="DQ273" s="98"/>
      <c r="DR273" s="29"/>
      <c r="DS273" s="98"/>
      <c r="DT273" s="29"/>
      <c r="DU273" s="98"/>
      <c r="DV273" s="29"/>
      <c r="DW273" s="98"/>
      <c r="DX273" s="29"/>
      <c r="DY273" s="98"/>
      <c r="DZ273" s="29"/>
      <c r="EA273" s="98"/>
      <c r="EB273" s="29"/>
      <c r="EC273" s="98"/>
      <c r="ED273" s="29"/>
      <c r="EE273" s="98"/>
      <c r="EF273" s="29"/>
      <c r="EG273" s="98"/>
      <c r="EH273" s="29"/>
      <c r="EI273" s="98"/>
      <c r="EJ273" s="29"/>
      <c r="EK273" s="98"/>
      <c r="EL273" s="29"/>
      <c r="EM273" s="98"/>
      <c r="EN273" s="29"/>
      <c r="EO273" s="98"/>
      <c r="EP273" s="29"/>
      <c r="EQ273" s="98"/>
      <c r="ER273" s="29"/>
      <c r="ES273" s="98"/>
      <c r="ET273" s="29"/>
      <c r="EU273" s="98"/>
      <c r="EV273" s="29"/>
    </row>
    <row r="274" spans="9:152" x14ac:dyDescent="0.2">
      <c r="I274" s="29"/>
      <c r="AB274" s="29"/>
      <c r="AC274" s="29"/>
      <c r="AD274" s="29"/>
      <c r="AE274" s="29"/>
      <c r="AF274" s="29"/>
      <c r="AG274" s="29"/>
      <c r="AH274" s="29"/>
      <c r="AI274" s="29"/>
      <c r="AJ274" s="29"/>
      <c r="AK274" s="29"/>
      <c r="AL274" s="29"/>
      <c r="AM274" s="29"/>
      <c r="AN274" s="29"/>
      <c r="AO274" s="29"/>
      <c r="AP274" s="29"/>
      <c r="AQ274" s="29"/>
      <c r="AR274" s="29"/>
      <c r="AS274" s="29"/>
      <c r="AT274" s="29"/>
      <c r="AU274" s="29"/>
      <c r="AV274" s="29"/>
      <c r="AW274" s="29"/>
      <c r="AX274" s="29"/>
      <c r="AY274" s="29"/>
      <c r="AZ274" s="29"/>
      <c r="BA274" s="119"/>
      <c r="BB274" s="29"/>
      <c r="BC274" s="98"/>
      <c r="BD274" s="29"/>
      <c r="BE274" s="98"/>
      <c r="BF274" s="29"/>
      <c r="BG274" s="98"/>
      <c r="BH274" s="29"/>
      <c r="BI274" s="98"/>
      <c r="BJ274" s="29"/>
      <c r="BK274" s="98"/>
      <c r="BL274" s="29"/>
      <c r="BM274" s="98"/>
      <c r="BN274" s="29"/>
      <c r="BO274" s="98"/>
      <c r="BP274" s="29"/>
      <c r="BQ274" s="98"/>
      <c r="BR274" s="29"/>
      <c r="BS274" s="98"/>
      <c r="BT274" s="29"/>
      <c r="BU274" s="98"/>
      <c r="BV274" s="29"/>
      <c r="BW274" s="98"/>
      <c r="BX274" s="29"/>
      <c r="BY274" s="98"/>
      <c r="BZ274" s="29"/>
      <c r="CA274" s="98"/>
      <c r="CB274" s="29"/>
      <c r="CC274" s="98"/>
      <c r="CD274" s="29"/>
      <c r="CE274" s="98"/>
      <c r="CF274" s="29"/>
      <c r="CG274" s="98"/>
      <c r="CH274" s="29"/>
      <c r="CI274" s="98"/>
      <c r="CJ274" s="29"/>
      <c r="CK274" s="98"/>
      <c r="CL274" s="29"/>
      <c r="CM274" s="98"/>
      <c r="CN274" s="29"/>
      <c r="CO274" s="98"/>
      <c r="CP274" s="29"/>
      <c r="CQ274" s="98"/>
      <c r="CR274" s="29"/>
      <c r="CS274" s="98"/>
      <c r="CT274" s="29"/>
      <c r="CU274" s="98"/>
      <c r="CV274" s="29"/>
      <c r="CW274" s="98"/>
      <c r="CX274" s="29"/>
      <c r="CY274" s="98"/>
      <c r="CZ274" s="29"/>
      <c r="DA274" s="98"/>
      <c r="DB274" s="29"/>
      <c r="DC274" s="98"/>
      <c r="DD274" s="29"/>
      <c r="DE274" s="98"/>
      <c r="DF274" s="29"/>
      <c r="DG274" s="98"/>
      <c r="DH274" s="29"/>
      <c r="DI274" s="98"/>
      <c r="DJ274" s="29"/>
      <c r="DK274" s="98"/>
      <c r="DL274" s="29"/>
      <c r="DM274" s="98"/>
      <c r="DN274" s="29"/>
      <c r="DO274" s="98"/>
      <c r="DP274" s="29"/>
      <c r="DQ274" s="98"/>
      <c r="DR274" s="29"/>
      <c r="DS274" s="98"/>
      <c r="DT274" s="29"/>
      <c r="DU274" s="98"/>
      <c r="DV274" s="29"/>
      <c r="DW274" s="98"/>
      <c r="DX274" s="29"/>
      <c r="DY274" s="98"/>
      <c r="DZ274" s="29"/>
      <c r="EA274" s="98"/>
      <c r="EB274" s="29"/>
      <c r="EC274" s="98"/>
      <c r="ED274" s="29"/>
      <c r="EE274" s="98"/>
      <c r="EF274" s="29"/>
      <c r="EG274" s="98"/>
      <c r="EH274" s="29"/>
      <c r="EI274" s="98"/>
      <c r="EJ274" s="29"/>
      <c r="EK274" s="98"/>
      <c r="EL274" s="29"/>
      <c r="EM274" s="98"/>
      <c r="EN274" s="29"/>
      <c r="EO274" s="98"/>
      <c r="EP274" s="29"/>
      <c r="EQ274" s="98"/>
      <c r="ER274" s="29"/>
      <c r="ES274" s="98"/>
      <c r="ET274" s="29"/>
      <c r="EU274" s="98"/>
      <c r="EV274" s="29"/>
    </row>
    <row r="275" spans="9:152" x14ac:dyDescent="0.2">
      <c r="I275" s="29"/>
      <c r="AB275" s="29"/>
      <c r="AC275" s="29"/>
      <c r="AD275" s="29"/>
      <c r="AE275" s="29"/>
      <c r="AF275" s="29"/>
      <c r="AG275" s="29"/>
      <c r="AH275" s="29"/>
      <c r="AI275" s="29"/>
      <c r="AJ275" s="29"/>
      <c r="AK275" s="29"/>
      <c r="AL275" s="29"/>
      <c r="AM275" s="29"/>
      <c r="AN275" s="29"/>
      <c r="AO275" s="29"/>
      <c r="AP275" s="29"/>
      <c r="AQ275" s="29"/>
      <c r="AR275" s="29"/>
      <c r="AS275" s="29"/>
      <c r="AT275" s="29"/>
      <c r="AU275" s="29"/>
      <c r="AV275" s="29"/>
      <c r="AW275" s="29"/>
      <c r="AX275" s="29"/>
      <c r="AY275" s="29"/>
      <c r="AZ275" s="29"/>
      <c r="BA275" s="119"/>
      <c r="BB275" s="29"/>
      <c r="BC275" s="98"/>
      <c r="BD275" s="29"/>
      <c r="BE275" s="98"/>
      <c r="BF275" s="29"/>
      <c r="BG275" s="98"/>
      <c r="BH275" s="29"/>
      <c r="BI275" s="98"/>
      <c r="BJ275" s="29"/>
      <c r="BK275" s="98"/>
      <c r="BL275" s="29"/>
      <c r="BM275" s="98"/>
      <c r="BN275" s="29"/>
      <c r="BO275" s="98"/>
      <c r="BP275" s="29"/>
      <c r="BQ275" s="98"/>
      <c r="BR275" s="29"/>
      <c r="BS275" s="98"/>
      <c r="BT275" s="29"/>
      <c r="BU275" s="98"/>
      <c r="BV275" s="29"/>
      <c r="BW275" s="98"/>
      <c r="BX275" s="29"/>
      <c r="BY275" s="98"/>
      <c r="BZ275" s="29"/>
      <c r="CA275" s="98"/>
      <c r="CB275" s="29"/>
      <c r="CC275" s="98"/>
      <c r="CD275" s="29"/>
      <c r="CE275" s="98"/>
      <c r="CF275" s="29"/>
      <c r="CG275" s="98"/>
      <c r="CH275" s="29"/>
      <c r="CI275" s="98"/>
      <c r="CJ275" s="29"/>
      <c r="CK275" s="98"/>
      <c r="CL275" s="29"/>
      <c r="CM275" s="98"/>
      <c r="CN275" s="29"/>
      <c r="CO275" s="98"/>
      <c r="CP275" s="29"/>
      <c r="CQ275" s="98"/>
      <c r="CR275" s="29"/>
      <c r="CS275" s="98"/>
      <c r="CT275" s="29"/>
      <c r="CU275" s="98"/>
      <c r="CV275" s="29"/>
      <c r="CW275" s="98"/>
      <c r="CX275" s="29"/>
      <c r="CY275" s="98"/>
      <c r="CZ275" s="29"/>
      <c r="DA275" s="98"/>
      <c r="DB275" s="29"/>
      <c r="DC275" s="98"/>
      <c r="DD275" s="29"/>
      <c r="DE275" s="98"/>
      <c r="DF275" s="29"/>
      <c r="DG275" s="98"/>
      <c r="DH275" s="29"/>
      <c r="DI275" s="98"/>
      <c r="DJ275" s="29"/>
      <c r="DK275" s="98"/>
      <c r="DL275" s="29"/>
      <c r="DM275" s="98"/>
      <c r="DN275" s="29"/>
      <c r="DO275" s="98"/>
      <c r="DP275" s="29"/>
      <c r="DQ275" s="98"/>
      <c r="DR275" s="29"/>
      <c r="DS275" s="98"/>
      <c r="DT275" s="29"/>
      <c r="DU275" s="98"/>
      <c r="DV275" s="29"/>
      <c r="DW275" s="98"/>
      <c r="DX275" s="29"/>
      <c r="DY275" s="98"/>
      <c r="DZ275" s="29"/>
      <c r="EA275" s="98"/>
      <c r="EB275" s="29"/>
      <c r="EC275" s="98"/>
      <c r="ED275" s="29"/>
      <c r="EE275" s="98"/>
      <c r="EF275" s="29"/>
      <c r="EG275" s="98"/>
      <c r="EH275" s="29"/>
      <c r="EI275" s="98"/>
      <c r="EJ275" s="29"/>
      <c r="EK275" s="98"/>
      <c r="EL275" s="29"/>
      <c r="EM275" s="98"/>
      <c r="EN275" s="29"/>
      <c r="EO275" s="98"/>
      <c r="EP275" s="29"/>
      <c r="EQ275" s="98"/>
      <c r="ER275" s="29"/>
      <c r="ES275" s="98"/>
      <c r="ET275" s="29"/>
      <c r="EU275" s="98"/>
      <c r="EV275" s="29"/>
    </row>
    <row r="276" spans="9:152" x14ac:dyDescent="0.2">
      <c r="I276" s="29"/>
      <c r="AB276" s="29"/>
      <c r="AC276" s="29"/>
      <c r="AD276" s="29"/>
      <c r="AE276" s="29"/>
      <c r="AF276" s="29"/>
      <c r="AG276" s="29"/>
      <c r="AH276" s="29"/>
      <c r="AI276" s="29"/>
      <c r="AJ276" s="29"/>
      <c r="AK276" s="29"/>
      <c r="AL276" s="29"/>
      <c r="AM276" s="29"/>
      <c r="AN276" s="29"/>
      <c r="AO276" s="29"/>
      <c r="AP276" s="29"/>
      <c r="AQ276" s="29"/>
      <c r="AR276" s="29"/>
      <c r="AS276" s="29"/>
      <c r="AT276" s="29"/>
      <c r="AU276" s="29"/>
      <c r="AV276" s="29"/>
      <c r="AW276" s="29"/>
      <c r="AX276" s="29"/>
      <c r="AY276" s="29"/>
      <c r="AZ276" s="29"/>
      <c r="BA276" s="119"/>
      <c r="BB276" s="29"/>
      <c r="BC276" s="98"/>
      <c r="BD276" s="29"/>
      <c r="BE276" s="98"/>
      <c r="BF276" s="29"/>
      <c r="BG276" s="98"/>
      <c r="BH276" s="29"/>
      <c r="BI276" s="98"/>
      <c r="BJ276" s="29"/>
      <c r="BK276" s="98"/>
      <c r="BL276" s="29"/>
      <c r="BM276" s="98"/>
      <c r="BN276" s="29"/>
      <c r="BO276" s="98"/>
      <c r="BP276" s="29"/>
      <c r="BQ276" s="98"/>
      <c r="BR276" s="29"/>
      <c r="BS276" s="98"/>
      <c r="BT276" s="29"/>
      <c r="BU276" s="98"/>
      <c r="BV276" s="29"/>
      <c r="BW276" s="98"/>
      <c r="BX276" s="29"/>
      <c r="BY276" s="98"/>
      <c r="BZ276" s="29"/>
      <c r="CA276" s="98"/>
      <c r="CB276" s="29"/>
      <c r="CC276" s="98"/>
      <c r="CD276" s="29"/>
      <c r="CE276" s="98"/>
      <c r="CF276" s="29"/>
      <c r="CG276" s="98"/>
      <c r="CH276" s="29"/>
      <c r="CI276" s="98"/>
      <c r="CJ276" s="29"/>
      <c r="CK276" s="98"/>
      <c r="CL276" s="29"/>
      <c r="CM276" s="98"/>
      <c r="CN276" s="29"/>
      <c r="CO276" s="98"/>
      <c r="CP276" s="29"/>
      <c r="CQ276" s="98"/>
      <c r="CR276" s="29"/>
      <c r="CS276" s="98"/>
      <c r="CT276" s="29"/>
      <c r="CU276" s="98"/>
      <c r="CV276" s="29"/>
      <c r="CW276" s="98"/>
      <c r="CX276" s="29"/>
      <c r="CY276" s="98"/>
      <c r="CZ276" s="29"/>
      <c r="DA276" s="98"/>
      <c r="DB276" s="29"/>
      <c r="DC276" s="98"/>
      <c r="DD276" s="29"/>
      <c r="DE276" s="98"/>
      <c r="DF276" s="29"/>
      <c r="DG276" s="98"/>
      <c r="DH276" s="29"/>
      <c r="DI276" s="98"/>
      <c r="DJ276" s="29"/>
      <c r="DK276" s="98"/>
      <c r="DL276" s="29"/>
      <c r="DM276" s="98"/>
      <c r="DN276" s="29"/>
      <c r="DO276" s="98"/>
      <c r="DP276" s="29"/>
      <c r="DQ276" s="98"/>
      <c r="DR276" s="29"/>
      <c r="DS276" s="98"/>
      <c r="DT276" s="29"/>
      <c r="DU276" s="98"/>
      <c r="DV276" s="29"/>
      <c r="DW276" s="98"/>
      <c r="DX276" s="29"/>
      <c r="DY276" s="98"/>
      <c r="DZ276" s="29"/>
      <c r="EA276" s="98"/>
      <c r="EB276" s="29"/>
      <c r="EC276" s="98"/>
      <c r="ED276" s="29"/>
      <c r="EE276" s="98"/>
      <c r="EF276" s="29"/>
      <c r="EG276" s="98"/>
      <c r="EH276" s="29"/>
      <c r="EI276" s="98"/>
      <c r="EJ276" s="29"/>
      <c r="EK276" s="98"/>
      <c r="EL276" s="29"/>
      <c r="EM276" s="98"/>
      <c r="EN276" s="29"/>
      <c r="EO276" s="98"/>
      <c r="EP276" s="29"/>
      <c r="EQ276" s="98"/>
      <c r="ER276" s="29"/>
      <c r="ES276" s="98"/>
      <c r="ET276" s="29"/>
      <c r="EU276" s="98"/>
      <c r="EV276" s="29"/>
    </row>
    <row r="277" spans="9:152" x14ac:dyDescent="0.2">
      <c r="I277" s="29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  <c r="AL277" s="29"/>
      <c r="AM277" s="29"/>
      <c r="AN277" s="29"/>
      <c r="AO277" s="29"/>
      <c r="AP277" s="29"/>
      <c r="AQ277" s="29"/>
      <c r="AR277" s="29"/>
      <c r="AS277" s="29"/>
      <c r="AT277" s="29"/>
      <c r="AU277" s="29"/>
      <c r="AV277" s="29"/>
      <c r="AW277" s="29"/>
      <c r="AX277" s="29"/>
      <c r="AY277" s="29"/>
      <c r="AZ277" s="29"/>
      <c r="BA277" s="119"/>
      <c r="BB277" s="29"/>
      <c r="BC277" s="98"/>
      <c r="BD277" s="29"/>
      <c r="BE277" s="98"/>
      <c r="BF277" s="29"/>
      <c r="BG277" s="98"/>
      <c r="BH277" s="29"/>
      <c r="BI277" s="98"/>
      <c r="BJ277" s="29"/>
      <c r="BK277" s="98"/>
      <c r="BL277" s="29"/>
      <c r="BM277" s="98"/>
      <c r="BN277" s="29"/>
      <c r="BO277" s="98"/>
      <c r="BP277" s="29"/>
      <c r="BQ277" s="98"/>
      <c r="BR277" s="29"/>
      <c r="BS277" s="98"/>
      <c r="BT277" s="29"/>
      <c r="BU277" s="98"/>
      <c r="BV277" s="29"/>
      <c r="BW277" s="98"/>
      <c r="BX277" s="29"/>
      <c r="BY277" s="98"/>
      <c r="BZ277" s="29"/>
      <c r="CA277" s="98"/>
      <c r="CB277" s="29"/>
      <c r="CC277" s="98"/>
      <c r="CD277" s="29"/>
      <c r="CE277" s="98"/>
      <c r="CF277" s="29"/>
      <c r="CG277" s="98"/>
      <c r="CH277" s="29"/>
      <c r="CI277" s="98"/>
      <c r="CJ277" s="29"/>
      <c r="CK277" s="98"/>
      <c r="CL277" s="29"/>
      <c r="CM277" s="98"/>
      <c r="CN277" s="29"/>
      <c r="CO277" s="98"/>
      <c r="CP277" s="29"/>
      <c r="CQ277" s="98"/>
      <c r="CR277" s="29"/>
      <c r="CS277" s="98"/>
      <c r="CT277" s="29"/>
      <c r="CU277" s="98"/>
      <c r="CV277" s="29"/>
      <c r="CW277" s="98"/>
      <c r="CX277" s="29"/>
      <c r="CY277" s="98"/>
      <c r="CZ277" s="29"/>
      <c r="DA277" s="98"/>
      <c r="DB277" s="29"/>
      <c r="DC277" s="98"/>
      <c r="DD277" s="29"/>
      <c r="DE277" s="98"/>
      <c r="DF277" s="29"/>
      <c r="DG277" s="98"/>
      <c r="DH277" s="29"/>
      <c r="DI277" s="98"/>
      <c r="DJ277" s="29"/>
      <c r="DK277" s="98"/>
      <c r="DL277" s="29"/>
      <c r="DM277" s="98"/>
      <c r="DN277" s="29"/>
      <c r="DO277" s="98"/>
      <c r="DP277" s="29"/>
      <c r="DQ277" s="98"/>
      <c r="DR277" s="29"/>
      <c r="DS277" s="98"/>
      <c r="DT277" s="29"/>
      <c r="DU277" s="98"/>
      <c r="DV277" s="29"/>
      <c r="DW277" s="98"/>
      <c r="DX277" s="29"/>
      <c r="DY277" s="98"/>
      <c r="DZ277" s="29"/>
      <c r="EA277" s="98"/>
      <c r="EB277" s="29"/>
      <c r="EC277" s="98"/>
      <c r="ED277" s="29"/>
      <c r="EE277" s="98"/>
      <c r="EF277" s="29"/>
      <c r="EG277" s="98"/>
      <c r="EH277" s="29"/>
      <c r="EI277" s="98"/>
      <c r="EJ277" s="29"/>
      <c r="EK277" s="98"/>
      <c r="EL277" s="29"/>
      <c r="EM277" s="98"/>
      <c r="EN277" s="29"/>
      <c r="EO277" s="98"/>
      <c r="EP277" s="29"/>
      <c r="EQ277" s="98"/>
      <c r="ER277" s="29"/>
      <c r="ES277" s="98"/>
      <c r="ET277" s="29"/>
      <c r="EU277" s="98"/>
      <c r="EV277" s="29"/>
    </row>
    <row r="278" spans="9:152" x14ac:dyDescent="0.2">
      <c r="I278" s="29"/>
      <c r="AB278" s="29"/>
      <c r="AC278" s="29"/>
      <c r="AD278" s="29"/>
      <c r="AE278" s="29"/>
      <c r="AF278" s="29"/>
      <c r="AG278" s="29"/>
      <c r="AH278" s="29"/>
      <c r="AI278" s="29"/>
      <c r="AJ278" s="29"/>
      <c r="AK278" s="29"/>
      <c r="AL278" s="29"/>
      <c r="AM278" s="29"/>
      <c r="AN278" s="29"/>
      <c r="AO278" s="29"/>
      <c r="AP278" s="29"/>
      <c r="AQ278" s="29"/>
      <c r="AR278" s="29"/>
      <c r="AS278" s="29"/>
      <c r="AT278" s="29"/>
      <c r="AU278" s="29"/>
      <c r="AV278" s="29"/>
      <c r="AW278" s="29"/>
      <c r="AX278" s="29"/>
      <c r="AY278" s="29"/>
      <c r="AZ278" s="29"/>
      <c r="BA278" s="119"/>
      <c r="BB278" s="29"/>
      <c r="BC278" s="98"/>
      <c r="BD278" s="29"/>
      <c r="BE278" s="98"/>
      <c r="BF278" s="29"/>
      <c r="BG278" s="98"/>
      <c r="BH278" s="29"/>
      <c r="BI278" s="98"/>
      <c r="BJ278" s="29"/>
      <c r="BK278" s="98"/>
      <c r="BL278" s="29"/>
      <c r="BM278" s="98"/>
      <c r="BN278" s="29"/>
      <c r="BO278" s="98"/>
      <c r="BP278" s="29"/>
      <c r="BQ278" s="98"/>
      <c r="BR278" s="29"/>
      <c r="BS278" s="98"/>
      <c r="BT278" s="29"/>
      <c r="BU278" s="98"/>
      <c r="BV278" s="29"/>
      <c r="BW278" s="98"/>
      <c r="BX278" s="29"/>
      <c r="BY278" s="98"/>
      <c r="BZ278" s="29"/>
      <c r="CA278" s="98"/>
      <c r="CB278" s="29"/>
      <c r="CC278" s="98"/>
      <c r="CD278" s="29"/>
      <c r="CE278" s="98"/>
      <c r="CF278" s="29"/>
      <c r="CG278" s="98"/>
      <c r="CH278" s="29"/>
      <c r="CI278" s="98"/>
      <c r="CJ278" s="29"/>
      <c r="CK278" s="98"/>
      <c r="CL278" s="29"/>
      <c r="CM278" s="98"/>
      <c r="CN278" s="29"/>
      <c r="CO278" s="98"/>
      <c r="CP278" s="29"/>
      <c r="CQ278" s="98"/>
      <c r="CR278" s="29"/>
      <c r="CS278" s="98"/>
      <c r="CT278" s="29"/>
      <c r="CU278" s="98"/>
      <c r="CV278" s="29"/>
      <c r="CW278" s="98"/>
      <c r="CX278" s="29"/>
      <c r="CY278" s="98"/>
      <c r="CZ278" s="29"/>
      <c r="DA278" s="98"/>
      <c r="DB278" s="29"/>
      <c r="DC278" s="98"/>
      <c r="DD278" s="29"/>
      <c r="DE278" s="98"/>
      <c r="DF278" s="29"/>
      <c r="DG278" s="98"/>
      <c r="DH278" s="29"/>
      <c r="DI278" s="98"/>
      <c r="DJ278" s="29"/>
      <c r="DK278" s="98"/>
      <c r="DL278" s="29"/>
      <c r="DM278" s="98"/>
      <c r="DN278" s="29"/>
      <c r="DO278" s="98"/>
      <c r="DP278" s="29"/>
      <c r="DQ278" s="98"/>
      <c r="DR278" s="29"/>
      <c r="DS278" s="98"/>
      <c r="DT278" s="29"/>
      <c r="DU278" s="98"/>
      <c r="DV278" s="29"/>
      <c r="DW278" s="98"/>
      <c r="DX278" s="29"/>
      <c r="DY278" s="98"/>
      <c r="DZ278" s="29"/>
      <c r="EA278" s="98"/>
      <c r="EB278" s="29"/>
      <c r="EC278" s="98"/>
      <c r="ED278" s="29"/>
      <c r="EE278" s="98"/>
      <c r="EF278" s="29"/>
      <c r="EG278" s="98"/>
      <c r="EH278" s="29"/>
      <c r="EI278" s="98"/>
      <c r="EJ278" s="29"/>
      <c r="EK278" s="98"/>
      <c r="EL278" s="29"/>
      <c r="EM278" s="98"/>
      <c r="EN278" s="29"/>
      <c r="EO278" s="98"/>
      <c r="EP278" s="29"/>
      <c r="EQ278" s="98"/>
      <c r="ER278" s="29"/>
      <c r="ES278" s="98"/>
      <c r="ET278" s="29"/>
      <c r="EU278" s="98"/>
      <c r="EV278" s="29"/>
    </row>
    <row r="279" spans="9:152" x14ac:dyDescent="0.2">
      <c r="I279" s="29"/>
      <c r="AB279" s="29"/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  <c r="AN279" s="29"/>
      <c r="AO279" s="29"/>
      <c r="AP279" s="29"/>
      <c r="AQ279" s="29"/>
      <c r="AR279" s="29"/>
      <c r="AS279" s="29"/>
      <c r="AT279" s="29"/>
      <c r="AU279" s="29"/>
      <c r="AV279" s="29"/>
      <c r="AW279" s="29"/>
      <c r="AX279" s="29"/>
      <c r="AY279" s="29"/>
      <c r="AZ279" s="29"/>
      <c r="BA279" s="119"/>
      <c r="BB279" s="29"/>
      <c r="BC279" s="98"/>
      <c r="BD279" s="29"/>
      <c r="BE279" s="98"/>
      <c r="BF279" s="29"/>
      <c r="BG279" s="98"/>
      <c r="BH279" s="29"/>
      <c r="BI279" s="98"/>
      <c r="BJ279" s="29"/>
      <c r="BK279" s="98"/>
      <c r="BL279" s="29"/>
      <c r="BM279" s="98"/>
      <c r="BN279" s="29"/>
      <c r="BO279" s="98"/>
      <c r="BP279" s="29"/>
      <c r="BQ279" s="98"/>
      <c r="BR279" s="29"/>
      <c r="BS279" s="98"/>
      <c r="BT279" s="29"/>
      <c r="BU279" s="98"/>
      <c r="BV279" s="29"/>
      <c r="BW279" s="98"/>
      <c r="BX279" s="29"/>
      <c r="BY279" s="98"/>
      <c r="BZ279" s="29"/>
      <c r="CA279" s="98"/>
      <c r="CB279" s="29"/>
      <c r="CC279" s="98"/>
      <c r="CD279" s="29"/>
      <c r="CE279" s="98"/>
      <c r="CF279" s="29"/>
      <c r="CG279" s="98"/>
      <c r="CH279" s="29"/>
      <c r="CI279" s="98"/>
      <c r="CJ279" s="29"/>
      <c r="CK279" s="98"/>
      <c r="CL279" s="29"/>
      <c r="CM279" s="98"/>
      <c r="CN279" s="29"/>
      <c r="CO279" s="98"/>
      <c r="CP279" s="29"/>
      <c r="CQ279" s="98"/>
      <c r="CR279" s="29"/>
      <c r="CS279" s="98"/>
      <c r="CT279" s="29"/>
      <c r="CU279" s="98"/>
      <c r="CV279" s="29"/>
      <c r="CW279" s="98"/>
      <c r="CX279" s="29"/>
      <c r="CY279" s="98"/>
      <c r="CZ279" s="29"/>
      <c r="DA279" s="98"/>
      <c r="DB279" s="29"/>
      <c r="DC279" s="98"/>
      <c r="DD279" s="29"/>
      <c r="DE279" s="98"/>
      <c r="DF279" s="29"/>
      <c r="DG279" s="98"/>
      <c r="DH279" s="29"/>
      <c r="DI279" s="98"/>
      <c r="DJ279" s="29"/>
      <c r="DK279" s="98"/>
      <c r="DL279" s="29"/>
      <c r="DM279" s="98"/>
      <c r="DN279" s="29"/>
      <c r="DO279" s="98"/>
      <c r="DP279" s="29"/>
      <c r="DQ279" s="98"/>
      <c r="DR279" s="29"/>
      <c r="DS279" s="98"/>
      <c r="DT279" s="29"/>
      <c r="DU279" s="98"/>
      <c r="DV279" s="29"/>
      <c r="DW279" s="98"/>
      <c r="DX279" s="29"/>
      <c r="DY279" s="98"/>
      <c r="DZ279" s="29"/>
      <c r="EA279" s="98"/>
      <c r="EB279" s="29"/>
      <c r="EC279" s="98"/>
      <c r="ED279" s="29"/>
      <c r="EE279" s="98"/>
      <c r="EF279" s="29"/>
      <c r="EG279" s="98"/>
      <c r="EH279" s="29"/>
      <c r="EI279" s="98"/>
      <c r="EJ279" s="29"/>
      <c r="EK279" s="98"/>
      <c r="EL279" s="29"/>
      <c r="EM279" s="98"/>
      <c r="EN279" s="29"/>
      <c r="EO279" s="98"/>
      <c r="EP279" s="29"/>
      <c r="EQ279" s="98"/>
      <c r="ER279" s="29"/>
      <c r="ES279" s="98"/>
      <c r="ET279" s="29"/>
      <c r="EU279" s="98"/>
      <c r="EV279" s="29"/>
    </row>
    <row r="280" spans="9:152" x14ac:dyDescent="0.2">
      <c r="I280" s="29"/>
      <c r="AB280" s="29"/>
      <c r="AC280" s="29"/>
      <c r="AD280" s="29"/>
      <c r="AE280" s="29"/>
      <c r="AF280" s="29"/>
      <c r="AG280" s="29"/>
      <c r="AH280" s="29"/>
      <c r="AI280" s="29"/>
      <c r="AJ280" s="29"/>
      <c r="AK280" s="29"/>
      <c r="AL280" s="29"/>
      <c r="AM280" s="29"/>
      <c r="AN280" s="29"/>
      <c r="AO280" s="29"/>
      <c r="AP280" s="29"/>
      <c r="AQ280" s="29"/>
      <c r="AR280" s="29"/>
      <c r="AS280" s="29"/>
      <c r="AT280" s="29"/>
      <c r="AU280" s="29"/>
      <c r="AV280" s="29"/>
      <c r="AW280" s="29"/>
      <c r="AX280" s="29"/>
      <c r="AY280" s="29"/>
      <c r="AZ280" s="29"/>
      <c r="BA280" s="119"/>
      <c r="BB280" s="29"/>
      <c r="BC280" s="98"/>
      <c r="BD280" s="29"/>
      <c r="BE280" s="98"/>
      <c r="BF280" s="29"/>
      <c r="BG280" s="98"/>
      <c r="BH280" s="29"/>
      <c r="BI280" s="98"/>
      <c r="BJ280" s="29"/>
      <c r="BK280" s="98"/>
      <c r="BL280" s="29"/>
      <c r="BM280" s="98"/>
      <c r="BN280" s="29"/>
      <c r="BO280" s="98"/>
      <c r="BP280" s="29"/>
      <c r="BQ280" s="98"/>
      <c r="BR280" s="29"/>
      <c r="BS280" s="98"/>
      <c r="BT280" s="29"/>
      <c r="BU280" s="98"/>
      <c r="BV280" s="29"/>
      <c r="BW280" s="98"/>
      <c r="BX280" s="29"/>
      <c r="BY280" s="98"/>
      <c r="BZ280" s="29"/>
      <c r="CA280" s="98"/>
      <c r="CB280" s="29"/>
      <c r="CC280" s="98"/>
      <c r="CD280" s="29"/>
      <c r="CE280" s="98"/>
      <c r="CF280" s="29"/>
      <c r="CG280" s="98"/>
      <c r="CH280" s="29"/>
      <c r="CI280" s="98"/>
      <c r="CJ280" s="29"/>
      <c r="CK280" s="98"/>
      <c r="CL280" s="29"/>
      <c r="CM280" s="98"/>
      <c r="CN280" s="29"/>
      <c r="CO280" s="98"/>
      <c r="CP280" s="29"/>
      <c r="CQ280" s="98"/>
      <c r="CR280" s="29"/>
      <c r="CS280" s="98"/>
      <c r="CT280" s="29"/>
      <c r="CU280" s="98"/>
      <c r="CV280" s="29"/>
      <c r="CW280" s="98"/>
      <c r="CX280" s="29"/>
      <c r="CY280" s="98"/>
      <c r="CZ280" s="29"/>
      <c r="DA280" s="98"/>
      <c r="DB280" s="29"/>
      <c r="DC280" s="98"/>
      <c r="DD280" s="29"/>
      <c r="DE280" s="98"/>
      <c r="DF280" s="29"/>
      <c r="DG280" s="98"/>
      <c r="DH280" s="29"/>
      <c r="DI280" s="98"/>
      <c r="DJ280" s="29"/>
      <c r="DK280" s="98"/>
      <c r="DL280" s="29"/>
      <c r="DM280" s="98"/>
      <c r="DN280" s="29"/>
      <c r="DO280" s="98"/>
      <c r="DP280" s="29"/>
      <c r="DQ280" s="98"/>
      <c r="DR280" s="29"/>
      <c r="DS280" s="98"/>
      <c r="DT280" s="29"/>
      <c r="DU280" s="98"/>
      <c r="DV280" s="29"/>
      <c r="DW280" s="98"/>
      <c r="DX280" s="29"/>
      <c r="DY280" s="98"/>
      <c r="DZ280" s="29"/>
      <c r="EA280" s="98"/>
      <c r="EB280" s="29"/>
      <c r="EC280" s="98"/>
      <c r="ED280" s="29"/>
      <c r="EE280" s="98"/>
      <c r="EF280" s="29"/>
      <c r="EG280" s="98"/>
      <c r="EH280" s="29"/>
      <c r="EI280" s="98"/>
      <c r="EJ280" s="29"/>
      <c r="EK280" s="98"/>
      <c r="EL280" s="29"/>
      <c r="EM280" s="98"/>
      <c r="EN280" s="29"/>
      <c r="EO280" s="98"/>
      <c r="EP280" s="29"/>
      <c r="EQ280" s="98"/>
      <c r="ER280" s="29"/>
      <c r="ES280" s="98"/>
      <c r="ET280" s="29"/>
      <c r="EU280" s="98"/>
      <c r="EV280" s="29"/>
    </row>
    <row r="281" spans="9:152" x14ac:dyDescent="0.2">
      <c r="I281" s="29"/>
      <c r="AB281" s="29"/>
      <c r="AC281" s="29"/>
      <c r="AD281" s="29"/>
      <c r="AE281" s="29"/>
      <c r="AF281" s="29"/>
      <c r="AG281" s="29"/>
      <c r="AH281" s="29"/>
      <c r="AI281" s="29"/>
      <c r="AJ281" s="29"/>
      <c r="AK281" s="29"/>
      <c r="AL281" s="29"/>
      <c r="AM281" s="29"/>
      <c r="AN281" s="29"/>
      <c r="AO281" s="29"/>
      <c r="AP281" s="29"/>
      <c r="AQ281" s="29"/>
      <c r="AR281" s="29"/>
      <c r="AS281" s="29"/>
      <c r="AT281" s="29"/>
      <c r="AU281" s="29"/>
      <c r="AV281" s="29"/>
      <c r="AW281" s="29"/>
      <c r="AX281" s="29"/>
      <c r="AY281" s="29"/>
      <c r="AZ281" s="29"/>
      <c r="BA281" s="119"/>
      <c r="BB281" s="29"/>
      <c r="BC281" s="98"/>
      <c r="BD281" s="29"/>
      <c r="BE281" s="98"/>
      <c r="BF281" s="29"/>
      <c r="BG281" s="98"/>
      <c r="BH281" s="29"/>
      <c r="BI281" s="98"/>
      <c r="BJ281" s="29"/>
      <c r="BK281" s="98"/>
      <c r="BL281" s="29"/>
      <c r="BM281" s="98"/>
      <c r="BN281" s="29"/>
      <c r="BO281" s="98"/>
      <c r="BP281" s="29"/>
      <c r="BQ281" s="98"/>
      <c r="BR281" s="29"/>
      <c r="BS281" s="98"/>
      <c r="BT281" s="29"/>
      <c r="BU281" s="98"/>
      <c r="BV281" s="29"/>
      <c r="BW281" s="98"/>
      <c r="BX281" s="29"/>
      <c r="BY281" s="98"/>
      <c r="BZ281" s="29"/>
      <c r="CA281" s="98"/>
      <c r="CB281" s="29"/>
      <c r="CC281" s="98"/>
      <c r="CD281" s="29"/>
      <c r="CE281" s="98"/>
      <c r="CF281" s="29"/>
      <c r="CG281" s="98"/>
      <c r="CH281" s="29"/>
      <c r="CI281" s="98"/>
      <c r="CJ281" s="29"/>
      <c r="CK281" s="98"/>
      <c r="CL281" s="29"/>
      <c r="CM281" s="98"/>
      <c r="CN281" s="29"/>
      <c r="CO281" s="98"/>
      <c r="CP281" s="29"/>
      <c r="CQ281" s="98"/>
      <c r="CR281" s="29"/>
      <c r="CS281" s="98"/>
      <c r="CT281" s="29"/>
      <c r="CU281" s="98"/>
      <c r="CV281" s="29"/>
      <c r="CW281" s="98"/>
      <c r="CX281" s="29"/>
      <c r="CY281" s="98"/>
      <c r="CZ281" s="29"/>
      <c r="DA281" s="98"/>
      <c r="DB281" s="29"/>
      <c r="DC281" s="98"/>
      <c r="DD281" s="29"/>
      <c r="DE281" s="98"/>
      <c r="DF281" s="29"/>
      <c r="DG281" s="98"/>
      <c r="DH281" s="29"/>
      <c r="DI281" s="98"/>
      <c r="DJ281" s="29"/>
      <c r="DK281" s="98"/>
      <c r="DL281" s="29"/>
      <c r="DM281" s="98"/>
      <c r="DN281" s="29"/>
      <c r="DO281" s="98"/>
      <c r="DP281" s="29"/>
      <c r="DQ281" s="98"/>
      <c r="DR281" s="29"/>
      <c r="DS281" s="98"/>
      <c r="DT281" s="29"/>
      <c r="DU281" s="98"/>
      <c r="DV281" s="29"/>
      <c r="DW281" s="98"/>
      <c r="DX281" s="29"/>
      <c r="DY281" s="98"/>
      <c r="DZ281" s="29"/>
      <c r="EA281" s="98"/>
      <c r="EB281" s="29"/>
      <c r="EC281" s="98"/>
      <c r="ED281" s="29"/>
      <c r="EE281" s="98"/>
      <c r="EF281" s="29"/>
      <c r="EG281" s="98"/>
      <c r="EH281" s="29"/>
      <c r="EI281" s="98"/>
      <c r="EJ281" s="29"/>
      <c r="EK281" s="98"/>
      <c r="EL281" s="29"/>
      <c r="EM281" s="98"/>
      <c r="EN281" s="29"/>
      <c r="EO281" s="98"/>
      <c r="EP281" s="29"/>
      <c r="EQ281" s="98"/>
      <c r="ER281" s="29"/>
      <c r="ES281" s="98"/>
      <c r="ET281" s="29"/>
      <c r="EU281" s="98"/>
      <c r="EV281" s="29"/>
    </row>
    <row r="282" spans="9:152" x14ac:dyDescent="0.2">
      <c r="I282" s="29"/>
      <c r="AB282" s="29"/>
      <c r="AC282" s="29"/>
      <c r="AD282" s="29"/>
      <c r="AE282" s="29"/>
      <c r="AF282" s="29"/>
      <c r="AG282" s="29"/>
      <c r="AH282" s="29"/>
      <c r="AI282" s="29"/>
      <c r="AJ282" s="29"/>
      <c r="AK282" s="29"/>
      <c r="AL282" s="29"/>
      <c r="AM282" s="29"/>
      <c r="AN282" s="29"/>
      <c r="AO282" s="29"/>
      <c r="AP282" s="29"/>
      <c r="AQ282" s="29"/>
      <c r="AR282" s="29"/>
      <c r="AS282" s="29"/>
      <c r="AT282" s="29"/>
      <c r="AU282" s="29"/>
      <c r="AV282" s="29"/>
      <c r="AW282" s="29"/>
      <c r="AX282" s="29"/>
      <c r="AY282" s="29"/>
      <c r="AZ282" s="29"/>
      <c r="BA282" s="119"/>
      <c r="BB282" s="29"/>
      <c r="BC282" s="98"/>
      <c r="BD282" s="29"/>
      <c r="BE282" s="98"/>
      <c r="BF282" s="29"/>
      <c r="BG282" s="98"/>
      <c r="BH282" s="29"/>
      <c r="BI282" s="98"/>
      <c r="BJ282" s="29"/>
      <c r="BK282" s="98"/>
      <c r="BL282" s="29"/>
      <c r="BM282" s="98"/>
      <c r="BN282" s="29"/>
      <c r="BO282" s="98"/>
      <c r="BP282" s="29"/>
      <c r="BQ282" s="98"/>
      <c r="BR282" s="29"/>
      <c r="BS282" s="98"/>
      <c r="BT282" s="29"/>
      <c r="BU282" s="98"/>
      <c r="BV282" s="29"/>
      <c r="BW282" s="98"/>
      <c r="BX282" s="29"/>
      <c r="BY282" s="98"/>
      <c r="BZ282" s="29"/>
      <c r="CA282" s="98"/>
      <c r="CB282" s="29"/>
      <c r="CC282" s="98"/>
      <c r="CD282" s="29"/>
      <c r="CE282" s="98"/>
      <c r="CF282" s="29"/>
      <c r="CG282" s="98"/>
      <c r="CH282" s="29"/>
      <c r="CI282" s="98"/>
      <c r="CJ282" s="29"/>
      <c r="CK282" s="98"/>
      <c r="CL282" s="29"/>
      <c r="CM282" s="98"/>
      <c r="CN282" s="29"/>
      <c r="CO282" s="98"/>
      <c r="CP282" s="29"/>
      <c r="CQ282" s="98"/>
      <c r="CR282" s="29"/>
      <c r="CS282" s="98"/>
      <c r="CT282" s="29"/>
      <c r="CU282" s="98"/>
      <c r="CV282" s="29"/>
      <c r="CW282" s="98"/>
      <c r="CX282" s="29"/>
      <c r="CY282" s="98"/>
      <c r="CZ282" s="29"/>
      <c r="DA282" s="98"/>
      <c r="DB282" s="29"/>
      <c r="DC282" s="98"/>
      <c r="DD282" s="29"/>
      <c r="DE282" s="98"/>
      <c r="DF282" s="29"/>
      <c r="DG282" s="98"/>
      <c r="DH282" s="29"/>
      <c r="DI282" s="98"/>
      <c r="DJ282" s="29"/>
      <c r="DK282" s="98"/>
      <c r="DL282" s="29"/>
      <c r="DM282" s="98"/>
      <c r="DN282" s="29"/>
      <c r="DO282" s="98"/>
      <c r="DP282" s="29"/>
      <c r="DQ282" s="98"/>
      <c r="DR282" s="29"/>
      <c r="DS282" s="98"/>
      <c r="DT282" s="29"/>
      <c r="DU282" s="98"/>
      <c r="DV282" s="29"/>
      <c r="DW282" s="98"/>
      <c r="DX282" s="29"/>
      <c r="DY282" s="98"/>
      <c r="DZ282" s="29"/>
      <c r="EA282" s="98"/>
      <c r="EB282" s="29"/>
      <c r="EC282" s="98"/>
      <c r="ED282" s="29"/>
      <c r="EE282" s="98"/>
      <c r="EF282" s="29"/>
      <c r="EG282" s="98"/>
      <c r="EH282" s="29"/>
      <c r="EI282" s="98"/>
      <c r="EJ282" s="29"/>
      <c r="EK282" s="98"/>
      <c r="EL282" s="29"/>
      <c r="EM282" s="98"/>
      <c r="EN282" s="29"/>
      <c r="EO282" s="98"/>
      <c r="EP282" s="29"/>
      <c r="EQ282" s="98"/>
      <c r="ER282" s="29"/>
      <c r="ES282" s="98"/>
      <c r="ET282" s="29"/>
      <c r="EU282" s="98"/>
      <c r="EV282" s="29"/>
    </row>
    <row r="283" spans="9:152" x14ac:dyDescent="0.2">
      <c r="I283" s="29"/>
      <c r="AB283" s="29"/>
      <c r="AC283" s="29"/>
      <c r="AD283" s="29"/>
      <c r="AE283" s="29"/>
      <c r="AF283" s="29"/>
      <c r="AG283" s="29"/>
      <c r="AH283" s="29"/>
      <c r="AI283" s="29"/>
      <c r="AJ283" s="29"/>
      <c r="AK283" s="29"/>
      <c r="AL283" s="29"/>
      <c r="AM283" s="29"/>
      <c r="AN283" s="29"/>
      <c r="AO283" s="29"/>
      <c r="AP283" s="29"/>
      <c r="AQ283" s="29"/>
      <c r="AR283" s="29"/>
      <c r="AS283" s="29"/>
      <c r="AT283" s="29"/>
      <c r="AU283" s="29"/>
      <c r="AV283" s="29"/>
      <c r="AW283" s="29"/>
      <c r="AX283" s="29"/>
      <c r="AY283" s="29"/>
      <c r="AZ283" s="29"/>
      <c r="BA283" s="119"/>
      <c r="BB283" s="29"/>
      <c r="BC283" s="98"/>
      <c r="BD283" s="29"/>
      <c r="BE283" s="98"/>
      <c r="BF283" s="29"/>
      <c r="BG283" s="98"/>
      <c r="BH283" s="29"/>
      <c r="BI283" s="98"/>
      <c r="BJ283" s="29"/>
      <c r="BK283" s="98"/>
      <c r="BL283" s="29"/>
      <c r="BM283" s="98"/>
      <c r="BN283" s="29"/>
      <c r="BO283" s="98"/>
      <c r="BP283" s="29"/>
      <c r="BQ283" s="98"/>
      <c r="BR283" s="29"/>
      <c r="BS283" s="98"/>
      <c r="BT283" s="29"/>
      <c r="BU283" s="98"/>
      <c r="BV283" s="29"/>
      <c r="BW283" s="98"/>
      <c r="BX283" s="29"/>
      <c r="BY283" s="98"/>
      <c r="BZ283" s="29"/>
      <c r="CA283" s="98"/>
      <c r="CB283" s="29"/>
      <c r="CC283" s="98"/>
      <c r="CD283" s="29"/>
      <c r="CE283" s="98"/>
      <c r="CF283" s="29"/>
      <c r="CG283" s="98"/>
      <c r="CH283" s="29"/>
      <c r="CI283" s="98"/>
      <c r="CJ283" s="29"/>
      <c r="CK283" s="98"/>
      <c r="CL283" s="29"/>
      <c r="CM283" s="98"/>
      <c r="CN283" s="29"/>
      <c r="CO283" s="98"/>
      <c r="CP283" s="29"/>
      <c r="CQ283" s="98"/>
      <c r="CR283" s="29"/>
      <c r="CS283" s="98"/>
      <c r="CT283" s="29"/>
      <c r="CU283" s="98"/>
      <c r="CV283" s="29"/>
      <c r="CW283" s="98"/>
      <c r="CX283" s="29"/>
      <c r="CY283" s="98"/>
      <c r="CZ283" s="29"/>
      <c r="DA283" s="98"/>
      <c r="DB283" s="29"/>
      <c r="DC283" s="98"/>
      <c r="DD283" s="29"/>
      <c r="DE283" s="98"/>
      <c r="DF283" s="29"/>
      <c r="DG283" s="98"/>
      <c r="DH283" s="29"/>
      <c r="DI283" s="98"/>
      <c r="DJ283" s="29"/>
      <c r="DK283" s="98"/>
      <c r="DL283" s="29"/>
      <c r="DM283" s="98"/>
      <c r="DN283" s="29"/>
      <c r="DO283" s="98"/>
      <c r="DP283" s="29"/>
      <c r="DQ283" s="98"/>
      <c r="DR283" s="29"/>
      <c r="DS283" s="98"/>
      <c r="DT283" s="29"/>
      <c r="DU283" s="98"/>
      <c r="DV283" s="29"/>
      <c r="DW283" s="98"/>
      <c r="DX283" s="29"/>
      <c r="DY283" s="98"/>
      <c r="DZ283" s="29"/>
      <c r="EA283" s="98"/>
      <c r="EB283" s="29"/>
      <c r="EC283" s="98"/>
      <c r="ED283" s="29"/>
      <c r="EE283" s="98"/>
      <c r="EF283" s="29"/>
      <c r="EG283" s="98"/>
      <c r="EH283" s="29"/>
      <c r="EI283" s="98"/>
      <c r="EJ283" s="29"/>
      <c r="EK283" s="98"/>
      <c r="EL283" s="29"/>
      <c r="EM283" s="98"/>
      <c r="EN283" s="29"/>
      <c r="EO283" s="98"/>
      <c r="EP283" s="29"/>
      <c r="EQ283" s="98"/>
      <c r="ER283" s="29"/>
      <c r="ES283" s="98"/>
      <c r="ET283" s="29"/>
      <c r="EU283" s="98"/>
      <c r="EV283" s="29"/>
    </row>
    <row r="284" spans="9:152" x14ac:dyDescent="0.2">
      <c r="I284" s="29"/>
      <c r="AB284" s="29"/>
      <c r="AC284" s="29"/>
      <c r="AD284" s="29"/>
      <c r="AE284" s="29"/>
      <c r="AF284" s="29"/>
      <c r="AG284" s="29"/>
      <c r="AH284" s="29"/>
      <c r="AI284" s="29"/>
      <c r="AJ284" s="29"/>
      <c r="AK284" s="29"/>
      <c r="AL284" s="29"/>
      <c r="AM284" s="29"/>
      <c r="AN284" s="29"/>
      <c r="AO284" s="29"/>
      <c r="AP284" s="29"/>
      <c r="AQ284" s="29"/>
      <c r="AR284" s="29"/>
      <c r="AS284" s="29"/>
      <c r="AT284" s="29"/>
      <c r="AU284" s="29"/>
      <c r="AV284" s="29"/>
      <c r="AW284" s="29"/>
      <c r="AX284" s="29"/>
      <c r="AY284" s="29"/>
      <c r="AZ284" s="29"/>
      <c r="BA284" s="119"/>
      <c r="BB284" s="29"/>
      <c r="BC284" s="98"/>
      <c r="BD284" s="29"/>
      <c r="BE284" s="98"/>
      <c r="BF284" s="29"/>
      <c r="BG284" s="98"/>
      <c r="BH284" s="29"/>
      <c r="BI284" s="98"/>
      <c r="BJ284" s="29"/>
      <c r="BK284" s="98"/>
      <c r="BL284" s="29"/>
      <c r="BM284" s="98"/>
      <c r="BN284" s="29"/>
      <c r="BO284" s="98"/>
      <c r="BP284" s="29"/>
      <c r="BQ284" s="98"/>
      <c r="BR284" s="29"/>
      <c r="BS284" s="98"/>
      <c r="BT284" s="29"/>
      <c r="BU284" s="98"/>
      <c r="BV284" s="29"/>
      <c r="BW284" s="98"/>
      <c r="BX284" s="29"/>
      <c r="BY284" s="98"/>
      <c r="BZ284" s="29"/>
      <c r="CA284" s="98"/>
      <c r="CB284" s="29"/>
      <c r="CC284" s="98"/>
      <c r="CD284" s="29"/>
      <c r="CE284" s="98"/>
      <c r="CF284" s="29"/>
      <c r="CG284" s="98"/>
      <c r="CH284" s="29"/>
      <c r="CI284" s="98"/>
      <c r="CJ284" s="29"/>
      <c r="CK284" s="98"/>
      <c r="CL284" s="29"/>
      <c r="CM284" s="98"/>
      <c r="CN284" s="29"/>
      <c r="CO284" s="98"/>
      <c r="CP284" s="29"/>
      <c r="CQ284" s="98"/>
      <c r="CR284" s="29"/>
      <c r="CS284" s="98"/>
      <c r="CT284" s="29"/>
      <c r="CU284" s="98"/>
      <c r="CV284" s="29"/>
      <c r="CW284" s="98"/>
      <c r="CX284" s="29"/>
      <c r="CY284" s="98"/>
      <c r="CZ284" s="29"/>
      <c r="DA284" s="98"/>
      <c r="DB284" s="29"/>
      <c r="DC284" s="98"/>
      <c r="DD284" s="29"/>
      <c r="DE284" s="98"/>
      <c r="DF284" s="29"/>
      <c r="DG284" s="98"/>
      <c r="DH284" s="29"/>
      <c r="DI284" s="98"/>
      <c r="DJ284" s="29"/>
      <c r="DK284" s="98"/>
      <c r="DL284" s="29"/>
      <c r="DM284" s="98"/>
      <c r="DN284" s="29"/>
      <c r="DO284" s="98"/>
      <c r="DP284" s="29"/>
      <c r="DQ284" s="98"/>
      <c r="DR284" s="29"/>
      <c r="DS284" s="98"/>
      <c r="DT284" s="29"/>
      <c r="DU284" s="98"/>
      <c r="DV284" s="29"/>
      <c r="DW284" s="98"/>
      <c r="DX284" s="29"/>
      <c r="DY284" s="98"/>
      <c r="DZ284" s="29"/>
      <c r="EA284" s="98"/>
      <c r="EB284" s="29"/>
      <c r="EC284" s="98"/>
      <c r="ED284" s="29"/>
      <c r="EE284" s="98"/>
      <c r="EF284" s="29"/>
      <c r="EG284" s="98"/>
      <c r="EH284" s="29"/>
      <c r="EI284" s="98"/>
      <c r="EJ284" s="29"/>
      <c r="EK284" s="98"/>
      <c r="EL284" s="29"/>
      <c r="EM284" s="98"/>
      <c r="EN284" s="29"/>
      <c r="EO284" s="98"/>
      <c r="EP284" s="29"/>
      <c r="EQ284" s="98"/>
      <c r="ER284" s="29"/>
      <c r="ES284" s="98"/>
      <c r="ET284" s="29"/>
      <c r="EU284" s="98"/>
      <c r="EV284" s="29"/>
    </row>
    <row r="285" spans="9:152" x14ac:dyDescent="0.2">
      <c r="I285" s="29"/>
      <c r="AB285" s="29"/>
      <c r="AC285" s="29"/>
      <c r="AD285" s="29"/>
      <c r="AE285" s="29"/>
      <c r="AF285" s="29"/>
      <c r="AG285" s="29"/>
      <c r="AH285" s="29"/>
      <c r="AI285" s="29"/>
      <c r="AJ285" s="29"/>
      <c r="AK285" s="29"/>
      <c r="AL285" s="29"/>
      <c r="AM285" s="29"/>
      <c r="AN285" s="29"/>
      <c r="AO285" s="29"/>
      <c r="AP285" s="29"/>
      <c r="AQ285" s="29"/>
      <c r="AR285" s="29"/>
      <c r="AS285" s="29"/>
      <c r="AT285" s="29"/>
      <c r="AU285" s="29"/>
      <c r="AV285" s="29"/>
      <c r="AW285" s="29"/>
      <c r="AX285" s="29"/>
      <c r="AY285" s="29"/>
      <c r="AZ285" s="29"/>
      <c r="BA285" s="119"/>
      <c r="BB285" s="29"/>
      <c r="BC285" s="98"/>
      <c r="BD285" s="29"/>
      <c r="BE285" s="98"/>
      <c r="BF285" s="29"/>
      <c r="BG285" s="98"/>
      <c r="BH285" s="29"/>
      <c r="BI285" s="98"/>
      <c r="BJ285" s="29"/>
      <c r="BK285" s="98"/>
      <c r="BL285" s="29"/>
      <c r="BM285" s="98"/>
      <c r="BN285" s="29"/>
      <c r="BO285" s="98"/>
      <c r="BP285" s="29"/>
      <c r="BQ285" s="98"/>
      <c r="BR285" s="29"/>
      <c r="BS285" s="98"/>
      <c r="BT285" s="29"/>
      <c r="BU285" s="98"/>
      <c r="BV285" s="29"/>
      <c r="BW285" s="98"/>
      <c r="BX285" s="29"/>
      <c r="BY285" s="98"/>
      <c r="BZ285" s="29"/>
      <c r="CA285" s="98"/>
      <c r="CB285" s="29"/>
      <c r="CC285" s="98"/>
      <c r="CD285" s="29"/>
      <c r="CE285" s="98"/>
      <c r="CF285" s="29"/>
      <c r="CG285" s="98"/>
      <c r="CH285" s="29"/>
      <c r="CI285" s="98"/>
      <c r="CJ285" s="29"/>
      <c r="CK285" s="98"/>
      <c r="CL285" s="29"/>
      <c r="CM285" s="98"/>
      <c r="CN285" s="29"/>
      <c r="CO285" s="98"/>
      <c r="CP285" s="29"/>
      <c r="CQ285" s="98"/>
      <c r="CR285" s="29"/>
      <c r="CS285" s="98"/>
      <c r="CT285" s="29"/>
      <c r="CU285" s="98"/>
      <c r="CV285" s="29"/>
      <c r="CW285" s="98"/>
      <c r="CX285" s="29"/>
      <c r="CY285" s="98"/>
      <c r="CZ285" s="29"/>
      <c r="DA285" s="98"/>
      <c r="DB285" s="29"/>
      <c r="DC285" s="98"/>
      <c r="DD285" s="29"/>
      <c r="DE285" s="98"/>
      <c r="DF285" s="29"/>
      <c r="DG285" s="98"/>
      <c r="DH285" s="29"/>
      <c r="DI285" s="98"/>
      <c r="DJ285" s="29"/>
      <c r="DK285" s="98"/>
      <c r="DL285" s="29"/>
      <c r="DM285" s="98"/>
      <c r="DN285" s="29"/>
      <c r="DO285" s="98"/>
      <c r="DP285" s="29"/>
      <c r="DQ285" s="98"/>
      <c r="DR285" s="29"/>
      <c r="DS285" s="98"/>
      <c r="DT285" s="29"/>
      <c r="DU285" s="98"/>
      <c r="DV285" s="29"/>
      <c r="DW285" s="98"/>
      <c r="DX285" s="29"/>
      <c r="DY285" s="98"/>
      <c r="DZ285" s="29"/>
      <c r="EA285" s="98"/>
      <c r="EB285" s="29"/>
      <c r="EC285" s="98"/>
      <c r="ED285" s="29"/>
      <c r="EE285" s="98"/>
      <c r="EF285" s="29"/>
      <c r="EG285" s="98"/>
      <c r="EH285" s="29"/>
      <c r="EI285" s="98"/>
      <c r="EJ285" s="29"/>
      <c r="EK285" s="98"/>
      <c r="EL285" s="29"/>
      <c r="EM285" s="98"/>
      <c r="EN285" s="29"/>
      <c r="EO285" s="98"/>
      <c r="EP285" s="29"/>
      <c r="EQ285" s="98"/>
      <c r="ER285" s="29"/>
      <c r="ES285" s="98"/>
      <c r="ET285" s="29"/>
      <c r="EU285" s="98"/>
      <c r="EV285" s="29"/>
    </row>
    <row r="286" spans="9:152" x14ac:dyDescent="0.2">
      <c r="I286" s="29"/>
      <c r="AB286" s="29"/>
      <c r="AC286" s="29"/>
      <c r="AD286" s="29"/>
      <c r="AE286" s="29"/>
      <c r="AF286" s="29"/>
      <c r="AG286" s="29"/>
      <c r="AH286" s="29"/>
      <c r="AI286" s="29"/>
      <c r="AJ286" s="29"/>
      <c r="AK286" s="29"/>
      <c r="AL286" s="29"/>
      <c r="AM286" s="29"/>
      <c r="AN286" s="29"/>
      <c r="AO286" s="29"/>
      <c r="AP286" s="29"/>
      <c r="AQ286" s="29"/>
      <c r="AR286" s="29"/>
      <c r="AS286" s="29"/>
      <c r="AT286" s="29"/>
      <c r="AU286" s="29"/>
      <c r="AV286" s="29"/>
      <c r="AW286" s="29"/>
      <c r="AX286" s="29"/>
      <c r="AY286" s="29"/>
      <c r="AZ286" s="29"/>
      <c r="BA286" s="119"/>
      <c r="BB286" s="29"/>
      <c r="BC286" s="98"/>
      <c r="BD286" s="29"/>
      <c r="BE286" s="98"/>
      <c r="BF286" s="29"/>
      <c r="BG286" s="98"/>
      <c r="BH286" s="29"/>
      <c r="BI286" s="98"/>
      <c r="BJ286" s="29"/>
      <c r="BK286" s="98"/>
      <c r="BL286" s="29"/>
      <c r="BM286" s="98"/>
      <c r="BN286" s="29"/>
      <c r="BO286" s="98"/>
      <c r="BP286" s="29"/>
      <c r="BQ286" s="98"/>
      <c r="BR286" s="29"/>
      <c r="BS286" s="98"/>
      <c r="BT286" s="29"/>
      <c r="BU286" s="98"/>
      <c r="BV286" s="29"/>
      <c r="BW286" s="98"/>
      <c r="BX286" s="29"/>
      <c r="BY286" s="98"/>
      <c r="BZ286" s="29"/>
      <c r="CA286" s="98"/>
      <c r="CB286" s="29"/>
      <c r="CC286" s="98"/>
      <c r="CD286" s="29"/>
      <c r="CE286" s="98"/>
      <c r="CF286" s="29"/>
      <c r="CG286" s="98"/>
      <c r="CH286" s="29"/>
      <c r="CI286" s="98"/>
      <c r="CJ286" s="29"/>
      <c r="CK286" s="98"/>
      <c r="CL286" s="29"/>
      <c r="CM286" s="98"/>
      <c r="CN286" s="29"/>
      <c r="CO286" s="98"/>
      <c r="CP286" s="29"/>
      <c r="CQ286" s="98"/>
      <c r="CR286" s="29"/>
      <c r="CS286" s="98"/>
      <c r="CT286" s="29"/>
      <c r="CU286" s="98"/>
      <c r="CV286" s="29"/>
      <c r="CW286" s="98"/>
      <c r="CX286" s="29"/>
      <c r="CY286" s="98"/>
      <c r="CZ286" s="29"/>
      <c r="DA286" s="98"/>
      <c r="DB286" s="29"/>
      <c r="DC286" s="98"/>
      <c r="DD286" s="29"/>
      <c r="DE286" s="98"/>
      <c r="DF286" s="29"/>
      <c r="DG286" s="98"/>
      <c r="DH286" s="29"/>
      <c r="DI286" s="98"/>
      <c r="DJ286" s="29"/>
      <c r="DK286" s="98"/>
      <c r="DL286" s="29"/>
      <c r="DM286" s="98"/>
      <c r="DN286" s="29"/>
      <c r="DO286" s="98"/>
      <c r="DP286" s="29"/>
      <c r="DQ286" s="98"/>
      <c r="DR286" s="29"/>
      <c r="DS286" s="98"/>
      <c r="DT286" s="29"/>
      <c r="DU286" s="98"/>
      <c r="DV286" s="29"/>
      <c r="DW286" s="98"/>
      <c r="DX286" s="29"/>
      <c r="DY286" s="98"/>
      <c r="DZ286" s="29"/>
      <c r="EA286" s="98"/>
      <c r="EB286" s="29"/>
      <c r="EC286" s="98"/>
      <c r="ED286" s="29"/>
      <c r="EE286" s="98"/>
      <c r="EF286" s="29"/>
      <c r="EG286" s="98"/>
      <c r="EH286" s="29"/>
      <c r="EI286" s="98"/>
      <c r="EJ286" s="29"/>
      <c r="EK286" s="98"/>
      <c r="EL286" s="29"/>
      <c r="EM286" s="98"/>
      <c r="EN286" s="29"/>
      <c r="EO286" s="98"/>
      <c r="EP286" s="29"/>
      <c r="EQ286" s="98"/>
      <c r="ER286" s="29"/>
      <c r="ES286" s="98"/>
      <c r="ET286" s="29"/>
      <c r="EU286" s="98"/>
      <c r="EV286" s="29"/>
    </row>
    <row r="287" spans="9:152" x14ac:dyDescent="0.2">
      <c r="I287" s="29"/>
      <c r="AB287" s="29"/>
      <c r="AC287" s="29"/>
      <c r="AD287" s="29"/>
      <c r="AE287" s="29"/>
      <c r="AF287" s="29"/>
      <c r="AG287" s="29"/>
      <c r="AH287" s="29"/>
      <c r="AI287" s="29"/>
      <c r="AJ287" s="29"/>
      <c r="AK287" s="29"/>
      <c r="AL287" s="29"/>
      <c r="AM287" s="29"/>
      <c r="AN287" s="29"/>
      <c r="AO287" s="29"/>
      <c r="AP287" s="29"/>
      <c r="AQ287" s="29"/>
      <c r="AR287" s="29"/>
      <c r="AS287" s="29"/>
      <c r="AT287" s="29"/>
      <c r="AU287" s="29"/>
      <c r="AV287" s="29"/>
      <c r="AW287" s="29"/>
      <c r="AX287" s="29"/>
      <c r="AY287" s="29"/>
      <c r="AZ287" s="29"/>
      <c r="BA287" s="119"/>
      <c r="BB287" s="29"/>
      <c r="BC287" s="98"/>
      <c r="BD287" s="29"/>
      <c r="BE287" s="98"/>
      <c r="BF287" s="29"/>
      <c r="BG287" s="98"/>
      <c r="BH287" s="29"/>
      <c r="BI287" s="98"/>
      <c r="BJ287" s="29"/>
      <c r="BK287" s="98"/>
      <c r="BL287" s="29"/>
      <c r="BM287" s="98"/>
      <c r="BN287" s="29"/>
      <c r="BO287" s="98"/>
      <c r="BP287" s="29"/>
      <c r="BQ287" s="98"/>
      <c r="BR287" s="29"/>
      <c r="BS287" s="98"/>
      <c r="BT287" s="29"/>
      <c r="BU287" s="98"/>
      <c r="BV287" s="29"/>
      <c r="BW287" s="98"/>
      <c r="BX287" s="29"/>
      <c r="BY287" s="98"/>
      <c r="BZ287" s="29"/>
      <c r="CA287" s="98"/>
      <c r="CB287" s="29"/>
      <c r="CC287" s="98"/>
      <c r="CD287" s="29"/>
      <c r="CE287" s="98"/>
      <c r="CF287" s="29"/>
      <c r="CG287" s="98"/>
      <c r="CH287" s="29"/>
      <c r="CI287" s="98"/>
      <c r="CJ287" s="29"/>
      <c r="CK287" s="98"/>
      <c r="CL287" s="29"/>
      <c r="CM287" s="98"/>
      <c r="CN287" s="29"/>
      <c r="CO287" s="98"/>
      <c r="CP287" s="29"/>
      <c r="CQ287" s="98"/>
      <c r="CR287" s="29"/>
      <c r="CS287" s="98"/>
      <c r="CT287" s="29"/>
      <c r="CU287" s="98"/>
      <c r="CV287" s="29"/>
      <c r="CW287" s="98"/>
      <c r="CX287" s="29"/>
      <c r="CY287" s="98"/>
      <c r="CZ287" s="29"/>
      <c r="DA287" s="98"/>
      <c r="DB287" s="29"/>
      <c r="DC287" s="98"/>
      <c r="DD287" s="29"/>
      <c r="DE287" s="98"/>
      <c r="DF287" s="29"/>
      <c r="DG287" s="98"/>
      <c r="DH287" s="29"/>
      <c r="DI287" s="98"/>
      <c r="DJ287" s="29"/>
      <c r="DK287" s="98"/>
      <c r="DL287" s="29"/>
      <c r="DM287" s="98"/>
      <c r="DN287" s="29"/>
      <c r="DO287" s="98"/>
      <c r="DP287" s="29"/>
      <c r="DQ287" s="98"/>
      <c r="DR287" s="29"/>
      <c r="DS287" s="98"/>
      <c r="DT287" s="29"/>
      <c r="DU287" s="98"/>
      <c r="DV287" s="29"/>
      <c r="DW287" s="98"/>
      <c r="DX287" s="29"/>
      <c r="DY287" s="98"/>
      <c r="DZ287" s="29"/>
      <c r="EA287" s="98"/>
      <c r="EB287" s="29"/>
      <c r="EC287" s="98"/>
      <c r="ED287" s="29"/>
      <c r="EE287" s="98"/>
      <c r="EF287" s="29"/>
      <c r="EG287" s="98"/>
      <c r="EH287" s="29"/>
      <c r="EI287" s="98"/>
      <c r="EJ287" s="29"/>
      <c r="EK287" s="98"/>
      <c r="EL287" s="29"/>
      <c r="EM287" s="98"/>
      <c r="EN287" s="29"/>
      <c r="EO287" s="98"/>
      <c r="EP287" s="29"/>
      <c r="EQ287" s="98"/>
      <c r="ER287" s="29"/>
      <c r="ES287" s="98"/>
      <c r="ET287" s="29"/>
      <c r="EU287" s="98"/>
      <c r="EV287" s="29"/>
    </row>
    <row r="288" spans="9:152" x14ac:dyDescent="0.2">
      <c r="I288" s="29"/>
      <c r="AB288" s="29"/>
      <c r="AC288" s="29"/>
      <c r="AD288" s="29"/>
      <c r="AE288" s="29"/>
      <c r="AF288" s="29"/>
      <c r="AG288" s="29"/>
      <c r="AH288" s="29"/>
      <c r="AI288" s="29"/>
      <c r="AJ288" s="29"/>
      <c r="AK288" s="29"/>
      <c r="AL288" s="29"/>
      <c r="AM288" s="29"/>
      <c r="AN288" s="29"/>
      <c r="AO288" s="29"/>
      <c r="AP288" s="29"/>
      <c r="AQ288" s="29"/>
      <c r="AR288" s="29"/>
      <c r="AS288" s="29"/>
      <c r="AT288" s="29"/>
      <c r="AU288" s="29"/>
      <c r="AV288" s="29"/>
      <c r="AW288" s="29"/>
      <c r="AX288" s="29"/>
      <c r="AY288" s="29"/>
      <c r="AZ288" s="29"/>
      <c r="BA288" s="119"/>
      <c r="BB288" s="29"/>
      <c r="BC288" s="98"/>
      <c r="BD288" s="29"/>
      <c r="BE288" s="98"/>
      <c r="BF288" s="29"/>
      <c r="BG288" s="98"/>
      <c r="BH288" s="29"/>
      <c r="BI288" s="98"/>
      <c r="BJ288" s="29"/>
      <c r="BK288" s="98"/>
      <c r="BL288" s="29"/>
      <c r="BM288" s="98"/>
      <c r="BN288" s="29"/>
      <c r="BO288" s="98"/>
      <c r="BP288" s="29"/>
      <c r="BQ288" s="98"/>
      <c r="BR288" s="29"/>
      <c r="BS288" s="98"/>
      <c r="BT288" s="29"/>
      <c r="BU288" s="98"/>
      <c r="BV288" s="29"/>
      <c r="BW288" s="98"/>
      <c r="BX288" s="29"/>
      <c r="BY288" s="98"/>
      <c r="BZ288" s="29"/>
      <c r="CA288" s="98"/>
      <c r="CB288" s="29"/>
      <c r="CC288" s="98"/>
      <c r="CD288" s="29"/>
      <c r="CE288" s="98"/>
      <c r="CF288" s="29"/>
      <c r="CG288" s="98"/>
      <c r="CH288" s="29"/>
      <c r="CI288" s="98"/>
      <c r="CJ288" s="29"/>
      <c r="CK288" s="98"/>
      <c r="CL288" s="29"/>
      <c r="CM288" s="98"/>
      <c r="CN288" s="29"/>
      <c r="CO288" s="98"/>
      <c r="CP288" s="29"/>
      <c r="CQ288" s="98"/>
      <c r="CR288" s="29"/>
      <c r="CS288" s="98"/>
      <c r="CT288" s="29"/>
      <c r="CU288" s="98"/>
      <c r="CV288" s="29"/>
      <c r="CW288" s="98"/>
      <c r="CX288" s="29"/>
      <c r="CY288" s="98"/>
      <c r="CZ288" s="29"/>
      <c r="DA288" s="98"/>
      <c r="DB288" s="29"/>
      <c r="DC288" s="98"/>
      <c r="DD288" s="29"/>
      <c r="DE288" s="98"/>
      <c r="DF288" s="29"/>
      <c r="DG288" s="98"/>
      <c r="DH288" s="29"/>
      <c r="DI288" s="98"/>
      <c r="DJ288" s="29"/>
      <c r="DK288" s="98"/>
      <c r="DL288" s="29"/>
      <c r="DM288" s="98"/>
      <c r="DN288" s="29"/>
      <c r="DO288" s="98"/>
      <c r="DP288" s="29"/>
      <c r="DQ288" s="98"/>
      <c r="DR288" s="29"/>
      <c r="DS288" s="98"/>
      <c r="DT288" s="29"/>
      <c r="DU288" s="98"/>
      <c r="DV288" s="29"/>
      <c r="DW288" s="98"/>
      <c r="DX288" s="29"/>
      <c r="DY288" s="98"/>
      <c r="DZ288" s="29"/>
      <c r="EA288" s="98"/>
      <c r="EB288" s="29"/>
      <c r="EC288" s="98"/>
      <c r="ED288" s="29"/>
      <c r="EE288" s="98"/>
      <c r="EF288" s="29"/>
      <c r="EG288" s="98"/>
      <c r="EH288" s="29"/>
      <c r="EI288" s="98"/>
      <c r="EJ288" s="29"/>
      <c r="EK288" s="98"/>
      <c r="EL288" s="29"/>
      <c r="EM288" s="98"/>
      <c r="EN288" s="29"/>
      <c r="EO288" s="98"/>
      <c r="EP288" s="29"/>
      <c r="EQ288" s="98"/>
      <c r="ER288" s="29"/>
      <c r="ES288" s="98"/>
      <c r="ET288" s="29"/>
      <c r="EU288" s="98"/>
      <c r="EV288" s="29"/>
    </row>
    <row r="289" spans="9:152" x14ac:dyDescent="0.2">
      <c r="I289" s="29"/>
      <c r="AB289" s="29"/>
      <c r="AC289" s="29"/>
      <c r="AD289" s="29"/>
      <c r="AE289" s="29"/>
      <c r="AF289" s="29"/>
      <c r="AG289" s="29"/>
      <c r="AH289" s="29"/>
      <c r="AI289" s="29"/>
      <c r="AJ289" s="29"/>
      <c r="AK289" s="29"/>
      <c r="AL289" s="29"/>
      <c r="AM289" s="29"/>
      <c r="AN289" s="29"/>
      <c r="AO289" s="29"/>
      <c r="AP289" s="29"/>
      <c r="AQ289" s="29"/>
      <c r="AR289" s="29"/>
      <c r="AS289" s="29"/>
      <c r="AT289" s="29"/>
      <c r="AU289" s="29"/>
      <c r="AV289" s="29"/>
      <c r="AW289" s="29"/>
      <c r="AX289" s="29"/>
      <c r="AY289" s="29"/>
      <c r="AZ289" s="29"/>
      <c r="BA289" s="119"/>
      <c r="BB289" s="29"/>
      <c r="BC289" s="98"/>
      <c r="BD289" s="29"/>
      <c r="BE289" s="98"/>
      <c r="BF289" s="29"/>
      <c r="BG289" s="98"/>
      <c r="BH289" s="29"/>
      <c r="BI289" s="98"/>
      <c r="BJ289" s="29"/>
      <c r="BK289" s="98"/>
      <c r="BL289" s="29"/>
      <c r="BM289" s="98"/>
      <c r="BN289" s="29"/>
      <c r="BO289" s="98"/>
      <c r="BP289" s="29"/>
      <c r="BQ289" s="98"/>
      <c r="BR289" s="29"/>
      <c r="BS289" s="98"/>
      <c r="BT289" s="29"/>
      <c r="BU289" s="98"/>
      <c r="BV289" s="29"/>
      <c r="BW289" s="98"/>
      <c r="BX289" s="29"/>
      <c r="BY289" s="98"/>
      <c r="BZ289" s="29"/>
      <c r="CA289" s="98"/>
      <c r="CB289" s="29"/>
      <c r="CC289" s="98"/>
      <c r="CD289" s="29"/>
      <c r="CE289" s="98"/>
      <c r="CF289" s="29"/>
      <c r="CG289" s="98"/>
      <c r="CH289" s="29"/>
      <c r="CI289" s="98"/>
      <c r="CJ289" s="29"/>
      <c r="CK289" s="98"/>
      <c r="CL289" s="29"/>
      <c r="CM289" s="98"/>
      <c r="CN289" s="29"/>
      <c r="CO289" s="98"/>
      <c r="CP289" s="29"/>
      <c r="CQ289" s="98"/>
      <c r="CR289" s="29"/>
      <c r="CS289" s="98"/>
      <c r="CT289" s="29"/>
      <c r="CU289" s="98"/>
      <c r="CV289" s="29"/>
      <c r="CW289" s="98"/>
      <c r="CX289" s="29"/>
      <c r="CY289" s="98"/>
      <c r="CZ289" s="29"/>
      <c r="DA289" s="98"/>
      <c r="DB289" s="29"/>
      <c r="DC289" s="98"/>
      <c r="DD289" s="29"/>
      <c r="DE289" s="98"/>
      <c r="DF289" s="29"/>
      <c r="DG289" s="98"/>
      <c r="DH289" s="29"/>
      <c r="DI289" s="98"/>
      <c r="DJ289" s="29"/>
      <c r="DK289" s="98"/>
      <c r="DL289" s="29"/>
      <c r="DM289" s="98"/>
      <c r="DN289" s="29"/>
      <c r="DO289" s="98"/>
      <c r="DP289" s="29"/>
      <c r="DQ289" s="98"/>
      <c r="DR289" s="29"/>
      <c r="DS289" s="98"/>
      <c r="DT289" s="29"/>
      <c r="DU289" s="98"/>
      <c r="DV289" s="29"/>
      <c r="DW289" s="98"/>
      <c r="DX289" s="29"/>
      <c r="DY289" s="98"/>
      <c r="DZ289" s="29"/>
      <c r="EA289" s="98"/>
      <c r="EB289" s="29"/>
      <c r="EC289" s="98"/>
      <c r="ED289" s="29"/>
      <c r="EE289" s="98"/>
      <c r="EF289" s="29"/>
      <c r="EG289" s="98"/>
      <c r="EH289" s="29"/>
      <c r="EI289" s="98"/>
      <c r="EJ289" s="29"/>
      <c r="EK289" s="98"/>
      <c r="EL289" s="29"/>
      <c r="EM289" s="98"/>
      <c r="EN289" s="29"/>
      <c r="EO289" s="98"/>
      <c r="EP289" s="29"/>
      <c r="EQ289" s="98"/>
      <c r="ER289" s="29"/>
      <c r="ES289" s="98"/>
      <c r="ET289" s="29"/>
      <c r="EU289" s="98"/>
      <c r="EV289" s="29"/>
    </row>
    <row r="290" spans="9:152" x14ac:dyDescent="0.2">
      <c r="I290" s="29"/>
      <c r="AB290" s="29"/>
      <c r="AC290" s="29"/>
      <c r="AD290" s="29"/>
      <c r="AE290" s="29"/>
      <c r="AF290" s="29"/>
      <c r="AG290" s="29"/>
      <c r="AH290" s="29"/>
      <c r="AI290" s="29"/>
      <c r="AJ290" s="29"/>
      <c r="AK290" s="29"/>
      <c r="AL290" s="29"/>
      <c r="AM290" s="29"/>
      <c r="AN290" s="29"/>
      <c r="AO290" s="29"/>
      <c r="AP290" s="29"/>
      <c r="AQ290" s="29"/>
      <c r="AR290" s="29"/>
      <c r="AS290" s="29"/>
      <c r="AT290" s="29"/>
      <c r="AU290" s="29"/>
      <c r="AV290" s="29"/>
      <c r="AW290" s="29"/>
      <c r="AX290" s="29"/>
      <c r="AY290" s="29"/>
      <c r="AZ290" s="29"/>
      <c r="BA290" s="119"/>
      <c r="BB290" s="29"/>
      <c r="BC290" s="98"/>
      <c r="BD290" s="29"/>
      <c r="BE290" s="98"/>
      <c r="BF290" s="29"/>
      <c r="BG290" s="98"/>
      <c r="BH290" s="29"/>
      <c r="BI290" s="98"/>
      <c r="BJ290" s="29"/>
      <c r="BK290" s="98"/>
      <c r="BL290" s="29"/>
      <c r="BM290" s="98"/>
      <c r="BN290" s="29"/>
      <c r="BO290" s="98"/>
      <c r="BP290" s="29"/>
      <c r="BQ290" s="98"/>
      <c r="BR290" s="29"/>
      <c r="BS290" s="98"/>
      <c r="BT290" s="29"/>
      <c r="BU290" s="98"/>
      <c r="BV290" s="29"/>
      <c r="BW290" s="98"/>
      <c r="BX290" s="29"/>
      <c r="BY290" s="98"/>
      <c r="BZ290" s="29"/>
      <c r="CA290" s="98"/>
      <c r="CB290" s="29"/>
      <c r="CC290" s="98"/>
      <c r="CD290" s="29"/>
      <c r="CE290" s="98"/>
      <c r="CF290" s="29"/>
      <c r="CG290" s="98"/>
      <c r="CH290" s="29"/>
      <c r="CI290" s="98"/>
      <c r="CJ290" s="29"/>
      <c r="CK290" s="98"/>
      <c r="CL290" s="29"/>
      <c r="CM290" s="98"/>
      <c r="CN290" s="29"/>
      <c r="CO290" s="98"/>
      <c r="CP290" s="29"/>
      <c r="CQ290" s="98"/>
      <c r="CR290" s="29"/>
      <c r="CS290" s="98"/>
      <c r="CT290" s="29"/>
      <c r="CU290" s="98"/>
      <c r="CV290" s="29"/>
      <c r="CW290" s="98"/>
      <c r="CX290" s="29"/>
      <c r="CY290" s="98"/>
      <c r="CZ290" s="29"/>
      <c r="DA290" s="98"/>
      <c r="DB290" s="29"/>
      <c r="DC290" s="98"/>
      <c r="DD290" s="29"/>
      <c r="DE290" s="98"/>
      <c r="DF290" s="29"/>
      <c r="DG290" s="98"/>
      <c r="DH290" s="29"/>
      <c r="DI290" s="98"/>
      <c r="DJ290" s="29"/>
      <c r="DK290" s="98"/>
      <c r="DL290" s="29"/>
      <c r="DM290" s="98"/>
      <c r="DN290" s="29"/>
      <c r="DO290" s="98"/>
      <c r="DP290" s="29"/>
      <c r="DQ290" s="98"/>
      <c r="DR290" s="29"/>
      <c r="DS290" s="98"/>
      <c r="DT290" s="29"/>
      <c r="DU290" s="98"/>
      <c r="DV290" s="29"/>
      <c r="DW290" s="98"/>
      <c r="DX290" s="29"/>
      <c r="DY290" s="98"/>
      <c r="DZ290" s="29"/>
      <c r="EA290" s="98"/>
      <c r="EB290" s="29"/>
      <c r="EC290" s="98"/>
      <c r="ED290" s="29"/>
      <c r="EE290" s="98"/>
      <c r="EF290" s="29"/>
      <c r="EG290" s="98"/>
      <c r="EH290" s="29"/>
      <c r="EI290" s="98"/>
      <c r="EJ290" s="29"/>
      <c r="EK290" s="98"/>
      <c r="EL290" s="29"/>
      <c r="EM290" s="98"/>
      <c r="EN290" s="29"/>
      <c r="EO290" s="98"/>
      <c r="EP290" s="29"/>
      <c r="EQ290" s="98"/>
      <c r="ER290" s="29"/>
      <c r="ES290" s="98"/>
      <c r="ET290" s="29"/>
      <c r="EU290" s="98"/>
      <c r="EV290" s="29"/>
    </row>
    <row r="291" spans="9:152" x14ac:dyDescent="0.2">
      <c r="I291" s="29"/>
      <c r="AB291" s="29"/>
      <c r="AC291" s="29"/>
      <c r="AD291" s="29"/>
      <c r="AE291" s="29"/>
      <c r="AF291" s="29"/>
      <c r="AG291" s="29"/>
      <c r="AH291" s="29"/>
      <c r="AI291" s="29"/>
      <c r="AJ291" s="29"/>
      <c r="AK291" s="29"/>
      <c r="AL291" s="29"/>
      <c r="AM291" s="29"/>
      <c r="AN291" s="29"/>
      <c r="AO291" s="29"/>
      <c r="AP291" s="29"/>
      <c r="AQ291" s="29"/>
      <c r="AR291" s="29"/>
      <c r="AS291" s="29"/>
      <c r="AT291" s="29"/>
      <c r="AU291" s="29"/>
      <c r="AV291" s="29"/>
      <c r="AW291" s="29"/>
      <c r="AX291" s="29"/>
      <c r="AY291" s="29"/>
      <c r="AZ291" s="29"/>
      <c r="BA291" s="119"/>
      <c r="BB291" s="29"/>
      <c r="BC291" s="98"/>
      <c r="BD291" s="29"/>
      <c r="BE291" s="98"/>
      <c r="BF291" s="29"/>
      <c r="BG291" s="98"/>
      <c r="BH291" s="29"/>
      <c r="BI291" s="98"/>
      <c r="BJ291" s="29"/>
      <c r="BK291" s="98"/>
      <c r="BL291" s="29"/>
      <c r="BM291" s="98"/>
      <c r="BN291" s="29"/>
      <c r="BO291" s="98"/>
      <c r="BP291" s="29"/>
      <c r="BQ291" s="98"/>
      <c r="BR291" s="29"/>
      <c r="BS291" s="98"/>
      <c r="BT291" s="29"/>
      <c r="BU291" s="98"/>
      <c r="BV291" s="29"/>
      <c r="BW291" s="98"/>
      <c r="BX291" s="29"/>
      <c r="BY291" s="98"/>
      <c r="BZ291" s="29"/>
      <c r="CA291" s="98"/>
      <c r="CB291" s="29"/>
      <c r="CC291" s="98"/>
      <c r="CD291" s="29"/>
      <c r="CE291" s="98"/>
      <c r="CF291" s="29"/>
      <c r="CG291" s="98"/>
      <c r="CH291" s="29"/>
      <c r="CI291" s="98"/>
      <c r="CJ291" s="29"/>
      <c r="CK291" s="98"/>
      <c r="CL291" s="29"/>
      <c r="CM291" s="98"/>
      <c r="CN291" s="29"/>
      <c r="CO291" s="98"/>
      <c r="CP291" s="29"/>
      <c r="CQ291" s="98"/>
      <c r="CR291" s="29"/>
      <c r="CS291" s="98"/>
      <c r="CT291" s="29"/>
      <c r="CU291" s="98"/>
      <c r="CV291" s="29"/>
      <c r="CW291" s="98"/>
      <c r="CX291" s="29"/>
      <c r="CY291" s="98"/>
      <c r="CZ291" s="29"/>
      <c r="DA291" s="98"/>
      <c r="DB291" s="29"/>
      <c r="DC291" s="98"/>
      <c r="DD291" s="29"/>
      <c r="DE291" s="98"/>
      <c r="DF291" s="29"/>
      <c r="DG291" s="98"/>
      <c r="DH291" s="29"/>
      <c r="DI291" s="98"/>
      <c r="DJ291" s="29"/>
      <c r="DK291" s="98"/>
      <c r="DL291" s="29"/>
      <c r="DM291" s="98"/>
      <c r="DN291" s="29"/>
      <c r="DO291" s="98"/>
      <c r="DP291" s="29"/>
      <c r="DQ291" s="98"/>
      <c r="DR291" s="29"/>
      <c r="DS291" s="98"/>
      <c r="DT291" s="29"/>
      <c r="DU291" s="98"/>
      <c r="DV291" s="29"/>
      <c r="DW291" s="98"/>
      <c r="DX291" s="29"/>
      <c r="DY291" s="98"/>
      <c r="DZ291" s="29"/>
      <c r="EA291" s="98"/>
      <c r="EB291" s="29"/>
      <c r="EC291" s="98"/>
      <c r="ED291" s="29"/>
      <c r="EE291" s="98"/>
      <c r="EF291" s="29"/>
      <c r="EG291" s="98"/>
      <c r="EH291" s="29"/>
      <c r="EI291" s="98"/>
      <c r="EJ291" s="29"/>
      <c r="EK291" s="98"/>
      <c r="EL291" s="29"/>
      <c r="EM291" s="98"/>
      <c r="EN291" s="29"/>
      <c r="EO291" s="98"/>
      <c r="EP291" s="29"/>
      <c r="EQ291" s="98"/>
      <c r="ER291" s="29"/>
      <c r="ES291" s="98"/>
      <c r="ET291" s="29"/>
      <c r="EU291" s="98"/>
      <c r="EV291" s="29"/>
    </row>
    <row r="292" spans="9:152" x14ac:dyDescent="0.2">
      <c r="I292" s="29"/>
      <c r="AB292" s="29"/>
      <c r="AC292" s="29"/>
      <c r="AD292" s="29"/>
      <c r="AE292" s="29"/>
      <c r="AF292" s="29"/>
      <c r="AG292" s="29"/>
      <c r="AH292" s="29"/>
      <c r="AI292" s="29"/>
      <c r="AJ292" s="29"/>
      <c r="AK292" s="29"/>
      <c r="AL292" s="29"/>
      <c r="AM292" s="29"/>
      <c r="AN292" s="29"/>
      <c r="AO292" s="29"/>
      <c r="AP292" s="29"/>
      <c r="AQ292" s="29"/>
      <c r="AR292" s="29"/>
      <c r="AS292" s="29"/>
      <c r="AT292" s="29"/>
      <c r="AU292" s="29"/>
      <c r="AV292" s="29"/>
      <c r="AW292" s="29"/>
      <c r="AX292" s="29"/>
      <c r="AY292" s="29"/>
      <c r="AZ292" s="29"/>
      <c r="BA292" s="119"/>
      <c r="BB292" s="29"/>
      <c r="BC292" s="98"/>
      <c r="BD292" s="29"/>
      <c r="BE292" s="98"/>
      <c r="BF292" s="29"/>
      <c r="BG292" s="98"/>
      <c r="BH292" s="29"/>
      <c r="BI292" s="98"/>
      <c r="BJ292" s="29"/>
      <c r="BK292" s="98"/>
      <c r="BL292" s="29"/>
      <c r="BM292" s="98"/>
      <c r="BN292" s="29"/>
      <c r="BO292" s="98"/>
      <c r="BP292" s="29"/>
      <c r="BQ292" s="98"/>
      <c r="BR292" s="29"/>
      <c r="BS292" s="98"/>
      <c r="BT292" s="29"/>
      <c r="BU292" s="98"/>
      <c r="BV292" s="29"/>
      <c r="BW292" s="98"/>
      <c r="BX292" s="29"/>
      <c r="BY292" s="98"/>
      <c r="BZ292" s="29"/>
      <c r="CA292" s="98"/>
      <c r="CB292" s="29"/>
      <c r="CC292" s="98"/>
      <c r="CD292" s="29"/>
      <c r="CE292" s="98"/>
      <c r="CF292" s="29"/>
      <c r="CG292" s="98"/>
      <c r="CH292" s="29"/>
      <c r="CI292" s="98"/>
      <c r="CJ292" s="29"/>
      <c r="CK292" s="98"/>
      <c r="CL292" s="29"/>
      <c r="CM292" s="98"/>
      <c r="CN292" s="29"/>
      <c r="CO292" s="98"/>
      <c r="CP292" s="29"/>
      <c r="CQ292" s="98"/>
      <c r="CR292" s="29"/>
      <c r="CS292" s="98"/>
      <c r="CT292" s="29"/>
      <c r="CU292" s="98"/>
      <c r="CV292" s="29"/>
      <c r="CW292" s="98"/>
      <c r="CX292" s="29"/>
      <c r="CY292" s="98"/>
      <c r="CZ292" s="29"/>
      <c r="DA292" s="98"/>
      <c r="DB292" s="29"/>
      <c r="DC292" s="98"/>
      <c r="DD292" s="29"/>
      <c r="DE292" s="98"/>
      <c r="DF292" s="29"/>
      <c r="DG292" s="98"/>
      <c r="DH292" s="29"/>
      <c r="DI292" s="98"/>
      <c r="DJ292" s="29"/>
      <c r="DK292" s="98"/>
      <c r="DL292" s="29"/>
      <c r="DM292" s="98"/>
      <c r="DN292" s="29"/>
      <c r="DO292" s="98"/>
      <c r="DP292" s="29"/>
      <c r="DQ292" s="98"/>
      <c r="DR292" s="29"/>
      <c r="DS292" s="98"/>
      <c r="DT292" s="29"/>
      <c r="DU292" s="98"/>
      <c r="DV292" s="29"/>
      <c r="DW292" s="98"/>
      <c r="DX292" s="29"/>
      <c r="DY292" s="98"/>
      <c r="DZ292" s="29"/>
      <c r="EA292" s="98"/>
      <c r="EB292" s="29"/>
      <c r="EC292" s="98"/>
      <c r="ED292" s="29"/>
      <c r="EE292" s="98"/>
      <c r="EF292" s="29"/>
      <c r="EG292" s="98"/>
      <c r="EH292" s="29"/>
      <c r="EI292" s="98"/>
      <c r="EJ292" s="29"/>
      <c r="EK292" s="98"/>
      <c r="EL292" s="29"/>
      <c r="EM292" s="98"/>
      <c r="EN292" s="29"/>
      <c r="EO292" s="98"/>
      <c r="EP292" s="29"/>
      <c r="EQ292" s="98"/>
      <c r="ER292" s="29"/>
      <c r="ES292" s="98"/>
      <c r="ET292" s="29"/>
      <c r="EU292" s="98"/>
      <c r="EV292" s="29"/>
    </row>
    <row r="293" spans="9:152" x14ac:dyDescent="0.2">
      <c r="I293" s="29"/>
      <c r="AB293" s="29"/>
      <c r="AC293" s="29"/>
      <c r="AD293" s="29"/>
      <c r="AE293" s="29"/>
      <c r="AF293" s="29"/>
      <c r="AG293" s="29"/>
      <c r="AH293" s="29"/>
      <c r="AI293" s="29"/>
      <c r="AJ293" s="29"/>
      <c r="AK293" s="29"/>
      <c r="AL293" s="29"/>
      <c r="AM293" s="29"/>
      <c r="AN293" s="29"/>
      <c r="AO293" s="29"/>
      <c r="AP293" s="29"/>
      <c r="AQ293" s="29"/>
      <c r="AR293" s="29"/>
      <c r="AS293" s="29"/>
      <c r="AT293" s="29"/>
      <c r="AU293" s="29"/>
      <c r="AV293" s="29"/>
      <c r="AW293" s="29"/>
      <c r="AX293" s="29"/>
      <c r="AY293" s="29"/>
      <c r="AZ293" s="29"/>
      <c r="BA293" s="119"/>
      <c r="BB293" s="29"/>
      <c r="BC293" s="98"/>
      <c r="BD293" s="29"/>
      <c r="BE293" s="98"/>
      <c r="BF293" s="29"/>
      <c r="BG293" s="98"/>
      <c r="BH293" s="29"/>
      <c r="BI293" s="98"/>
      <c r="BJ293" s="29"/>
      <c r="BK293" s="98"/>
      <c r="BL293" s="29"/>
      <c r="BM293" s="98"/>
      <c r="BN293" s="29"/>
      <c r="BO293" s="98"/>
      <c r="BP293" s="29"/>
      <c r="BQ293" s="98"/>
      <c r="BR293" s="29"/>
      <c r="BS293" s="98"/>
      <c r="BT293" s="29"/>
      <c r="BU293" s="98"/>
      <c r="BV293" s="29"/>
      <c r="BW293" s="98"/>
      <c r="BX293" s="29"/>
      <c r="BY293" s="98"/>
      <c r="BZ293" s="29"/>
      <c r="CA293" s="98"/>
      <c r="CB293" s="29"/>
      <c r="CC293" s="98"/>
      <c r="CD293" s="29"/>
      <c r="CE293" s="98"/>
      <c r="CF293" s="29"/>
      <c r="CG293" s="98"/>
      <c r="CH293" s="29"/>
      <c r="CI293" s="98"/>
      <c r="CJ293" s="29"/>
      <c r="CK293" s="98"/>
      <c r="CL293" s="29"/>
      <c r="CM293" s="98"/>
      <c r="CN293" s="29"/>
      <c r="CO293" s="98"/>
      <c r="CP293" s="29"/>
      <c r="CQ293" s="98"/>
      <c r="CR293" s="29"/>
      <c r="CS293" s="98"/>
      <c r="CT293" s="29"/>
      <c r="CU293" s="98"/>
      <c r="CV293" s="29"/>
      <c r="CW293" s="98"/>
      <c r="CX293" s="29"/>
      <c r="CY293" s="98"/>
      <c r="CZ293" s="29"/>
      <c r="DA293" s="98"/>
      <c r="DB293" s="29"/>
      <c r="DC293" s="98"/>
      <c r="DD293" s="29"/>
      <c r="DE293" s="98"/>
      <c r="DF293" s="29"/>
      <c r="DG293" s="98"/>
      <c r="DH293" s="29"/>
      <c r="DI293" s="98"/>
      <c r="DJ293" s="29"/>
      <c r="DK293" s="98"/>
      <c r="DL293" s="29"/>
      <c r="DM293" s="98"/>
      <c r="DN293" s="29"/>
      <c r="DO293" s="98"/>
      <c r="DP293" s="29"/>
      <c r="DQ293" s="98"/>
      <c r="DR293" s="29"/>
      <c r="DS293" s="98"/>
      <c r="DT293" s="29"/>
      <c r="DU293" s="98"/>
      <c r="DV293" s="29"/>
      <c r="DW293" s="98"/>
      <c r="DX293" s="29"/>
      <c r="DY293" s="98"/>
      <c r="DZ293" s="29"/>
      <c r="EA293" s="98"/>
      <c r="EB293" s="29"/>
      <c r="EC293" s="98"/>
      <c r="ED293" s="29"/>
      <c r="EE293" s="98"/>
      <c r="EF293" s="29"/>
      <c r="EG293" s="98"/>
      <c r="EH293" s="29"/>
      <c r="EI293" s="98"/>
      <c r="EJ293" s="29"/>
      <c r="EK293" s="98"/>
      <c r="EL293" s="29"/>
      <c r="EM293" s="98"/>
      <c r="EN293" s="29"/>
      <c r="EO293" s="98"/>
      <c r="EP293" s="29"/>
      <c r="EQ293" s="98"/>
      <c r="ER293" s="29"/>
      <c r="ES293" s="98"/>
      <c r="ET293" s="29"/>
      <c r="EU293" s="98"/>
      <c r="EV293" s="29"/>
    </row>
    <row r="294" spans="9:152" x14ac:dyDescent="0.2">
      <c r="I294" s="29"/>
      <c r="AB294" s="29"/>
      <c r="AC294" s="29"/>
      <c r="AD294" s="29"/>
      <c r="AE294" s="29"/>
      <c r="AF294" s="29"/>
      <c r="AG294" s="29"/>
      <c r="AH294" s="29"/>
      <c r="AI294" s="29"/>
      <c r="AJ294" s="29"/>
      <c r="AK294" s="29"/>
      <c r="AL294" s="29"/>
      <c r="AM294" s="29"/>
      <c r="AN294" s="29"/>
      <c r="AO294" s="29"/>
      <c r="AP294" s="29"/>
      <c r="AQ294" s="29"/>
      <c r="AR294" s="29"/>
      <c r="AS294" s="29"/>
      <c r="AT294" s="29"/>
      <c r="AU294" s="29"/>
      <c r="AV294" s="29"/>
      <c r="AW294" s="29"/>
      <c r="AX294" s="29"/>
      <c r="AY294" s="29"/>
      <c r="AZ294" s="29"/>
      <c r="BA294" s="119"/>
      <c r="BB294" s="29"/>
      <c r="BC294" s="98"/>
      <c r="BD294" s="29"/>
      <c r="BE294" s="98"/>
      <c r="BF294" s="29"/>
      <c r="BG294" s="98"/>
      <c r="BH294" s="29"/>
      <c r="BI294" s="98"/>
      <c r="BJ294" s="29"/>
      <c r="BK294" s="98"/>
      <c r="BL294" s="29"/>
      <c r="BM294" s="98"/>
      <c r="BN294" s="29"/>
      <c r="BO294" s="98"/>
      <c r="BP294" s="29"/>
      <c r="BQ294" s="98"/>
      <c r="BR294" s="29"/>
      <c r="BS294" s="98"/>
      <c r="BT294" s="29"/>
      <c r="BU294" s="98"/>
      <c r="BV294" s="29"/>
      <c r="BW294" s="98"/>
      <c r="BX294" s="29"/>
      <c r="BY294" s="98"/>
      <c r="BZ294" s="29"/>
      <c r="CA294" s="98"/>
      <c r="CB294" s="29"/>
      <c r="CC294" s="98"/>
      <c r="CD294" s="29"/>
      <c r="CE294" s="98"/>
      <c r="CF294" s="29"/>
      <c r="CG294" s="98"/>
      <c r="CH294" s="29"/>
      <c r="CI294" s="98"/>
      <c r="CJ294" s="29"/>
      <c r="CK294" s="98"/>
      <c r="CL294" s="29"/>
      <c r="CM294" s="98"/>
      <c r="CN294" s="29"/>
      <c r="CO294" s="98"/>
      <c r="CP294" s="29"/>
      <c r="CQ294" s="98"/>
      <c r="CR294" s="29"/>
      <c r="CS294" s="98"/>
      <c r="CT294" s="29"/>
      <c r="CU294" s="98"/>
      <c r="CV294" s="29"/>
      <c r="CW294" s="98"/>
      <c r="CX294" s="29"/>
      <c r="CY294" s="98"/>
      <c r="CZ294" s="29"/>
      <c r="DA294" s="98"/>
      <c r="DB294" s="29"/>
      <c r="DC294" s="98"/>
      <c r="DD294" s="29"/>
      <c r="DE294" s="98"/>
      <c r="DF294" s="29"/>
      <c r="DG294" s="98"/>
      <c r="DH294" s="29"/>
      <c r="DI294" s="98"/>
      <c r="DJ294" s="29"/>
      <c r="DK294" s="98"/>
      <c r="DL294" s="29"/>
      <c r="DM294" s="98"/>
      <c r="DN294" s="29"/>
      <c r="DO294" s="98"/>
      <c r="DP294" s="29"/>
      <c r="DQ294" s="98"/>
      <c r="DR294" s="29"/>
      <c r="DS294" s="98"/>
      <c r="DT294" s="29"/>
      <c r="DU294" s="98"/>
      <c r="DV294" s="29"/>
      <c r="DW294" s="98"/>
      <c r="DX294" s="29"/>
      <c r="DY294" s="98"/>
      <c r="DZ294" s="29"/>
      <c r="EA294" s="98"/>
      <c r="EB294" s="29"/>
      <c r="EC294" s="98"/>
      <c r="ED294" s="29"/>
      <c r="EE294" s="98"/>
      <c r="EF294" s="29"/>
      <c r="EG294" s="98"/>
      <c r="EH294" s="29"/>
      <c r="EI294" s="98"/>
      <c r="EJ294" s="29"/>
      <c r="EK294" s="98"/>
      <c r="EL294" s="29"/>
      <c r="EM294" s="98"/>
      <c r="EN294" s="29"/>
      <c r="EO294" s="98"/>
      <c r="EP294" s="29"/>
      <c r="EQ294" s="98"/>
      <c r="ER294" s="29"/>
      <c r="ES294" s="98"/>
      <c r="ET294" s="29"/>
      <c r="EU294" s="98"/>
      <c r="EV294" s="29"/>
    </row>
    <row r="295" spans="9:152" x14ac:dyDescent="0.2">
      <c r="I295" s="29"/>
      <c r="AB295" s="29"/>
      <c r="AC295" s="29"/>
      <c r="AD295" s="29"/>
      <c r="AE295" s="29"/>
      <c r="AF295" s="29"/>
      <c r="AG295" s="29"/>
      <c r="AH295" s="29"/>
      <c r="AI295" s="29"/>
      <c r="AJ295" s="29"/>
      <c r="AK295" s="29"/>
      <c r="AL295" s="29"/>
      <c r="AM295" s="29"/>
      <c r="AN295" s="29"/>
      <c r="AO295" s="29"/>
      <c r="AP295" s="29"/>
      <c r="AQ295" s="29"/>
      <c r="AR295" s="29"/>
      <c r="AS295" s="29"/>
      <c r="AT295" s="29"/>
      <c r="AU295" s="29"/>
      <c r="AV295" s="29"/>
      <c r="AW295" s="29"/>
      <c r="AX295" s="29"/>
      <c r="AY295" s="29"/>
      <c r="AZ295" s="29"/>
      <c r="BA295" s="119"/>
      <c r="BB295" s="29"/>
      <c r="BC295" s="98"/>
      <c r="BD295" s="29"/>
      <c r="BE295" s="98"/>
      <c r="BF295" s="29"/>
      <c r="BG295" s="98"/>
      <c r="BH295" s="29"/>
      <c r="BI295" s="98"/>
      <c r="BJ295" s="29"/>
      <c r="BK295" s="98"/>
      <c r="BL295" s="29"/>
      <c r="BM295" s="98"/>
      <c r="BN295" s="29"/>
      <c r="BO295" s="98"/>
      <c r="BP295" s="29"/>
      <c r="BQ295" s="98"/>
      <c r="BR295" s="29"/>
      <c r="BS295" s="98"/>
      <c r="BT295" s="29"/>
      <c r="BU295" s="98"/>
      <c r="BV295" s="29"/>
      <c r="BW295" s="98"/>
      <c r="BX295" s="29"/>
      <c r="BY295" s="98"/>
      <c r="BZ295" s="29"/>
      <c r="CA295" s="98"/>
      <c r="CB295" s="29"/>
      <c r="CC295" s="98"/>
      <c r="CD295" s="29"/>
      <c r="CE295" s="98"/>
      <c r="CF295" s="29"/>
      <c r="CG295" s="98"/>
      <c r="CH295" s="29"/>
      <c r="CI295" s="98"/>
      <c r="CJ295" s="29"/>
      <c r="CK295" s="98"/>
      <c r="CL295" s="29"/>
      <c r="CM295" s="98"/>
      <c r="CN295" s="29"/>
      <c r="CO295" s="98"/>
      <c r="CP295" s="29"/>
      <c r="CQ295" s="98"/>
      <c r="CR295" s="29"/>
      <c r="CS295" s="98"/>
      <c r="CT295" s="29"/>
      <c r="CU295" s="98"/>
      <c r="CV295" s="29"/>
      <c r="CW295" s="98"/>
      <c r="CX295" s="29"/>
      <c r="CY295" s="98"/>
      <c r="CZ295" s="29"/>
      <c r="DA295" s="98"/>
      <c r="DB295" s="29"/>
      <c r="DC295" s="98"/>
      <c r="DD295" s="29"/>
      <c r="DE295" s="98"/>
      <c r="DF295" s="29"/>
      <c r="DG295" s="98"/>
      <c r="DH295" s="29"/>
      <c r="DI295" s="98"/>
      <c r="DJ295" s="29"/>
      <c r="DK295" s="98"/>
      <c r="DL295" s="29"/>
      <c r="DM295" s="98"/>
      <c r="DN295" s="29"/>
      <c r="DO295" s="98"/>
      <c r="DP295" s="29"/>
      <c r="DQ295" s="98"/>
      <c r="DR295" s="29"/>
      <c r="DS295" s="98"/>
      <c r="DT295" s="29"/>
      <c r="DU295" s="98"/>
      <c r="DV295" s="29"/>
      <c r="DW295" s="98"/>
      <c r="DX295" s="29"/>
      <c r="DY295" s="98"/>
      <c r="DZ295" s="29"/>
      <c r="EA295" s="98"/>
      <c r="EB295" s="29"/>
      <c r="EC295" s="98"/>
      <c r="ED295" s="29"/>
      <c r="EE295" s="98"/>
      <c r="EF295" s="29"/>
      <c r="EG295" s="98"/>
      <c r="EH295" s="29"/>
      <c r="EI295" s="98"/>
      <c r="EJ295" s="29"/>
      <c r="EK295" s="98"/>
      <c r="EL295" s="29"/>
      <c r="EM295" s="98"/>
      <c r="EN295" s="29"/>
      <c r="EO295" s="98"/>
      <c r="EP295" s="29"/>
      <c r="EQ295" s="98"/>
      <c r="ER295" s="29"/>
      <c r="ES295" s="98"/>
      <c r="ET295" s="29"/>
      <c r="EU295" s="98"/>
      <c r="EV295" s="29"/>
    </row>
    <row r="296" spans="9:152" x14ac:dyDescent="0.2">
      <c r="I296" s="29"/>
      <c r="AB296" s="29"/>
      <c r="AC296" s="29"/>
      <c r="AD296" s="29"/>
      <c r="AE296" s="29"/>
      <c r="AF296" s="29"/>
      <c r="AG296" s="29"/>
      <c r="AH296" s="29"/>
      <c r="AI296" s="29"/>
      <c r="AJ296" s="29"/>
      <c r="AK296" s="29"/>
      <c r="AL296" s="29"/>
      <c r="AM296" s="29"/>
      <c r="AN296" s="29"/>
      <c r="AO296" s="29"/>
      <c r="AP296" s="29"/>
      <c r="AQ296" s="29"/>
      <c r="AR296" s="29"/>
      <c r="AS296" s="29"/>
      <c r="AT296" s="29"/>
      <c r="AU296" s="29"/>
      <c r="AV296" s="29"/>
      <c r="AW296" s="29"/>
      <c r="AX296" s="29"/>
      <c r="AY296" s="29"/>
      <c r="AZ296" s="29"/>
      <c r="BA296" s="119"/>
      <c r="BB296" s="29"/>
      <c r="BC296" s="98"/>
      <c r="BD296" s="29"/>
      <c r="BE296" s="98"/>
      <c r="BF296" s="29"/>
      <c r="BG296" s="98"/>
      <c r="BH296" s="29"/>
      <c r="BI296" s="98"/>
      <c r="BJ296" s="29"/>
      <c r="BK296" s="98"/>
      <c r="BL296" s="29"/>
      <c r="BM296" s="98"/>
      <c r="BN296" s="29"/>
      <c r="BO296" s="98"/>
      <c r="BP296" s="29"/>
      <c r="BQ296" s="98"/>
      <c r="BR296" s="29"/>
      <c r="BS296" s="98"/>
      <c r="BT296" s="29"/>
      <c r="BU296" s="98"/>
      <c r="BV296" s="29"/>
      <c r="BW296" s="98"/>
      <c r="BX296" s="29"/>
      <c r="BY296" s="98"/>
      <c r="BZ296" s="29"/>
      <c r="CA296" s="98"/>
      <c r="CB296" s="29"/>
      <c r="CC296" s="98"/>
      <c r="CD296" s="29"/>
      <c r="CE296" s="98"/>
      <c r="CF296" s="29"/>
      <c r="CG296" s="98"/>
      <c r="CH296" s="29"/>
      <c r="CI296" s="98"/>
      <c r="CJ296" s="29"/>
      <c r="CK296" s="98"/>
      <c r="CL296" s="29"/>
      <c r="CM296" s="98"/>
      <c r="CN296" s="29"/>
      <c r="CO296" s="98"/>
      <c r="CP296" s="29"/>
      <c r="CQ296" s="98"/>
      <c r="CR296" s="29"/>
      <c r="CS296" s="98"/>
      <c r="CT296" s="29"/>
      <c r="CU296" s="98"/>
      <c r="CV296" s="29"/>
      <c r="CW296" s="98"/>
      <c r="CX296" s="29"/>
      <c r="CY296" s="98"/>
      <c r="CZ296" s="29"/>
      <c r="DA296" s="98"/>
      <c r="DB296" s="29"/>
      <c r="DC296" s="98"/>
      <c r="DD296" s="29"/>
      <c r="DE296" s="98"/>
      <c r="DF296" s="29"/>
      <c r="DG296" s="98"/>
      <c r="DH296" s="29"/>
      <c r="DI296" s="98"/>
      <c r="DJ296" s="29"/>
      <c r="DK296" s="98"/>
      <c r="DL296" s="29"/>
      <c r="DM296" s="98"/>
      <c r="DN296" s="29"/>
      <c r="DO296" s="98"/>
      <c r="DP296" s="29"/>
      <c r="DQ296" s="98"/>
      <c r="DR296" s="29"/>
      <c r="DS296" s="98"/>
      <c r="DT296" s="29"/>
      <c r="DU296" s="98"/>
      <c r="DV296" s="29"/>
      <c r="DW296" s="98"/>
      <c r="DX296" s="29"/>
      <c r="DY296" s="98"/>
      <c r="DZ296" s="29"/>
      <c r="EA296" s="98"/>
      <c r="EB296" s="29"/>
      <c r="EC296" s="98"/>
      <c r="ED296" s="29"/>
      <c r="EE296" s="98"/>
      <c r="EF296" s="29"/>
      <c r="EG296" s="98"/>
      <c r="EH296" s="29"/>
      <c r="EI296" s="98"/>
      <c r="EJ296" s="29"/>
      <c r="EK296" s="98"/>
      <c r="EL296" s="29"/>
      <c r="EM296" s="98"/>
      <c r="EN296" s="29"/>
      <c r="EO296" s="98"/>
      <c r="EP296" s="29"/>
      <c r="EQ296" s="98"/>
      <c r="ER296" s="29"/>
      <c r="ES296" s="98"/>
      <c r="ET296" s="29"/>
      <c r="EU296" s="98"/>
      <c r="EV296" s="29"/>
    </row>
    <row r="297" spans="9:152" x14ac:dyDescent="0.2">
      <c r="I297" s="29"/>
      <c r="AB297" s="29"/>
      <c r="AC297" s="29"/>
      <c r="AD297" s="29"/>
      <c r="AE297" s="29"/>
      <c r="AF297" s="29"/>
      <c r="AG297" s="29"/>
      <c r="AH297" s="29"/>
      <c r="AI297" s="29"/>
      <c r="AJ297" s="29"/>
      <c r="AK297" s="29"/>
      <c r="AL297" s="29"/>
      <c r="AM297" s="29"/>
      <c r="AN297" s="29"/>
      <c r="AO297" s="29"/>
      <c r="AP297" s="29"/>
      <c r="AQ297" s="29"/>
      <c r="AR297" s="29"/>
      <c r="AS297" s="29"/>
      <c r="AT297" s="29"/>
      <c r="AU297" s="29"/>
      <c r="AV297" s="29"/>
      <c r="AW297" s="29"/>
      <c r="AX297" s="29"/>
      <c r="AY297" s="29"/>
      <c r="AZ297" s="29"/>
      <c r="BA297" s="119"/>
      <c r="BB297" s="29"/>
      <c r="BC297" s="98"/>
      <c r="BD297" s="29"/>
      <c r="BE297" s="98"/>
      <c r="BF297" s="29"/>
      <c r="BG297" s="98"/>
      <c r="BH297" s="29"/>
      <c r="BI297" s="98"/>
      <c r="BJ297" s="29"/>
      <c r="BK297" s="98"/>
      <c r="BL297" s="29"/>
      <c r="BM297" s="98"/>
      <c r="BN297" s="29"/>
      <c r="BO297" s="98"/>
      <c r="BP297" s="29"/>
      <c r="BQ297" s="98"/>
      <c r="BR297" s="29"/>
      <c r="BS297" s="98"/>
      <c r="BT297" s="29"/>
      <c r="BU297" s="98"/>
      <c r="BV297" s="29"/>
      <c r="BW297" s="98"/>
      <c r="BX297" s="29"/>
      <c r="BY297" s="98"/>
      <c r="BZ297" s="29"/>
      <c r="CA297" s="98"/>
      <c r="CB297" s="29"/>
      <c r="CC297" s="98"/>
      <c r="CD297" s="29"/>
      <c r="CE297" s="98"/>
      <c r="CF297" s="29"/>
      <c r="CG297" s="98"/>
      <c r="CH297" s="29"/>
      <c r="CI297" s="98"/>
      <c r="CJ297" s="29"/>
      <c r="CK297" s="98"/>
      <c r="CL297" s="29"/>
      <c r="CM297" s="98"/>
      <c r="CN297" s="29"/>
      <c r="CO297" s="98"/>
      <c r="CP297" s="29"/>
      <c r="CQ297" s="98"/>
      <c r="CR297" s="29"/>
      <c r="CS297" s="98"/>
      <c r="CT297" s="29"/>
      <c r="CU297" s="98"/>
      <c r="CV297" s="29"/>
      <c r="CW297" s="98"/>
      <c r="CX297" s="29"/>
      <c r="CY297" s="98"/>
      <c r="CZ297" s="29"/>
      <c r="DA297" s="98"/>
      <c r="DB297" s="29"/>
      <c r="DC297" s="98"/>
      <c r="DD297" s="29"/>
      <c r="DE297" s="98"/>
      <c r="DF297" s="29"/>
      <c r="DG297" s="98"/>
      <c r="DH297" s="29"/>
      <c r="DI297" s="98"/>
      <c r="DJ297" s="29"/>
      <c r="DK297" s="98"/>
      <c r="DL297" s="29"/>
      <c r="DM297" s="98"/>
      <c r="DN297" s="29"/>
      <c r="DO297" s="98"/>
      <c r="DP297" s="29"/>
      <c r="DQ297" s="98"/>
      <c r="DR297" s="29"/>
      <c r="DS297" s="98"/>
      <c r="DT297" s="29"/>
      <c r="DU297" s="98"/>
      <c r="DV297" s="29"/>
      <c r="DW297" s="98"/>
      <c r="DX297" s="29"/>
      <c r="DY297" s="98"/>
      <c r="DZ297" s="29"/>
      <c r="EA297" s="98"/>
      <c r="EB297" s="29"/>
      <c r="EC297" s="98"/>
      <c r="ED297" s="29"/>
      <c r="EE297" s="98"/>
      <c r="EF297" s="29"/>
      <c r="EG297" s="98"/>
      <c r="EH297" s="29"/>
      <c r="EI297" s="98"/>
      <c r="EJ297" s="29"/>
      <c r="EK297" s="98"/>
      <c r="EL297" s="29"/>
      <c r="EM297" s="98"/>
      <c r="EN297" s="29"/>
      <c r="EO297" s="98"/>
      <c r="EP297" s="29"/>
      <c r="EQ297" s="98"/>
      <c r="ER297" s="29"/>
      <c r="ES297" s="98"/>
      <c r="ET297" s="29"/>
      <c r="EU297" s="98"/>
      <c r="EV297" s="29"/>
    </row>
    <row r="298" spans="9:152" x14ac:dyDescent="0.2">
      <c r="I298" s="29"/>
      <c r="AB298" s="29"/>
      <c r="AC298" s="29"/>
      <c r="AD298" s="29"/>
      <c r="AE298" s="29"/>
      <c r="AF298" s="29"/>
      <c r="AG298" s="29"/>
      <c r="AH298" s="29"/>
      <c r="AI298" s="29"/>
      <c r="AJ298" s="29"/>
      <c r="AK298" s="29"/>
      <c r="AL298" s="29"/>
      <c r="AM298" s="29"/>
      <c r="AN298" s="29"/>
      <c r="AO298" s="29"/>
      <c r="AP298" s="29"/>
      <c r="AQ298" s="29"/>
      <c r="AR298" s="29"/>
      <c r="AS298" s="29"/>
      <c r="AT298" s="29"/>
      <c r="AU298" s="29"/>
      <c r="AV298" s="29"/>
      <c r="AW298" s="29"/>
      <c r="AX298" s="29"/>
      <c r="AY298" s="29"/>
      <c r="AZ298" s="29"/>
      <c r="BA298" s="119"/>
      <c r="BB298" s="29"/>
      <c r="BC298" s="98"/>
      <c r="BD298" s="29"/>
      <c r="BE298" s="98"/>
      <c r="BF298" s="29"/>
      <c r="BG298" s="98"/>
      <c r="BH298" s="29"/>
      <c r="BI298" s="98"/>
      <c r="BJ298" s="29"/>
      <c r="BK298" s="98"/>
      <c r="BL298" s="29"/>
      <c r="BM298" s="98"/>
      <c r="BN298" s="29"/>
      <c r="BO298" s="98"/>
      <c r="BP298" s="29"/>
      <c r="BQ298" s="98"/>
      <c r="BR298" s="29"/>
      <c r="BS298" s="98"/>
      <c r="BT298" s="29"/>
      <c r="BU298" s="98"/>
      <c r="BV298" s="29"/>
      <c r="BW298" s="98"/>
      <c r="BX298" s="29"/>
      <c r="BY298" s="98"/>
      <c r="BZ298" s="29"/>
      <c r="CA298" s="98"/>
      <c r="CB298" s="29"/>
      <c r="CC298" s="98"/>
      <c r="CD298" s="29"/>
      <c r="CE298" s="98"/>
      <c r="CF298" s="29"/>
      <c r="CG298" s="98"/>
      <c r="CH298" s="29"/>
      <c r="CI298" s="98"/>
      <c r="CJ298" s="29"/>
      <c r="CK298" s="98"/>
      <c r="CL298" s="29"/>
      <c r="CM298" s="98"/>
      <c r="CN298" s="29"/>
      <c r="CO298" s="98"/>
      <c r="CP298" s="29"/>
      <c r="CQ298" s="98"/>
      <c r="CR298" s="29"/>
      <c r="CS298" s="98"/>
      <c r="CT298" s="29"/>
      <c r="CU298" s="98"/>
      <c r="CV298" s="29"/>
      <c r="CW298" s="98"/>
      <c r="CX298" s="29"/>
      <c r="CY298" s="98"/>
      <c r="CZ298" s="29"/>
      <c r="DA298" s="98"/>
      <c r="DB298" s="29"/>
      <c r="DC298" s="98"/>
      <c r="DD298" s="29"/>
      <c r="DE298" s="98"/>
      <c r="DF298" s="29"/>
      <c r="DG298" s="98"/>
      <c r="DH298" s="29"/>
      <c r="DI298" s="98"/>
      <c r="DJ298" s="29"/>
      <c r="DK298" s="98"/>
      <c r="DL298" s="29"/>
      <c r="DM298" s="98"/>
      <c r="DN298" s="29"/>
      <c r="DO298" s="98"/>
      <c r="DP298" s="29"/>
      <c r="DQ298" s="98"/>
      <c r="DR298" s="29"/>
      <c r="DS298" s="98"/>
      <c r="DT298" s="29"/>
      <c r="DU298" s="98"/>
      <c r="DV298" s="29"/>
      <c r="DW298" s="98"/>
      <c r="DX298" s="29"/>
      <c r="DY298" s="98"/>
      <c r="DZ298" s="29"/>
      <c r="EA298" s="98"/>
      <c r="EB298" s="29"/>
      <c r="EC298" s="98"/>
      <c r="ED298" s="29"/>
      <c r="EE298" s="98"/>
      <c r="EF298" s="29"/>
      <c r="EG298" s="98"/>
      <c r="EH298" s="29"/>
      <c r="EI298" s="98"/>
      <c r="EJ298" s="29"/>
      <c r="EK298" s="98"/>
      <c r="EL298" s="29"/>
      <c r="EM298" s="98"/>
      <c r="EN298" s="29"/>
      <c r="EO298" s="98"/>
      <c r="EP298" s="29"/>
      <c r="EQ298" s="98"/>
      <c r="ER298" s="29"/>
      <c r="ES298" s="98"/>
      <c r="ET298" s="29"/>
      <c r="EU298" s="98"/>
      <c r="EV298" s="29"/>
    </row>
    <row r="299" spans="9:152" x14ac:dyDescent="0.2">
      <c r="I299" s="29"/>
      <c r="AB299" s="29"/>
      <c r="AC299" s="29"/>
      <c r="AD299" s="29"/>
      <c r="AE299" s="29"/>
      <c r="AF299" s="29"/>
      <c r="AG299" s="29"/>
      <c r="AH299" s="29"/>
      <c r="AI299" s="29"/>
      <c r="AJ299" s="29"/>
      <c r="AK299" s="29"/>
      <c r="AL299" s="29"/>
      <c r="AM299" s="29"/>
      <c r="AN299" s="29"/>
      <c r="AO299" s="29"/>
      <c r="AP299" s="29"/>
      <c r="AQ299" s="29"/>
      <c r="AR299" s="29"/>
      <c r="AS299" s="29"/>
      <c r="AT299" s="29"/>
      <c r="AU299" s="29"/>
      <c r="AV299" s="29"/>
      <c r="AW299" s="29"/>
      <c r="AX299" s="29"/>
      <c r="AY299" s="29"/>
      <c r="AZ299" s="29"/>
      <c r="BA299" s="119"/>
      <c r="BB299" s="29"/>
      <c r="BC299" s="98"/>
      <c r="BD299" s="29"/>
      <c r="BE299" s="98"/>
      <c r="BF299" s="29"/>
      <c r="BG299" s="98"/>
      <c r="BH299" s="29"/>
      <c r="BI299" s="98"/>
      <c r="BJ299" s="29"/>
      <c r="BK299" s="98"/>
      <c r="BL299" s="29"/>
      <c r="BM299" s="98"/>
      <c r="BN299" s="29"/>
      <c r="BO299" s="98"/>
      <c r="BP299" s="29"/>
      <c r="BQ299" s="98"/>
      <c r="BR299" s="29"/>
      <c r="BS299" s="98"/>
      <c r="BT299" s="29"/>
      <c r="BU299" s="98"/>
      <c r="BV299" s="29"/>
      <c r="BW299" s="98"/>
      <c r="BX299" s="29"/>
      <c r="BY299" s="98"/>
      <c r="BZ299" s="29"/>
      <c r="CA299" s="98"/>
      <c r="CB299" s="29"/>
      <c r="CC299" s="98"/>
      <c r="CD299" s="29"/>
      <c r="CE299" s="98"/>
      <c r="CF299" s="29"/>
      <c r="CG299" s="98"/>
      <c r="CH299" s="29"/>
      <c r="CI299" s="98"/>
      <c r="CJ299" s="29"/>
      <c r="CK299" s="98"/>
      <c r="CL299" s="29"/>
      <c r="CM299" s="98"/>
      <c r="CN299" s="29"/>
      <c r="CO299" s="98"/>
      <c r="CP299" s="29"/>
      <c r="CQ299" s="98"/>
      <c r="CR299" s="29"/>
      <c r="CS299" s="98"/>
      <c r="CT299" s="29"/>
      <c r="CU299" s="98"/>
      <c r="CV299" s="29"/>
      <c r="CW299" s="98"/>
      <c r="CX299" s="29"/>
      <c r="CY299" s="98"/>
      <c r="CZ299" s="29"/>
      <c r="DA299" s="98"/>
      <c r="DB299" s="29"/>
      <c r="DC299" s="98"/>
      <c r="DD299" s="29"/>
      <c r="DE299" s="98"/>
      <c r="DF299" s="29"/>
      <c r="DG299" s="98"/>
      <c r="DH299" s="29"/>
      <c r="DI299" s="98"/>
      <c r="DJ299" s="29"/>
      <c r="DK299" s="98"/>
      <c r="DL299" s="29"/>
      <c r="DM299" s="98"/>
      <c r="DN299" s="29"/>
      <c r="DO299" s="98"/>
      <c r="DP299" s="29"/>
      <c r="DQ299" s="98"/>
      <c r="DR299" s="29"/>
      <c r="DS299" s="98"/>
      <c r="DT299" s="29"/>
      <c r="DU299" s="98"/>
      <c r="DV299" s="29"/>
      <c r="DW299" s="98"/>
      <c r="DX299" s="29"/>
      <c r="DY299" s="98"/>
      <c r="DZ299" s="29"/>
      <c r="EA299" s="98"/>
      <c r="EB299" s="29"/>
      <c r="EC299" s="98"/>
      <c r="ED299" s="29"/>
      <c r="EE299" s="98"/>
      <c r="EF299" s="29"/>
      <c r="EG299" s="98"/>
      <c r="EH299" s="29"/>
      <c r="EI299" s="98"/>
      <c r="EJ299" s="29"/>
      <c r="EK299" s="98"/>
      <c r="EL299" s="29"/>
      <c r="EM299" s="98"/>
      <c r="EN299" s="29"/>
      <c r="EO299" s="98"/>
      <c r="EP299" s="29"/>
      <c r="EQ299" s="98"/>
      <c r="ER299" s="29"/>
      <c r="ES299" s="98"/>
      <c r="ET299" s="29"/>
      <c r="EU299" s="98"/>
      <c r="EV299" s="29"/>
    </row>
    <row r="300" spans="9:152" x14ac:dyDescent="0.2">
      <c r="I300" s="29"/>
      <c r="AB300" s="29"/>
      <c r="AC300" s="29"/>
      <c r="AD300" s="29"/>
      <c r="AE300" s="29"/>
      <c r="AF300" s="29"/>
      <c r="AG300" s="29"/>
      <c r="AH300" s="29"/>
      <c r="AI300" s="29"/>
      <c r="AJ300" s="29"/>
      <c r="AK300" s="29"/>
      <c r="AL300" s="29"/>
      <c r="AM300" s="29"/>
      <c r="AN300" s="29"/>
      <c r="AO300" s="29"/>
      <c r="AP300" s="29"/>
      <c r="AQ300" s="29"/>
      <c r="AR300" s="29"/>
      <c r="AS300" s="29"/>
      <c r="AT300" s="29"/>
      <c r="AU300" s="29"/>
      <c r="AV300" s="29"/>
      <c r="AW300" s="29"/>
      <c r="AX300" s="29"/>
      <c r="AY300" s="29"/>
      <c r="AZ300" s="29"/>
      <c r="BA300" s="119"/>
      <c r="BB300" s="29"/>
      <c r="BC300" s="98"/>
      <c r="BD300" s="29"/>
      <c r="BE300" s="98"/>
      <c r="BF300" s="29"/>
      <c r="BG300" s="98"/>
      <c r="BH300" s="29"/>
      <c r="BI300" s="98"/>
      <c r="BJ300" s="29"/>
      <c r="BK300" s="98"/>
      <c r="BL300" s="29"/>
      <c r="BM300" s="98"/>
      <c r="BN300" s="29"/>
      <c r="BO300" s="98"/>
      <c r="BP300" s="29"/>
      <c r="BQ300" s="98"/>
      <c r="BR300" s="29"/>
      <c r="BS300" s="98"/>
      <c r="BT300" s="29"/>
      <c r="BU300" s="98"/>
      <c r="BV300" s="29"/>
      <c r="BW300" s="98"/>
      <c r="BX300" s="29"/>
      <c r="BY300" s="98"/>
      <c r="BZ300" s="29"/>
      <c r="CA300" s="98"/>
      <c r="CB300" s="29"/>
      <c r="CC300" s="98"/>
      <c r="CD300" s="29"/>
      <c r="CE300" s="98"/>
      <c r="CF300" s="29"/>
      <c r="CG300" s="98"/>
      <c r="CH300" s="29"/>
      <c r="CI300" s="98"/>
      <c r="CJ300" s="29"/>
      <c r="CK300" s="98"/>
      <c r="CL300" s="29"/>
      <c r="CM300" s="98"/>
      <c r="CN300" s="29"/>
      <c r="CO300" s="98"/>
      <c r="CP300" s="29"/>
      <c r="CQ300" s="98"/>
      <c r="CR300" s="29"/>
      <c r="CS300" s="98"/>
      <c r="CT300" s="29"/>
      <c r="CU300" s="98"/>
      <c r="CV300" s="29"/>
      <c r="CW300" s="98"/>
      <c r="CX300" s="29"/>
      <c r="CY300" s="98"/>
      <c r="CZ300" s="29"/>
      <c r="DA300" s="98"/>
      <c r="DB300" s="29"/>
      <c r="DC300" s="98"/>
      <c r="DD300" s="29"/>
      <c r="DE300" s="98"/>
      <c r="DF300" s="29"/>
      <c r="DG300" s="98"/>
      <c r="DH300" s="29"/>
      <c r="DI300" s="98"/>
      <c r="DJ300" s="29"/>
      <c r="DK300" s="98"/>
      <c r="DL300" s="29"/>
      <c r="DM300" s="98"/>
      <c r="DN300" s="29"/>
      <c r="DO300" s="98"/>
      <c r="DP300" s="29"/>
      <c r="DQ300" s="98"/>
      <c r="DR300" s="29"/>
      <c r="DS300" s="98"/>
      <c r="DT300" s="29"/>
      <c r="DU300" s="98"/>
      <c r="DV300" s="29"/>
      <c r="DW300" s="98"/>
      <c r="DX300" s="29"/>
      <c r="DY300" s="98"/>
      <c r="DZ300" s="29"/>
      <c r="EA300" s="98"/>
      <c r="EB300" s="29"/>
      <c r="EC300" s="98"/>
      <c r="ED300" s="29"/>
      <c r="EE300" s="98"/>
      <c r="EF300" s="29"/>
      <c r="EG300" s="98"/>
      <c r="EH300" s="29"/>
      <c r="EI300" s="98"/>
      <c r="EJ300" s="29"/>
      <c r="EK300" s="98"/>
      <c r="EL300" s="29"/>
      <c r="EM300" s="98"/>
      <c r="EN300" s="29"/>
      <c r="EO300" s="98"/>
      <c r="EP300" s="29"/>
      <c r="EQ300" s="98"/>
      <c r="ER300" s="29"/>
      <c r="ES300" s="98"/>
      <c r="ET300" s="29"/>
      <c r="EU300" s="98"/>
      <c r="EV300" s="29"/>
    </row>
    <row r="301" spans="9:152" x14ac:dyDescent="0.2">
      <c r="I301" s="29"/>
      <c r="AB301" s="29"/>
      <c r="AC301" s="29"/>
      <c r="AD301" s="29"/>
      <c r="AE301" s="29"/>
      <c r="AF301" s="29"/>
      <c r="AG301" s="29"/>
      <c r="AH301" s="29"/>
      <c r="AI301" s="29"/>
      <c r="AJ301" s="29"/>
      <c r="AK301" s="29"/>
      <c r="AL301" s="29"/>
      <c r="AM301" s="29"/>
      <c r="AN301" s="29"/>
      <c r="AO301" s="29"/>
      <c r="AP301" s="29"/>
      <c r="AQ301" s="29"/>
      <c r="AR301" s="29"/>
      <c r="AS301" s="29"/>
      <c r="AT301" s="29"/>
      <c r="AU301" s="29"/>
      <c r="AV301" s="29"/>
      <c r="AW301" s="29"/>
      <c r="AX301" s="29"/>
      <c r="AY301" s="29"/>
      <c r="AZ301" s="29"/>
      <c r="BA301" s="119"/>
      <c r="BB301" s="29"/>
      <c r="BC301" s="98"/>
      <c r="BD301" s="29"/>
      <c r="BE301" s="98"/>
      <c r="BF301" s="29"/>
      <c r="BG301" s="98"/>
      <c r="BH301" s="29"/>
      <c r="BI301" s="98"/>
      <c r="BJ301" s="29"/>
      <c r="BK301" s="98"/>
      <c r="BL301" s="29"/>
      <c r="BM301" s="98"/>
      <c r="BN301" s="29"/>
      <c r="BO301" s="98"/>
      <c r="BP301" s="29"/>
      <c r="BQ301" s="98"/>
      <c r="BR301" s="29"/>
      <c r="BS301" s="98"/>
      <c r="BT301" s="29"/>
      <c r="BU301" s="98"/>
      <c r="BV301" s="29"/>
      <c r="BW301" s="98"/>
      <c r="BX301" s="29"/>
      <c r="BY301" s="98"/>
      <c r="BZ301" s="29"/>
      <c r="CA301" s="98"/>
      <c r="CB301" s="29"/>
      <c r="CC301" s="98"/>
      <c r="CD301" s="29"/>
      <c r="CE301" s="98"/>
      <c r="CF301" s="29"/>
      <c r="CG301" s="98"/>
      <c r="CH301" s="29"/>
      <c r="CI301" s="98"/>
      <c r="CJ301" s="29"/>
      <c r="CK301" s="98"/>
      <c r="CL301" s="29"/>
      <c r="CM301" s="98"/>
      <c r="CN301" s="29"/>
      <c r="CO301" s="98"/>
      <c r="CP301" s="29"/>
      <c r="CQ301" s="98"/>
      <c r="CR301" s="29"/>
      <c r="CS301" s="98"/>
      <c r="CT301" s="29"/>
      <c r="CU301" s="98"/>
      <c r="CV301" s="29"/>
      <c r="CW301" s="98"/>
      <c r="CX301" s="29"/>
      <c r="CY301" s="98"/>
      <c r="CZ301" s="29"/>
      <c r="DA301" s="98"/>
      <c r="DB301" s="29"/>
      <c r="DC301" s="98"/>
      <c r="DD301" s="29"/>
      <c r="DE301" s="98"/>
      <c r="DF301" s="29"/>
      <c r="DG301" s="98"/>
      <c r="DH301" s="29"/>
      <c r="DI301" s="98"/>
      <c r="DJ301" s="29"/>
      <c r="DK301" s="98"/>
      <c r="DL301" s="29"/>
      <c r="DM301" s="98"/>
      <c r="DN301" s="29"/>
      <c r="DO301" s="98"/>
      <c r="DP301" s="29"/>
      <c r="DQ301" s="98"/>
      <c r="DR301" s="29"/>
      <c r="DS301" s="98"/>
      <c r="DT301" s="29"/>
      <c r="DU301" s="98"/>
      <c r="DV301" s="29"/>
      <c r="DW301" s="98"/>
      <c r="DX301" s="29"/>
      <c r="DY301" s="98"/>
      <c r="DZ301" s="29"/>
      <c r="EA301" s="98"/>
      <c r="EB301" s="29"/>
      <c r="EC301" s="98"/>
      <c r="ED301" s="29"/>
      <c r="EE301" s="98"/>
      <c r="EF301" s="29"/>
      <c r="EG301" s="98"/>
      <c r="EH301" s="29"/>
      <c r="EI301" s="98"/>
      <c r="EJ301" s="29"/>
      <c r="EK301" s="98"/>
      <c r="EL301" s="29"/>
      <c r="EM301" s="98"/>
      <c r="EN301" s="29"/>
      <c r="EO301" s="98"/>
      <c r="EP301" s="29"/>
      <c r="EQ301" s="98"/>
      <c r="ER301" s="29"/>
      <c r="ES301" s="98"/>
      <c r="ET301" s="29"/>
      <c r="EU301" s="98"/>
      <c r="EV301" s="29"/>
    </row>
    <row r="302" spans="9:152" x14ac:dyDescent="0.2">
      <c r="I302" s="29"/>
      <c r="AB302" s="29"/>
      <c r="AC302" s="29"/>
      <c r="AD302" s="29"/>
      <c r="AE302" s="29"/>
      <c r="AF302" s="29"/>
      <c r="AG302" s="29"/>
      <c r="AH302" s="29"/>
      <c r="AI302" s="29"/>
      <c r="AJ302" s="29"/>
      <c r="AK302" s="29"/>
      <c r="AL302" s="29"/>
      <c r="AM302" s="29"/>
      <c r="AN302" s="29"/>
      <c r="AO302" s="29"/>
      <c r="AP302" s="29"/>
      <c r="AQ302" s="29"/>
      <c r="AR302" s="29"/>
      <c r="AS302" s="29"/>
      <c r="AT302" s="29"/>
      <c r="AU302" s="29"/>
      <c r="AV302" s="29"/>
      <c r="AW302" s="29"/>
      <c r="AX302" s="29"/>
      <c r="AY302" s="29"/>
      <c r="AZ302" s="29"/>
      <c r="BA302" s="119"/>
      <c r="BB302" s="29"/>
      <c r="BC302" s="98"/>
      <c r="BD302" s="29"/>
      <c r="BE302" s="98"/>
      <c r="BF302" s="29"/>
      <c r="BG302" s="98"/>
      <c r="BH302" s="29"/>
      <c r="BI302" s="98"/>
      <c r="BJ302" s="29"/>
      <c r="BK302" s="98"/>
      <c r="BL302" s="29"/>
      <c r="BM302" s="98"/>
      <c r="BN302" s="29"/>
      <c r="BO302" s="98"/>
      <c r="BP302" s="29"/>
      <c r="BQ302" s="98"/>
      <c r="BR302" s="29"/>
      <c r="BS302" s="98"/>
      <c r="BT302" s="29"/>
      <c r="BU302" s="98"/>
      <c r="BV302" s="29"/>
      <c r="BW302" s="98"/>
      <c r="BX302" s="29"/>
      <c r="BY302" s="98"/>
      <c r="BZ302" s="29"/>
      <c r="CA302" s="98"/>
      <c r="CB302" s="29"/>
      <c r="CC302" s="98"/>
      <c r="CD302" s="29"/>
      <c r="CE302" s="98"/>
      <c r="CF302" s="29"/>
      <c r="CG302" s="98"/>
      <c r="CH302" s="29"/>
      <c r="CI302" s="98"/>
      <c r="CJ302" s="29"/>
      <c r="CK302" s="98"/>
      <c r="CL302" s="29"/>
      <c r="CM302" s="98"/>
      <c r="CN302" s="29"/>
      <c r="CO302" s="98"/>
      <c r="CP302" s="29"/>
      <c r="CQ302" s="98"/>
      <c r="CR302" s="29"/>
      <c r="CS302" s="98"/>
      <c r="CT302" s="29"/>
      <c r="CU302" s="98"/>
      <c r="CV302" s="29"/>
      <c r="CW302" s="98"/>
      <c r="CX302" s="29"/>
      <c r="CY302" s="98"/>
      <c r="CZ302" s="29"/>
      <c r="DA302" s="98"/>
      <c r="DB302" s="29"/>
      <c r="DC302" s="98"/>
      <c r="DD302" s="29"/>
      <c r="DE302" s="98"/>
      <c r="DF302" s="29"/>
      <c r="DG302" s="98"/>
      <c r="DH302" s="29"/>
      <c r="DI302" s="98"/>
      <c r="DJ302" s="29"/>
      <c r="DK302" s="98"/>
      <c r="DL302" s="29"/>
      <c r="DM302" s="98"/>
      <c r="DN302" s="29"/>
      <c r="DO302" s="98"/>
      <c r="DP302" s="29"/>
      <c r="DQ302" s="98"/>
      <c r="DR302" s="29"/>
      <c r="DS302" s="98"/>
      <c r="DT302" s="29"/>
      <c r="DU302" s="98"/>
      <c r="DV302" s="29"/>
      <c r="DW302" s="98"/>
      <c r="DX302" s="29"/>
      <c r="DY302" s="98"/>
      <c r="DZ302" s="29"/>
      <c r="EA302" s="98"/>
      <c r="EB302" s="29"/>
      <c r="EC302" s="98"/>
      <c r="ED302" s="29"/>
      <c r="EE302" s="98"/>
      <c r="EF302" s="29"/>
      <c r="EG302" s="98"/>
      <c r="EH302" s="29"/>
      <c r="EI302" s="98"/>
      <c r="EJ302" s="29"/>
      <c r="EK302" s="98"/>
      <c r="EL302" s="29"/>
      <c r="EM302" s="98"/>
      <c r="EN302" s="29"/>
      <c r="EO302" s="98"/>
      <c r="EP302" s="29"/>
      <c r="EQ302" s="98"/>
      <c r="ER302" s="29"/>
      <c r="ES302" s="98"/>
      <c r="ET302" s="29"/>
      <c r="EU302" s="98"/>
      <c r="EV302" s="29"/>
    </row>
    <row r="303" spans="9:152" x14ac:dyDescent="0.2">
      <c r="I303" s="29"/>
      <c r="AB303" s="29"/>
      <c r="AC303" s="29"/>
      <c r="AD303" s="29"/>
      <c r="AE303" s="29"/>
      <c r="AF303" s="29"/>
      <c r="AG303" s="29"/>
      <c r="AH303" s="29"/>
      <c r="AI303" s="29"/>
      <c r="AJ303" s="29"/>
      <c r="AK303" s="29"/>
      <c r="AL303" s="29"/>
      <c r="AM303" s="29"/>
      <c r="AN303" s="29"/>
      <c r="AO303" s="29"/>
      <c r="AP303" s="29"/>
      <c r="AQ303" s="29"/>
      <c r="AR303" s="29"/>
      <c r="AS303" s="29"/>
      <c r="AT303" s="29"/>
      <c r="AU303" s="29"/>
      <c r="AV303" s="29"/>
      <c r="AW303" s="29"/>
      <c r="AX303" s="29"/>
      <c r="AY303" s="29"/>
      <c r="AZ303" s="29"/>
      <c r="BA303" s="119"/>
      <c r="BB303" s="29"/>
      <c r="BC303" s="98"/>
      <c r="BD303" s="29"/>
      <c r="BE303" s="98"/>
      <c r="BF303" s="29"/>
      <c r="BG303" s="98"/>
      <c r="BH303" s="29"/>
      <c r="BI303" s="98"/>
      <c r="BJ303" s="29"/>
      <c r="BK303" s="98"/>
      <c r="BL303" s="29"/>
      <c r="BM303" s="98"/>
      <c r="BN303" s="29"/>
      <c r="BO303" s="98"/>
      <c r="BP303" s="29"/>
      <c r="BQ303" s="98"/>
      <c r="BR303" s="29"/>
      <c r="BS303" s="98"/>
      <c r="BT303" s="29"/>
      <c r="BU303" s="98"/>
      <c r="BV303" s="29"/>
      <c r="BW303" s="98"/>
      <c r="BX303" s="29"/>
      <c r="BY303" s="98"/>
      <c r="BZ303" s="29"/>
      <c r="CA303" s="98"/>
      <c r="CB303" s="29"/>
      <c r="CC303" s="98"/>
      <c r="CD303" s="29"/>
      <c r="CE303" s="98"/>
      <c r="CF303" s="29"/>
      <c r="CG303" s="98"/>
      <c r="CH303" s="29"/>
      <c r="CI303" s="98"/>
      <c r="CJ303" s="29"/>
      <c r="CK303" s="98"/>
      <c r="CL303" s="29"/>
      <c r="CM303" s="98"/>
      <c r="CN303" s="29"/>
      <c r="CO303" s="98"/>
      <c r="CP303" s="29"/>
      <c r="CQ303" s="98"/>
      <c r="CR303" s="29"/>
      <c r="CS303" s="98"/>
      <c r="CT303" s="29"/>
      <c r="CU303" s="98"/>
      <c r="CV303" s="29"/>
      <c r="CW303" s="98"/>
      <c r="CX303" s="29"/>
      <c r="CY303" s="98"/>
      <c r="CZ303" s="29"/>
      <c r="DA303" s="98"/>
      <c r="DB303" s="29"/>
      <c r="DC303" s="98"/>
      <c r="DD303" s="29"/>
      <c r="DE303" s="98"/>
      <c r="DF303" s="29"/>
      <c r="DG303" s="98"/>
      <c r="DH303" s="29"/>
      <c r="DI303" s="98"/>
      <c r="DJ303" s="29"/>
      <c r="DK303" s="98"/>
      <c r="DL303" s="29"/>
      <c r="DM303" s="98"/>
      <c r="DN303" s="29"/>
      <c r="DO303" s="98"/>
      <c r="DP303" s="29"/>
      <c r="DQ303" s="98"/>
      <c r="DR303" s="29"/>
      <c r="DS303" s="98"/>
      <c r="DT303" s="29"/>
      <c r="DU303" s="98"/>
      <c r="DV303" s="29"/>
      <c r="DW303" s="98"/>
      <c r="DX303" s="29"/>
      <c r="DY303" s="98"/>
      <c r="DZ303" s="29"/>
      <c r="EA303" s="98"/>
      <c r="EB303" s="29"/>
      <c r="EC303" s="98"/>
      <c r="ED303" s="29"/>
      <c r="EE303" s="98"/>
      <c r="EF303" s="29"/>
      <c r="EG303" s="98"/>
      <c r="EH303" s="29"/>
      <c r="EI303" s="98"/>
      <c r="EJ303" s="29"/>
      <c r="EK303" s="98"/>
      <c r="EL303" s="29"/>
      <c r="EM303" s="98"/>
      <c r="EN303" s="29"/>
      <c r="EO303" s="98"/>
      <c r="EP303" s="29"/>
      <c r="EQ303" s="98"/>
      <c r="ER303" s="29"/>
      <c r="ES303" s="98"/>
      <c r="ET303" s="29"/>
      <c r="EU303" s="98"/>
      <c r="EV303" s="29"/>
    </row>
    <row r="304" spans="9:152" x14ac:dyDescent="0.2">
      <c r="I304" s="29"/>
      <c r="AB304" s="29"/>
      <c r="AC304" s="29"/>
      <c r="AD304" s="29"/>
      <c r="AE304" s="29"/>
      <c r="AF304" s="29"/>
      <c r="AG304" s="29"/>
      <c r="AH304" s="29"/>
      <c r="AI304" s="29"/>
      <c r="AJ304" s="29"/>
      <c r="AK304" s="29"/>
      <c r="AL304" s="29"/>
      <c r="AM304" s="29"/>
      <c r="AN304" s="29"/>
      <c r="AO304" s="29"/>
      <c r="AP304" s="29"/>
      <c r="AQ304" s="29"/>
      <c r="AR304" s="29"/>
      <c r="AS304" s="29"/>
      <c r="AT304" s="29"/>
      <c r="AU304" s="29"/>
      <c r="AV304" s="29"/>
      <c r="AW304" s="29"/>
      <c r="AX304" s="29"/>
      <c r="AY304" s="29"/>
      <c r="AZ304" s="29"/>
      <c r="BA304" s="119"/>
      <c r="BB304" s="29"/>
      <c r="BC304" s="98"/>
      <c r="BD304" s="29"/>
      <c r="BE304" s="98"/>
      <c r="BF304" s="29"/>
      <c r="BG304" s="98"/>
      <c r="BH304" s="29"/>
      <c r="BI304" s="98"/>
      <c r="BJ304" s="29"/>
      <c r="BK304" s="98"/>
      <c r="BL304" s="29"/>
      <c r="BM304" s="98"/>
      <c r="BN304" s="29"/>
      <c r="BO304" s="98"/>
      <c r="BP304" s="29"/>
      <c r="BQ304" s="98"/>
      <c r="BR304" s="29"/>
      <c r="BS304" s="98"/>
      <c r="BT304" s="29"/>
      <c r="BU304" s="98"/>
      <c r="BV304" s="29"/>
      <c r="BW304" s="98"/>
      <c r="BX304" s="29"/>
      <c r="BY304" s="98"/>
      <c r="BZ304" s="29"/>
      <c r="CA304" s="98"/>
      <c r="CB304" s="29"/>
      <c r="CC304" s="98"/>
      <c r="CD304" s="29"/>
      <c r="CE304" s="98"/>
      <c r="CF304" s="29"/>
      <c r="CG304" s="98"/>
      <c r="CH304" s="29"/>
      <c r="CI304" s="98"/>
      <c r="CJ304" s="29"/>
      <c r="CK304" s="98"/>
      <c r="CL304" s="29"/>
      <c r="CM304" s="98"/>
      <c r="CN304" s="29"/>
      <c r="CO304" s="98"/>
      <c r="CP304" s="29"/>
      <c r="CQ304" s="98"/>
      <c r="CR304" s="29"/>
      <c r="CS304" s="98"/>
      <c r="CT304" s="29"/>
      <c r="CU304" s="98"/>
      <c r="CV304" s="29"/>
      <c r="CW304" s="98"/>
      <c r="CX304" s="29"/>
      <c r="CY304" s="98"/>
      <c r="CZ304" s="29"/>
      <c r="DA304" s="98"/>
      <c r="DB304" s="29"/>
      <c r="DC304" s="98"/>
      <c r="DD304" s="29"/>
      <c r="DE304" s="98"/>
      <c r="DF304" s="29"/>
      <c r="DG304" s="98"/>
      <c r="DH304" s="29"/>
      <c r="DI304" s="98"/>
      <c r="DJ304" s="29"/>
      <c r="DK304" s="98"/>
      <c r="DL304" s="29"/>
      <c r="DM304" s="98"/>
      <c r="DN304" s="29"/>
      <c r="DO304" s="98"/>
      <c r="DP304" s="29"/>
      <c r="DQ304" s="98"/>
      <c r="DR304" s="29"/>
      <c r="DS304" s="98"/>
      <c r="DT304" s="29"/>
      <c r="DU304" s="98"/>
      <c r="DV304" s="29"/>
      <c r="DW304" s="98"/>
      <c r="DX304" s="29"/>
      <c r="DY304" s="98"/>
      <c r="DZ304" s="29"/>
      <c r="EA304" s="98"/>
      <c r="EB304" s="29"/>
      <c r="EC304" s="98"/>
      <c r="ED304" s="29"/>
      <c r="EE304" s="98"/>
      <c r="EF304" s="29"/>
      <c r="EG304" s="98"/>
      <c r="EH304" s="29"/>
      <c r="EI304" s="98"/>
      <c r="EJ304" s="29"/>
      <c r="EK304" s="98"/>
      <c r="EL304" s="29"/>
      <c r="EM304" s="98"/>
      <c r="EN304" s="29"/>
      <c r="EO304" s="98"/>
      <c r="EP304" s="29"/>
      <c r="EQ304" s="98"/>
      <c r="ER304" s="29"/>
      <c r="ES304" s="98"/>
      <c r="ET304" s="29"/>
      <c r="EU304" s="98"/>
      <c r="EV304" s="29"/>
    </row>
    <row r="305" spans="9:152" x14ac:dyDescent="0.2">
      <c r="I305" s="29"/>
      <c r="AB305" s="29"/>
      <c r="AC305" s="29"/>
      <c r="AD305" s="29"/>
      <c r="AE305" s="29"/>
      <c r="AF305" s="29"/>
      <c r="AG305" s="29"/>
      <c r="AH305" s="29"/>
      <c r="AI305" s="29"/>
      <c r="AJ305" s="29"/>
      <c r="AK305" s="29"/>
      <c r="AL305" s="29"/>
      <c r="AM305" s="29"/>
      <c r="AN305" s="29"/>
      <c r="AO305" s="29"/>
      <c r="AP305" s="29"/>
      <c r="AQ305" s="29"/>
      <c r="AR305" s="29"/>
      <c r="AS305" s="29"/>
      <c r="AT305" s="29"/>
      <c r="AU305" s="29"/>
      <c r="AV305" s="29"/>
      <c r="AW305" s="29"/>
      <c r="AX305" s="29"/>
      <c r="AY305" s="29"/>
      <c r="AZ305" s="29"/>
      <c r="BA305" s="119"/>
      <c r="BB305" s="29"/>
      <c r="BC305" s="98"/>
      <c r="BD305" s="29"/>
      <c r="BE305" s="98"/>
      <c r="BF305" s="29"/>
      <c r="BG305" s="98"/>
      <c r="BH305" s="29"/>
      <c r="BI305" s="98"/>
      <c r="BJ305" s="29"/>
      <c r="BK305" s="98"/>
      <c r="BL305" s="29"/>
      <c r="BM305" s="98"/>
      <c r="BN305" s="29"/>
      <c r="BO305" s="98"/>
      <c r="BP305" s="29"/>
      <c r="BQ305" s="98"/>
      <c r="BR305" s="29"/>
      <c r="BS305" s="98"/>
      <c r="BT305" s="29"/>
      <c r="BU305" s="98"/>
      <c r="BV305" s="29"/>
      <c r="BW305" s="98"/>
      <c r="BX305" s="29"/>
      <c r="BY305" s="98"/>
      <c r="BZ305" s="29"/>
      <c r="CA305" s="98"/>
      <c r="CB305" s="29"/>
      <c r="CC305" s="98"/>
      <c r="CD305" s="29"/>
      <c r="CE305" s="98"/>
      <c r="CF305" s="29"/>
      <c r="CG305" s="98"/>
      <c r="CH305" s="29"/>
      <c r="CI305" s="98"/>
      <c r="CJ305" s="29"/>
      <c r="CK305" s="98"/>
      <c r="CL305" s="29"/>
      <c r="CM305" s="98"/>
      <c r="CN305" s="29"/>
      <c r="CO305" s="98"/>
      <c r="CP305" s="29"/>
      <c r="CQ305" s="98"/>
      <c r="CR305" s="29"/>
      <c r="CS305" s="98"/>
      <c r="CT305" s="29"/>
      <c r="CU305" s="98"/>
      <c r="CV305" s="29"/>
      <c r="CW305" s="98"/>
      <c r="CX305" s="29"/>
      <c r="CY305" s="98"/>
      <c r="CZ305" s="29"/>
      <c r="DA305" s="98"/>
      <c r="DB305" s="29"/>
      <c r="DC305" s="98"/>
      <c r="DD305" s="29"/>
      <c r="DE305" s="98"/>
      <c r="DF305" s="29"/>
      <c r="DG305" s="98"/>
      <c r="DH305" s="29"/>
      <c r="DI305" s="98"/>
      <c r="DJ305" s="29"/>
      <c r="DK305" s="98"/>
      <c r="DL305" s="29"/>
      <c r="DM305" s="98"/>
      <c r="DN305" s="29"/>
      <c r="DO305" s="98"/>
      <c r="DP305" s="29"/>
      <c r="DQ305" s="98"/>
      <c r="DR305" s="29"/>
      <c r="DS305" s="98"/>
      <c r="DT305" s="29"/>
      <c r="DU305" s="98"/>
      <c r="DV305" s="29"/>
      <c r="DW305" s="98"/>
      <c r="DX305" s="29"/>
      <c r="DY305" s="98"/>
      <c r="DZ305" s="29"/>
      <c r="EA305" s="98"/>
      <c r="EB305" s="29"/>
      <c r="EC305" s="98"/>
      <c r="ED305" s="29"/>
      <c r="EE305" s="98"/>
      <c r="EF305" s="29"/>
      <c r="EG305" s="98"/>
      <c r="EH305" s="29"/>
      <c r="EI305" s="98"/>
      <c r="EJ305" s="29"/>
      <c r="EK305" s="98"/>
      <c r="EL305" s="29"/>
      <c r="EM305" s="98"/>
      <c r="EN305" s="29"/>
      <c r="EO305" s="98"/>
      <c r="EP305" s="29"/>
      <c r="EQ305" s="98"/>
      <c r="ER305" s="29"/>
      <c r="ES305" s="98"/>
      <c r="ET305" s="29"/>
      <c r="EU305" s="98"/>
      <c r="EV305" s="29"/>
    </row>
    <row r="306" spans="9:152" x14ac:dyDescent="0.2">
      <c r="I306" s="29"/>
      <c r="AB306" s="29"/>
      <c r="AC306" s="29"/>
      <c r="AD306" s="29"/>
      <c r="AE306" s="29"/>
      <c r="AF306" s="29"/>
      <c r="AG306" s="29"/>
      <c r="AH306" s="29"/>
      <c r="AI306" s="29"/>
      <c r="AJ306" s="29"/>
      <c r="AK306" s="29"/>
      <c r="AL306" s="29"/>
      <c r="AM306" s="29"/>
      <c r="AN306" s="29"/>
      <c r="AO306" s="29"/>
      <c r="AP306" s="29"/>
      <c r="AQ306" s="29"/>
      <c r="AR306" s="29"/>
      <c r="AS306" s="29"/>
      <c r="AT306" s="29"/>
      <c r="AU306" s="29"/>
      <c r="AV306" s="29"/>
      <c r="AW306" s="29"/>
      <c r="AX306" s="29"/>
      <c r="AY306" s="29"/>
      <c r="AZ306" s="29"/>
      <c r="BA306" s="119"/>
      <c r="BB306" s="29"/>
      <c r="BC306" s="98"/>
      <c r="BD306" s="29"/>
      <c r="BE306" s="98"/>
      <c r="BF306" s="29"/>
      <c r="BG306" s="98"/>
      <c r="BH306" s="29"/>
      <c r="BI306" s="98"/>
      <c r="BJ306" s="29"/>
      <c r="BK306" s="98"/>
      <c r="BL306" s="29"/>
      <c r="BM306" s="98"/>
      <c r="BN306" s="29"/>
      <c r="BO306" s="98"/>
      <c r="BP306" s="29"/>
      <c r="BQ306" s="98"/>
      <c r="BR306" s="29"/>
      <c r="BS306" s="98"/>
      <c r="BT306" s="29"/>
      <c r="BU306" s="98"/>
      <c r="BV306" s="29"/>
      <c r="BW306" s="98"/>
      <c r="BX306" s="29"/>
      <c r="BY306" s="98"/>
      <c r="BZ306" s="29"/>
      <c r="CA306" s="98"/>
      <c r="CB306" s="29"/>
      <c r="CC306" s="98"/>
      <c r="CD306" s="29"/>
      <c r="CE306" s="98"/>
      <c r="CF306" s="29"/>
      <c r="CG306" s="98"/>
      <c r="CH306" s="29"/>
      <c r="CI306" s="98"/>
      <c r="CJ306" s="29"/>
      <c r="CK306" s="98"/>
      <c r="CL306" s="29"/>
      <c r="CM306" s="98"/>
      <c r="CN306" s="29"/>
      <c r="CO306" s="98"/>
      <c r="CP306" s="29"/>
      <c r="CQ306" s="98"/>
      <c r="CR306" s="29"/>
      <c r="CS306" s="98"/>
      <c r="CT306" s="29"/>
      <c r="CU306" s="98"/>
      <c r="CV306" s="29"/>
      <c r="CW306" s="98"/>
      <c r="CX306" s="29"/>
      <c r="CY306" s="98"/>
      <c r="CZ306" s="29"/>
      <c r="DA306" s="98"/>
      <c r="DB306" s="29"/>
      <c r="DC306" s="98"/>
      <c r="DD306" s="29"/>
      <c r="DE306" s="98"/>
      <c r="DF306" s="29"/>
      <c r="DG306" s="98"/>
      <c r="DH306" s="29"/>
      <c r="DI306" s="98"/>
      <c r="DJ306" s="29"/>
      <c r="DK306" s="98"/>
      <c r="DL306" s="29"/>
      <c r="DM306" s="98"/>
      <c r="DN306" s="29"/>
      <c r="DO306" s="98"/>
      <c r="DP306" s="29"/>
      <c r="DQ306" s="98"/>
      <c r="DR306" s="29"/>
      <c r="DS306" s="98"/>
      <c r="DT306" s="29"/>
      <c r="DU306" s="98"/>
      <c r="DV306" s="29"/>
      <c r="DW306" s="98"/>
      <c r="DX306" s="29"/>
      <c r="DY306" s="98"/>
      <c r="DZ306" s="29"/>
      <c r="EA306" s="98"/>
      <c r="EB306" s="29"/>
      <c r="EC306" s="98"/>
      <c r="ED306" s="29"/>
      <c r="EE306" s="98"/>
      <c r="EF306" s="29"/>
      <c r="EG306" s="98"/>
      <c r="EH306" s="29"/>
      <c r="EI306" s="98"/>
      <c r="EJ306" s="29"/>
      <c r="EK306" s="98"/>
      <c r="EL306" s="29"/>
      <c r="EM306" s="98"/>
      <c r="EN306" s="29"/>
      <c r="EO306" s="98"/>
      <c r="EP306" s="29"/>
      <c r="EQ306" s="98"/>
      <c r="ER306" s="29"/>
      <c r="ES306" s="98"/>
      <c r="ET306" s="29"/>
      <c r="EU306" s="98"/>
      <c r="EV306" s="29"/>
    </row>
    <row r="307" spans="9:152" x14ac:dyDescent="0.2">
      <c r="I307" s="29"/>
      <c r="AB307" s="29"/>
      <c r="AC307" s="29"/>
      <c r="AD307" s="29"/>
      <c r="AE307" s="29"/>
      <c r="AF307" s="29"/>
      <c r="AG307" s="29"/>
      <c r="AH307" s="29"/>
      <c r="AI307" s="29"/>
      <c r="AJ307" s="29"/>
      <c r="AK307" s="29"/>
      <c r="AL307" s="29"/>
      <c r="AM307" s="29"/>
      <c r="AN307" s="29"/>
      <c r="AO307" s="29"/>
      <c r="AP307" s="29"/>
      <c r="AQ307" s="29"/>
      <c r="AR307" s="29"/>
      <c r="AS307" s="29"/>
      <c r="AT307" s="29"/>
      <c r="AU307" s="29"/>
      <c r="AV307" s="29"/>
      <c r="AW307" s="29"/>
      <c r="AX307" s="29"/>
      <c r="AY307" s="29"/>
      <c r="AZ307" s="29"/>
      <c r="BA307" s="119"/>
      <c r="BB307" s="29"/>
      <c r="BC307" s="98"/>
      <c r="BD307" s="29"/>
      <c r="BE307" s="98"/>
      <c r="BF307" s="29"/>
      <c r="BG307" s="98"/>
      <c r="BH307" s="29"/>
      <c r="BI307" s="98"/>
      <c r="BJ307" s="29"/>
      <c r="BK307" s="98"/>
      <c r="BL307" s="29"/>
      <c r="BM307" s="98"/>
      <c r="BN307" s="29"/>
      <c r="BO307" s="98"/>
      <c r="BP307" s="29"/>
      <c r="BQ307" s="98"/>
      <c r="BR307" s="29"/>
      <c r="BS307" s="98"/>
      <c r="BT307" s="29"/>
      <c r="BU307" s="98"/>
      <c r="BV307" s="29"/>
      <c r="BW307" s="98"/>
      <c r="BX307" s="29"/>
      <c r="BY307" s="98"/>
      <c r="BZ307" s="29"/>
      <c r="CA307" s="98"/>
      <c r="CB307" s="29"/>
      <c r="CC307" s="98"/>
      <c r="CD307" s="29"/>
      <c r="CE307" s="98"/>
      <c r="CF307" s="29"/>
      <c r="CG307" s="98"/>
      <c r="CH307" s="29"/>
      <c r="CI307" s="98"/>
      <c r="CJ307" s="29"/>
      <c r="CK307" s="98"/>
      <c r="CL307" s="29"/>
      <c r="CM307" s="98"/>
      <c r="CN307" s="29"/>
      <c r="CO307" s="98"/>
      <c r="CP307" s="29"/>
      <c r="CQ307" s="98"/>
      <c r="CR307" s="29"/>
      <c r="CS307" s="98"/>
      <c r="CT307" s="29"/>
      <c r="CU307" s="98"/>
      <c r="CV307" s="29"/>
      <c r="CW307" s="98"/>
      <c r="CX307" s="29"/>
      <c r="CY307" s="98"/>
      <c r="CZ307" s="29"/>
      <c r="DA307" s="98"/>
      <c r="DB307" s="29"/>
      <c r="DC307" s="98"/>
      <c r="DD307" s="29"/>
      <c r="DE307" s="98"/>
      <c r="DF307" s="29"/>
      <c r="DG307" s="98"/>
      <c r="DH307" s="29"/>
      <c r="DI307" s="98"/>
      <c r="DJ307" s="29"/>
      <c r="DK307" s="98"/>
      <c r="DL307" s="29"/>
      <c r="DM307" s="98"/>
      <c r="DN307" s="29"/>
      <c r="DO307" s="98"/>
      <c r="DP307" s="29"/>
      <c r="DQ307" s="98"/>
      <c r="DR307" s="29"/>
      <c r="DS307" s="98"/>
      <c r="DT307" s="29"/>
      <c r="DU307" s="98"/>
      <c r="DV307" s="29"/>
      <c r="DW307" s="98"/>
      <c r="DX307" s="29"/>
      <c r="DY307" s="98"/>
      <c r="DZ307" s="29"/>
      <c r="EA307" s="98"/>
      <c r="EB307" s="29"/>
      <c r="EC307" s="98"/>
      <c r="ED307" s="29"/>
      <c r="EE307" s="98"/>
      <c r="EF307" s="29"/>
      <c r="EG307" s="98"/>
      <c r="EH307" s="29"/>
      <c r="EI307" s="98"/>
      <c r="EJ307" s="29"/>
      <c r="EK307" s="98"/>
      <c r="EL307" s="29"/>
      <c r="EM307" s="98"/>
      <c r="EN307" s="29"/>
      <c r="EO307" s="98"/>
      <c r="EP307" s="29"/>
      <c r="EQ307" s="98"/>
      <c r="ER307" s="29"/>
      <c r="ES307" s="98"/>
      <c r="ET307" s="29"/>
      <c r="EU307" s="98"/>
      <c r="EV307" s="29"/>
    </row>
    <row r="308" spans="9:152" x14ac:dyDescent="0.2">
      <c r="I308" s="29"/>
      <c r="AB308" s="29"/>
      <c r="AC308" s="29"/>
      <c r="AD308" s="29"/>
      <c r="AE308" s="29"/>
      <c r="AF308" s="29"/>
      <c r="AG308" s="29"/>
      <c r="AH308" s="29"/>
      <c r="AI308" s="29"/>
      <c r="AJ308" s="29"/>
      <c r="AK308" s="29"/>
      <c r="AL308" s="29"/>
      <c r="AM308" s="29"/>
      <c r="AN308" s="29"/>
      <c r="AO308" s="29"/>
      <c r="AP308" s="29"/>
      <c r="AQ308" s="29"/>
      <c r="AR308" s="29"/>
      <c r="AS308" s="29"/>
      <c r="AT308" s="29"/>
      <c r="AU308" s="29"/>
      <c r="AV308" s="29"/>
      <c r="AW308" s="29"/>
      <c r="AX308" s="29"/>
      <c r="AY308" s="29"/>
      <c r="AZ308" s="29"/>
      <c r="BA308" s="119"/>
      <c r="BB308" s="29"/>
      <c r="BC308" s="98"/>
      <c r="BD308" s="29"/>
      <c r="BE308" s="98"/>
      <c r="BF308" s="29"/>
      <c r="BG308" s="98"/>
      <c r="BH308" s="29"/>
      <c r="BI308" s="98"/>
      <c r="BJ308" s="29"/>
      <c r="BK308" s="98"/>
      <c r="BL308" s="29"/>
      <c r="BM308" s="98"/>
      <c r="BN308" s="29"/>
      <c r="BO308" s="98"/>
      <c r="BP308" s="29"/>
      <c r="BQ308" s="98"/>
      <c r="BR308" s="29"/>
      <c r="BS308" s="98"/>
      <c r="BT308" s="29"/>
      <c r="BU308" s="98"/>
      <c r="BV308" s="29"/>
      <c r="BW308" s="98"/>
      <c r="BX308" s="29"/>
      <c r="BY308" s="98"/>
      <c r="BZ308" s="29"/>
      <c r="CA308" s="98"/>
      <c r="CB308" s="29"/>
      <c r="CC308" s="98"/>
      <c r="CD308" s="29"/>
      <c r="CE308" s="98"/>
      <c r="CF308" s="29"/>
      <c r="CG308" s="98"/>
      <c r="CH308" s="29"/>
      <c r="CI308" s="98"/>
      <c r="CJ308" s="29"/>
      <c r="CK308" s="98"/>
      <c r="CL308" s="29"/>
      <c r="CM308" s="98"/>
      <c r="CN308" s="29"/>
      <c r="CO308" s="98"/>
      <c r="CP308" s="29"/>
      <c r="CQ308" s="98"/>
      <c r="CR308" s="29"/>
      <c r="CS308" s="98"/>
      <c r="CT308" s="29"/>
      <c r="CU308" s="98"/>
      <c r="CV308" s="29"/>
      <c r="CW308" s="98"/>
      <c r="CX308" s="29"/>
      <c r="CY308" s="98"/>
      <c r="CZ308" s="29"/>
      <c r="DA308" s="98"/>
      <c r="DB308" s="29"/>
      <c r="DC308" s="98"/>
      <c r="DD308" s="29"/>
      <c r="DE308" s="98"/>
      <c r="DF308" s="29"/>
      <c r="DG308" s="98"/>
      <c r="DH308" s="29"/>
      <c r="DI308" s="98"/>
      <c r="DJ308" s="29"/>
      <c r="DK308" s="98"/>
      <c r="DL308" s="29"/>
      <c r="DM308" s="98"/>
      <c r="DN308" s="29"/>
      <c r="DO308" s="98"/>
      <c r="DP308" s="29"/>
      <c r="DQ308" s="98"/>
      <c r="DR308" s="29"/>
      <c r="DS308" s="98"/>
      <c r="DT308" s="29"/>
      <c r="DU308" s="98"/>
      <c r="DV308" s="29"/>
      <c r="DW308" s="98"/>
      <c r="DX308" s="29"/>
      <c r="DY308" s="98"/>
      <c r="DZ308" s="29"/>
      <c r="EA308" s="98"/>
      <c r="EB308" s="29"/>
      <c r="EC308" s="98"/>
      <c r="ED308" s="29"/>
      <c r="EE308" s="98"/>
      <c r="EF308" s="29"/>
      <c r="EG308" s="98"/>
      <c r="EH308" s="29"/>
      <c r="EI308" s="98"/>
      <c r="EJ308" s="29"/>
      <c r="EK308" s="98"/>
      <c r="EL308" s="29"/>
      <c r="EM308" s="98"/>
      <c r="EN308" s="29"/>
      <c r="EO308" s="98"/>
      <c r="EP308" s="29"/>
      <c r="EQ308" s="98"/>
      <c r="ER308" s="29"/>
      <c r="ES308" s="98"/>
      <c r="ET308" s="29"/>
      <c r="EU308" s="98"/>
      <c r="EV308" s="29"/>
    </row>
    <row r="309" spans="9:152" x14ac:dyDescent="0.2">
      <c r="I309" s="29"/>
      <c r="AB309" s="29"/>
      <c r="AC309" s="29"/>
      <c r="AD309" s="29"/>
      <c r="AE309" s="29"/>
      <c r="AF309" s="29"/>
      <c r="AG309" s="29"/>
      <c r="AH309" s="29"/>
      <c r="AI309" s="29"/>
      <c r="AJ309" s="29"/>
      <c r="AK309" s="29"/>
      <c r="AL309" s="29"/>
      <c r="AM309" s="29"/>
      <c r="AN309" s="29"/>
      <c r="AO309" s="29"/>
      <c r="AP309" s="29"/>
      <c r="AQ309" s="29"/>
      <c r="AR309" s="29"/>
      <c r="AS309" s="29"/>
      <c r="AT309" s="29"/>
      <c r="AU309" s="29"/>
      <c r="AV309" s="29"/>
      <c r="AW309" s="29"/>
      <c r="AX309" s="29"/>
      <c r="AY309" s="29"/>
      <c r="AZ309" s="29"/>
      <c r="BA309" s="119"/>
      <c r="BB309" s="29"/>
      <c r="BC309" s="98"/>
      <c r="BD309" s="29"/>
      <c r="BE309" s="98"/>
      <c r="BF309" s="29"/>
      <c r="BG309" s="98"/>
      <c r="BH309" s="29"/>
      <c r="BI309" s="98"/>
      <c r="BJ309" s="29"/>
      <c r="BK309" s="98"/>
      <c r="BL309" s="29"/>
      <c r="BM309" s="98"/>
      <c r="BN309" s="29"/>
      <c r="BO309" s="98"/>
      <c r="BP309" s="29"/>
      <c r="BQ309" s="98"/>
      <c r="BR309" s="29"/>
      <c r="BS309" s="98"/>
      <c r="BT309" s="29"/>
      <c r="BU309" s="98"/>
      <c r="BV309" s="29"/>
      <c r="BW309" s="98"/>
      <c r="BX309" s="29"/>
      <c r="BY309" s="98"/>
      <c r="BZ309" s="29"/>
      <c r="CA309" s="98"/>
      <c r="CB309" s="29"/>
      <c r="CC309" s="98"/>
      <c r="CD309" s="29"/>
      <c r="CE309" s="98"/>
      <c r="CF309" s="29"/>
      <c r="CG309" s="98"/>
      <c r="CH309" s="29"/>
      <c r="CI309" s="98"/>
      <c r="CJ309" s="29"/>
      <c r="CK309" s="98"/>
      <c r="CL309" s="29"/>
      <c r="CM309" s="98"/>
      <c r="CN309" s="29"/>
      <c r="CO309" s="98"/>
      <c r="CP309" s="29"/>
      <c r="CQ309" s="98"/>
      <c r="CR309" s="29"/>
      <c r="CS309" s="98"/>
      <c r="CT309" s="29"/>
      <c r="CU309" s="98"/>
      <c r="CV309" s="29"/>
      <c r="CW309" s="98"/>
      <c r="CX309" s="29"/>
      <c r="CY309" s="98"/>
      <c r="CZ309" s="29"/>
      <c r="DA309" s="98"/>
      <c r="DB309" s="29"/>
      <c r="DC309" s="98"/>
      <c r="DD309" s="29"/>
      <c r="DE309" s="98"/>
      <c r="DF309" s="29"/>
      <c r="DG309" s="98"/>
      <c r="DH309" s="29"/>
      <c r="DI309" s="98"/>
      <c r="DJ309" s="29"/>
      <c r="DK309" s="98"/>
      <c r="DL309" s="29"/>
      <c r="DM309" s="98"/>
      <c r="DN309" s="29"/>
      <c r="DO309" s="98"/>
      <c r="DP309" s="29"/>
      <c r="DQ309" s="98"/>
      <c r="DR309" s="29"/>
      <c r="DS309" s="98"/>
      <c r="DT309" s="29"/>
      <c r="DU309" s="98"/>
      <c r="DV309" s="29"/>
      <c r="DW309" s="98"/>
      <c r="DX309" s="29"/>
      <c r="DY309" s="98"/>
      <c r="DZ309" s="29"/>
      <c r="EA309" s="98"/>
      <c r="EB309" s="29"/>
      <c r="EC309" s="98"/>
      <c r="ED309" s="29"/>
      <c r="EE309" s="98"/>
      <c r="EF309" s="29"/>
      <c r="EG309" s="98"/>
      <c r="EH309" s="29"/>
      <c r="EI309" s="98"/>
      <c r="EJ309" s="29"/>
      <c r="EK309" s="98"/>
      <c r="EL309" s="29"/>
      <c r="EM309" s="98"/>
      <c r="EN309" s="29"/>
      <c r="EO309" s="98"/>
      <c r="EP309" s="29"/>
      <c r="EQ309" s="98"/>
      <c r="ER309" s="29"/>
      <c r="ES309" s="98"/>
      <c r="ET309" s="29"/>
      <c r="EU309" s="98"/>
      <c r="EV309" s="29"/>
    </row>
    <row r="310" spans="9:152" x14ac:dyDescent="0.2">
      <c r="I310" s="29"/>
      <c r="AB310" s="29"/>
      <c r="AC310" s="29"/>
      <c r="AD310" s="29"/>
      <c r="AE310" s="29"/>
      <c r="AF310" s="29"/>
      <c r="AG310" s="29"/>
      <c r="AH310" s="29"/>
      <c r="AI310" s="29"/>
      <c r="AJ310" s="29"/>
      <c r="AK310" s="29"/>
      <c r="AL310" s="29"/>
      <c r="AM310" s="29"/>
      <c r="AN310" s="29"/>
      <c r="AO310" s="29"/>
      <c r="AP310" s="29"/>
      <c r="AQ310" s="29"/>
      <c r="AR310" s="29"/>
      <c r="AS310" s="29"/>
      <c r="AT310" s="29"/>
      <c r="AU310" s="29"/>
      <c r="AV310" s="29"/>
      <c r="AW310" s="29"/>
      <c r="AX310" s="29"/>
      <c r="AY310" s="29"/>
      <c r="AZ310" s="29"/>
      <c r="BA310" s="119"/>
      <c r="BB310" s="29"/>
      <c r="BC310" s="98"/>
      <c r="BD310" s="29"/>
      <c r="BE310" s="98"/>
      <c r="BF310" s="29"/>
      <c r="BG310" s="98"/>
      <c r="BH310" s="29"/>
      <c r="BI310" s="98"/>
      <c r="BJ310" s="29"/>
      <c r="BK310" s="98"/>
      <c r="BL310" s="29"/>
      <c r="BM310" s="98"/>
      <c r="BN310" s="29"/>
      <c r="BO310" s="98"/>
      <c r="BP310" s="29"/>
      <c r="BQ310" s="98"/>
      <c r="BR310" s="29"/>
      <c r="BS310" s="98"/>
      <c r="BT310" s="29"/>
      <c r="BU310" s="98"/>
      <c r="BV310" s="29"/>
      <c r="BW310" s="98"/>
      <c r="BX310" s="29"/>
      <c r="BY310" s="98"/>
      <c r="BZ310" s="29"/>
      <c r="CA310" s="98"/>
      <c r="CB310" s="29"/>
      <c r="CC310" s="98"/>
      <c r="CD310" s="29"/>
      <c r="CE310" s="98"/>
      <c r="CF310" s="29"/>
      <c r="CG310" s="98"/>
      <c r="CH310" s="29"/>
      <c r="CI310" s="98"/>
      <c r="CJ310" s="29"/>
      <c r="CK310" s="98"/>
      <c r="CL310" s="29"/>
      <c r="CM310" s="98"/>
      <c r="CN310" s="29"/>
      <c r="CO310" s="98"/>
      <c r="CP310" s="29"/>
      <c r="CQ310" s="98"/>
      <c r="CR310" s="29"/>
      <c r="CS310" s="98"/>
      <c r="CT310" s="29"/>
      <c r="CU310" s="98"/>
      <c r="CV310" s="29"/>
      <c r="CW310" s="98"/>
      <c r="CX310" s="29"/>
      <c r="CY310" s="98"/>
      <c r="CZ310" s="29"/>
      <c r="DA310" s="98"/>
      <c r="DB310" s="29"/>
      <c r="DC310" s="98"/>
      <c r="DD310" s="29"/>
      <c r="DE310" s="98"/>
      <c r="DF310" s="29"/>
      <c r="DG310" s="98"/>
      <c r="DH310" s="29"/>
      <c r="DI310" s="98"/>
      <c r="DJ310" s="29"/>
      <c r="DK310" s="98"/>
      <c r="DL310" s="29"/>
      <c r="DM310" s="98"/>
      <c r="DN310" s="29"/>
      <c r="DO310" s="98"/>
      <c r="DP310" s="29"/>
      <c r="DQ310" s="98"/>
      <c r="DR310" s="29"/>
      <c r="DS310" s="98"/>
      <c r="DT310" s="29"/>
      <c r="DU310" s="98"/>
      <c r="DV310" s="29"/>
      <c r="DW310" s="98"/>
      <c r="DX310" s="29"/>
      <c r="DY310" s="98"/>
      <c r="DZ310" s="29"/>
      <c r="EA310" s="98"/>
      <c r="EB310" s="29"/>
      <c r="EC310" s="98"/>
      <c r="ED310" s="29"/>
      <c r="EE310" s="98"/>
      <c r="EF310" s="29"/>
      <c r="EG310" s="98"/>
      <c r="EH310" s="29"/>
      <c r="EI310" s="98"/>
      <c r="EJ310" s="29"/>
      <c r="EK310" s="98"/>
      <c r="EL310" s="29"/>
      <c r="EM310" s="98"/>
      <c r="EN310" s="29"/>
      <c r="EO310" s="98"/>
      <c r="EP310" s="29"/>
      <c r="EQ310" s="98"/>
      <c r="ER310" s="29"/>
      <c r="ES310" s="98"/>
      <c r="ET310" s="29"/>
      <c r="EU310" s="98"/>
      <c r="EV310" s="29"/>
    </row>
    <row r="311" spans="9:152" x14ac:dyDescent="0.2">
      <c r="I311" s="29"/>
      <c r="AB311" s="29"/>
      <c r="AC311" s="29"/>
      <c r="AD311" s="29"/>
      <c r="AE311" s="29"/>
      <c r="AF311" s="29"/>
      <c r="AG311" s="29"/>
      <c r="AH311" s="29"/>
      <c r="AI311" s="29"/>
      <c r="AJ311" s="29"/>
      <c r="AK311" s="29"/>
      <c r="AL311" s="29"/>
      <c r="AM311" s="29"/>
      <c r="AN311" s="29"/>
      <c r="AO311" s="29"/>
      <c r="AP311" s="29"/>
      <c r="AQ311" s="29"/>
      <c r="AR311" s="29"/>
      <c r="AS311" s="29"/>
      <c r="AT311" s="29"/>
      <c r="AU311" s="29"/>
      <c r="AV311" s="29"/>
      <c r="AW311" s="29"/>
      <c r="AX311" s="29"/>
      <c r="AY311" s="29"/>
      <c r="AZ311" s="29"/>
      <c r="BA311" s="119"/>
      <c r="BB311" s="29"/>
      <c r="BC311" s="98"/>
      <c r="BD311" s="29"/>
      <c r="BE311" s="98"/>
      <c r="BF311" s="29"/>
      <c r="BG311" s="98"/>
      <c r="BH311" s="29"/>
      <c r="BI311" s="98"/>
      <c r="BJ311" s="29"/>
      <c r="BK311" s="98"/>
      <c r="BL311" s="29"/>
      <c r="BM311" s="98"/>
      <c r="BN311" s="29"/>
      <c r="BO311" s="98"/>
      <c r="BP311" s="29"/>
      <c r="BQ311" s="98"/>
      <c r="BR311" s="29"/>
      <c r="BS311" s="98"/>
      <c r="BT311" s="29"/>
      <c r="BU311" s="98"/>
      <c r="BV311" s="29"/>
      <c r="BW311" s="98"/>
      <c r="BX311" s="29"/>
      <c r="BY311" s="98"/>
      <c r="BZ311" s="29"/>
      <c r="CA311" s="98"/>
      <c r="CB311" s="29"/>
      <c r="CC311" s="98"/>
      <c r="CD311" s="29"/>
      <c r="CE311" s="98"/>
      <c r="CF311" s="29"/>
      <c r="CG311" s="98"/>
      <c r="CH311" s="29"/>
      <c r="CI311" s="98"/>
      <c r="CJ311" s="29"/>
      <c r="CK311" s="98"/>
      <c r="CL311" s="29"/>
      <c r="CM311" s="98"/>
      <c r="CN311" s="29"/>
      <c r="CO311" s="98"/>
      <c r="CP311" s="29"/>
      <c r="CQ311" s="98"/>
      <c r="CR311" s="29"/>
      <c r="CS311" s="98"/>
      <c r="CT311" s="29"/>
      <c r="CU311" s="98"/>
      <c r="CV311" s="29"/>
      <c r="CW311" s="98"/>
      <c r="CX311" s="29"/>
      <c r="CY311" s="98"/>
      <c r="CZ311" s="29"/>
      <c r="DA311" s="98"/>
      <c r="DB311" s="29"/>
      <c r="DC311" s="98"/>
      <c r="DD311" s="29"/>
      <c r="DE311" s="98"/>
      <c r="DF311" s="29"/>
      <c r="DG311" s="98"/>
      <c r="DH311" s="29"/>
      <c r="DI311" s="98"/>
      <c r="DJ311" s="29"/>
      <c r="DK311" s="98"/>
      <c r="DL311" s="29"/>
      <c r="DM311" s="98"/>
      <c r="DN311" s="29"/>
      <c r="DO311" s="98"/>
      <c r="DP311" s="29"/>
      <c r="DQ311" s="98"/>
      <c r="DR311" s="29"/>
      <c r="DS311" s="98"/>
      <c r="DT311" s="29"/>
      <c r="DU311" s="98"/>
      <c r="DV311" s="29"/>
      <c r="DW311" s="98"/>
      <c r="DX311" s="29"/>
      <c r="DY311" s="98"/>
      <c r="DZ311" s="29"/>
      <c r="EA311" s="98"/>
      <c r="EB311" s="29"/>
      <c r="EC311" s="98"/>
      <c r="ED311" s="29"/>
      <c r="EE311" s="98"/>
      <c r="EF311" s="29"/>
      <c r="EG311" s="98"/>
      <c r="EH311" s="29"/>
      <c r="EI311" s="98"/>
      <c r="EJ311" s="29"/>
      <c r="EK311" s="98"/>
      <c r="EL311" s="29"/>
      <c r="EM311" s="98"/>
      <c r="EN311" s="29"/>
      <c r="EO311" s="98"/>
      <c r="EP311" s="29"/>
      <c r="EQ311" s="98"/>
      <c r="ER311" s="29"/>
      <c r="ES311" s="98"/>
      <c r="ET311" s="29"/>
      <c r="EU311" s="98"/>
      <c r="EV311" s="29"/>
    </row>
    <row r="312" spans="9:152" x14ac:dyDescent="0.2">
      <c r="I312" s="29"/>
      <c r="AB312" s="29"/>
      <c r="AC312" s="29"/>
      <c r="AD312" s="29"/>
      <c r="AE312" s="29"/>
      <c r="AF312" s="29"/>
      <c r="AG312" s="29"/>
      <c r="AH312" s="29"/>
      <c r="AI312" s="29"/>
      <c r="AJ312" s="29"/>
      <c r="AK312" s="29"/>
      <c r="AL312" s="29"/>
      <c r="AM312" s="29"/>
      <c r="AN312" s="29"/>
      <c r="AO312" s="29"/>
      <c r="AP312" s="29"/>
      <c r="AQ312" s="29"/>
      <c r="AR312" s="29"/>
      <c r="AS312" s="29"/>
      <c r="AT312" s="29"/>
      <c r="AU312" s="29"/>
      <c r="AV312" s="29"/>
      <c r="AW312" s="29"/>
      <c r="AX312" s="29"/>
      <c r="AY312" s="29"/>
      <c r="AZ312" s="29"/>
      <c r="BA312" s="119"/>
      <c r="BB312" s="29"/>
      <c r="BC312" s="98"/>
      <c r="BD312" s="29"/>
      <c r="BE312" s="98"/>
      <c r="BF312" s="29"/>
      <c r="BG312" s="98"/>
      <c r="BH312" s="29"/>
      <c r="BI312" s="98"/>
      <c r="BJ312" s="29"/>
      <c r="BK312" s="98"/>
      <c r="BL312" s="29"/>
      <c r="BM312" s="98"/>
      <c r="BN312" s="29"/>
      <c r="BO312" s="98"/>
      <c r="BP312" s="29"/>
      <c r="BQ312" s="98"/>
      <c r="BR312" s="29"/>
      <c r="BS312" s="98"/>
      <c r="BT312" s="29"/>
      <c r="BU312" s="98"/>
      <c r="BV312" s="29"/>
      <c r="BW312" s="98"/>
      <c r="BX312" s="29"/>
      <c r="BY312" s="98"/>
      <c r="BZ312" s="29"/>
      <c r="CA312" s="98"/>
      <c r="CB312" s="29"/>
      <c r="CC312" s="98"/>
      <c r="CD312" s="29"/>
      <c r="CE312" s="98"/>
      <c r="CF312" s="29"/>
      <c r="CG312" s="98"/>
      <c r="CH312" s="29"/>
      <c r="CI312" s="98"/>
      <c r="CJ312" s="29"/>
      <c r="CK312" s="98"/>
      <c r="CL312" s="29"/>
      <c r="CM312" s="98"/>
      <c r="CN312" s="29"/>
      <c r="CO312" s="98"/>
      <c r="CP312" s="29"/>
      <c r="CQ312" s="98"/>
      <c r="CR312" s="29"/>
      <c r="CS312" s="98"/>
      <c r="CT312" s="29"/>
      <c r="CU312" s="98"/>
      <c r="CV312" s="29"/>
      <c r="CW312" s="98"/>
      <c r="CX312" s="29"/>
      <c r="CY312" s="98"/>
      <c r="CZ312" s="29"/>
      <c r="DA312" s="98"/>
      <c r="DB312" s="29"/>
      <c r="DC312" s="98"/>
      <c r="DD312" s="29"/>
      <c r="DE312" s="98"/>
      <c r="DF312" s="29"/>
      <c r="DG312" s="98"/>
      <c r="DH312" s="29"/>
      <c r="DI312" s="98"/>
      <c r="DJ312" s="29"/>
      <c r="DK312" s="98"/>
      <c r="DL312" s="29"/>
      <c r="DM312" s="98"/>
      <c r="DN312" s="29"/>
      <c r="DO312" s="98"/>
      <c r="DP312" s="29"/>
      <c r="DQ312" s="98"/>
      <c r="DR312" s="29"/>
      <c r="DS312" s="98"/>
      <c r="DT312" s="29"/>
      <c r="DU312" s="98"/>
      <c r="DV312" s="29"/>
      <c r="DW312" s="98"/>
      <c r="DX312" s="29"/>
      <c r="DY312" s="98"/>
      <c r="DZ312" s="29"/>
      <c r="EA312" s="98"/>
      <c r="EB312" s="29"/>
      <c r="EC312" s="98"/>
      <c r="ED312" s="29"/>
      <c r="EE312" s="98"/>
      <c r="EF312" s="29"/>
      <c r="EG312" s="98"/>
      <c r="EH312" s="29"/>
      <c r="EI312" s="98"/>
      <c r="EJ312" s="29"/>
      <c r="EK312" s="98"/>
      <c r="EL312" s="29"/>
      <c r="EM312" s="98"/>
      <c r="EN312" s="29"/>
      <c r="EO312" s="98"/>
      <c r="EP312" s="29"/>
      <c r="EQ312" s="98"/>
      <c r="ER312" s="29"/>
      <c r="ES312" s="98"/>
      <c r="ET312" s="29"/>
      <c r="EU312" s="98"/>
      <c r="EV312" s="29"/>
    </row>
    <row r="313" spans="9:152" x14ac:dyDescent="0.2">
      <c r="I313" s="29"/>
      <c r="AB313" s="29"/>
      <c r="AC313" s="29"/>
      <c r="AD313" s="29"/>
      <c r="AE313" s="29"/>
      <c r="AF313" s="29"/>
      <c r="AG313" s="29"/>
      <c r="AH313" s="29"/>
      <c r="AI313" s="29"/>
      <c r="AJ313" s="29"/>
      <c r="AK313" s="29"/>
      <c r="AL313" s="29"/>
      <c r="AM313" s="29"/>
      <c r="AN313" s="29"/>
      <c r="AO313" s="29"/>
      <c r="AP313" s="29"/>
      <c r="AQ313" s="29"/>
      <c r="AR313" s="29"/>
      <c r="AS313" s="29"/>
      <c r="AT313" s="29"/>
      <c r="AU313" s="29"/>
      <c r="AV313" s="29"/>
      <c r="AW313" s="29"/>
      <c r="AX313" s="29"/>
      <c r="AY313" s="29"/>
      <c r="AZ313" s="29"/>
      <c r="BA313" s="119"/>
      <c r="BB313" s="29"/>
      <c r="BC313" s="98"/>
      <c r="BD313" s="29"/>
      <c r="BE313" s="98"/>
      <c r="BF313" s="29"/>
      <c r="BG313" s="98"/>
      <c r="BH313" s="29"/>
      <c r="BI313" s="98"/>
      <c r="BJ313" s="29"/>
      <c r="BK313" s="98"/>
      <c r="BL313" s="29"/>
      <c r="BM313" s="98"/>
      <c r="BN313" s="29"/>
      <c r="BO313" s="98"/>
      <c r="BP313" s="29"/>
      <c r="BQ313" s="98"/>
      <c r="BR313" s="29"/>
      <c r="BS313" s="98"/>
      <c r="BT313" s="29"/>
      <c r="BU313" s="98"/>
      <c r="BV313" s="29"/>
      <c r="BW313" s="98"/>
      <c r="BX313" s="29"/>
      <c r="BY313" s="98"/>
      <c r="BZ313" s="29"/>
      <c r="CA313" s="98"/>
      <c r="CB313" s="29"/>
      <c r="CC313" s="98"/>
      <c r="CD313" s="29"/>
      <c r="CE313" s="98"/>
      <c r="CF313" s="29"/>
      <c r="CG313" s="98"/>
      <c r="CH313" s="29"/>
      <c r="CI313" s="98"/>
      <c r="CJ313" s="29"/>
      <c r="CK313" s="98"/>
      <c r="CL313" s="29"/>
      <c r="CM313" s="98"/>
      <c r="CN313" s="29"/>
      <c r="CO313" s="98"/>
      <c r="CP313" s="29"/>
      <c r="CQ313" s="98"/>
      <c r="CR313" s="29"/>
      <c r="CS313" s="98"/>
      <c r="CT313" s="29"/>
      <c r="CU313" s="98"/>
      <c r="CV313" s="29"/>
      <c r="CW313" s="98"/>
      <c r="CX313" s="29"/>
      <c r="CY313" s="98"/>
      <c r="CZ313" s="29"/>
      <c r="DA313" s="98"/>
      <c r="DB313" s="29"/>
      <c r="DC313" s="98"/>
      <c r="DD313" s="29"/>
      <c r="DE313" s="98"/>
      <c r="DF313" s="29"/>
      <c r="DG313" s="98"/>
      <c r="DH313" s="29"/>
      <c r="DI313" s="98"/>
      <c r="DJ313" s="29"/>
      <c r="DK313" s="98"/>
      <c r="DL313" s="29"/>
      <c r="DM313" s="98"/>
      <c r="DN313" s="29"/>
      <c r="DO313" s="98"/>
      <c r="DP313" s="29"/>
      <c r="DQ313" s="98"/>
      <c r="DR313" s="29"/>
      <c r="DS313" s="98"/>
      <c r="DT313" s="29"/>
      <c r="DU313" s="98"/>
      <c r="DV313" s="29"/>
      <c r="DW313" s="98"/>
      <c r="DX313" s="29"/>
      <c r="DY313" s="98"/>
      <c r="DZ313" s="29"/>
      <c r="EA313" s="98"/>
      <c r="EB313" s="29"/>
      <c r="EC313" s="98"/>
      <c r="ED313" s="29"/>
      <c r="EE313" s="98"/>
      <c r="EF313" s="29"/>
      <c r="EG313" s="98"/>
      <c r="EH313" s="29"/>
      <c r="EI313" s="98"/>
      <c r="EJ313" s="29"/>
      <c r="EK313" s="98"/>
      <c r="EL313" s="29"/>
      <c r="EM313" s="98"/>
      <c r="EN313" s="29"/>
      <c r="EO313" s="98"/>
      <c r="EP313" s="29"/>
      <c r="EQ313" s="98"/>
      <c r="ER313" s="29"/>
      <c r="ES313" s="98"/>
      <c r="ET313" s="29"/>
      <c r="EU313" s="98"/>
      <c r="EV313" s="29"/>
    </row>
    <row r="314" spans="9:152" x14ac:dyDescent="0.2">
      <c r="I314" s="29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  <c r="AL314" s="29"/>
      <c r="AM314" s="29"/>
      <c r="AN314" s="29"/>
      <c r="AO314" s="29"/>
      <c r="AP314" s="29"/>
      <c r="AQ314" s="29"/>
      <c r="AR314" s="29"/>
      <c r="AS314" s="29"/>
      <c r="AT314" s="29"/>
      <c r="AU314" s="29"/>
      <c r="AV314" s="29"/>
      <c r="AW314" s="29"/>
      <c r="AX314" s="29"/>
      <c r="AY314" s="29"/>
      <c r="AZ314" s="29"/>
      <c r="BA314" s="119"/>
      <c r="BB314" s="29"/>
      <c r="BC314" s="98"/>
      <c r="BD314" s="29"/>
      <c r="BE314" s="98"/>
      <c r="BF314" s="29"/>
      <c r="BG314" s="98"/>
      <c r="BH314" s="29"/>
      <c r="BI314" s="98"/>
      <c r="BJ314" s="29"/>
      <c r="BK314" s="98"/>
      <c r="BL314" s="29"/>
      <c r="BM314" s="98"/>
      <c r="BN314" s="29"/>
      <c r="BO314" s="98"/>
      <c r="BP314" s="29"/>
      <c r="BQ314" s="98"/>
      <c r="BR314" s="29"/>
      <c r="BS314" s="98"/>
      <c r="BT314" s="29"/>
      <c r="BU314" s="98"/>
      <c r="BV314" s="29"/>
      <c r="BW314" s="98"/>
      <c r="BX314" s="29"/>
      <c r="BY314" s="98"/>
      <c r="BZ314" s="29"/>
      <c r="CA314" s="98"/>
      <c r="CB314" s="29"/>
      <c r="CC314" s="98"/>
      <c r="CD314" s="29"/>
      <c r="CE314" s="98"/>
      <c r="CF314" s="29"/>
      <c r="CG314" s="98"/>
      <c r="CH314" s="29"/>
      <c r="CI314" s="98"/>
      <c r="CJ314" s="29"/>
      <c r="CK314" s="98"/>
      <c r="CL314" s="29"/>
      <c r="CM314" s="98"/>
      <c r="CN314" s="29"/>
      <c r="CO314" s="98"/>
      <c r="CP314" s="29"/>
      <c r="CQ314" s="98"/>
      <c r="CR314" s="29"/>
      <c r="CS314" s="98"/>
      <c r="CT314" s="29"/>
      <c r="CU314" s="98"/>
      <c r="CV314" s="29"/>
      <c r="CW314" s="98"/>
      <c r="CX314" s="29"/>
      <c r="CY314" s="98"/>
      <c r="CZ314" s="29"/>
      <c r="DA314" s="98"/>
      <c r="DB314" s="29"/>
      <c r="DC314" s="98"/>
      <c r="DD314" s="29"/>
      <c r="DE314" s="98"/>
      <c r="DF314" s="29"/>
      <c r="DG314" s="98"/>
      <c r="DH314" s="29"/>
      <c r="DI314" s="98"/>
      <c r="DJ314" s="29"/>
      <c r="DK314" s="98"/>
      <c r="DL314" s="29"/>
      <c r="DM314" s="98"/>
      <c r="DN314" s="29"/>
      <c r="DO314" s="98"/>
      <c r="DP314" s="29"/>
      <c r="DQ314" s="98"/>
      <c r="DR314" s="29"/>
      <c r="DS314" s="98"/>
      <c r="DT314" s="29"/>
      <c r="DU314" s="98"/>
      <c r="DV314" s="29"/>
      <c r="DW314" s="98"/>
      <c r="DX314" s="29"/>
      <c r="DY314" s="98"/>
      <c r="DZ314" s="29"/>
      <c r="EA314" s="98"/>
      <c r="EB314" s="29"/>
      <c r="EC314" s="98"/>
      <c r="ED314" s="29"/>
      <c r="EE314" s="98"/>
      <c r="EF314" s="29"/>
      <c r="EG314" s="98"/>
      <c r="EH314" s="29"/>
      <c r="EI314" s="98"/>
      <c r="EJ314" s="29"/>
      <c r="EK314" s="98"/>
      <c r="EL314" s="29"/>
      <c r="EM314" s="98"/>
      <c r="EN314" s="29"/>
      <c r="EO314" s="98"/>
      <c r="EP314" s="29"/>
      <c r="EQ314" s="98"/>
      <c r="ER314" s="29"/>
      <c r="ES314" s="98"/>
      <c r="ET314" s="29"/>
      <c r="EU314" s="98"/>
      <c r="EV314" s="29"/>
    </row>
    <row r="315" spans="9:152" x14ac:dyDescent="0.2">
      <c r="I315" s="29"/>
      <c r="AB315" s="29"/>
      <c r="AC315" s="29"/>
      <c r="AD315" s="29"/>
      <c r="AE315" s="29"/>
      <c r="AF315" s="29"/>
      <c r="AG315" s="29"/>
      <c r="AH315" s="29"/>
      <c r="AI315" s="29"/>
      <c r="AJ315" s="29"/>
      <c r="AK315" s="29"/>
      <c r="AL315" s="29"/>
      <c r="AM315" s="29"/>
      <c r="AN315" s="29"/>
      <c r="AO315" s="29"/>
      <c r="AP315" s="29"/>
      <c r="AQ315" s="29"/>
      <c r="AR315" s="29"/>
      <c r="AS315" s="29"/>
      <c r="AT315" s="29"/>
      <c r="AU315" s="29"/>
      <c r="AV315" s="29"/>
      <c r="AW315" s="29"/>
      <c r="AX315" s="29"/>
      <c r="AY315" s="29"/>
      <c r="AZ315" s="29"/>
      <c r="BA315" s="119"/>
      <c r="BB315" s="29"/>
      <c r="BC315" s="98"/>
      <c r="BD315" s="29"/>
      <c r="BE315" s="98"/>
      <c r="BF315" s="29"/>
      <c r="BG315" s="98"/>
      <c r="BH315" s="29"/>
      <c r="BI315" s="98"/>
      <c r="BJ315" s="29"/>
      <c r="BK315" s="98"/>
      <c r="BL315" s="29"/>
      <c r="BM315" s="98"/>
      <c r="BN315" s="29"/>
      <c r="BO315" s="98"/>
      <c r="BP315" s="29"/>
      <c r="BQ315" s="98"/>
      <c r="BR315" s="29"/>
      <c r="BS315" s="98"/>
      <c r="BT315" s="29"/>
      <c r="BU315" s="98"/>
      <c r="BV315" s="29"/>
      <c r="BW315" s="98"/>
      <c r="BX315" s="29"/>
      <c r="BY315" s="98"/>
      <c r="BZ315" s="29"/>
      <c r="CA315" s="98"/>
      <c r="CB315" s="29"/>
      <c r="CC315" s="98"/>
      <c r="CD315" s="29"/>
      <c r="CE315" s="98"/>
      <c r="CF315" s="29"/>
      <c r="CG315" s="98"/>
      <c r="CH315" s="29"/>
      <c r="CI315" s="98"/>
      <c r="CJ315" s="29"/>
      <c r="CK315" s="98"/>
      <c r="CL315" s="29"/>
      <c r="CM315" s="98"/>
      <c r="CN315" s="29"/>
      <c r="CO315" s="98"/>
      <c r="CP315" s="29"/>
      <c r="CQ315" s="98"/>
      <c r="CR315" s="29"/>
      <c r="CS315" s="98"/>
      <c r="CT315" s="29"/>
      <c r="CU315" s="98"/>
      <c r="CV315" s="29"/>
      <c r="CW315" s="98"/>
      <c r="CX315" s="29"/>
      <c r="CY315" s="98"/>
      <c r="CZ315" s="29"/>
      <c r="DA315" s="98"/>
      <c r="DB315" s="29"/>
      <c r="DC315" s="98"/>
      <c r="DD315" s="29"/>
      <c r="DE315" s="98"/>
      <c r="DF315" s="29"/>
      <c r="DG315" s="98"/>
      <c r="DH315" s="29"/>
      <c r="DI315" s="98"/>
      <c r="DJ315" s="29"/>
      <c r="DK315" s="98"/>
      <c r="DL315" s="29"/>
      <c r="DM315" s="98"/>
      <c r="DN315" s="29"/>
      <c r="DO315" s="98"/>
      <c r="DP315" s="29"/>
      <c r="DQ315" s="98"/>
      <c r="DR315" s="29"/>
      <c r="DS315" s="98"/>
      <c r="DT315" s="29"/>
      <c r="DU315" s="98"/>
      <c r="DV315" s="29"/>
      <c r="DW315" s="98"/>
      <c r="DX315" s="29"/>
      <c r="DY315" s="98"/>
      <c r="DZ315" s="29"/>
      <c r="EA315" s="98"/>
      <c r="EB315" s="29"/>
      <c r="EC315" s="98"/>
      <c r="ED315" s="29"/>
      <c r="EE315" s="98"/>
      <c r="EF315" s="29"/>
      <c r="EG315" s="98"/>
      <c r="EH315" s="29"/>
      <c r="EI315" s="98"/>
      <c r="EJ315" s="29"/>
      <c r="EK315" s="98"/>
      <c r="EL315" s="29"/>
      <c r="EM315" s="98"/>
      <c r="EN315" s="29"/>
      <c r="EO315" s="98"/>
      <c r="EP315" s="29"/>
      <c r="EQ315" s="98"/>
      <c r="ER315" s="29"/>
      <c r="ES315" s="98"/>
      <c r="ET315" s="29"/>
      <c r="EU315" s="98"/>
      <c r="EV315" s="29"/>
    </row>
    <row r="316" spans="9:152" x14ac:dyDescent="0.2">
      <c r="I316" s="29"/>
      <c r="AB316" s="29"/>
      <c r="AC316" s="29"/>
      <c r="AD316" s="29"/>
      <c r="AE316" s="29"/>
      <c r="AF316" s="29"/>
      <c r="AG316" s="29"/>
      <c r="AH316" s="29"/>
      <c r="AI316" s="29"/>
      <c r="AJ316" s="29"/>
      <c r="AK316" s="29"/>
      <c r="AL316" s="29"/>
      <c r="AM316" s="29"/>
      <c r="AN316" s="29"/>
      <c r="AO316" s="29"/>
      <c r="AP316" s="29"/>
      <c r="AQ316" s="29"/>
      <c r="AR316" s="29"/>
      <c r="AS316" s="29"/>
      <c r="AT316" s="29"/>
      <c r="AU316" s="29"/>
      <c r="AV316" s="29"/>
      <c r="AW316" s="29"/>
      <c r="AX316" s="29"/>
      <c r="AY316" s="29"/>
      <c r="AZ316" s="29"/>
      <c r="BA316" s="119"/>
      <c r="BB316" s="29"/>
      <c r="BC316" s="98"/>
      <c r="BD316" s="29"/>
      <c r="BE316" s="98"/>
      <c r="BF316" s="29"/>
      <c r="BG316" s="98"/>
      <c r="BH316" s="29"/>
      <c r="BI316" s="98"/>
      <c r="BJ316" s="29"/>
      <c r="BK316" s="98"/>
      <c r="BL316" s="29"/>
      <c r="BM316" s="98"/>
      <c r="BN316" s="29"/>
      <c r="BO316" s="98"/>
      <c r="BP316" s="29"/>
      <c r="BQ316" s="98"/>
      <c r="BR316" s="29"/>
      <c r="BS316" s="98"/>
      <c r="BT316" s="29"/>
      <c r="BU316" s="98"/>
      <c r="BV316" s="29"/>
      <c r="BW316" s="98"/>
      <c r="BX316" s="29"/>
      <c r="BY316" s="98"/>
      <c r="BZ316" s="29"/>
      <c r="CA316" s="98"/>
      <c r="CB316" s="29"/>
      <c r="CC316" s="98"/>
      <c r="CD316" s="29"/>
      <c r="CE316" s="98"/>
      <c r="CF316" s="29"/>
      <c r="CG316" s="98"/>
      <c r="CH316" s="29"/>
      <c r="CI316" s="98"/>
      <c r="CJ316" s="29"/>
      <c r="CK316" s="98"/>
      <c r="CL316" s="29"/>
      <c r="CM316" s="98"/>
      <c r="CN316" s="29"/>
      <c r="CO316" s="98"/>
      <c r="CP316" s="29"/>
      <c r="CQ316" s="98"/>
      <c r="CR316" s="29"/>
      <c r="CS316" s="98"/>
      <c r="CT316" s="29"/>
      <c r="CU316" s="98"/>
      <c r="CV316" s="29"/>
      <c r="CW316" s="98"/>
      <c r="CX316" s="29"/>
      <c r="CY316" s="98"/>
      <c r="CZ316" s="29"/>
      <c r="DA316" s="98"/>
      <c r="DB316" s="29"/>
      <c r="DC316" s="98"/>
      <c r="DD316" s="29"/>
      <c r="DE316" s="98"/>
      <c r="DF316" s="29"/>
      <c r="DG316" s="98"/>
      <c r="DH316" s="29"/>
      <c r="DI316" s="98"/>
      <c r="DJ316" s="29"/>
      <c r="DK316" s="98"/>
      <c r="DL316" s="29"/>
      <c r="DM316" s="98"/>
      <c r="DN316" s="29"/>
      <c r="DO316" s="98"/>
      <c r="DP316" s="29"/>
      <c r="DQ316" s="98"/>
      <c r="DR316" s="29"/>
      <c r="DS316" s="98"/>
      <c r="DT316" s="29"/>
      <c r="DU316" s="98"/>
      <c r="DV316" s="29"/>
      <c r="DW316" s="98"/>
      <c r="DX316" s="29"/>
      <c r="DY316" s="98"/>
      <c r="DZ316" s="29"/>
      <c r="EA316" s="98"/>
      <c r="EB316" s="29"/>
      <c r="EC316" s="98"/>
      <c r="ED316" s="29"/>
      <c r="EE316" s="98"/>
      <c r="EF316" s="29"/>
      <c r="EG316" s="98"/>
      <c r="EH316" s="29"/>
      <c r="EI316" s="98"/>
      <c r="EJ316" s="29"/>
      <c r="EK316" s="98"/>
      <c r="EL316" s="29"/>
      <c r="EM316" s="98"/>
      <c r="EN316" s="29"/>
      <c r="EO316" s="98"/>
      <c r="EP316" s="29"/>
      <c r="EQ316" s="98"/>
      <c r="ER316" s="29"/>
      <c r="ES316" s="98"/>
      <c r="ET316" s="29"/>
      <c r="EU316" s="98"/>
      <c r="EV316" s="29"/>
    </row>
    <row r="317" spans="9:152" x14ac:dyDescent="0.2">
      <c r="I317" s="29"/>
      <c r="AB317" s="29"/>
      <c r="AC317" s="29"/>
      <c r="AD317" s="29"/>
      <c r="AE317" s="29"/>
      <c r="AF317" s="29"/>
      <c r="AG317" s="29"/>
      <c r="AH317" s="29"/>
      <c r="AI317" s="29"/>
      <c r="AJ317" s="29"/>
      <c r="AK317" s="29"/>
      <c r="AL317" s="29"/>
      <c r="AM317" s="29"/>
      <c r="AN317" s="29"/>
      <c r="AO317" s="29"/>
      <c r="AP317" s="29"/>
      <c r="AQ317" s="29"/>
      <c r="AR317" s="29"/>
      <c r="AS317" s="29"/>
      <c r="AT317" s="29"/>
      <c r="AU317" s="29"/>
      <c r="AV317" s="29"/>
      <c r="AW317" s="29"/>
      <c r="AX317" s="29"/>
      <c r="AY317" s="29"/>
      <c r="AZ317" s="29"/>
      <c r="BA317" s="119"/>
      <c r="BB317" s="29"/>
      <c r="BC317" s="98"/>
      <c r="BD317" s="29"/>
      <c r="BE317" s="98"/>
      <c r="BF317" s="29"/>
      <c r="BG317" s="98"/>
      <c r="BH317" s="29"/>
      <c r="BI317" s="98"/>
      <c r="BJ317" s="29"/>
      <c r="BK317" s="98"/>
      <c r="BL317" s="29"/>
      <c r="BM317" s="98"/>
      <c r="BN317" s="29"/>
      <c r="BO317" s="98"/>
      <c r="BP317" s="29"/>
      <c r="BQ317" s="98"/>
      <c r="BR317" s="29"/>
      <c r="BS317" s="98"/>
      <c r="BT317" s="29"/>
      <c r="BU317" s="98"/>
      <c r="BV317" s="29"/>
      <c r="BW317" s="98"/>
      <c r="BX317" s="29"/>
      <c r="BY317" s="98"/>
      <c r="BZ317" s="29"/>
      <c r="CA317" s="98"/>
      <c r="CB317" s="29"/>
      <c r="CC317" s="98"/>
      <c r="CD317" s="29"/>
      <c r="CE317" s="98"/>
      <c r="CF317" s="29"/>
      <c r="CG317" s="98"/>
      <c r="CH317" s="29"/>
      <c r="CI317" s="98"/>
      <c r="CJ317" s="29"/>
      <c r="CK317" s="98"/>
      <c r="CL317" s="29"/>
      <c r="CM317" s="98"/>
      <c r="CN317" s="29"/>
      <c r="CO317" s="98"/>
      <c r="CP317" s="29"/>
      <c r="CQ317" s="98"/>
      <c r="CR317" s="29"/>
      <c r="CS317" s="98"/>
      <c r="CT317" s="29"/>
      <c r="CU317" s="98"/>
      <c r="CV317" s="29"/>
      <c r="CW317" s="98"/>
      <c r="CX317" s="29"/>
      <c r="CY317" s="98"/>
      <c r="CZ317" s="29"/>
      <c r="DA317" s="98"/>
      <c r="DB317" s="29"/>
      <c r="DC317" s="98"/>
      <c r="DD317" s="29"/>
      <c r="DE317" s="98"/>
      <c r="DF317" s="29"/>
      <c r="DG317" s="98"/>
      <c r="DH317" s="29"/>
      <c r="DI317" s="98"/>
      <c r="DJ317" s="29"/>
      <c r="DK317" s="98"/>
      <c r="DL317" s="29"/>
      <c r="DM317" s="98"/>
      <c r="DN317" s="29"/>
      <c r="DO317" s="98"/>
      <c r="DP317" s="29"/>
      <c r="DQ317" s="98"/>
      <c r="DR317" s="29"/>
      <c r="DS317" s="98"/>
      <c r="DT317" s="29"/>
      <c r="DU317" s="98"/>
      <c r="DV317" s="29"/>
      <c r="DW317" s="98"/>
      <c r="DX317" s="29"/>
      <c r="DY317" s="98"/>
      <c r="DZ317" s="29"/>
      <c r="EA317" s="98"/>
      <c r="EB317" s="29"/>
      <c r="EC317" s="98"/>
      <c r="ED317" s="29"/>
      <c r="EE317" s="98"/>
      <c r="EF317" s="29"/>
      <c r="EG317" s="98"/>
      <c r="EH317" s="29"/>
      <c r="EI317" s="98"/>
      <c r="EJ317" s="29"/>
      <c r="EK317" s="98"/>
      <c r="EL317" s="29"/>
      <c r="EM317" s="98"/>
      <c r="EN317" s="29"/>
      <c r="EO317" s="98"/>
      <c r="EP317" s="29"/>
      <c r="EQ317" s="98"/>
      <c r="ER317" s="29"/>
      <c r="ES317" s="98"/>
      <c r="ET317" s="29"/>
      <c r="EU317" s="98"/>
      <c r="EV317" s="29"/>
    </row>
    <row r="318" spans="9:152" x14ac:dyDescent="0.2">
      <c r="I318" s="29"/>
      <c r="AB318" s="29"/>
      <c r="AC318" s="29"/>
      <c r="AD318" s="29"/>
      <c r="AE318" s="29"/>
      <c r="AF318" s="29"/>
      <c r="AG318" s="29"/>
      <c r="AH318" s="29"/>
      <c r="AI318" s="29"/>
      <c r="AJ318" s="29"/>
      <c r="AK318" s="29"/>
      <c r="AL318" s="29"/>
      <c r="AM318" s="29"/>
      <c r="AN318" s="29"/>
      <c r="AO318" s="29"/>
      <c r="AP318" s="29"/>
      <c r="AQ318" s="29"/>
      <c r="AR318" s="29"/>
      <c r="AS318" s="29"/>
      <c r="AT318" s="29"/>
      <c r="AU318" s="29"/>
      <c r="AV318" s="29"/>
      <c r="AW318" s="29"/>
      <c r="AX318" s="29"/>
      <c r="AY318" s="29"/>
      <c r="AZ318" s="29"/>
      <c r="BA318" s="119"/>
      <c r="BB318" s="29"/>
      <c r="BC318" s="98"/>
      <c r="BD318" s="29"/>
      <c r="BE318" s="98"/>
      <c r="BF318" s="29"/>
      <c r="BG318" s="98"/>
      <c r="BH318" s="29"/>
      <c r="BI318" s="98"/>
      <c r="BJ318" s="29"/>
      <c r="BK318" s="98"/>
      <c r="BL318" s="29"/>
      <c r="BM318" s="98"/>
      <c r="BN318" s="29"/>
      <c r="BO318" s="98"/>
      <c r="BP318" s="29"/>
      <c r="BQ318" s="98"/>
      <c r="BR318" s="29"/>
      <c r="BS318" s="98"/>
      <c r="BT318" s="29"/>
      <c r="BU318" s="98"/>
      <c r="BV318" s="29"/>
      <c r="BW318" s="98"/>
      <c r="BX318" s="29"/>
      <c r="BY318" s="98"/>
      <c r="BZ318" s="29"/>
      <c r="CA318" s="98"/>
      <c r="CB318" s="29"/>
      <c r="CC318" s="98"/>
      <c r="CD318" s="29"/>
      <c r="CE318" s="98"/>
      <c r="CF318" s="29"/>
      <c r="CG318" s="98"/>
      <c r="CH318" s="29"/>
      <c r="CI318" s="98"/>
      <c r="CJ318" s="29"/>
      <c r="CK318" s="98"/>
      <c r="CL318" s="29"/>
      <c r="CM318" s="98"/>
      <c r="CN318" s="29"/>
      <c r="CO318" s="98"/>
      <c r="CP318" s="29"/>
      <c r="CQ318" s="98"/>
      <c r="CR318" s="29"/>
      <c r="CS318" s="98"/>
      <c r="CT318" s="29"/>
      <c r="CU318" s="98"/>
      <c r="CV318" s="29"/>
      <c r="CW318" s="98"/>
      <c r="CX318" s="29"/>
      <c r="CY318" s="98"/>
      <c r="CZ318" s="29"/>
      <c r="DA318" s="98"/>
      <c r="DB318" s="29"/>
      <c r="DC318" s="98"/>
      <c r="DD318" s="29"/>
      <c r="DE318" s="98"/>
      <c r="DF318" s="29"/>
      <c r="DG318" s="98"/>
      <c r="DH318" s="29"/>
      <c r="DI318" s="98"/>
      <c r="DJ318" s="29"/>
      <c r="DK318" s="98"/>
      <c r="DL318" s="29"/>
      <c r="DM318" s="98"/>
      <c r="DN318" s="29"/>
      <c r="DO318" s="98"/>
      <c r="DP318" s="29"/>
      <c r="DQ318" s="98"/>
      <c r="DR318" s="29"/>
      <c r="DS318" s="98"/>
      <c r="DT318" s="29"/>
      <c r="DU318" s="98"/>
      <c r="DV318" s="29"/>
      <c r="DW318" s="98"/>
      <c r="DX318" s="29"/>
      <c r="DY318" s="98"/>
      <c r="DZ318" s="29"/>
      <c r="EA318" s="98"/>
      <c r="EB318" s="29"/>
      <c r="EC318" s="98"/>
      <c r="ED318" s="29"/>
      <c r="EE318" s="98"/>
      <c r="EF318" s="29"/>
      <c r="EG318" s="98"/>
      <c r="EH318" s="29"/>
      <c r="EI318" s="98"/>
      <c r="EJ318" s="29"/>
      <c r="EK318" s="98"/>
      <c r="EL318" s="29"/>
      <c r="EM318" s="98"/>
      <c r="EN318" s="29"/>
      <c r="EO318" s="98"/>
      <c r="EP318" s="29"/>
      <c r="EQ318" s="98"/>
      <c r="ER318" s="29"/>
      <c r="ES318" s="98"/>
      <c r="ET318" s="29"/>
      <c r="EU318" s="98"/>
      <c r="EV318" s="29"/>
    </row>
    <row r="319" spans="9:152" x14ac:dyDescent="0.2">
      <c r="I319" s="29"/>
      <c r="AB319" s="29"/>
      <c r="AC319" s="29"/>
      <c r="AD319" s="29"/>
      <c r="AE319" s="29"/>
      <c r="AF319" s="29"/>
      <c r="AG319" s="29"/>
      <c r="AH319" s="29"/>
      <c r="AI319" s="29"/>
      <c r="AJ319" s="29"/>
      <c r="AK319" s="29"/>
      <c r="AL319" s="29"/>
      <c r="AM319" s="29"/>
      <c r="AN319" s="29"/>
      <c r="AO319" s="29"/>
      <c r="AP319" s="29"/>
      <c r="AQ319" s="29"/>
      <c r="AR319" s="29"/>
      <c r="AS319" s="29"/>
      <c r="AT319" s="29"/>
      <c r="AU319" s="29"/>
      <c r="AV319" s="29"/>
      <c r="AW319" s="29"/>
      <c r="AX319" s="29"/>
      <c r="AY319" s="29"/>
      <c r="AZ319" s="29"/>
      <c r="BA319" s="119"/>
      <c r="BB319" s="29"/>
      <c r="BC319" s="98"/>
      <c r="BD319" s="29"/>
      <c r="BE319" s="98"/>
      <c r="BF319" s="29"/>
      <c r="BG319" s="98"/>
      <c r="BH319" s="29"/>
      <c r="BI319" s="98"/>
      <c r="BJ319" s="29"/>
      <c r="BK319" s="98"/>
      <c r="BL319" s="29"/>
      <c r="BM319" s="98"/>
      <c r="BN319" s="29"/>
      <c r="BO319" s="98"/>
      <c r="BP319" s="29"/>
      <c r="BQ319" s="98"/>
      <c r="BR319" s="29"/>
      <c r="BS319" s="98"/>
      <c r="BT319" s="29"/>
      <c r="BU319" s="98"/>
      <c r="BV319" s="29"/>
      <c r="BW319" s="98"/>
      <c r="BX319" s="29"/>
      <c r="BY319" s="98"/>
      <c r="BZ319" s="29"/>
      <c r="CA319" s="98"/>
      <c r="CB319" s="29"/>
      <c r="CC319" s="98"/>
      <c r="CD319" s="29"/>
      <c r="CE319" s="98"/>
      <c r="CF319" s="29"/>
      <c r="CG319" s="98"/>
      <c r="CH319" s="29"/>
      <c r="CI319" s="98"/>
      <c r="CJ319" s="29"/>
      <c r="CK319" s="98"/>
      <c r="CL319" s="29"/>
      <c r="CM319" s="98"/>
      <c r="CN319" s="29"/>
      <c r="CO319" s="98"/>
      <c r="CP319" s="29"/>
      <c r="CQ319" s="98"/>
      <c r="CR319" s="29"/>
      <c r="CS319" s="98"/>
      <c r="CT319" s="29"/>
      <c r="CU319" s="98"/>
      <c r="CV319" s="29"/>
      <c r="CW319" s="98"/>
      <c r="CX319" s="29"/>
      <c r="CY319" s="98"/>
      <c r="CZ319" s="29"/>
      <c r="DA319" s="98"/>
      <c r="DB319" s="29"/>
      <c r="DC319" s="98"/>
      <c r="DD319" s="29"/>
      <c r="DE319" s="98"/>
      <c r="DF319" s="29"/>
      <c r="DG319" s="98"/>
      <c r="DH319" s="29"/>
      <c r="DI319" s="98"/>
      <c r="DJ319" s="29"/>
      <c r="DK319" s="98"/>
      <c r="DL319" s="29"/>
      <c r="DM319" s="98"/>
      <c r="DN319" s="29"/>
      <c r="DO319" s="98"/>
      <c r="DP319" s="29"/>
      <c r="DQ319" s="98"/>
      <c r="DR319" s="29"/>
      <c r="DS319" s="98"/>
      <c r="DT319" s="29"/>
      <c r="DU319" s="98"/>
      <c r="DV319" s="29"/>
      <c r="DW319" s="98"/>
      <c r="DX319" s="29"/>
      <c r="DY319" s="98"/>
      <c r="DZ319" s="29"/>
      <c r="EA319" s="98"/>
      <c r="EB319" s="29"/>
      <c r="EC319" s="98"/>
      <c r="ED319" s="29"/>
      <c r="EE319" s="98"/>
      <c r="EF319" s="29"/>
      <c r="EG319" s="98"/>
      <c r="EH319" s="29"/>
      <c r="EI319" s="98"/>
      <c r="EJ319" s="29"/>
      <c r="EK319" s="98"/>
      <c r="EL319" s="29"/>
      <c r="EM319" s="98"/>
      <c r="EN319" s="29"/>
      <c r="EO319" s="98"/>
      <c r="EP319" s="29"/>
      <c r="EQ319" s="98"/>
      <c r="ER319" s="29"/>
      <c r="ES319" s="98"/>
      <c r="ET319" s="29"/>
      <c r="EU319" s="98"/>
      <c r="EV319" s="29"/>
    </row>
    <row r="320" spans="9:152" x14ac:dyDescent="0.2">
      <c r="I320" s="29"/>
      <c r="AB320" s="29"/>
      <c r="AC320" s="29"/>
      <c r="AD320" s="29"/>
      <c r="AE320" s="29"/>
      <c r="AF320" s="29"/>
      <c r="AG320" s="29"/>
      <c r="AH320" s="29"/>
      <c r="AI320" s="29"/>
      <c r="AJ320" s="29"/>
      <c r="AK320" s="29"/>
      <c r="AL320" s="29"/>
      <c r="AM320" s="29"/>
      <c r="AN320" s="29"/>
      <c r="AO320" s="29"/>
      <c r="AP320" s="29"/>
      <c r="AQ320" s="29"/>
      <c r="AR320" s="29"/>
      <c r="AS320" s="29"/>
      <c r="AT320" s="29"/>
      <c r="AU320" s="29"/>
      <c r="AV320" s="29"/>
      <c r="AW320" s="29"/>
      <c r="AX320" s="29"/>
      <c r="AY320" s="29"/>
      <c r="AZ320" s="29"/>
      <c r="BA320" s="119"/>
      <c r="BB320" s="29"/>
      <c r="BC320" s="98"/>
      <c r="BD320" s="29"/>
      <c r="BE320" s="98"/>
      <c r="BF320" s="29"/>
      <c r="BG320" s="98"/>
      <c r="BH320" s="29"/>
      <c r="BI320" s="98"/>
      <c r="BJ320" s="29"/>
      <c r="BK320" s="98"/>
      <c r="BL320" s="29"/>
      <c r="BM320" s="98"/>
      <c r="BN320" s="29"/>
      <c r="BO320" s="98"/>
      <c r="BP320" s="29"/>
      <c r="BQ320" s="98"/>
      <c r="BR320" s="29"/>
      <c r="BS320" s="98"/>
      <c r="BT320" s="29"/>
      <c r="BU320" s="98"/>
      <c r="BV320" s="29"/>
      <c r="BW320" s="98"/>
      <c r="BX320" s="29"/>
      <c r="BY320" s="98"/>
      <c r="BZ320" s="29"/>
      <c r="CA320" s="98"/>
      <c r="CB320" s="29"/>
      <c r="CC320" s="98"/>
      <c r="CD320" s="29"/>
      <c r="CE320" s="98"/>
      <c r="CF320" s="29"/>
      <c r="CG320" s="98"/>
      <c r="CH320" s="29"/>
      <c r="CI320" s="98"/>
      <c r="CJ320" s="29"/>
      <c r="CK320" s="98"/>
      <c r="CL320" s="29"/>
      <c r="CM320" s="98"/>
      <c r="CN320" s="29"/>
      <c r="CO320" s="98"/>
      <c r="CP320" s="29"/>
      <c r="CQ320" s="98"/>
      <c r="CR320" s="29"/>
      <c r="CS320" s="98"/>
      <c r="CT320" s="29"/>
      <c r="CU320" s="98"/>
      <c r="CV320" s="29"/>
      <c r="CW320" s="98"/>
      <c r="CX320" s="29"/>
      <c r="CY320" s="98"/>
      <c r="CZ320" s="29"/>
      <c r="DA320" s="98"/>
      <c r="DB320" s="29"/>
      <c r="DC320" s="98"/>
      <c r="DD320" s="29"/>
      <c r="DE320" s="98"/>
      <c r="DF320" s="29"/>
      <c r="DG320" s="98"/>
      <c r="DH320" s="29"/>
      <c r="DI320" s="98"/>
      <c r="DJ320" s="29"/>
      <c r="DK320" s="98"/>
      <c r="DL320" s="29"/>
      <c r="DM320" s="98"/>
      <c r="DN320" s="29"/>
      <c r="DO320" s="98"/>
      <c r="DP320" s="29"/>
      <c r="DQ320" s="98"/>
      <c r="DR320" s="29"/>
      <c r="DS320" s="98"/>
      <c r="DT320" s="29"/>
      <c r="DU320" s="98"/>
      <c r="DV320" s="29"/>
      <c r="DW320" s="98"/>
      <c r="DX320" s="29"/>
      <c r="DY320" s="98"/>
      <c r="DZ320" s="29"/>
      <c r="EA320" s="98"/>
      <c r="EB320" s="29"/>
      <c r="EC320" s="98"/>
      <c r="ED320" s="29"/>
      <c r="EE320" s="98"/>
      <c r="EF320" s="29"/>
      <c r="EG320" s="98"/>
      <c r="EH320" s="29"/>
      <c r="EI320" s="98"/>
      <c r="EJ320" s="29"/>
      <c r="EK320" s="98"/>
      <c r="EL320" s="29"/>
      <c r="EM320" s="98"/>
      <c r="EN320" s="29"/>
      <c r="EO320" s="98"/>
      <c r="EP320" s="29"/>
      <c r="EQ320" s="98"/>
      <c r="ER320" s="29"/>
      <c r="ES320" s="98"/>
      <c r="ET320" s="29"/>
      <c r="EU320" s="98"/>
      <c r="EV320" s="29"/>
    </row>
    <row r="321" spans="9:152" x14ac:dyDescent="0.2">
      <c r="I321" s="29"/>
      <c r="AB321" s="29"/>
      <c r="AC321" s="29"/>
      <c r="AD321" s="29"/>
      <c r="AE321" s="29"/>
      <c r="AF321" s="29"/>
      <c r="AG321" s="29"/>
      <c r="AH321" s="29"/>
      <c r="AI321" s="29"/>
      <c r="AJ321" s="29"/>
      <c r="AK321" s="29"/>
      <c r="AL321" s="29"/>
      <c r="AM321" s="29"/>
      <c r="AN321" s="29"/>
      <c r="AO321" s="29"/>
      <c r="AP321" s="29"/>
      <c r="AQ321" s="29"/>
      <c r="AR321" s="29"/>
      <c r="AS321" s="29"/>
      <c r="AT321" s="29"/>
      <c r="AU321" s="29"/>
      <c r="AV321" s="29"/>
      <c r="AW321" s="29"/>
      <c r="AX321" s="29"/>
      <c r="AY321" s="29"/>
      <c r="AZ321" s="29"/>
      <c r="BA321" s="119"/>
      <c r="BB321" s="29"/>
      <c r="BC321" s="98"/>
      <c r="BD321" s="29"/>
      <c r="BE321" s="98"/>
      <c r="BF321" s="29"/>
      <c r="BG321" s="98"/>
      <c r="BH321" s="29"/>
      <c r="BI321" s="98"/>
      <c r="BJ321" s="29"/>
      <c r="BK321" s="98"/>
      <c r="BL321" s="29"/>
      <c r="BM321" s="98"/>
      <c r="BN321" s="29"/>
      <c r="BO321" s="98"/>
      <c r="BP321" s="29"/>
      <c r="BQ321" s="98"/>
      <c r="BR321" s="29"/>
      <c r="BS321" s="98"/>
      <c r="BT321" s="29"/>
      <c r="BU321" s="98"/>
      <c r="BV321" s="29"/>
      <c r="BW321" s="98"/>
      <c r="BX321" s="29"/>
      <c r="BY321" s="98"/>
      <c r="BZ321" s="29"/>
      <c r="CA321" s="98"/>
      <c r="CB321" s="29"/>
      <c r="CC321" s="98"/>
      <c r="CD321" s="29"/>
      <c r="CE321" s="98"/>
      <c r="CF321" s="29"/>
      <c r="CG321" s="98"/>
      <c r="CH321" s="29"/>
      <c r="CI321" s="98"/>
      <c r="CJ321" s="29"/>
      <c r="CK321" s="98"/>
      <c r="CL321" s="29"/>
      <c r="CM321" s="98"/>
      <c r="CN321" s="29"/>
      <c r="CO321" s="98"/>
      <c r="CP321" s="29"/>
      <c r="CQ321" s="98"/>
      <c r="CR321" s="29"/>
      <c r="CS321" s="98"/>
      <c r="CT321" s="29"/>
      <c r="CU321" s="98"/>
      <c r="CV321" s="29"/>
      <c r="CW321" s="98"/>
      <c r="CX321" s="29"/>
      <c r="CY321" s="98"/>
      <c r="CZ321" s="29"/>
      <c r="DA321" s="98"/>
      <c r="DB321" s="29"/>
      <c r="DC321" s="98"/>
      <c r="DD321" s="29"/>
      <c r="DE321" s="98"/>
      <c r="DF321" s="29"/>
      <c r="DG321" s="98"/>
      <c r="DH321" s="29"/>
      <c r="DI321" s="98"/>
      <c r="DJ321" s="29"/>
      <c r="DK321" s="98"/>
      <c r="DL321" s="29"/>
      <c r="DM321" s="98"/>
      <c r="DN321" s="29"/>
      <c r="DO321" s="98"/>
      <c r="DP321" s="29"/>
      <c r="DQ321" s="98"/>
      <c r="DR321" s="29"/>
      <c r="DS321" s="98"/>
      <c r="DT321" s="29"/>
      <c r="DU321" s="98"/>
      <c r="DV321" s="29"/>
      <c r="DW321" s="98"/>
      <c r="DX321" s="29"/>
      <c r="DY321" s="98"/>
      <c r="DZ321" s="29"/>
      <c r="EA321" s="98"/>
      <c r="EB321" s="29"/>
      <c r="EC321" s="98"/>
      <c r="ED321" s="29"/>
      <c r="EE321" s="98"/>
      <c r="EF321" s="29"/>
      <c r="EG321" s="98"/>
      <c r="EH321" s="29"/>
      <c r="EI321" s="98"/>
      <c r="EJ321" s="29"/>
      <c r="EK321" s="98"/>
      <c r="EL321" s="29"/>
      <c r="EM321" s="98"/>
      <c r="EN321" s="29"/>
      <c r="EO321" s="98"/>
      <c r="EP321" s="29"/>
      <c r="EQ321" s="98"/>
      <c r="ER321" s="29"/>
      <c r="ES321" s="98"/>
      <c r="ET321" s="29"/>
      <c r="EU321" s="98"/>
      <c r="EV321" s="29"/>
    </row>
    <row r="322" spans="9:152" x14ac:dyDescent="0.2">
      <c r="I322" s="29"/>
      <c r="AB322" s="29"/>
      <c r="AC322" s="29"/>
      <c r="AD322" s="29"/>
      <c r="AE322" s="29"/>
      <c r="AF322" s="29"/>
      <c r="AG322" s="29"/>
      <c r="AH322" s="29"/>
      <c r="AI322" s="29"/>
      <c r="AJ322" s="29"/>
      <c r="AK322" s="29"/>
      <c r="AL322" s="29"/>
      <c r="AM322" s="29"/>
      <c r="AN322" s="29"/>
      <c r="AO322" s="29"/>
      <c r="AP322" s="29"/>
      <c r="AQ322" s="29"/>
      <c r="AR322" s="29"/>
      <c r="AS322" s="29"/>
      <c r="AT322" s="29"/>
      <c r="AU322" s="29"/>
      <c r="AV322" s="29"/>
      <c r="AW322" s="29"/>
      <c r="AX322" s="29"/>
      <c r="AY322" s="29"/>
      <c r="AZ322" s="29"/>
      <c r="BA322" s="119"/>
      <c r="BB322" s="29"/>
      <c r="BC322" s="98"/>
      <c r="BD322" s="29"/>
      <c r="BE322" s="98"/>
      <c r="BF322" s="29"/>
      <c r="BG322" s="98"/>
      <c r="BH322" s="29"/>
      <c r="BI322" s="98"/>
      <c r="BJ322" s="29"/>
      <c r="BK322" s="98"/>
      <c r="BL322" s="29"/>
      <c r="BM322" s="98"/>
      <c r="BN322" s="29"/>
      <c r="BO322" s="98"/>
      <c r="BP322" s="29"/>
      <c r="BQ322" s="98"/>
      <c r="BR322" s="29"/>
      <c r="BS322" s="98"/>
      <c r="BT322" s="29"/>
      <c r="BU322" s="98"/>
      <c r="BV322" s="29"/>
      <c r="BW322" s="98"/>
      <c r="BX322" s="29"/>
      <c r="BY322" s="98"/>
      <c r="BZ322" s="29"/>
      <c r="CA322" s="98"/>
      <c r="CB322" s="29"/>
      <c r="CC322" s="98"/>
      <c r="CD322" s="29"/>
      <c r="CE322" s="98"/>
      <c r="CF322" s="29"/>
      <c r="CG322" s="98"/>
      <c r="CH322" s="29"/>
      <c r="CI322" s="98"/>
      <c r="CJ322" s="29"/>
      <c r="CK322" s="98"/>
      <c r="CL322" s="29"/>
      <c r="CM322" s="98"/>
      <c r="CN322" s="29"/>
      <c r="CO322" s="98"/>
      <c r="CP322" s="29"/>
      <c r="CQ322" s="98"/>
      <c r="CR322" s="29"/>
      <c r="CS322" s="98"/>
      <c r="CT322" s="29"/>
      <c r="CU322" s="98"/>
      <c r="CV322" s="29"/>
      <c r="CW322" s="98"/>
      <c r="CX322" s="29"/>
      <c r="CY322" s="98"/>
      <c r="CZ322" s="29"/>
      <c r="DA322" s="98"/>
      <c r="DB322" s="29"/>
      <c r="DC322" s="98"/>
      <c r="DD322" s="29"/>
      <c r="DE322" s="98"/>
      <c r="DF322" s="29"/>
      <c r="DG322" s="98"/>
      <c r="DH322" s="29"/>
      <c r="DI322" s="98"/>
      <c r="DJ322" s="29"/>
      <c r="DK322" s="98"/>
      <c r="DL322" s="29"/>
      <c r="DM322" s="98"/>
      <c r="DN322" s="29"/>
      <c r="DO322" s="98"/>
      <c r="DP322" s="29"/>
      <c r="DQ322" s="98"/>
      <c r="DR322" s="29"/>
      <c r="DS322" s="98"/>
      <c r="DT322" s="29"/>
      <c r="DU322" s="98"/>
      <c r="DV322" s="29"/>
      <c r="DW322" s="98"/>
      <c r="DX322" s="29"/>
      <c r="DY322" s="98"/>
      <c r="DZ322" s="29"/>
      <c r="EA322" s="98"/>
      <c r="EB322" s="29"/>
      <c r="EC322" s="98"/>
      <c r="ED322" s="29"/>
      <c r="EE322" s="98"/>
      <c r="EF322" s="29"/>
      <c r="EG322" s="98"/>
      <c r="EH322" s="29"/>
      <c r="EI322" s="98"/>
      <c r="EJ322" s="29"/>
      <c r="EK322" s="98"/>
      <c r="EL322" s="29"/>
      <c r="EM322" s="98"/>
      <c r="EN322" s="29"/>
      <c r="EO322" s="98"/>
      <c r="EP322" s="29"/>
      <c r="EQ322" s="98"/>
      <c r="ER322" s="29"/>
      <c r="ES322" s="98"/>
      <c r="ET322" s="29"/>
      <c r="EU322" s="98"/>
      <c r="EV322" s="29"/>
    </row>
    <row r="323" spans="9:152" x14ac:dyDescent="0.2">
      <c r="I323" s="29"/>
      <c r="AB323" s="29"/>
      <c r="AC323" s="29"/>
      <c r="AD323" s="29"/>
      <c r="AE323" s="29"/>
      <c r="AF323" s="29"/>
      <c r="AG323" s="29"/>
      <c r="AH323" s="29"/>
      <c r="AI323" s="29"/>
      <c r="AJ323" s="29"/>
      <c r="AK323" s="29"/>
      <c r="AL323" s="29"/>
      <c r="AM323" s="29"/>
      <c r="AN323" s="29"/>
      <c r="AO323" s="29"/>
      <c r="AP323" s="29"/>
      <c r="AQ323" s="29"/>
      <c r="AR323" s="29"/>
      <c r="AS323" s="29"/>
      <c r="AT323" s="29"/>
      <c r="AU323" s="29"/>
      <c r="AV323" s="29"/>
      <c r="AW323" s="29"/>
      <c r="AX323" s="29"/>
      <c r="AY323" s="29"/>
      <c r="AZ323" s="29"/>
      <c r="BA323" s="119"/>
      <c r="BB323" s="29"/>
      <c r="BC323" s="98"/>
      <c r="BD323" s="29"/>
      <c r="BE323" s="98"/>
      <c r="BF323" s="29"/>
      <c r="BG323" s="98"/>
      <c r="BH323" s="29"/>
      <c r="BI323" s="98"/>
      <c r="BJ323" s="29"/>
      <c r="BK323" s="98"/>
      <c r="BL323" s="29"/>
      <c r="BM323" s="98"/>
      <c r="BN323" s="29"/>
      <c r="BO323" s="98"/>
      <c r="BP323" s="29"/>
      <c r="BQ323" s="98"/>
      <c r="BR323" s="29"/>
      <c r="BS323" s="98"/>
      <c r="BT323" s="29"/>
      <c r="BU323" s="98"/>
      <c r="BV323" s="29"/>
      <c r="BW323" s="98"/>
      <c r="BX323" s="29"/>
      <c r="BY323" s="98"/>
      <c r="BZ323" s="29"/>
      <c r="CA323" s="98"/>
      <c r="CB323" s="29"/>
      <c r="CC323" s="98"/>
      <c r="CD323" s="29"/>
      <c r="CE323" s="98"/>
      <c r="CF323" s="29"/>
      <c r="CG323" s="98"/>
      <c r="CH323" s="29"/>
      <c r="CI323" s="98"/>
      <c r="CJ323" s="29"/>
      <c r="CK323" s="98"/>
      <c r="CL323" s="29"/>
      <c r="CM323" s="98"/>
      <c r="CN323" s="29"/>
      <c r="CO323" s="98"/>
      <c r="CP323" s="29"/>
      <c r="CQ323" s="98"/>
      <c r="CR323" s="29"/>
      <c r="CS323" s="98"/>
      <c r="CT323" s="29"/>
      <c r="CU323" s="98"/>
      <c r="CV323" s="29"/>
      <c r="CW323" s="98"/>
      <c r="CX323" s="29"/>
      <c r="CY323" s="98"/>
      <c r="CZ323" s="29"/>
      <c r="DA323" s="98"/>
      <c r="DB323" s="29"/>
      <c r="DC323" s="98"/>
      <c r="DD323" s="29"/>
      <c r="DE323" s="98"/>
      <c r="DF323" s="29"/>
      <c r="DG323" s="98"/>
      <c r="DH323" s="29"/>
      <c r="DI323" s="98"/>
      <c r="DJ323" s="29"/>
      <c r="DK323" s="98"/>
      <c r="DL323" s="29"/>
      <c r="DM323" s="98"/>
      <c r="DN323" s="29"/>
      <c r="DO323" s="98"/>
      <c r="DP323" s="29"/>
      <c r="DQ323" s="98"/>
      <c r="DR323" s="29"/>
      <c r="DS323" s="98"/>
      <c r="DT323" s="29"/>
      <c r="DU323" s="98"/>
      <c r="DV323" s="29"/>
      <c r="DW323" s="98"/>
      <c r="DX323" s="29"/>
      <c r="DY323" s="98"/>
      <c r="DZ323" s="29"/>
      <c r="EA323" s="98"/>
      <c r="EB323" s="29"/>
      <c r="EC323" s="98"/>
      <c r="ED323" s="29"/>
      <c r="EE323" s="98"/>
      <c r="EF323" s="29"/>
      <c r="EG323" s="98"/>
      <c r="EH323" s="29"/>
      <c r="EI323" s="98"/>
      <c r="EJ323" s="29"/>
      <c r="EK323" s="98"/>
      <c r="EL323" s="29"/>
      <c r="EM323" s="98"/>
      <c r="EN323" s="29"/>
      <c r="EO323" s="98"/>
      <c r="EP323" s="29"/>
      <c r="EQ323" s="98"/>
      <c r="ER323" s="29"/>
      <c r="ES323" s="98"/>
      <c r="ET323" s="29"/>
      <c r="EU323" s="98"/>
      <c r="EV323" s="29"/>
    </row>
    <row r="324" spans="9:152" x14ac:dyDescent="0.2">
      <c r="I324" s="29"/>
      <c r="AB324" s="29"/>
      <c r="AC324" s="29"/>
      <c r="AD324" s="29"/>
      <c r="AE324" s="29"/>
      <c r="AF324" s="29"/>
      <c r="AG324" s="29"/>
      <c r="AH324" s="29"/>
      <c r="AI324" s="29"/>
      <c r="AJ324" s="29"/>
      <c r="AK324" s="29"/>
      <c r="AL324" s="29"/>
      <c r="AM324" s="29"/>
      <c r="AN324" s="29"/>
      <c r="AO324" s="29"/>
      <c r="AP324" s="29"/>
      <c r="AQ324" s="29"/>
      <c r="AR324" s="29"/>
      <c r="AS324" s="29"/>
      <c r="AT324" s="29"/>
      <c r="AU324" s="29"/>
      <c r="AV324" s="29"/>
      <c r="AW324" s="29"/>
      <c r="AX324" s="29"/>
      <c r="AY324" s="29"/>
      <c r="AZ324" s="29"/>
      <c r="BA324" s="119"/>
      <c r="BB324" s="29"/>
      <c r="BC324" s="98"/>
      <c r="BD324" s="29"/>
      <c r="BE324" s="98"/>
      <c r="BF324" s="29"/>
      <c r="BG324" s="98"/>
      <c r="BH324" s="29"/>
      <c r="BI324" s="98"/>
      <c r="BJ324" s="29"/>
      <c r="BK324" s="98"/>
      <c r="BL324" s="29"/>
      <c r="BM324" s="98"/>
      <c r="BN324" s="29"/>
      <c r="BO324" s="98"/>
      <c r="BP324" s="29"/>
      <c r="BQ324" s="98"/>
      <c r="BR324" s="29"/>
      <c r="BS324" s="98"/>
      <c r="BT324" s="29"/>
      <c r="BU324" s="98"/>
      <c r="BV324" s="29"/>
      <c r="BW324" s="98"/>
      <c r="BX324" s="29"/>
      <c r="BY324" s="98"/>
      <c r="BZ324" s="29"/>
      <c r="CA324" s="98"/>
      <c r="CB324" s="29"/>
      <c r="CC324" s="98"/>
      <c r="CD324" s="29"/>
      <c r="CE324" s="98"/>
      <c r="CF324" s="29"/>
      <c r="CG324" s="98"/>
      <c r="CH324" s="29"/>
      <c r="CI324" s="98"/>
      <c r="CJ324" s="29"/>
      <c r="CK324" s="98"/>
      <c r="CL324" s="29"/>
      <c r="CM324" s="98"/>
      <c r="CN324" s="29"/>
      <c r="CO324" s="98"/>
      <c r="CP324" s="29"/>
      <c r="CQ324" s="98"/>
      <c r="CR324" s="29"/>
      <c r="CS324" s="98"/>
      <c r="CT324" s="29"/>
      <c r="CU324" s="98"/>
      <c r="CV324" s="29"/>
      <c r="CW324" s="98"/>
      <c r="CX324" s="29"/>
      <c r="CY324" s="98"/>
      <c r="CZ324" s="29"/>
      <c r="DA324" s="98"/>
      <c r="DB324" s="29"/>
      <c r="DC324" s="98"/>
      <c r="DD324" s="29"/>
      <c r="DE324" s="98"/>
      <c r="DF324" s="29"/>
      <c r="DG324" s="98"/>
      <c r="DH324" s="29"/>
      <c r="DI324" s="98"/>
      <c r="DJ324" s="29"/>
      <c r="DK324" s="98"/>
      <c r="DL324" s="29"/>
      <c r="DM324" s="98"/>
      <c r="DN324" s="29"/>
      <c r="DO324" s="98"/>
      <c r="DP324" s="29"/>
      <c r="DQ324" s="98"/>
      <c r="DR324" s="29"/>
      <c r="DS324" s="98"/>
      <c r="DT324" s="29"/>
      <c r="DU324" s="98"/>
      <c r="DV324" s="29"/>
      <c r="DW324" s="98"/>
      <c r="DX324" s="29"/>
      <c r="DY324" s="98"/>
      <c r="DZ324" s="29"/>
      <c r="EA324" s="98"/>
      <c r="EB324" s="29"/>
      <c r="EC324" s="98"/>
      <c r="ED324" s="29"/>
      <c r="EE324" s="98"/>
      <c r="EF324" s="29"/>
      <c r="EG324" s="98"/>
      <c r="EH324" s="29"/>
      <c r="EI324" s="98"/>
      <c r="EJ324" s="29"/>
      <c r="EK324" s="98"/>
      <c r="EL324" s="29"/>
      <c r="EM324" s="98"/>
      <c r="EN324" s="29"/>
      <c r="EO324" s="98"/>
      <c r="EP324" s="29"/>
      <c r="EQ324" s="98"/>
      <c r="ER324" s="29"/>
      <c r="ES324" s="98"/>
      <c r="ET324" s="29"/>
      <c r="EU324" s="98"/>
      <c r="EV324" s="29"/>
    </row>
    <row r="325" spans="9:152" x14ac:dyDescent="0.2">
      <c r="I325" s="29"/>
      <c r="AB325" s="29"/>
      <c r="AC325" s="29"/>
      <c r="AD325" s="29"/>
      <c r="AE325" s="29"/>
      <c r="AF325" s="29"/>
      <c r="AG325" s="29"/>
      <c r="AH325" s="29"/>
      <c r="AI325" s="29"/>
      <c r="AJ325" s="29"/>
      <c r="AK325" s="29"/>
      <c r="AL325" s="29"/>
      <c r="AM325" s="29"/>
      <c r="AN325" s="29"/>
      <c r="AO325" s="29"/>
      <c r="AP325" s="29"/>
      <c r="AQ325" s="29"/>
      <c r="AR325" s="29"/>
      <c r="AS325" s="29"/>
      <c r="AT325" s="29"/>
      <c r="AU325" s="29"/>
      <c r="AV325" s="29"/>
      <c r="AW325" s="29"/>
      <c r="AX325" s="29"/>
      <c r="AY325" s="29"/>
      <c r="AZ325" s="29"/>
      <c r="BA325" s="119"/>
      <c r="BB325" s="29"/>
      <c r="BC325" s="98"/>
      <c r="BD325" s="29"/>
      <c r="BE325" s="98"/>
      <c r="BF325" s="29"/>
      <c r="BG325" s="98"/>
      <c r="BH325" s="29"/>
      <c r="BI325" s="98"/>
      <c r="BJ325" s="29"/>
      <c r="BK325" s="98"/>
      <c r="BL325" s="29"/>
      <c r="BM325" s="98"/>
      <c r="BN325" s="29"/>
      <c r="BO325" s="98"/>
      <c r="BP325" s="29"/>
      <c r="BQ325" s="98"/>
      <c r="BR325" s="29"/>
      <c r="BS325" s="98"/>
      <c r="BT325" s="29"/>
      <c r="BU325" s="98"/>
      <c r="BV325" s="29"/>
      <c r="BW325" s="98"/>
      <c r="BX325" s="29"/>
      <c r="BY325" s="98"/>
      <c r="BZ325" s="29"/>
      <c r="CA325" s="98"/>
      <c r="CB325" s="29"/>
      <c r="CC325" s="98"/>
      <c r="CD325" s="29"/>
      <c r="CE325" s="98"/>
      <c r="CF325" s="29"/>
      <c r="CG325" s="98"/>
      <c r="CH325" s="29"/>
      <c r="CI325" s="98"/>
      <c r="CJ325" s="29"/>
      <c r="CK325" s="98"/>
      <c r="CL325" s="29"/>
      <c r="CM325" s="98"/>
      <c r="CN325" s="29"/>
      <c r="CO325" s="98"/>
      <c r="CP325" s="29"/>
      <c r="CQ325" s="98"/>
      <c r="CR325" s="29"/>
      <c r="CS325" s="98"/>
      <c r="CT325" s="29"/>
      <c r="CU325" s="98"/>
      <c r="CV325" s="29"/>
      <c r="CW325" s="98"/>
      <c r="CX325" s="29"/>
      <c r="CY325" s="98"/>
      <c r="CZ325" s="29"/>
      <c r="DA325" s="98"/>
      <c r="DB325" s="29"/>
      <c r="DC325" s="98"/>
      <c r="DD325" s="29"/>
      <c r="DE325" s="98"/>
      <c r="DF325" s="29"/>
      <c r="DG325" s="98"/>
      <c r="DH325" s="29"/>
      <c r="DI325" s="98"/>
      <c r="DJ325" s="29"/>
      <c r="DK325" s="98"/>
      <c r="DL325" s="29"/>
      <c r="DM325" s="98"/>
      <c r="DN325" s="29"/>
      <c r="DO325" s="98"/>
      <c r="DP325" s="29"/>
      <c r="DQ325" s="98"/>
      <c r="DR325" s="29"/>
      <c r="DS325" s="98"/>
      <c r="DT325" s="29"/>
      <c r="DU325" s="98"/>
      <c r="DV325" s="29"/>
      <c r="DW325" s="98"/>
      <c r="DX325" s="29"/>
      <c r="DY325" s="98"/>
      <c r="DZ325" s="29"/>
      <c r="EA325" s="98"/>
      <c r="EB325" s="29"/>
      <c r="EC325" s="98"/>
      <c r="ED325" s="29"/>
      <c r="EE325" s="98"/>
      <c r="EF325" s="29"/>
      <c r="EG325" s="98"/>
      <c r="EH325" s="29"/>
      <c r="EI325" s="98"/>
      <c r="EJ325" s="29"/>
      <c r="EK325" s="98"/>
      <c r="EL325" s="29"/>
      <c r="EM325" s="98"/>
      <c r="EN325" s="29"/>
      <c r="EO325" s="98"/>
      <c r="EP325" s="29"/>
      <c r="EQ325" s="98"/>
      <c r="ER325" s="29"/>
      <c r="ES325" s="98"/>
      <c r="ET325" s="29"/>
      <c r="EU325" s="98"/>
      <c r="EV325" s="29"/>
    </row>
    <row r="326" spans="9:152" x14ac:dyDescent="0.2">
      <c r="I326" s="29"/>
      <c r="AB326" s="29"/>
      <c r="AC326" s="29"/>
      <c r="AD326" s="29"/>
      <c r="AE326" s="29"/>
      <c r="AF326" s="29"/>
      <c r="AG326" s="29"/>
      <c r="AH326" s="29"/>
      <c r="AI326" s="29"/>
      <c r="AJ326" s="29"/>
      <c r="AK326" s="29"/>
      <c r="AL326" s="29"/>
      <c r="AM326" s="29"/>
      <c r="AN326" s="29"/>
      <c r="AO326" s="29"/>
      <c r="AP326" s="29"/>
      <c r="AQ326" s="29"/>
      <c r="AR326" s="29"/>
      <c r="AS326" s="29"/>
      <c r="AT326" s="29"/>
      <c r="AU326" s="29"/>
      <c r="AV326" s="29"/>
      <c r="AW326" s="29"/>
      <c r="AX326" s="29"/>
      <c r="AY326" s="29"/>
      <c r="AZ326" s="29"/>
      <c r="BA326" s="119"/>
      <c r="BB326" s="29"/>
      <c r="BC326" s="98"/>
      <c r="BD326" s="29"/>
      <c r="BE326" s="98"/>
      <c r="BF326" s="29"/>
      <c r="BG326" s="98"/>
      <c r="BH326" s="29"/>
      <c r="BI326" s="98"/>
      <c r="BJ326" s="29"/>
      <c r="BK326" s="98"/>
      <c r="BL326" s="29"/>
      <c r="BM326" s="98"/>
      <c r="BN326" s="29"/>
      <c r="BO326" s="98"/>
      <c r="BP326" s="29"/>
      <c r="BQ326" s="98"/>
      <c r="BR326" s="29"/>
      <c r="BS326" s="98"/>
      <c r="BT326" s="29"/>
      <c r="BU326" s="98"/>
      <c r="BV326" s="29"/>
      <c r="BW326" s="98"/>
      <c r="BX326" s="29"/>
      <c r="BY326" s="98"/>
      <c r="BZ326" s="29"/>
      <c r="CA326" s="98"/>
      <c r="CB326" s="29"/>
      <c r="CC326" s="98"/>
      <c r="CD326" s="29"/>
      <c r="CE326" s="98"/>
      <c r="CF326" s="29"/>
      <c r="CG326" s="98"/>
      <c r="CH326" s="29"/>
      <c r="CI326" s="98"/>
      <c r="CJ326" s="29"/>
      <c r="CK326" s="98"/>
      <c r="CL326" s="29"/>
      <c r="CM326" s="98"/>
      <c r="CN326" s="29"/>
      <c r="CO326" s="98"/>
      <c r="CP326" s="29"/>
      <c r="CQ326" s="98"/>
      <c r="CR326" s="29"/>
      <c r="CS326" s="98"/>
      <c r="CT326" s="29"/>
      <c r="CU326" s="98"/>
      <c r="CV326" s="29"/>
      <c r="CW326" s="98"/>
      <c r="CX326" s="29"/>
      <c r="CY326" s="98"/>
      <c r="CZ326" s="29"/>
      <c r="DA326" s="98"/>
      <c r="DB326" s="29"/>
      <c r="DC326" s="98"/>
      <c r="DD326" s="29"/>
      <c r="DE326" s="98"/>
      <c r="DF326" s="29"/>
      <c r="DG326" s="98"/>
      <c r="DH326" s="29"/>
      <c r="DI326" s="98"/>
      <c r="DJ326" s="29"/>
      <c r="DK326" s="98"/>
      <c r="DL326" s="29"/>
      <c r="DM326" s="98"/>
      <c r="DN326" s="29"/>
      <c r="DO326" s="98"/>
      <c r="DP326" s="29"/>
      <c r="DQ326" s="98"/>
      <c r="DR326" s="29"/>
      <c r="DS326" s="98"/>
      <c r="DT326" s="29"/>
      <c r="DU326" s="98"/>
      <c r="DV326" s="29"/>
      <c r="DW326" s="98"/>
      <c r="DX326" s="29"/>
      <c r="DY326" s="98"/>
      <c r="DZ326" s="29"/>
      <c r="EA326" s="98"/>
      <c r="EB326" s="29"/>
      <c r="EC326" s="98"/>
      <c r="ED326" s="29"/>
      <c r="EE326" s="98"/>
      <c r="EF326" s="29"/>
      <c r="EG326" s="98"/>
      <c r="EH326" s="29"/>
      <c r="EI326" s="98"/>
      <c r="EJ326" s="29"/>
      <c r="EK326" s="98"/>
      <c r="EL326" s="29"/>
      <c r="EM326" s="98"/>
      <c r="EN326" s="29"/>
      <c r="EO326" s="98"/>
      <c r="EP326" s="29"/>
      <c r="EQ326" s="98"/>
      <c r="ER326" s="29"/>
      <c r="ES326" s="98"/>
      <c r="ET326" s="29"/>
      <c r="EU326" s="98"/>
      <c r="EV326" s="29"/>
    </row>
    <row r="327" spans="9:152" x14ac:dyDescent="0.2">
      <c r="I327" s="29"/>
      <c r="AB327" s="29"/>
      <c r="AC327" s="29"/>
      <c r="AD327" s="29"/>
      <c r="AE327" s="29"/>
      <c r="AF327" s="29"/>
      <c r="AG327" s="29"/>
      <c r="AH327" s="29"/>
      <c r="AI327" s="29"/>
      <c r="AJ327" s="29"/>
      <c r="AK327" s="29"/>
      <c r="AL327" s="29"/>
      <c r="AM327" s="29"/>
      <c r="AN327" s="29"/>
      <c r="AO327" s="29"/>
      <c r="AP327" s="29"/>
      <c r="AQ327" s="29"/>
      <c r="AR327" s="29"/>
      <c r="AS327" s="29"/>
      <c r="AT327" s="29"/>
      <c r="AU327" s="29"/>
      <c r="AV327" s="29"/>
      <c r="AW327" s="29"/>
      <c r="AX327" s="29"/>
      <c r="AY327" s="29"/>
      <c r="AZ327" s="29"/>
      <c r="BA327" s="119"/>
      <c r="BB327" s="29"/>
      <c r="BC327" s="98"/>
      <c r="BD327" s="29"/>
      <c r="BE327" s="98"/>
      <c r="BF327" s="29"/>
      <c r="BG327" s="98"/>
      <c r="BH327" s="29"/>
      <c r="BI327" s="98"/>
      <c r="BJ327" s="29"/>
      <c r="BK327" s="98"/>
      <c r="BL327" s="29"/>
      <c r="BM327" s="98"/>
      <c r="BN327" s="29"/>
      <c r="BO327" s="98"/>
      <c r="BP327" s="29"/>
      <c r="BQ327" s="98"/>
      <c r="BR327" s="29"/>
      <c r="BS327" s="98"/>
      <c r="BT327" s="29"/>
      <c r="BU327" s="98"/>
      <c r="BV327" s="29"/>
      <c r="BW327" s="98"/>
      <c r="BX327" s="29"/>
      <c r="BY327" s="98"/>
      <c r="BZ327" s="29"/>
      <c r="CA327" s="98"/>
      <c r="CB327" s="29"/>
      <c r="CC327" s="98"/>
      <c r="CD327" s="29"/>
      <c r="CE327" s="98"/>
      <c r="CF327" s="29"/>
      <c r="CG327" s="98"/>
      <c r="CH327" s="29"/>
      <c r="CI327" s="98"/>
      <c r="CJ327" s="29"/>
      <c r="CK327" s="98"/>
      <c r="CL327" s="29"/>
      <c r="CM327" s="98"/>
      <c r="CN327" s="29"/>
      <c r="CO327" s="98"/>
      <c r="CP327" s="29"/>
      <c r="CQ327" s="98"/>
      <c r="CR327" s="29"/>
      <c r="CS327" s="98"/>
      <c r="CT327" s="29"/>
      <c r="CU327" s="98"/>
      <c r="CV327" s="29"/>
      <c r="CW327" s="98"/>
      <c r="CX327" s="29"/>
      <c r="CY327" s="98"/>
      <c r="CZ327" s="29"/>
      <c r="DA327" s="98"/>
      <c r="DB327" s="29"/>
      <c r="DC327" s="98"/>
      <c r="DD327" s="29"/>
      <c r="DE327" s="98"/>
      <c r="DF327" s="29"/>
      <c r="DG327" s="98"/>
      <c r="DH327" s="29"/>
      <c r="DI327" s="98"/>
      <c r="DJ327" s="29"/>
      <c r="DK327" s="98"/>
      <c r="DL327" s="29"/>
      <c r="DM327" s="98"/>
      <c r="DN327" s="29"/>
      <c r="DO327" s="98"/>
      <c r="DP327" s="29"/>
      <c r="DQ327" s="98"/>
      <c r="DR327" s="29"/>
      <c r="DS327" s="98"/>
      <c r="DT327" s="29"/>
      <c r="DU327" s="98"/>
      <c r="DV327" s="29"/>
      <c r="DW327" s="98"/>
      <c r="DX327" s="29"/>
      <c r="DY327" s="98"/>
      <c r="DZ327" s="29"/>
      <c r="EA327" s="98"/>
      <c r="EB327" s="29"/>
      <c r="EC327" s="98"/>
      <c r="ED327" s="29"/>
      <c r="EE327" s="98"/>
      <c r="EF327" s="29"/>
      <c r="EG327" s="98"/>
      <c r="EH327" s="29"/>
      <c r="EI327" s="98"/>
      <c r="EJ327" s="29"/>
      <c r="EK327" s="98"/>
      <c r="EL327" s="29"/>
      <c r="EM327" s="98"/>
      <c r="EN327" s="29"/>
      <c r="EO327" s="98"/>
      <c r="EP327" s="29"/>
      <c r="EQ327" s="98"/>
      <c r="ER327" s="29"/>
      <c r="ES327" s="98"/>
      <c r="ET327" s="29"/>
      <c r="EU327" s="98"/>
      <c r="EV327" s="29"/>
    </row>
    <row r="328" spans="9:152" x14ac:dyDescent="0.2">
      <c r="I328" s="29"/>
      <c r="AB328" s="29"/>
      <c r="AC328" s="29"/>
      <c r="AD328" s="29"/>
      <c r="AE328" s="29"/>
      <c r="AF328" s="29"/>
      <c r="AG328" s="29"/>
      <c r="AH328" s="29"/>
      <c r="AI328" s="29"/>
      <c r="AJ328" s="29"/>
      <c r="AK328" s="29"/>
      <c r="AL328" s="29"/>
      <c r="AM328" s="29"/>
      <c r="AN328" s="29"/>
      <c r="AO328" s="29"/>
      <c r="AP328" s="29"/>
      <c r="AQ328" s="29"/>
      <c r="AR328" s="29"/>
      <c r="AS328" s="29"/>
      <c r="AT328" s="29"/>
      <c r="AU328" s="29"/>
      <c r="AV328" s="29"/>
      <c r="AW328" s="29"/>
      <c r="AX328" s="29"/>
      <c r="AY328" s="29"/>
      <c r="AZ328" s="29"/>
      <c r="BA328" s="119"/>
      <c r="BB328" s="29"/>
      <c r="BC328" s="98"/>
      <c r="BD328" s="29"/>
      <c r="BE328" s="98"/>
      <c r="BF328" s="29"/>
      <c r="BG328" s="98"/>
      <c r="BH328" s="29"/>
      <c r="BI328" s="98"/>
      <c r="BJ328" s="29"/>
      <c r="BK328" s="98"/>
      <c r="BL328" s="29"/>
      <c r="BM328" s="98"/>
      <c r="BN328" s="29"/>
      <c r="BO328" s="98"/>
      <c r="BP328" s="29"/>
      <c r="BQ328" s="98"/>
      <c r="BR328" s="29"/>
      <c r="BS328" s="98"/>
      <c r="BT328" s="29"/>
      <c r="BU328" s="98"/>
      <c r="BV328" s="29"/>
      <c r="BW328" s="98"/>
      <c r="BX328" s="29"/>
      <c r="BY328" s="98"/>
      <c r="BZ328" s="29"/>
      <c r="CA328" s="98"/>
      <c r="CB328" s="29"/>
      <c r="CC328" s="98"/>
      <c r="CD328" s="29"/>
      <c r="CE328" s="98"/>
      <c r="CF328" s="29"/>
      <c r="CG328" s="98"/>
      <c r="CH328" s="29"/>
      <c r="CI328" s="98"/>
      <c r="CJ328" s="29"/>
      <c r="CK328" s="98"/>
      <c r="CL328" s="29"/>
      <c r="CM328" s="98"/>
      <c r="CN328" s="29"/>
      <c r="CO328" s="98"/>
      <c r="CP328" s="29"/>
      <c r="CQ328" s="98"/>
      <c r="CR328" s="29"/>
      <c r="CS328" s="98"/>
      <c r="CT328" s="29"/>
      <c r="CU328" s="98"/>
      <c r="CV328" s="29"/>
      <c r="CW328" s="98"/>
      <c r="CX328" s="29"/>
      <c r="CY328" s="98"/>
      <c r="CZ328" s="29"/>
      <c r="DA328" s="98"/>
      <c r="DB328" s="29"/>
      <c r="DC328" s="98"/>
      <c r="DD328" s="29"/>
      <c r="DE328" s="98"/>
      <c r="DF328" s="29"/>
      <c r="DG328" s="98"/>
      <c r="DH328" s="29"/>
      <c r="DI328" s="98"/>
      <c r="DJ328" s="29"/>
      <c r="DK328" s="98"/>
      <c r="DL328" s="29"/>
      <c r="DM328" s="98"/>
      <c r="DN328" s="29"/>
      <c r="DO328" s="98"/>
      <c r="DP328" s="29"/>
      <c r="DQ328" s="98"/>
      <c r="DR328" s="29"/>
      <c r="DS328" s="98"/>
      <c r="DT328" s="29"/>
      <c r="DU328" s="98"/>
      <c r="DV328" s="29"/>
      <c r="DW328" s="98"/>
      <c r="DX328" s="29"/>
      <c r="DY328" s="98"/>
      <c r="DZ328" s="29"/>
      <c r="EA328" s="98"/>
      <c r="EB328" s="29"/>
      <c r="EC328" s="98"/>
      <c r="ED328" s="29"/>
      <c r="EE328" s="98"/>
      <c r="EF328" s="29"/>
      <c r="EG328" s="98"/>
      <c r="EH328" s="29"/>
      <c r="EI328" s="98"/>
      <c r="EJ328" s="29"/>
      <c r="EK328" s="98"/>
      <c r="EL328" s="29"/>
      <c r="EM328" s="98"/>
      <c r="EN328" s="29"/>
      <c r="EO328" s="98"/>
      <c r="EP328" s="29"/>
      <c r="EQ328" s="98"/>
      <c r="ER328" s="29"/>
      <c r="ES328" s="98"/>
      <c r="ET328" s="29"/>
      <c r="EU328" s="98"/>
      <c r="EV328" s="29"/>
    </row>
    <row r="329" spans="9:152" x14ac:dyDescent="0.2">
      <c r="I329" s="29"/>
      <c r="AB329" s="29"/>
      <c r="AC329" s="29"/>
      <c r="AD329" s="29"/>
      <c r="AE329" s="29"/>
      <c r="AF329" s="29"/>
      <c r="AG329" s="29"/>
      <c r="AH329" s="29"/>
      <c r="AI329" s="29"/>
      <c r="AJ329" s="29"/>
      <c r="AK329" s="29"/>
      <c r="AL329" s="29"/>
      <c r="AM329" s="29"/>
      <c r="AN329" s="29"/>
      <c r="AO329" s="29"/>
      <c r="AP329" s="29"/>
      <c r="AQ329" s="29"/>
      <c r="AR329" s="29"/>
      <c r="AS329" s="29"/>
      <c r="AT329" s="29"/>
      <c r="AU329" s="29"/>
      <c r="AV329" s="29"/>
      <c r="AW329" s="29"/>
      <c r="AX329" s="29"/>
      <c r="AY329" s="29"/>
      <c r="AZ329" s="29"/>
      <c r="BA329" s="119"/>
      <c r="BB329" s="29"/>
      <c r="BC329" s="98"/>
      <c r="BD329" s="29"/>
      <c r="BE329" s="98"/>
      <c r="BF329" s="29"/>
      <c r="BG329" s="98"/>
      <c r="BH329" s="29"/>
      <c r="BI329" s="98"/>
      <c r="BJ329" s="29"/>
      <c r="BK329" s="98"/>
      <c r="BL329" s="29"/>
      <c r="BM329" s="98"/>
      <c r="BN329" s="29"/>
      <c r="BO329" s="98"/>
      <c r="BP329" s="29"/>
      <c r="BQ329" s="98"/>
      <c r="BR329" s="29"/>
      <c r="BS329" s="98"/>
      <c r="BT329" s="29"/>
      <c r="BU329" s="98"/>
      <c r="BV329" s="29"/>
      <c r="BW329" s="98"/>
      <c r="BX329" s="29"/>
      <c r="BY329" s="98"/>
      <c r="BZ329" s="29"/>
      <c r="CA329" s="98"/>
      <c r="CB329" s="29"/>
      <c r="CC329" s="98"/>
      <c r="CD329" s="29"/>
      <c r="CE329" s="98"/>
      <c r="CF329" s="29"/>
      <c r="CG329" s="98"/>
      <c r="CH329" s="29"/>
      <c r="CI329" s="98"/>
      <c r="CJ329" s="29"/>
      <c r="CK329" s="98"/>
      <c r="CL329" s="29"/>
      <c r="CM329" s="98"/>
      <c r="CN329" s="29"/>
      <c r="CO329" s="98"/>
      <c r="CP329" s="29"/>
      <c r="CQ329" s="98"/>
      <c r="CR329" s="29"/>
      <c r="CS329" s="98"/>
      <c r="CT329" s="29"/>
      <c r="CU329" s="98"/>
      <c r="CV329" s="29"/>
      <c r="CW329" s="98"/>
      <c r="CX329" s="29"/>
      <c r="CY329" s="98"/>
      <c r="CZ329" s="29"/>
      <c r="DA329" s="98"/>
      <c r="DB329" s="29"/>
      <c r="DC329" s="98"/>
      <c r="DD329" s="29"/>
      <c r="DE329" s="98"/>
      <c r="DF329" s="29"/>
      <c r="DG329" s="98"/>
      <c r="DH329" s="29"/>
      <c r="DI329" s="98"/>
      <c r="DJ329" s="29"/>
      <c r="DK329" s="98"/>
      <c r="DL329" s="29"/>
      <c r="DM329" s="98"/>
      <c r="DN329" s="29"/>
      <c r="DO329" s="98"/>
      <c r="DP329" s="29"/>
      <c r="DQ329" s="98"/>
      <c r="DR329" s="29"/>
      <c r="DS329" s="98"/>
      <c r="DT329" s="29"/>
      <c r="DU329" s="98"/>
      <c r="DV329" s="29"/>
      <c r="DW329" s="98"/>
      <c r="DX329" s="29"/>
      <c r="DY329" s="98"/>
      <c r="DZ329" s="29"/>
      <c r="EA329" s="98"/>
      <c r="EB329" s="29"/>
      <c r="EC329" s="98"/>
      <c r="ED329" s="29"/>
      <c r="EE329" s="98"/>
      <c r="EF329" s="29"/>
      <c r="EG329" s="98"/>
      <c r="EH329" s="29"/>
      <c r="EI329" s="98"/>
      <c r="EJ329" s="29"/>
      <c r="EK329" s="98"/>
      <c r="EL329" s="29"/>
      <c r="EM329" s="98"/>
      <c r="EN329" s="29"/>
      <c r="EO329" s="98"/>
      <c r="EP329" s="29"/>
      <c r="EQ329" s="98"/>
      <c r="ER329" s="29"/>
      <c r="ES329" s="98"/>
      <c r="ET329" s="29"/>
      <c r="EU329" s="98"/>
      <c r="EV329" s="29"/>
    </row>
    <row r="330" spans="9:152" x14ac:dyDescent="0.2">
      <c r="I330" s="29"/>
      <c r="AB330" s="29"/>
      <c r="AC330" s="29"/>
      <c r="AD330" s="29"/>
      <c r="AE330" s="29"/>
      <c r="AF330" s="29"/>
      <c r="AG330" s="29"/>
      <c r="AH330" s="29"/>
      <c r="AI330" s="29"/>
      <c r="AJ330" s="29"/>
      <c r="AK330" s="29"/>
      <c r="AL330" s="29"/>
      <c r="AM330" s="29"/>
      <c r="AN330" s="29"/>
      <c r="AO330" s="29"/>
      <c r="AP330" s="29"/>
      <c r="AQ330" s="29"/>
      <c r="AR330" s="29"/>
      <c r="AS330" s="29"/>
      <c r="AT330" s="29"/>
      <c r="AU330" s="29"/>
      <c r="AV330" s="29"/>
      <c r="AW330" s="29"/>
      <c r="AX330" s="29"/>
      <c r="AY330" s="29"/>
      <c r="AZ330" s="29"/>
      <c r="BA330" s="119"/>
      <c r="BB330" s="29"/>
      <c r="BC330" s="98"/>
      <c r="BD330" s="29"/>
      <c r="BE330" s="98"/>
      <c r="BF330" s="29"/>
      <c r="BG330" s="98"/>
      <c r="BH330" s="29"/>
      <c r="BI330" s="98"/>
      <c r="BJ330" s="29"/>
      <c r="BK330" s="98"/>
      <c r="BL330" s="29"/>
      <c r="BM330" s="98"/>
      <c r="BN330" s="29"/>
      <c r="BO330" s="98"/>
      <c r="BP330" s="29"/>
      <c r="BQ330" s="98"/>
      <c r="BR330" s="29"/>
      <c r="BS330" s="98"/>
      <c r="BT330" s="29"/>
      <c r="BU330" s="98"/>
      <c r="BV330" s="29"/>
      <c r="BW330" s="98"/>
      <c r="BX330" s="29"/>
      <c r="BY330" s="98"/>
      <c r="BZ330" s="29"/>
      <c r="CA330" s="98"/>
      <c r="CB330" s="29"/>
      <c r="CC330" s="98"/>
      <c r="CD330" s="29"/>
      <c r="CE330" s="98"/>
      <c r="CF330" s="29"/>
      <c r="CG330" s="98"/>
      <c r="CH330" s="29"/>
      <c r="CI330" s="98"/>
      <c r="CJ330" s="29"/>
      <c r="CK330" s="98"/>
      <c r="CL330" s="29"/>
      <c r="CM330" s="98"/>
      <c r="CN330" s="29"/>
      <c r="CO330" s="98"/>
      <c r="CP330" s="29"/>
      <c r="CQ330" s="98"/>
      <c r="CR330" s="29"/>
      <c r="CS330" s="98"/>
      <c r="CT330" s="29"/>
      <c r="CU330" s="98"/>
      <c r="CV330" s="29"/>
      <c r="CW330" s="98"/>
      <c r="CX330" s="29"/>
      <c r="CY330" s="98"/>
      <c r="CZ330" s="29"/>
      <c r="DA330" s="98"/>
      <c r="DB330" s="29"/>
      <c r="DC330" s="98"/>
      <c r="DD330" s="29"/>
      <c r="DE330" s="98"/>
      <c r="DF330" s="29"/>
      <c r="DG330" s="98"/>
      <c r="DH330" s="29"/>
      <c r="DI330" s="98"/>
      <c r="DJ330" s="29"/>
      <c r="DK330" s="98"/>
      <c r="DL330" s="29"/>
      <c r="DM330" s="98"/>
      <c r="DN330" s="29"/>
      <c r="DO330" s="98"/>
      <c r="DP330" s="29"/>
      <c r="DQ330" s="98"/>
      <c r="DR330" s="29"/>
      <c r="DS330" s="98"/>
      <c r="DT330" s="29"/>
      <c r="DU330" s="98"/>
      <c r="DV330" s="29"/>
      <c r="DW330" s="98"/>
      <c r="DX330" s="29"/>
      <c r="DY330" s="98"/>
      <c r="DZ330" s="29"/>
      <c r="EA330" s="98"/>
      <c r="EB330" s="29"/>
      <c r="EC330" s="98"/>
      <c r="ED330" s="29"/>
      <c r="EE330" s="98"/>
      <c r="EF330" s="29"/>
      <c r="EG330" s="98"/>
      <c r="EH330" s="29"/>
      <c r="EI330" s="98"/>
      <c r="EJ330" s="29"/>
      <c r="EK330" s="98"/>
      <c r="EL330" s="29"/>
      <c r="EM330" s="98"/>
      <c r="EN330" s="29"/>
      <c r="EO330" s="98"/>
      <c r="EP330" s="29"/>
      <c r="EQ330" s="98"/>
      <c r="ER330" s="29"/>
      <c r="ES330" s="98"/>
      <c r="ET330" s="29"/>
      <c r="EU330" s="98"/>
      <c r="EV330" s="29"/>
    </row>
    <row r="331" spans="9:152" x14ac:dyDescent="0.2">
      <c r="I331" s="29"/>
      <c r="AB331" s="29"/>
      <c r="AC331" s="29"/>
      <c r="AD331" s="29"/>
      <c r="AE331" s="29"/>
      <c r="AF331" s="29"/>
      <c r="AG331" s="29"/>
      <c r="AH331" s="29"/>
      <c r="AI331" s="29"/>
      <c r="AJ331" s="29"/>
      <c r="AK331" s="29"/>
      <c r="AL331" s="29"/>
      <c r="AM331" s="29"/>
      <c r="AN331" s="29"/>
      <c r="AO331" s="29"/>
      <c r="AP331" s="29"/>
      <c r="AQ331" s="29"/>
      <c r="AR331" s="29"/>
      <c r="AS331" s="29"/>
      <c r="AT331" s="29"/>
      <c r="AU331" s="29"/>
      <c r="AV331" s="29"/>
      <c r="AW331" s="29"/>
      <c r="AX331" s="29"/>
      <c r="AY331" s="29"/>
      <c r="AZ331" s="29"/>
      <c r="BA331" s="119"/>
      <c r="BB331" s="29"/>
      <c r="BC331" s="98"/>
      <c r="BD331" s="29"/>
      <c r="BE331" s="98"/>
      <c r="BF331" s="29"/>
      <c r="BG331" s="98"/>
      <c r="BH331" s="29"/>
      <c r="BI331" s="98"/>
      <c r="BJ331" s="29"/>
      <c r="BK331" s="98"/>
      <c r="BL331" s="29"/>
      <c r="BM331" s="98"/>
      <c r="BN331" s="29"/>
      <c r="BO331" s="98"/>
      <c r="BP331" s="29"/>
      <c r="BQ331" s="98"/>
      <c r="BR331" s="29"/>
      <c r="BS331" s="98"/>
      <c r="BT331" s="29"/>
      <c r="BU331" s="98"/>
      <c r="BV331" s="29"/>
      <c r="BW331" s="98"/>
      <c r="BX331" s="29"/>
      <c r="BY331" s="98"/>
      <c r="BZ331" s="29"/>
      <c r="CA331" s="98"/>
      <c r="CB331" s="29"/>
      <c r="CC331" s="98"/>
      <c r="CD331" s="29"/>
      <c r="CE331" s="98"/>
      <c r="CF331" s="29"/>
      <c r="CG331" s="98"/>
      <c r="CH331" s="29"/>
      <c r="CI331" s="98"/>
      <c r="CJ331" s="29"/>
      <c r="CK331" s="98"/>
      <c r="CL331" s="29"/>
      <c r="CM331" s="98"/>
      <c r="CN331" s="29"/>
      <c r="CO331" s="98"/>
      <c r="CP331" s="29"/>
      <c r="CQ331" s="98"/>
      <c r="CR331" s="29"/>
      <c r="CS331" s="98"/>
      <c r="CT331" s="29"/>
      <c r="CU331" s="98"/>
      <c r="CV331" s="29"/>
      <c r="CW331" s="98"/>
      <c r="CX331" s="29"/>
      <c r="CY331" s="98"/>
      <c r="CZ331" s="29"/>
      <c r="DA331" s="98"/>
      <c r="DB331" s="29"/>
      <c r="DC331" s="98"/>
      <c r="DD331" s="29"/>
      <c r="DE331" s="98"/>
      <c r="DF331" s="29"/>
      <c r="DG331" s="98"/>
      <c r="DH331" s="29"/>
      <c r="DI331" s="98"/>
      <c r="DJ331" s="29"/>
      <c r="DK331" s="98"/>
      <c r="DL331" s="29"/>
      <c r="DM331" s="98"/>
      <c r="DN331" s="29"/>
      <c r="DO331" s="98"/>
      <c r="DP331" s="29"/>
      <c r="DQ331" s="98"/>
      <c r="DR331" s="29"/>
      <c r="DS331" s="98"/>
      <c r="DT331" s="29"/>
      <c r="DU331" s="98"/>
      <c r="DV331" s="29"/>
      <c r="DW331" s="98"/>
      <c r="DX331" s="29"/>
      <c r="DY331" s="98"/>
      <c r="DZ331" s="29"/>
      <c r="EA331" s="98"/>
      <c r="EB331" s="29"/>
      <c r="EC331" s="98"/>
      <c r="ED331" s="29"/>
      <c r="EE331" s="98"/>
      <c r="EF331" s="29"/>
      <c r="EG331" s="98"/>
      <c r="EH331" s="29"/>
      <c r="EI331" s="98"/>
      <c r="EJ331" s="29"/>
      <c r="EK331" s="98"/>
      <c r="EL331" s="29"/>
      <c r="EM331" s="98"/>
      <c r="EN331" s="29"/>
      <c r="EO331" s="98"/>
      <c r="EP331" s="29"/>
      <c r="EQ331" s="98"/>
      <c r="ER331" s="29"/>
      <c r="ES331" s="98"/>
      <c r="ET331" s="29"/>
      <c r="EU331" s="98"/>
      <c r="EV331" s="29"/>
    </row>
    <row r="332" spans="9:152" x14ac:dyDescent="0.2">
      <c r="I332" s="29"/>
      <c r="AB332" s="29"/>
      <c r="AC332" s="29"/>
      <c r="AD332" s="29"/>
      <c r="AE332" s="29"/>
      <c r="AF332" s="29"/>
      <c r="AG332" s="29"/>
      <c r="AH332" s="29"/>
      <c r="AI332" s="29"/>
      <c r="AJ332" s="29"/>
      <c r="AK332" s="29"/>
      <c r="AL332" s="29"/>
      <c r="AM332" s="29"/>
      <c r="AN332" s="29"/>
      <c r="AO332" s="29"/>
      <c r="AP332" s="29"/>
      <c r="AQ332" s="29"/>
      <c r="AR332" s="29"/>
      <c r="AS332" s="29"/>
      <c r="AT332" s="29"/>
      <c r="AU332" s="29"/>
      <c r="AV332" s="29"/>
      <c r="AW332" s="29"/>
      <c r="AX332" s="29"/>
      <c r="AY332" s="29"/>
      <c r="AZ332" s="29"/>
      <c r="BA332" s="119"/>
      <c r="BB332" s="29"/>
      <c r="BC332" s="98"/>
      <c r="BD332" s="29"/>
      <c r="BE332" s="98"/>
      <c r="BF332" s="29"/>
      <c r="BG332" s="98"/>
      <c r="BH332" s="29"/>
      <c r="BI332" s="98"/>
      <c r="BJ332" s="29"/>
      <c r="BK332" s="98"/>
      <c r="BL332" s="29"/>
      <c r="BM332" s="98"/>
      <c r="BN332" s="29"/>
      <c r="BO332" s="98"/>
      <c r="BP332" s="29"/>
      <c r="BQ332" s="98"/>
      <c r="BR332" s="29"/>
      <c r="BS332" s="98"/>
      <c r="BT332" s="29"/>
      <c r="BU332" s="98"/>
      <c r="BV332" s="29"/>
      <c r="BW332" s="98"/>
      <c r="BX332" s="29"/>
      <c r="BY332" s="98"/>
      <c r="BZ332" s="29"/>
      <c r="CA332" s="98"/>
      <c r="CB332" s="29"/>
      <c r="CC332" s="98"/>
      <c r="CD332" s="29"/>
      <c r="CE332" s="98"/>
      <c r="CF332" s="29"/>
      <c r="CG332" s="98"/>
      <c r="CH332" s="29"/>
      <c r="CI332" s="98"/>
      <c r="CJ332" s="29"/>
      <c r="CK332" s="98"/>
      <c r="CL332" s="29"/>
      <c r="CM332" s="98"/>
      <c r="CN332" s="29"/>
      <c r="CO332" s="98"/>
      <c r="CP332" s="29"/>
      <c r="CQ332" s="98"/>
      <c r="CR332" s="29"/>
      <c r="CS332" s="98"/>
      <c r="CT332" s="29"/>
      <c r="CU332" s="98"/>
      <c r="CV332" s="29"/>
      <c r="CW332" s="98"/>
      <c r="CX332" s="29"/>
      <c r="CY332" s="98"/>
      <c r="CZ332" s="29"/>
      <c r="DA332" s="98"/>
      <c r="DB332" s="29"/>
      <c r="DC332" s="98"/>
      <c r="DD332" s="29"/>
      <c r="DE332" s="98"/>
      <c r="DF332" s="29"/>
      <c r="DG332" s="98"/>
      <c r="DH332" s="29"/>
      <c r="DI332" s="98"/>
      <c r="DJ332" s="29"/>
      <c r="DK332" s="98"/>
      <c r="DL332" s="29"/>
      <c r="DM332" s="98"/>
      <c r="DN332" s="29"/>
      <c r="DO332" s="98"/>
      <c r="DP332" s="29"/>
      <c r="DQ332" s="98"/>
      <c r="DR332" s="29"/>
      <c r="DS332" s="98"/>
      <c r="DT332" s="29"/>
      <c r="DU332" s="98"/>
      <c r="DV332" s="29"/>
      <c r="DW332" s="98"/>
      <c r="DX332" s="29"/>
      <c r="DY332" s="98"/>
      <c r="DZ332" s="29"/>
      <c r="EA332" s="98"/>
      <c r="EB332" s="29"/>
      <c r="EC332" s="98"/>
      <c r="ED332" s="29"/>
      <c r="EE332" s="98"/>
      <c r="EF332" s="29"/>
      <c r="EG332" s="98"/>
      <c r="EH332" s="29"/>
      <c r="EI332" s="98"/>
      <c r="EJ332" s="29"/>
      <c r="EK332" s="98"/>
      <c r="EL332" s="29"/>
      <c r="EM332" s="98"/>
      <c r="EN332" s="29"/>
      <c r="EO332" s="98"/>
      <c r="EP332" s="29"/>
      <c r="EQ332" s="98"/>
      <c r="ER332" s="29"/>
      <c r="ES332" s="98"/>
      <c r="ET332" s="29"/>
      <c r="EU332" s="98"/>
      <c r="EV332" s="29"/>
    </row>
    <row r="333" spans="9:152" x14ac:dyDescent="0.2">
      <c r="I333" s="29"/>
      <c r="AB333" s="29"/>
      <c r="AC333" s="29"/>
      <c r="AD333" s="29"/>
      <c r="AE333" s="29"/>
      <c r="AF333" s="29"/>
      <c r="AG333" s="29"/>
      <c r="AH333" s="29"/>
      <c r="AI333" s="29"/>
      <c r="AJ333" s="29"/>
      <c r="AK333" s="29"/>
      <c r="AL333" s="29"/>
      <c r="AM333" s="29"/>
      <c r="AN333" s="29"/>
      <c r="AO333" s="29"/>
      <c r="AP333" s="29"/>
      <c r="AQ333" s="29"/>
      <c r="AR333" s="29"/>
      <c r="AS333" s="29"/>
      <c r="AT333" s="29"/>
      <c r="AU333" s="29"/>
      <c r="AV333" s="29"/>
      <c r="AW333" s="29"/>
      <c r="AX333" s="29"/>
      <c r="AY333" s="29"/>
      <c r="AZ333" s="29"/>
      <c r="BA333" s="119"/>
      <c r="BB333" s="29"/>
      <c r="BC333" s="98"/>
      <c r="BD333" s="29"/>
      <c r="BE333" s="98"/>
      <c r="BF333" s="29"/>
      <c r="BG333" s="98"/>
      <c r="BH333" s="29"/>
      <c r="BI333" s="98"/>
      <c r="BJ333" s="29"/>
      <c r="BK333" s="98"/>
      <c r="BL333" s="29"/>
      <c r="BM333" s="98"/>
      <c r="BN333" s="29"/>
      <c r="BO333" s="98"/>
      <c r="BP333" s="29"/>
      <c r="BQ333" s="98"/>
      <c r="BR333" s="29"/>
      <c r="BS333" s="98"/>
      <c r="BT333" s="29"/>
      <c r="BU333" s="98"/>
      <c r="BV333" s="29"/>
      <c r="BW333" s="98"/>
      <c r="BX333" s="29"/>
      <c r="BY333" s="98"/>
      <c r="BZ333" s="29"/>
      <c r="CA333" s="98"/>
      <c r="CB333" s="29"/>
      <c r="CC333" s="98"/>
      <c r="CD333" s="29"/>
      <c r="CE333" s="98"/>
      <c r="CF333" s="29"/>
      <c r="CG333" s="98"/>
      <c r="CH333" s="29"/>
      <c r="CI333" s="98"/>
      <c r="CJ333" s="29"/>
      <c r="CK333" s="98"/>
      <c r="CL333" s="29"/>
      <c r="CM333" s="98"/>
      <c r="CN333" s="29"/>
      <c r="CO333" s="98"/>
      <c r="CP333" s="29"/>
      <c r="CQ333" s="98"/>
      <c r="CR333" s="29"/>
      <c r="CS333" s="98"/>
      <c r="CT333" s="29"/>
      <c r="CU333" s="98"/>
      <c r="CV333" s="29"/>
      <c r="CW333" s="98"/>
      <c r="CX333" s="29"/>
      <c r="CY333" s="98"/>
      <c r="CZ333" s="29"/>
      <c r="DA333" s="98"/>
      <c r="DB333" s="29"/>
      <c r="DC333" s="98"/>
      <c r="DD333" s="29"/>
      <c r="DE333" s="98"/>
      <c r="DF333" s="29"/>
      <c r="DG333" s="98"/>
      <c r="DH333" s="29"/>
      <c r="DI333" s="98"/>
      <c r="DJ333" s="29"/>
      <c r="DK333" s="98"/>
      <c r="DL333" s="29"/>
      <c r="DM333" s="98"/>
      <c r="DN333" s="29"/>
      <c r="DO333" s="98"/>
      <c r="DP333" s="29"/>
      <c r="DQ333" s="98"/>
      <c r="DR333" s="29"/>
      <c r="DS333" s="98"/>
      <c r="DT333" s="29"/>
      <c r="DU333" s="98"/>
      <c r="DV333" s="29"/>
      <c r="DW333" s="98"/>
      <c r="DX333" s="29"/>
      <c r="DY333" s="98"/>
      <c r="DZ333" s="29"/>
      <c r="EA333" s="98"/>
      <c r="EB333" s="29"/>
      <c r="EC333" s="98"/>
      <c r="ED333" s="29"/>
      <c r="EE333" s="98"/>
      <c r="EF333" s="29"/>
      <c r="EG333" s="98"/>
      <c r="EH333" s="29"/>
      <c r="EI333" s="98"/>
      <c r="EJ333" s="29"/>
      <c r="EK333" s="98"/>
      <c r="EL333" s="29"/>
      <c r="EM333" s="98"/>
      <c r="EN333" s="29"/>
      <c r="EO333" s="98"/>
      <c r="EP333" s="29"/>
      <c r="EQ333" s="98"/>
      <c r="ER333" s="29"/>
      <c r="ES333" s="98"/>
      <c r="ET333" s="29"/>
      <c r="EU333" s="98"/>
      <c r="EV333" s="29"/>
    </row>
    <row r="334" spans="9:152" x14ac:dyDescent="0.2">
      <c r="I334" s="29"/>
      <c r="AB334" s="29"/>
      <c r="AC334" s="29"/>
      <c r="AD334" s="29"/>
      <c r="AE334" s="29"/>
      <c r="AF334" s="29"/>
      <c r="AG334" s="29"/>
      <c r="AH334" s="29"/>
      <c r="AI334" s="29"/>
      <c r="AJ334" s="29"/>
      <c r="AK334" s="29"/>
      <c r="AL334" s="29"/>
      <c r="AM334" s="29"/>
      <c r="AN334" s="29"/>
      <c r="AO334" s="29"/>
      <c r="AP334" s="29"/>
      <c r="AQ334" s="29"/>
      <c r="AR334" s="29"/>
      <c r="AS334" s="29"/>
      <c r="AT334" s="29"/>
      <c r="AU334" s="29"/>
      <c r="AV334" s="29"/>
      <c r="AW334" s="29"/>
      <c r="AX334" s="29"/>
      <c r="AY334" s="29"/>
      <c r="AZ334" s="29"/>
      <c r="BA334" s="119"/>
      <c r="BB334" s="29"/>
      <c r="BC334" s="98"/>
      <c r="BD334" s="29"/>
      <c r="BE334" s="98"/>
      <c r="BF334" s="29"/>
      <c r="BG334" s="98"/>
      <c r="BH334" s="29"/>
      <c r="BI334" s="98"/>
      <c r="BJ334" s="29"/>
      <c r="BK334" s="98"/>
      <c r="BL334" s="29"/>
      <c r="BM334" s="98"/>
      <c r="BN334" s="29"/>
      <c r="BO334" s="98"/>
      <c r="BP334" s="29"/>
      <c r="BQ334" s="98"/>
      <c r="BR334" s="29"/>
      <c r="BS334" s="98"/>
      <c r="BT334" s="29"/>
      <c r="BU334" s="98"/>
      <c r="BV334" s="29"/>
      <c r="BW334" s="98"/>
      <c r="BX334" s="29"/>
      <c r="BY334" s="98"/>
      <c r="BZ334" s="29"/>
      <c r="CA334" s="98"/>
      <c r="CB334" s="29"/>
      <c r="CC334" s="98"/>
      <c r="CD334" s="29"/>
      <c r="CE334" s="98"/>
      <c r="CF334" s="29"/>
      <c r="CG334" s="98"/>
      <c r="CH334" s="29"/>
      <c r="CI334" s="98"/>
      <c r="CJ334" s="29"/>
      <c r="CK334" s="98"/>
      <c r="CL334" s="29"/>
      <c r="CM334" s="98"/>
      <c r="CN334" s="29"/>
      <c r="CO334" s="98"/>
      <c r="CP334" s="29"/>
      <c r="CQ334" s="98"/>
      <c r="CR334" s="29"/>
      <c r="CS334" s="98"/>
      <c r="CT334" s="29"/>
      <c r="CU334" s="98"/>
      <c r="CV334" s="29"/>
      <c r="CW334" s="98"/>
      <c r="CX334" s="29"/>
      <c r="CY334" s="98"/>
      <c r="CZ334" s="29"/>
      <c r="DA334" s="98"/>
      <c r="DB334" s="29"/>
      <c r="DC334" s="98"/>
      <c r="DD334" s="29"/>
      <c r="DE334" s="98"/>
      <c r="DF334" s="29"/>
      <c r="DG334" s="98"/>
      <c r="DH334" s="29"/>
      <c r="DI334" s="98"/>
      <c r="DJ334" s="29"/>
      <c r="DK334" s="98"/>
      <c r="DL334" s="29"/>
      <c r="DM334" s="98"/>
      <c r="DN334" s="29"/>
      <c r="DO334" s="98"/>
      <c r="DP334" s="29"/>
      <c r="DQ334" s="98"/>
      <c r="DR334" s="29"/>
      <c r="DS334" s="98"/>
      <c r="DT334" s="29"/>
      <c r="DU334" s="98"/>
      <c r="DV334" s="29"/>
      <c r="DW334" s="98"/>
      <c r="DX334" s="29"/>
      <c r="DY334" s="98"/>
      <c r="DZ334" s="29"/>
      <c r="EA334" s="98"/>
      <c r="EB334" s="29"/>
      <c r="EC334" s="98"/>
      <c r="ED334" s="29"/>
      <c r="EE334" s="98"/>
      <c r="EF334" s="29"/>
      <c r="EG334" s="98"/>
      <c r="EH334" s="29"/>
      <c r="EI334" s="98"/>
      <c r="EJ334" s="29"/>
      <c r="EK334" s="98"/>
      <c r="EL334" s="29"/>
      <c r="EM334" s="98"/>
      <c r="EN334" s="29"/>
      <c r="EO334" s="98"/>
      <c r="EP334" s="29"/>
      <c r="EQ334" s="98"/>
      <c r="ER334" s="29"/>
      <c r="ES334" s="98"/>
      <c r="ET334" s="29"/>
      <c r="EU334" s="98"/>
      <c r="EV334" s="29"/>
    </row>
    <row r="335" spans="9:152" x14ac:dyDescent="0.2">
      <c r="I335" s="29"/>
      <c r="AB335" s="29"/>
      <c r="AC335" s="29"/>
      <c r="AD335" s="29"/>
      <c r="AE335" s="29"/>
      <c r="AF335" s="29"/>
      <c r="AG335" s="29"/>
      <c r="AH335" s="29"/>
      <c r="AI335" s="29"/>
      <c r="AJ335" s="29"/>
      <c r="AK335" s="29"/>
      <c r="AL335" s="29"/>
      <c r="AM335" s="29"/>
      <c r="AN335" s="29"/>
      <c r="AO335" s="29"/>
      <c r="AP335" s="29"/>
      <c r="AQ335" s="29"/>
      <c r="AR335" s="29"/>
      <c r="AS335" s="29"/>
      <c r="AT335" s="29"/>
      <c r="AU335" s="29"/>
      <c r="AV335" s="29"/>
      <c r="AW335" s="29"/>
      <c r="AX335" s="29"/>
      <c r="AY335" s="29"/>
      <c r="AZ335" s="29"/>
      <c r="BA335" s="119"/>
      <c r="BB335" s="29"/>
      <c r="BC335" s="98"/>
      <c r="BD335" s="29"/>
      <c r="BE335" s="98"/>
      <c r="BF335" s="29"/>
      <c r="BG335" s="98"/>
      <c r="BH335" s="29"/>
      <c r="BI335" s="98"/>
      <c r="BJ335" s="29"/>
      <c r="BK335" s="98"/>
      <c r="BL335" s="29"/>
      <c r="BM335" s="98"/>
      <c r="BN335" s="29"/>
      <c r="BO335" s="98"/>
      <c r="BP335" s="29"/>
      <c r="BQ335" s="98"/>
      <c r="BR335" s="29"/>
      <c r="BS335" s="98"/>
      <c r="BT335" s="29"/>
      <c r="BU335" s="98"/>
      <c r="BV335" s="29"/>
      <c r="BW335" s="98"/>
      <c r="BX335" s="29"/>
      <c r="BY335" s="98"/>
      <c r="BZ335" s="29"/>
      <c r="CA335" s="98"/>
      <c r="CB335" s="29"/>
      <c r="CC335" s="98"/>
      <c r="CD335" s="29"/>
      <c r="CE335" s="98"/>
      <c r="CF335" s="29"/>
      <c r="CG335" s="98"/>
      <c r="CH335" s="29"/>
      <c r="CI335" s="98"/>
      <c r="CJ335" s="29"/>
      <c r="CK335" s="98"/>
      <c r="CL335" s="29"/>
      <c r="CM335" s="98"/>
      <c r="CN335" s="29"/>
      <c r="CO335" s="98"/>
      <c r="CP335" s="29"/>
      <c r="CQ335" s="98"/>
      <c r="CR335" s="29"/>
      <c r="CS335" s="98"/>
      <c r="CT335" s="29"/>
      <c r="CU335" s="98"/>
      <c r="CV335" s="29"/>
      <c r="CW335" s="98"/>
      <c r="CX335" s="29"/>
      <c r="CY335" s="98"/>
      <c r="CZ335" s="29"/>
      <c r="DA335" s="98"/>
      <c r="DB335" s="29"/>
      <c r="DC335" s="98"/>
      <c r="DD335" s="29"/>
      <c r="DE335" s="98"/>
      <c r="DF335" s="29"/>
      <c r="DG335" s="98"/>
      <c r="DH335" s="29"/>
      <c r="DI335" s="98"/>
      <c r="DJ335" s="29"/>
      <c r="DK335" s="98"/>
      <c r="DL335" s="29"/>
      <c r="DM335" s="98"/>
      <c r="DN335" s="29"/>
      <c r="DO335" s="98"/>
      <c r="DP335" s="29"/>
      <c r="DQ335" s="98"/>
      <c r="DR335" s="29"/>
      <c r="DS335" s="98"/>
      <c r="DT335" s="29"/>
      <c r="DU335" s="98"/>
      <c r="DV335" s="29"/>
      <c r="DW335" s="98"/>
      <c r="DX335" s="29"/>
      <c r="DY335" s="98"/>
      <c r="DZ335" s="29"/>
      <c r="EA335" s="98"/>
      <c r="EB335" s="29"/>
      <c r="EC335" s="98"/>
      <c r="ED335" s="29"/>
      <c r="EE335" s="98"/>
      <c r="EF335" s="29"/>
      <c r="EG335" s="98"/>
      <c r="EH335" s="29"/>
      <c r="EI335" s="98"/>
      <c r="EJ335" s="29"/>
      <c r="EK335" s="98"/>
      <c r="EL335" s="29"/>
      <c r="EM335" s="98"/>
      <c r="EN335" s="29"/>
      <c r="EO335" s="98"/>
      <c r="EP335" s="29"/>
      <c r="EQ335" s="98"/>
      <c r="ER335" s="29"/>
      <c r="ES335" s="98"/>
      <c r="ET335" s="29"/>
      <c r="EU335" s="98"/>
      <c r="EV335" s="29"/>
    </row>
    <row r="336" spans="9:152" x14ac:dyDescent="0.2">
      <c r="I336" s="29"/>
      <c r="AB336" s="29"/>
      <c r="AC336" s="29"/>
      <c r="AD336" s="29"/>
      <c r="AE336" s="29"/>
      <c r="AF336" s="29"/>
      <c r="AG336" s="29"/>
      <c r="AH336" s="29"/>
      <c r="AI336" s="29"/>
      <c r="AJ336" s="29"/>
      <c r="AK336" s="29"/>
      <c r="AL336" s="29"/>
      <c r="AM336" s="29"/>
      <c r="AN336" s="29"/>
      <c r="AO336" s="29"/>
      <c r="AP336" s="29"/>
      <c r="AQ336" s="29"/>
      <c r="AR336" s="29"/>
      <c r="AS336" s="29"/>
      <c r="AT336" s="29"/>
      <c r="AU336" s="29"/>
      <c r="AV336" s="29"/>
      <c r="AW336" s="29"/>
      <c r="AX336" s="29"/>
      <c r="AY336" s="29"/>
      <c r="AZ336" s="29"/>
      <c r="BA336" s="119"/>
      <c r="BB336" s="29"/>
      <c r="BC336" s="98"/>
      <c r="BD336" s="29"/>
      <c r="BE336" s="98"/>
      <c r="BF336" s="29"/>
      <c r="BG336" s="98"/>
      <c r="BH336" s="29"/>
      <c r="BI336" s="98"/>
      <c r="BJ336" s="29"/>
      <c r="BK336" s="98"/>
      <c r="BL336" s="29"/>
      <c r="BM336" s="98"/>
      <c r="BN336" s="29"/>
      <c r="BO336" s="98"/>
      <c r="BP336" s="29"/>
      <c r="BQ336" s="98"/>
      <c r="BR336" s="29"/>
      <c r="BS336" s="98"/>
      <c r="BT336" s="29"/>
      <c r="BU336" s="98"/>
      <c r="BV336" s="29"/>
      <c r="BW336" s="98"/>
      <c r="BX336" s="29"/>
      <c r="BY336" s="98"/>
      <c r="BZ336" s="29"/>
      <c r="CA336" s="98"/>
      <c r="CB336" s="29"/>
      <c r="CC336" s="98"/>
      <c r="CD336" s="29"/>
      <c r="CE336" s="98"/>
      <c r="CF336" s="29"/>
      <c r="CG336" s="98"/>
      <c r="CH336" s="29"/>
      <c r="CI336" s="98"/>
      <c r="CJ336" s="29"/>
      <c r="CK336" s="98"/>
      <c r="CL336" s="29"/>
      <c r="CM336" s="98"/>
      <c r="CN336" s="29"/>
      <c r="CO336" s="98"/>
      <c r="CP336" s="29"/>
      <c r="CQ336" s="98"/>
      <c r="CR336" s="29"/>
      <c r="CS336" s="98"/>
      <c r="CT336" s="29"/>
      <c r="CU336" s="98"/>
      <c r="CV336" s="29"/>
      <c r="CW336" s="98"/>
      <c r="CX336" s="29"/>
      <c r="CY336" s="98"/>
      <c r="CZ336" s="29"/>
      <c r="DA336" s="98"/>
      <c r="DB336" s="29"/>
      <c r="DC336" s="98"/>
      <c r="DD336" s="29"/>
      <c r="DE336" s="98"/>
      <c r="DF336" s="29"/>
      <c r="DG336" s="98"/>
      <c r="DH336" s="29"/>
      <c r="DI336" s="98"/>
      <c r="DJ336" s="29"/>
      <c r="DK336" s="98"/>
      <c r="DL336" s="29"/>
      <c r="DM336" s="98"/>
      <c r="DN336" s="29"/>
      <c r="DO336" s="98"/>
      <c r="DP336" s="29"/>
      <c r="DQ336" s="98"/>
      <c r="DR336" s="29"/>
      <c r="DS336" s="98"/>
      <c r="DT336" s="29"/>
      <c r="DU336" s="98"/>
      <c r="DV336" s="29"/>
      <c r="DW336" s="98"/>
      <c r="DX336" s="29"/>
      <c r="DY336" s="98"/>
      <c r="DZ336" s="29"/>
      <c r="EA336" s="98"/>
      <c r="EB336" s="29"/>
      <c r="EC336" s="98"/>
      <c r="ED336" s="29"/>
      <c r="EE336" s="98"/>
      <c r="EF336" s="29"/>
      <c r="EG336" s="98"/>
      <c r="EH336" s="29"/>
      <c r="EI336" s="98"/>
      <c r="EJ336" s="29"/>
      <c r="EK336" s="98"/>
      <c r="EL336" s="29"/>
      <c r="EM336" s="98"/>
      <c r="EN336" s="29"/>
      <c r="EO336" s="98"/>
      <c r="EP336" s="29"/>
      <c r="EQ336" s="98"/>
      <c r="ER336" s="29"/>
      <c r="ES336" s="98"/>
      <c r="ET336" s="29"/>
      <c r="EU336" s="98"/>
      <c r="EV336" s="29"/>
    </row>
    <row r="337" spans="9:152" x14ac:dyDescent="0.2">
      <c r="I337" s="29"/>
      <c r="AB337" s="29"/>
      <c r="AC337" s="29"/>
      <c r="AD337" s="29"/>
      <c r="AE337" s="29"/>
      <c r="AF337" s="29"/>
      <c r="AG337" s="29"/>
      <c r="AH337" s="29"/>
      <c r="AI337" s="29"/>
      <c r="AJ337" s="29"/>
      <c r="AK337" s="29"/>
      <c r="AL337" s="29"/>
      <c r="AM337" s="29"/>
      <c r="AN337" s="29"/>
      <c r="AO337" s="29"/>
      <c r="AP337" s="29"/>
      <c r="AQ337" s="29"/>
      <c r="AR337" s="29"/>
      <c r="AS337" s="29"/>
      <c r="AT337" s="29"/>
      <c r="AU337" s="29"/>
      <c r="AV337" s="29"/>
      <c r="AW337" s="29"/>
      <c r="AX337" s="29"/>
      <c r="AY337" s="29"/>
      <c r="AZ337" s="29"/>
      <c r="BA337" s="119"/>
      <c r="BB337" s="29"/>
      <c r="BC337" s="98"/>
      <c r="BD337" s="29"/>
      <c r="BE337" s="98"/>
      <c r="BF337" s="29"/>
      <c r="BG337" s="98"/>
      <c r="BH337" s="29"/>
      <c r="BI337" s="98"/>
      <c r="BJ337" s="29"/>
      <c r="BK337" s="98"/>
      <c r="BL337" s="29"/>
      <c r="BM337" s="98"/>
      <c r="BN337" s="29"/>
      <c r="BO337" s="98"/>
      <c r="BP337" s="29"/>
      <c r="BQ337" s="98"/>
      <c r="BR337" s="29"/>
      <c r="BS337" s="98"/>
      <c r="BT337" s="29"/>
      <c r="BU337" s="98"/>
      <c r="BV337" s="29"/>
      <c r="BW337" s="98"/>
      <c r="BX337" s="29"/>
      <c r="BY337" s="98"/>
      <c r="BZ337" s="29"/>
      <c r="CA337" s="98"/>
      <c r="CB337" s="29"/>
      <c r="CC337" s="98"/>
      <c r="CD337" s="29"/>
      <c r="CE337" s="98"/>
      <c r="CF337" s="29"/>
      <c r="CG337" s="98"/>
      <c r="CH337" s="29"/>
      <c r="CI337" s="98"/>
      <c r="CJ337" s="29"/>
      <c r="CK337" s="98"/>
      <c r="CL337" s="29"/>
      <c r="CM337" s="98"/>
      <c r="CN337" s="29"/>
      <c r="CO337" s="98"/>
      <c r="CP337" s="29"/>
      <c r="CQ337" s="98"/>
      <c r="CR337" s="29"/>
      <c r="CS337" s="98"/>
      <c r="CT337" s="29"/>
      <c r="CU337" s="98"/>
      <c r="CV337" s="29"/>
      <c r="CW337" s="98"/>
      <c r="CX337" s="29"/>
      <c r="CY337" s="98"/>
      <c r="CZ337" s="29"/>
      <c r="DA337" s="98"/>
      <c r="DB337" s="29"/>
      <c r="DC337" s="98"/>
      <c r="DD337" s="29"/>
      <c r="DE337" s="98"/>
      <c r="DF337" s="29"/>
      <c r="DG337" s="98"/>
      <c r="DH337" s="29"/>
      <c r="DI337" s="98"/>
      <c r="DJ337" s="29"/>
      <c r="DK337" s="98"/>
      <c r="DL337" s="29"/>
      <c r="DM337" s="98"/>
      <c r="DN337" s="29"/>
      <c r="DO337" s="98"/>
      <c r="DP337" s="29"/>
      <c r="DQ337" s="98"/>
      <c r="DR337" s="29"/>
      <c r="DS337" s="98"/>
      <c r="DT337" s="29"/>
      <c r="DU337" s="98"/>
      <c r="DV337" s="29"/>
      <c r="DW337" s="98"/>
      <c r="DX337" s="29"/>
      <c r="DY337" s="98"/>
      <c r="DZ337" s="29"/>
      <c r="EA337" s="98"/>
      <c r="EB337" s="29"/>
      <c r="EC337" s="98"/>
      <c r="ED337" s="29"/>
      <c r="EE337" s="98"/>
      <c r="EF337" s="29"/>
      <c r="EG337" s="98"/>
      <c r="EH337" s="29"/>
      <c r="EI337" s="98"/>
      <c r="EJ337" s="29"/>
      <c r="EK337" s="98"/>
      <c r="EL337" s="29"/>
      <c r="EM337" s="98"/>
      <c r="EN337" s="29"/>
      <c r="EO337" s="98"/>
      <c r="EP337" s="29"/>
      <c r="EQ337" s="98"/>
      <c r="ER337" s="29"/>
      <c r="ES337" s="98"/>
      <c r="ET337" s="29"/>
      <c r="EU337" s="98"/>
      <c r="EV337" s="29"/>
    </row>
    <row r="338" spans="9:152" x14ac:dyDescent="0.2">
      <c r="I338" s="29"/>
      <c r="AB338" s="29"/>
      <c r="AC338" s="29"/>
      <c r="AD338" s="29"/>
      <c r="AE338" s="29"/>
      <c r="AF338" s="29"/>
      <c r="AG338" s="29"/>
      <c r="AH338" s="29"/>
      <c r="AI338" s="29"/>
      <c r="AJ338" s="29"/>
      <c r="AK338" s="29"/>
      <c r="AL338" s="29"/>
      <c r="AM338" s="29"/>
      <c r="AN338" s="29"/>
      <c r="AO338" s="29"/>
      <c r="AP338" s="29"/>
      <c r="AQ338" s="29"/>
      <c r="AR338" s="29"/>
      <c r="AS338" s="29"/>
      <c r="AT338" s="29"/>
      <c r="AU338" s="29"/>
      <c r="AV338" s="29"/>
      <c r="AW338" s="29"/>
      <c r="AX338" s="29"/>
      <c r="AY338" s="29"/>
      <c r="AZ338" s="29"/>
      <c r="BA338" s="119"/>
      <c r="BB338" s="29"/>
      <c r="BC338" s="98"/>
      <c r="BD338" s="29"/>
      <c r="BE338" s="98"/>
      <c r="BF338" s="29"/>
      <c r="BG338" s="98"/>
      <c r="BH338" s="29"/>
      <c r="BI338" s="98"/>
      <c r="BJ338" s="29"/>
      <c r="BK338" s="98"/>
      <c r="BL338" s="29"/>
      <c r="BM338" s="98"/>
      <c r="BN338" s="29"/>
      <c r="BO338" s="98"/>
      <c r="BP338" s="29"/>
      <c r="BQ338" s="98"/>
      <c r="BR338" s="29"/>
      <c r="BS338" s="98"/>
      <c r="BT338" s="29"/>
      <c r="BU338" s="98"/>
      <c r="BV338" s="29"/>
      <c r="BW338" s="98"/>
      <c r="BX338" s="29"/>
      <c r="BY338" s="98"/>
      <c r="BZ338" s="29"/>
      <c r="CA338" s="98"/>
      <c r="CB338" s="29"/>
      <c r="CC338" s="98"/>
      <c r="CD338" s="29"/>
      <c r="CE338" s="98"/>
      <c r="CF338" s="29"/>
      <c r="CG338" s="98"/>
      <c r="CH338" s="29"/>
      <c r="CI338" s="98"/>
      <c r="CJ338" s="29"/>
      <c r="CK338" s="98"/>
      <c r="CL338" s="29"/>
      <c r="CM338" s="98"/>
      <c r="CN338" s="29"/>
      <c r="CO338" s="98"/>
      <c r="CP338" s="29"/>
      <c r="CQ338" s="98"/>
      <c r="CR338" s="29"/>
      <c r="CS338" s="98"/>
      <c r="CT338" s="29"/>
      <c r="CU338" s="98"/>
      <c r="CV338" s="29"/>
      <c r="CW338" s="98"/>
      <c r="CX338" s="29"/>
      <c r="CY338" s="98"/>
      <c r="CZ338" s="29"/>
      <c r="DA338" s="98"/>
      <c r="DB338" s="29"/>
      <c r="DC338" s="98"/>
      <c r="DD338" s="29"/>
      <c r="DE338" s="98"/>
      <c r="DF338" s="29"/>
      <c r="DG338" s="98"/>
      <c r="DH338" s="29"/>
      <c r="DI338" s="98"/>
      <c r="DJ338" s="29"/>
      <c r="DK338" s="98"/>
      <c r="DL338" s="29"/>
      <c r="DM338" s="98"/>
      <c r="DN338" s="29"/>
      <c r="DO338" s="98"/>
      <c r="DP338" s="29"/>
      <c r="DQ338" s="98"/>
      <c r="DR338" s="29"/>
      <c r="DS338" s="98"/>
      <c r="DT338" s="29"/>
      <c r="DU338" s="98"/>
      <c r="DV338" s="29"/>
      <c r="DW338" s="98"/>
      <c r="DX338" s="29"/>
      <c r="DY338" s="98"/>
      <c r="DZ338" s="29"/>
      <c r="EA338" s="98"/>
      <c r="EB338" s="29"/>
      <c r="EC338" s="98"/>
      <c r="ED338" s="29"/>
      <c r="EE338" s="98"/>
      <c r="EF338" s="29"/>
      <c r="EG338" s="98"/>
      <c r="EH338" s="29"/>
      <c r="EI338" s="98"/>
      <c r="EJ338" s="29"/>
      <c r="EK338" s="98"/>
      <c r="EL338" s="29"/>
      <c r="EM338" s="98"/>
      <c r="EN338" s="29"/>
      <c r="EO338" s="98"/>
      <c r="EP338" s="29"/>
      <c r="EQ338" s="98"/>
      <c r="ER338" s="29"/>
      <c r="ES338" s="98"/>
      <c r="ET338" s="29"/>
      <c r="EU338" s="98"/>
      <c r="EV338" s="29"/>
    </row>
    <row r="339" spans="9:152" x14ac:dyDescent="0.2">
      <c r="I339" s="29"/>
      <c r="AB339" s="29"/>
      <c r="AC339" s="29"/>
      <c r="AD339" s="29"/>
      <c r="AE339" s="29"/>
      <c r="AF339" s="29"/>
      <c r="AG339" s="29"/>
      <c r="AH339" s="29"/>
      <c r="AI339" s="29"/>
      <c r="AJ339" s="29"/>
      <c r="AK339" s="29"/>
      <c r="AL339" s="29"/>
      <c r="AM339" s="29"/>
      <c r="AN339" s="29"/>
      <c r="AO339" s="29"/>
      <c r="AP339" s="29"/>
      <c r="AQ339" s="29"/>
      <c r="AR339" s="29"/>
      <c r="AS339" s="29"/>
      <c r="AT339" s="29"/>
      <c r="AU339" s="29"/>
      <c r="AV339" s="29"/>
      <c r="AW339" s="29"/>
      <c r="AX339" s="29"/>
      <c r="AY339" s="29"/>
      <c r="AZ339" s="29"/>
      <c r="BA339" s="119"/>
      <c r="BB339" s="29"/>
      <c r="BC339" s="98"/>
      <c r="BD339" s="29"/>
      <c r="BE339" s="98"/>
      <c r="BF339" s="29"/>
      <c r="BG339" s="98"/>
      <c r="BH339" s="29"/>
      <c r="BI339" s="98"/>
      <c r="BJ339" s="29"/>
      <c r="BK339" s="98"/>
      <c r="BL339" s="29"/>
      <c r="BM339" s="98"/>
      <c r="BN339" s="29"/>
      <c r="BO339" s="98"/>
      <c r="BP339" s="29"/>
      <c r="BQ339" s="98"/>
      <c r="BR339" s="29"/>
      <c r="BS339" s="98"/>
      <c r="BT339" s="29"/>
      <c r="BU339" s="98"/>
      <c r="BV339" s="29"/>
      <c r="BW339" s="98"/>
      <c r="BX339" s="29"/>
      <c r="BY339" s="98"/>
      <c r="BZ339" s="29"/>
      <c r="CA339" s="98"/>
      <c r="CB339" s="29"/>
      <c r="CC339" s="98"/>
      <c r="CD339" s="29"/>
      <c r="CE339" s="98"/>
      <c r="CF339" s="29"/>
      <c r="CG339" s="98"/>
      <c r="CH339" s="29"/>
      <c r="CI339" s="98"/>
      <c r="CJ339" s="29"/>
      <c r="CK339" s="98"/>
      <c r="CL339" s="29"/>
      <c r="CM339" s="98"/>
      <c r="CN339" s="29"/>
      <c r="CO339" s="98"/>
      <c r="CP339" s="29"/>
      <c r="CQ339" s="98"/>
      <c r="CR339" s="29"/>
      <c r="CS339" s="98"/>
      <c r="CT339" s="29"/>
      <c r="CU339" s="98"/>
      <c r="CV339" s="29"/>
      <c r="CW339" s="98"/>
      <c r="CX339" s="29"/>
      <c r="CY339" s="98"/>
      <c r="CZ339" s="29"/>
      <c r="DA339" s="98"/>
      <c r="DB339" s="29"/>
      <c r="DC339" s="98"/>
      <c r="DD339" s="29"/>
      <c r="DE339" s="98"/>
      <c r="DF339" s="29"/>
      <c r="DG339" s="98"/>
      <c r="DH339" s="29"/>
      <c r="DI339" s="98"/>
      <c r="DJ339" s="29"/>
      <c r="DK339" s="98"/>
      <c r="DL339" s="29"/>
      <c r="DM339" s="98"/>
      <c r="DN339" s="29"/>
      <c r="DO339" s="98"/>
      <c r="DP339" s="29"/>
      <c r="DQ339" s="98"/>
      <c r="DR339" s="29"/>
      <c r="DS339" s="98"/>
      <c r="DT339" s="29"/>
      <c r="DU339" s="98"/>
      <c r="DV339" s="29"/>
      <c r="DW339" s="98"/>
      <c r="DX339" s="29"/>
      <c r="DY339" s="98"/>
      <c r="DZ339" s="29"/>
      <c r="EA339" s="98"/>
      <c r="EB339" s="29"/>
      <c r="EC339" s="98"/>
      <c r="ED339" s="29"/>
      <c r="EE339" s="98"/>
      <c r="EF339" s="29"/>
      <c r="EG339" s="98"/>
      <c r="EH339" s="29"/>
      <c r="EI339" s="98"/>
      <c r="EJ339" s="29"/>
      <c r="EK339" s="98"/>
      <c r="EL339" s="29"/>
      <c r="EM339" s="98"/>
      <c r="EN339" s="29"/>
      <c r="EO339" s="98"/>
      <c r="EP339" s="29"/>
      <c r="EQ339" s="98"/>
      <c r="ER339" s="29"/>
      <c r="ES339" s="98"/>
      <c r="ET339" s="29"/>
      <c r="EU339" s="98"/>
      <c r="EV339" s="29"/>
    </row>
    <row r="340" spans="9:152" x14ac:dyDescent="0.2">
      <c r="I340" s="29"/>
      <c r="AB340" s="29"/>
      <c r="AC340" s="29"/>
      <c r="AD340" s="29"/>
      <c r="AE340" s="29"/>
      <c r="AF340" s="29"/>
      <c r="AG340" s="29"/>
      <c r="AH340" s="29"/>
      <c r="AI340" s="29"/>
      <c r="AJ340" s="29"/>
      <c r="AK340" s="29"/>
      <c r="AL340" s="29"/>
      <c r="AM340" s="29"/>
      <c r="AN340" s="29"/>
      <c r="AO340" s="29"/>
      <c r="AP340" s="29"/>
      <c r="AQ340" s="29"/>
      <c r="AR340" s="29"/>
      <c r="AS340" s="29"/>
      <c r="AT340" s="29"/>
      <c r="AU340" s="29"/>
      <c r="AV340" s="29"/>
      <c r="AW340" s="29"/>
      <c r="AX340" s="29"/>
      <c r="AY340" s="29"/>
      <c r="AZ340" s="29"/>
      <c r="BA340" s="119"/>
      <c r="BB340" s="29"/>
      <c r="BC340" s="98"/>
      <c r="BD340" s="29"/>
      <c r="BE340" s="98"/>
      <c r="BF340" s="29"/>
      <c r="BG340" s="98"/>
      <c r="BH340" s="29"/>
      <c r="BI340" s="98"/>
      <c r="BJ340" s="29"/>
      <c r="BK340" s="98"/>
      <c r="BL340" s="29"/>
      <c r="BM340" s="98"/>
      <c r="BN340" s="29"/>
      <c r="BO340" s="98"/>
      <c r="BP340" s="29"/>
      <c r="BQ340" s="98"/>
      <c r="BR340" s="29"/>
      <c r="BS340" s="98"/>
      <c r="BT340" s="29"/>
      <c r="BU340" s="98"/>
      <c r="BV340" s="29"/>
      <c r="BW340" s="98"/>
      <c r="BX340" s="29"/>
      <c r="BY340" s="98"/>
      <c r="BZ340" s="29"/>
      <c r="CA340" s="98"/>
      <c r="CB340" s="29"/>
      <c r="CC340" s="98"/>
      <c r="CD340" s="29"/>
      <c r="CE340" s="98"/>
      <c r="CF340" s="29"/>
      <c r="CG340" s="98"/>
      <c r="CH340" s="29"/>
      <c r="CI340" s="98"/>
      <c r="CJ340" s="29"/>
      <c r="CK340" s="98"/>
      <c r="CL340" s="29"/>
      <c r="CM340" s="98"/>
      <c r="CN340" s="29"/>
      <c r="CO340" s="98"/>
      <c r="CP340" s="29"/>
      <c r="CQ340" s="98"/>
      <c r="CR340" s="29"/>
      <c r="CS340" s="98"/>
      <c r="CT340" s="29"/>
      <c r="CU340" s="98"/>
      <c r="CV340" s="29"/>
      <c r="CW340" s="98"/>
      <c r="CX340" s="29"/>
      <c r="CY340" s="98"/>
      <c r="CZ340" s="29"/>
      <c r="DA340" s="98"/>
      <c r="DB340" s="29"/>
      <c r="DC340" s="98"/>
      <c r="DD340" s="29"/>
      <c r="DE340" s="98"/>
      <c r="DF340" s="29"/>
      <c r="DG340" s="98"/>
      <c r="DH340" s="29"/>
      <c r="DI340" s="98"/>
      <c r="DJ340" s="29"/>
      <c r="DK340" s="98"/>
      <c r="DL340" s="29"/>
      <c r="DM340" s="98"/>
      <c r="DN340" s="29"/>
      <c r="DO340" s="98"/>
      <c r="DP340" s="29"/>
      <c r="DQ340" s="98"/>
      <c r="DR340" s="29"/>
      <c r="DS340" s="98"/>
      <c r="DT340" s="29"/>
      <c r="DU340" s="98"/>
      <c r="DV340" s="29"/>
      <c r="DW340" s="98"/>
      <c r="DX340" s="29"/>
      <c r="DY340" s="98"/>
      <c r="DZ340" s="29"/>
      <c r="EA340" s="98"/>
      <c r="EB340" s="29"/>
      <c r="EC340" s="98"/>
      <c r="ED340" s="29"/>
      <c r="EE340" s="98"/>
      <c r="EF340" s="29"/>
      <c r="EG340" s="98"/>
      <c r="EH340" s="29"/>
      <c r="EI340" s="98"/>
      <c r="EJ340" s="29"/>
      <c r="EK340" s="98"/>
      <c r="EL340" s="29"/>
      <c r="EM340" s="98"/>
      <c r="EN340" s="29"/>
      <c r="EO340" s="98"/>
      <c r="EP340" s="29"/>
      <c r="EQ340" s="98"/>
      <c r="ER340" s="29"/>
      <c r="ES340" s="98"/>
      <c r="ET340" s="29"/>
      <c r="EU340" s="98"/>
      <c r="EV340" s="29"/>
    </row>
    <row r="341" spans="9:152" x14ac:dyDescent="0.2">
      <c r="I341" s="29"/>
      <c r="AB341" s="29"/>
      <c r="AC341" s="29"/>
      <c r="AD341" s="29"/>
      <c r="AE341" s="29"/>
      <c r="AF341" s="29"/>
      <c r="AG341" s="29"/>
      <c r="AH341" s="29"/>
      <c r="AI341" s="29"/>
      <c r="AJ341" s="29"/>
      <c r="AK341" s="29"/>
      <c r="AL341" s="29"/>
      <c r="AM341" s="29"/>
      <c r="AN341" s="29"/>
      <c r="AO341" s="29"/>
      <c r="AP341" s="29"/>
      <c r="AQ341" s="29"/>
      <c r="AR341" s="29"/>
      <c r="AS341" s="29"/>
      <c r="AT341" s="29"/>
      <c r="AU341" s="29"/>
      <c r="AV341" s="29"/>
      <c r="AW341" s="29"/>
      <c r="AX341" s="29"/>
      <c r="AY341" s="29"/>
      <c r="AZ341" s="29"/>
      <c r="BA341" s="119"/>
      <c r="BB341" s="29"/>
      <c r="BC341" s="98"/>
      <c r="BD341" s="29"/>
      <c r="BE341" s="98"/>
      <c r="BF341" s="29"/>
      <c r="BG341" s="98"/>
      <c r="BH341" s="29"/>
      <c r="BI341" s="98"/>
      <c r="BJ341" s="29"/>
      <c r="BK341" s="98"/>
      <c r="BL341" s="29"/>
      <c r="BM341" s="98"/>
      <c r="BN341" s="29"/>
      <c r="BO341" s="98"/>
      <c r="BP341" s="29"/>
      <c r="BQ341" s="98"/>
      <c r="BR341" s="29"/>
      <c r="BS341" s="98"/>
      <c r="BT341" s="29"/>
      <c r="BU341" s="98"/>
      <c r="BV341" s="29"/>
      <c r="BW341" s="98"/>
      <c r="BX341" s="29"/>
      <c r="BY341" s="98"/>
      <c r="BZ341" s="29"/>
      <c r="CA341" s="98"/>
      <c r="CB341" s="29"/>
      <c r="CC341" s="98"/>
      <c r="CD341" s="29"/>
      <c r="CE341" s="98"/>
      <c r="CF341" s="29"/>
      <c r="CG341" s="98"/>
      <c r="CH341" s="29"/>
      <c r="CI341" s="98"/>
      <c r="CJ341" s="29"/>
      <c r="CK341" s="98"/>
      <c r="CL341" s="29"/>
      <c r="CM341" s="98"/>
      <c r="CN341" s="29"/>
      <c r="CO341" s="98"/>
      <c r="CP341" s="29"/>
      <c r="CQ341" s="98"/>
      <c r="CR341" s="29"/>
      <c r="CS341" s="98"/>
      <c r="CT341" s="29"/>
      <c r="CU341" s="98"/>
      <c r="CV341" s="29"/>
      <c r="CW341" s="98"/>
      <c r="CX341" s="29"/>
      <c r="CY341" s="98"/>
      <c r="CZ341" s="29"/>
      <c r="DA341" s="98"/>
      <c r="DB341" s="29"/>
      <c r="DC341" s="98"/>
      <c r="DD341" s="29"/>
      <c r="DE341" s="98"/>
      <c r="DF341" s="29"/>
      <c r="DG341" s="98"/>
      <c r="DH341" s="29"/>
      <c r="DI341" s="98"/>
      <c r="DJ341" s="29"/>
      <c r="DK341" s="98"/>
      <c r="DL341" s="29"/>
      <c r="DM341" s="98"/>
      <c r="DN341" s="29"/>
      <c r="DO341" s="98"/>
      <c r="DP341" s="29"/>
      <c r="DQ341" s="98"/>
      <c r="DR341" s="29"/>
      <c r="DS341" s="98"/>
      <c r="DT341" s="29"/>
      <c r="DU341" s="98"/>
      <c r="DV341" s="29"/>
      <c r="DW341" s="98"/>
      <c r="DX341" s="29"/>
      <c r="DY341" s="98"/>
      <c r="DZ341" s="29"/>
      <c r="EA341" s="98"/>
      <c r="EB341" s="29"/>
      <c r="EC341" s="98"/>
      <c r="ED341" s="29"/>
      <c r="EE341" s="98"/>
      <c r="EF341" s="29"/>
      <c r="EG341" s="98"/>
      <c r="EH341" s="29"/>
      <c r="EI341" s="98"/>
      <c r="EJ341" s="29"/>
      <c r="EK341" s="98"/>
      <c r="EL341" s="29"/>
      <c r="EM341" s="98"/>
      <c r="EN341" s="29"/>
      <c r="EO341" s="98"/>
      <c r="EP341" s="29"/>
      <c r="EQ341" s="98"/>
      <c r="ER341" s="29"/>
      <c r="ES341" s="98"/>
      <c r="ET341" s="29"/>
      <c r="EU341" s="98"/>
      <c r="EV341" s="29"/>
    </row>
    <row r="342" spans="9:152" x14ac:dyDescent="0.2">
      <c r="I342" s="29"/>
      <c r="AB342" s="29"/>
      <c r="AC342" s="29"/>
      <c r="AD342" s="29"/>
      <c r="AE342" s="29"/>
      <c r="AF342" s="29"/>
      <c r="AG342" s="29"/>
      <c r="AH342" s="29"/>
      <c r="AI342" s="29"/>
      <c r="AJ342" s="29"/>
      <c r="AK342" s="29"/>
      <c r="AL342" s="29"/>
      <c r="AM342" s="29"/>
      <c r="AN342" s="29"/>
      <c r="AO342" s="29"/>
      <c r="AP342" s="29"/>
      <c r="AQ342" s="29"/>
      <c r="AR342" s="29"/>
      <c r="AS342" s="29"/>
      <c r="AT342" s="29"/>
      <c r="AU342" s="29"/>
      <c r="AV342" s="29"/>
      <c r="AW342" s="29"/>
      <c r="AX342" s="29"/>
      <c r="AY342" s="29"/>
      <c r="AZ342" s="29"/>
      <c r="BA342" s="119"/>
      <c r="BB342" s="29"/>
      <c r="BC342" s="98"/>
      <c r="BD342" s="29"/>
      <c r="BE342" s="98"/>
      <c r="BF342" s="29"/>
      <c r="BG342" s="98"/>
      <c r="BH342" s="29"/>
      <c r="BI342" s="98"/>
      <c r="BJ342" s="29"/>
      <c r="BK342" s="98"/>
      <c r="BL342" s="29"/>
      <c r="BM342" s="98"/>
      <c r="BN342" s="29"/>
      <c r="BO342" s="98"/>
      <c r="BP342" s="29"/>
      <c r="BQ342" s="98"/>
      <c r="BR342" s="29"/>
      <c r="BS342" s="98"/>
      <c r="BT342" s="29"/>
      <c r="BU342" s="98"/>
      <c r="BV342" s="29"/>
      <c r="BW342" s="98"/>
      <c r="BX342" s="29"/>
      <c r="BY342" s="98"/>
      <c r="BZ342" s="29"/>
      <c r="CA342" s="98"/>
      <c r="CB342" s="29"/>
      <c r="CC342" s="98"/>
      <c r="CD342" s="29"/>
      <c r="CE342" s="98"/>
      <c r="CF342" s="29"/>
      <c r="CG342" s="98"/>
      <c r="CH342" s="29"/>
      <c r="CI342" s="98"/>
      <c r="CJ342" s="29"/>
      <c r="CK342" s="98"/>
      <c r="CL342" s="29"/>
      <c r="CM342" s="98"/>
      <c r="CN342" s="29"/>
      <c r="CO342" s="98"/>
      <c r="CP342" s="29"/>
      <c r="CQ342" s="98"/>
      <c r="CR342" s="29"/>
      <c r="CS342" s="98"/>
      <c r="CT342" s="29"/>
      <c r="CU342" s="98"/>
      <c r="CV342" s="29"/>
      <c r="CW342" s="98"/>
      <c r="CX342" s="29"/>
      <c r="CY342" s="98"/>
      <c r="CZ342" s="29"/>
      <c r="DA342" s="98"/>
      <c r="DB342" s="29"/>
      <c r="DC342" s="98"/>
      <c r="DD342" s="29"/>
      <c r="DE342" s="98"/>
      <c r="DF342" s="29"/>
      <c r="DG342" s="98"/>
      <c r="DH342" s="29"/>
      <c r="DI342" s="98"/>
      <c r="DJ342" s="29"/>
      <c r="DK342" s="98"/>
      <c r="DL342" s="29"/>
      <c r="DM342" s="98"/>
      <c r="DN342" s="29"/>
      <c r="DO342" s="98"/>
      <c r="DP342" s="29"/>
      <c r="DQ342" s="98"/>
      <c r="DR342" s="29"/>
      <c r="DS342" s="98"/>
      <c r="DT342" s="29"/>
      <c r="DU342" s="98"/>
      <c r="DV342" s="29"/>
      <c r="DW342" s="98"/>
      <c r="DX342" s="29"/>
      <c r="DY342" s="98"/>
      <c r="DZ342" s="29"/>
      <c r="EA342" s="98"/>
      <c r="EB342" s="29"/>
      <c r="EC342" s="98"/>
      <c r="ED342" s="29"/>
      <c r="EE342" s="98"/>
      <c r="EF342" s="29"/>
      <c r="EG342" s="98"/>
      <c r="EH342" s="29"/>
      <c r="EI342" s="98"/>
      <c r="EJ342" s="29"/>
      <c r="EK342" s="98"/>
      <c r="EL342" s="29"/>
      <c r="EM342" s="98"/>
      <c r="EN342" s="29"/>
      <c r="EO342" s="98"/>
      <c r="EP342" s="29"/>
      <c r="EQ342" s="98"/>
      <c r="ER342" s="29"/>
      <c r="ES342" s="98"/>
      <c r="ET342" s="29"/>
      <c r="EU342" s="98"/>
      <c r="EV342" s="29"/>
    </row>
    <row r="343" spans="9:152" x14ac:dyDescent="0.2">
      <c r="I343" s="29"/>
      <c r="AB343" s="29"/>
      <c r="AC343" s="29"/>
      <c r="AD343" s="29"/>
      <c r="AE343" s="29"/>
      <c r="AF343" s="29"/>
      <c r="AG343" s="29"/>
      <c r="AH343" s="29"/>
      <c r="AI343" s="29"/>
      <c r="AJ343" s="29"/>
      <c r="AK343" s="29"/>
      <c r="AL343" s="29"/>
      <c r="AM343" s="29"/>
      <c r="AN343" s="29"/>
      <c r="AO343" s="29"/>
      <c r="AP343" s="29"/>
      <c r="AQ343" s="29"/>
      <c r="AR343" s="29"/>
      <c r="AS343" s="29"/>
      <c r="AT343" s="29"/>
      <c r="AU343" s="29"/>
      <c r="AV343" s="29"/>
      <c r="AW343" s="29"/>
      <c r="AX343" s="29"/>
      <c r="AY343" s="29"/>
      <c r="AZ343" s="29"/>
      <c r="BA343" s="119"/>
      <c r="BB343" s="29"/>
      <c r="BC343" s="98"/>
      <c r="BD343" s="29"/>
      <c r="BE343" s="98"/>
      <c r="BF343" s="29"/>
      <c r="BG343" s="98"/>
      <c r="BH343" s="29"/>
      <c r="BI343" s="98"/>
      <c r="BJ343" s="29"/>
      <c r="BK343" s="98"/>
      <c r="BL343" s="29"/>
      <c r="BM343" s="98"/>
      <c r="BN343" s="29"/>
      <c r="BO343" s="98"/>
      <c r="BP343" s="29"/>
      <c r="BQ343" s="98"/>
      <c r="BR343" s="29"/>
      <c r="BS343" s="98"/>
      <c r="BT343" s="29"/>
      <c r="BU343" s="98"/>
      <c r="BV343" s="29"/>
      <c r="BW343" s="98"/>
      <c r="BX343" s="29"/>
      <c r="BY343" s="98"/>
      <c r="BZ343" s="29"/>
      <c r="CA343" s="98"/>
      <c r="CB343" s="29"/>
      <c r="CC343" s="98"/>
      <c r="CD343" s="29"/>
      <c r="CE343" s="98"/>
      <c r="CF343" s="29"/>
      <c r="CG343" s="98"/>
      <c r="CH343" s="29"/>
      <c r="CI343" s="98"/>
      <c r="CJ343" s="29"/>
      <c r="CK343" s="98"/>
      <c r="CL343" s="29"/>
      <c r="CM343" s="98"/>
      <c r="CN343" s="29"/>
      <c r="CO343" s="98"/>
      <c r="CP343" s="29"/>
      <c r="CQ343" s="98"/>
      <c r="CR343" s="29"/>
      <c r="CS343" s="98"/>
      <c r="CT343" s="29"/>
      <c r="CU343" s="98"/>
      <c r="CV343" s="29"/>
      <c r="CW343" s="98"/>
      <c r="CX343" s="29"/>
      <c r="CY343" s="98"/>
      <c r="CZ343" s="29"/>
      <c r="DA343" s="98"/>
      <c r="DB343" s="29"/>
      <c r="DC343" s="98"/>
      <c r="DD343" s="29"/>
      <c r="DE343" s="98"/>
      <c r="DF343" s="29"/>
      <c r="DG343" s="98"/>
      <c r="DH343" s="29"/>
      <c r="DI343" s="98"/>
      <c r="DJ343" s="29"/>
      <c r="DK343" s="98"/>
      <c r="DL343" s="29"/>
      <c r="DM343" s="98"/>
      <c r="DN343" s="29"/>
      <c r="DO343" s="98"/>
      <c r="DP343" s="29"/>
      <c r="DQ343" s="98"/>
      <c r="DR343" s="29"/>
      <c r="DS343" s="98"/>
      <c r="DT343" s="29"/>
      <c r="DU343" s="98"/>
      <c r="DV343" s="29"/>
      <c r="DW343" s="98"/>
      <c r="DX343" s="29"/>
      <c r="DY343" s="98"/>
      <c r="DZ343" s="29"/>
      <c r="EA343" s="98"/>
      <c r="EB343" s="29"/>
      <c r="EC343" s="98"/>
      <c r="ED343" s="29"/>
      <c r="EE343" s="98"/>
      <c r="EF343" s="29"/>
      <c r="EG343" s="98"/>
      <c r="EH343" s="29"/>
      <c r="EI343" s="98"/>
      <c r="EJ343" s="29"/>
      <c r="EK343" s="98"/>
      <c r="EL343" s="29"/>
      <c r="EM343" s="98"/>
      <c r="EN343" s="29"/>
      <c r="EO343" s="98"/>
      <c r="EP343" s="29"/>
      <c r="EQ343" s="98"/>
      <c r="ER343" s="29"/>
      <c r="ES343" s="98"/>
      <c r="ET343" s="29"/>
      <c r="EU343" s="98"/>
      <c r="EV343" s="29"/>
    </row>
    <row r="344" spans="9:152" x14ac:dyDescent="0.2">
      <c r="I344" s="29"/>
      <c r="AB344" s="29"/>
      <c r="AC344" s="29"/>
      <c r="AD344" s="29"/>
      <c r="AE344" s="29"/>
      <c r="AF344" s="29"/>
      <c r="AG344" s="29"/>
      <c r="AH344" s="29"/>
      <c r="AI344" s="29"/>
      <c r="AJ344" s="29"/>
      <c r="AK344" s="29"/>
      <c r="AL344" s="29"/>
      <c r="AM344" s="29"/>
      <c r="AN344" s="29"/>
      <c r="AO344" s="29"/>
      <c r="AP344" s="29"/>
      <c r="AQ344" s="29"/>
      <c r="AR344" s="29"/>
      <c r="AS344" s="29"/>
      <c r="AT344" s="29"/>
      <c r="AU344" s="29"/>
      <c r="AV344" s="29"/>
      <c r="AW344" s="29"/>
      <c r="AX344" s="29"/>
      <c r="AY344" s="29"/>
      <c r="AZ344" s="29"/>
      <c r="BA344" s="119"/>
      <c r="BB344" s="29"/>
      <c r="BC344" s="98"/>
      <c r="BD344" s="29"/>
      <c r="BE344" s="98"/>
      <c r="BF344" s="29"/>
      <c r="BG344" s="98"/>
      <c r="BH344" s="29"/>
      <c r="BI344" s="98"/>
      <c r="BJ344" s="29"/>
      <c r="BK344" s="98"/>
      <c r="BL344" s="29"/>
      <c r="BM344" s="98"/>
      <c r="BN344" s="29"/>
      <c r="BO344" s="98"/>
      <c r="BP344" s="29"/>
      <c r="BQ344" s="98"/>
      <c r="BR344" s="29"/>
      <c r="BS344" s="98"/>
      <c r="BT344" s="29"/>
      <c r="BU344" s="98"/>
      <c r="BV344" s="29"/>
      <c r="BW344" s="98"/>
      <c r="BX344" s="29"/>
      <c r="BY344" s="98"/>
      <c r="BZ344" s="29"/>
      <c r="CA344" s="98"/>
      <c r="CB344" s="29"/>
      <c r="CC344" s="98"/>
      <c r="CD344" s="29"/>
      <c r="CE344" s="98"/>
      <c r="CF344" s="29"/>
      <c r="CG344" s="98"/>
      <c r="CH344" s="29"/>
      <c r="CI344" s="98"/>
      <c r="CJ344" s="29"/>
      <c r="CK344" s="98"/>
      <c r="CL344" s="29"/>
      <c r="CM344" s="98"/>
      <c r="CN344" s="29"/>
      <c r="CO344" s="98"/>
      <c r="CP344" s="29"/>
      <c r="CQ344" s="98"/>
      <c r="CR344" s="29"/>
      <c r="CS344" s="98"/>
      <c r="CT344" s="29"/>
      <c r="CU344" s="98"/>
      <c r="CV344" s="29"/>
      <c r="CW344" s="98"/>
      <c r="CX344" s="29"/>
      <c r="CY344" s="98"/>
      <c r="CZ344" s="29"/>
      <c r="DA344" s="98"/>
      <c r="DB344" s="29"/>
      <c r="DC344" s="98"/>
      <c r="DD344" s="29"/>
      <c r="DE344" s="98"/>
      <c r="DF344" s="29"/>
      <c r="DG344" s="98"/>
      <c r="DH344" s="29"/>
      <c r="DI344" s="98"/>
      <c r="DJ344" s="29"/>
      <c r="DK344" s="98"/>
      <c r="DL344" s="29"/>
      <c r="DM344" s="98"/>
      <c r="DN344" s="29"/>
      <c r="DO344" s="98"/>
      <c r="DP344" s="29"/>
      <c r="DQ344" s="98"/>
      <c r="DR344" s="29"/>
      <c r="DS344" s="98"/>
      <c r="DT344" s="29"/>
      <c r="DU344" s="98"/>
      <c r="DV344" s="29"/>
      <c r="DW344" s="98"/>
      <c r="DX344" s="29"/>
      <c r="DY344" s="98"/>
      <c r="DZ344" s="29"/>
      <c r="EA344" s="98"/>
      <c r="EB344" s="29"/>
      <c r="EC344" s="98"/>
      <c r="ED344" s="29"/>
      <c r="EE344" s="98"/>
      <c r="EF344" s="29"/>
      <c r="EG344" s="98"/>
      <c r="EH344" s="29"/>
      <c r="EI344" s="98"/>
      <c r="EJ344" s="29"/>
      <c r="EK344" s="98"/>
      <c r="EL344" s="29"/>
      <c r="EM344" s="98"/>
      <c r="EN344" s="29"/>
      <c r="EO344" s="98"/>
      <c r="EP344" s="29"/>
      <c r="EQ344" s="98"/>
      <c r="ER344" s="29"/>
      <c r="ES344" s="98"/>
      <c r="ET344" s="29"/>
      <c r="EU344" s="98"/>
      <c r="EV344" s="29"/>
    </row>
    <row r="345" spans="9:152" x14ac:dyDescent="0.2">
      <c r="I345" s="29"/>
      <c r="AB345" s="29"/>
      <c r="AC345" s="29"/>
      <c r="AD345" s="29"/>
      <c r="AE345" s="29"/>
      <c r="AF345" s="29"/>
      <c r="AG345" s="29"/>
      <c r="AH345" s="29"/>
      <c r="AI345" s="29"/>
      <c r="AJ345" s="29"/>
      <c r="AK345" s="29"/>
      <c r="AL345" s="29"/>
      <c r="AM345" s="29"/>
      <c r="AN345" s="29"/>
      <c r="AO345" s="29"/>
      <c r="AP345" s="29"/>
      <c r="AQ345" s="29"/>
      <c r="AR345" s="29"/>
      <c r="AS345" s="29"/>
      <c r="AT345" s="29"/>
      <c r="AU345" s="29"/>
      <c r="AV345" s="29"/>
      <c r="AW345" s="29"/>
      <c r="AX345" s="29"/>
      <c r="AY345" s="29"/>
      <c r="AZ345" s="29"/>
      <c r="BA345" s="119"/>
      <c r="BB345" s="29"/>
      <c r="BC345" s="98"/>
      <c r="BD345" s="29"/>
      <c r="BE345" s="98"/>
      <c r="BF345" s="29"/>
      <c r="BG345" s="98"/>
      <c r="BH345" s="29"/>
      <c r="BI345" s="98"/>
      <c r="BJ345" s="29"/>
      <c r="BK345" s="98"/>
      <c r="BL345" s="29"/>
      <c r="BM345" s="98"/>
      <c r="BN345" s="29"/>
      <c r="BO345" s="98"/>
      <c r="BP345" s="29"/>
      <c r="BQ345" s="98"/>
      <c r="BR345" s="29"/>
      <c r="BS345" s="98"/>
      <c r="BT345" s="29"/>
      <c r="BU345" s="98"/>
      <c r="BV345" s="29"/>
      <c r="BW345" s="98"/>
      <c r="BX345" s="29"/>
      <c r="BY345" s="98"/>
      <c r="BZ345" s="29"/>
      <c r="CA345" s="98"/>
      <c r="CB345" s="29"/>
      <c r="CC345" s="98"/>
      <c r="CD345" s="29"/>
      <c r="CE345" s="98"/>
      <c r="CF345" s="29"/>
      <c r="CG345" s="98"/>
      <c r="CH345" s="29"/>
      <c r="CI345" s="98"/>
      <c r="CJ345" s="29"/>
      <c r="CK345" s="98"/>
      <c r="CL345" s="29"/>
      <c r="CM345" s="98"/>
      <c r="CN345" s="29"/>
      <c r="CO345" s="98"/>
      <c r="CP345" s="29"/>
      <c r="CQ345" s="98"/>
      <c r="CR345" s="29"/>
      <c r="CS345" s="98"/>
      <c r="CT345" s="29"/>
      <c r="CU345" s="98"/>
      <c r="CV345" s="29"/>
      <c r="CW345" s="98"/>
      <c r="CX345" s="29"/>
      <c r="CY345" s="98"/>
      <c r="CZ345" s="29"/>
      <c r="DA345" s="98"/>
      <c r="DB345" s="29"/>
      <c r="DC345" s="98"/>
      <c r="DD345" s="29"/>
      <c r="DE345" s="98"/>
      <c r="DF345" s="29"/>
      <c r="DG345" s="98"/>
      <c r="DH345" s="29"/>
      <c r="DI345" s="98"/>
      <c r="DJ345" s="29"/>
      <c r="DK345" s="98"/>
      <c r="DL345" s="29"/>
      <c r="DM345" s="98"/>
      <c r="DN345" s="29"/>
      <c r="DO345" s="98"/>
      <c r="DP345" s="29"/>
      <c r="DQ345" s="98"/>
      <c r="DR345" s="29"/>
      <c r="DS345" s="98"/>
      <c r="DT345" s="29"/>
      <c r="DU345" s="98"/>
      <c r="DV345" s="29"/>
      <c r="DW345" s="98"/>
      <c r="DX345" s="29"/>
      <c r="DY345" s="98"/>
      <c r="DZ345" s="29"/>
      <c r="EA345" s="98"/>
      <c r="EB345" s="29"/>
      <c r="EC345" s="98"/>
      <c r="ED345" s="29"/>
      <c r="EE345" s="98"/>
      <c r="EF345" s="29"/>
      <c r="EG345" s="98"/>
      <c r="EH345" s="29"/>
      <c r="EI345" s="98"/>
      <c r="EJ345" s="29"/>
      <c r="EK345" s="98"/>
      <c r="EL345" s="29"/>
      <c r="EM345" s="98"/>
      <c r="EN345" s="29"/>
      <c r="EO345" s="98"/>
      <c r="EP345" s="29"/>
      <c r="EQ345" s="98"/>
      <c r="ER345" s="29"/>
      <c r="ES345" s="98"/>
      <c r="ET345" s="29"/>
      <c r="EU345" s="98"/>
      <c r="EV345" s="29"/>
    </row>
    <row r="346" spans="9:152" x14ac:dyDescent="0.2">
      <c r="I346" s="29"/>
      <c r="AB346" s="29"/>
      <c r="AC346" s="29"/>
      <c r="AD346" s="29"/>
      <c r="AE346" s="29"/>
      <c r="AF346" s="29"/>
      <c r="AG346" s="29"/>
      <c r="AH346" s="29"/>
      <c r="AI346" s="29"/>
      <c r="AJ346" s="29"/>
      <c r="AK346" s="29"/>
      <c r="AL346" s="29"/>
      <c r="AM346" s="29"/>
      <c r="AN346" s="29"/>
      <c r="AO346" s="29"/>
      <c r="AP346" s="29"/>
      <c r="AQ346" s="29"/>
      <c r="AR346" s="29"/>
      <c r="AS346" s="29"/>
      <c r="AT346" s="29"/>
      <c r="AU346" s="29"/>
      <c r="AV346" s="29"/>
      <c r="AW346" s="29"/>
      <c r="AX346" s="29"/>
      <c r="AY346" s="29"/>
      <c r="AZ346" s="29"/>
      <c r="BA346" s="119"/>
      <c r="BB346" s="29"/>
      <c r="BC346" s="98"/>
      <c r="BD346" s="29"/>
      <c r="BE346" s="98"/>
      <c r="BF346" s="29"/>
      <c r="BG346" s="98"/>
      <c r="BH346" s="29"/>
      <c r="BI346" s="98"/>
      <c r="BJ346" s="29"/>
      <c r="BK346" s="98"/>
      <c r="BL346" s="29"/>
      <c r="BM346" s="98"/>
      <c r="BN346" s="29"/>
      <c r="BO346" s="98"/>
      <c r="BP346" s="29"/>
      <c r="BQ346" s="98"/>
      <c r="BR346" s="29"/>
      <c r="BS346" s="98"/>
      <c r="BT346" s="29"/>
      <c r="BU346" s="98"/>
      <c r="BV346" s="29"/>
      <c r="BW346" s="98"/>
      <c r="BX346" s="29"/>
      <c r="BY346" s="98"/>
      <c r="BZ346" s="29"/>
      <c r="CA346" s="98"/>
      <c r="CB346" s="29"/>
      <c r="CC346" s="98"/>
      <c r="CD346" s="29"/>
      <c r="CE346" s="98"/>
      <c r="CF346" s="29"/>
      <c r="CG346" s="98"/>
      <c r="CH346" s="29"/>
      <c r="CI346" s="98"/>
      <c r="CJ346" s="29"/>
      <c r="CK346" s="98"/>
      <c r="CL346" s="29"/>
      <c r="CM346" s="98"/>
      <c r="CN346" s="29"/>
      <c r="CO346" s="98"/>
      <c r="CP346" s="29"/>
      <c r="CQ346" s="98"/>
      <c r="CR346" s="29"/>
      <c r="CS346" s="98"/>
      <c r="CT346" s="29"/>
      <c r="CU346" s="98"/>
      <c r="CV346" s="29"/>
      <c r="CW346" s="98"/>
      <c r="CX346" s="29"/>
      <c r="CY346" s="98"/>
      <c r="CZ346" s="29"/>
      <c r="DA346" s="98"/>
      <c r="DB346" s="29"/>
      <c r="DC346" s="98"/>
      <c r="DD346" s="29"/>
      <c r="DE346" s="98"/>
      <c r="DF346" s="29"/>
      <c r="DG346" s="98"/>
      <c r="DH346" s="29"/>
      <c r="DI346" s="98"/>
      <c r="DJ346" s="29"/>
      <c r="DK346" s="98"/>
      <c r="DL346" s="29"/>
      <c r="DM346" s="98"/>
      <c r="DN346" s="29"/>
      <c r="DO346" s="98"/>
      <c r="DP346" s="29"/>
      <c r="DQ346" s="98"/>
      <c r="DR346" s="29"/>
      <c r="DS346" s="98"/>
      <c r="DT346" s="29"/>
      <c r="DU346" s="98"/>
      <c r="DV346" s="29"/>
      <c r="DW346" s="98"/>
      <c r="DX346" s="29"/>
      <c r="DY346" s="98"/>
      <c r="DZ346" s="29"/>
      <c r="EA346" s="98"/>
      <c r="EB346" s="29"/>
      <c r="EC346" s="98"/>
      <c r="ED346" s="29"/>
      <c r="EE346" s="98"/>
      <c r="EF346" s="29"/>
      <c r="EG346" s="98"/>
      <c r="EH346" s="29"/>
      <c r="EI346" s="98"/>
      <c r="EJ346" s="29"/>
      <c r="EK346" s="98"/>
      <c r="EL346" s="29"/>
      <c r="EM346" s="98"/>
      <c r="EN346" s="29"/>
      <c r="EO346" s="98"/>
      <c r="EP346" s="29"/>
      <c r="EQ346" s="98"/>
      <c r="ER346" s="29"/>
      <c r="ES346" s="98"/>
      <c r="ET346" s="29"/>
      <c r="EU346" s="98"/>
      <c r="EV346" s="29"/>
    </row>
    <row r="347" spans="9:152" x14ac:dyDescent="0.2">
      <c r="I347" s="29"/>
      <c r="AB347" s="29"/>
      <c r="AC347" s="29"/>
      <c r="AD347" s="29"/>
      <c r="AE347" s="29"/>
      <c r="AF347" s="29"/>
      <c r="AG347" s="29"/>
      <c r="AH347" s="29"/>
      <c r="AI347" s="29"/>
      <c r="AJ347" s="29"/>
      <c r="AK347" s="29"/>
      <c r="AL347" s="29"/>
      <c r="AM347" s="29"/>
      <c r="AN347" s="29"/>
      <c r="AO347" s="29"/>
      <c r="AP347" s="29"/>
      <c r="AQ347" s="29"/>
      <c r="AR347" s="29"/>
      <c r="AS347" s="29"/>
      <c r="AT347" s="29"/>
      <c r="AU347" s="29"/>
      <c r="AV347" s="29"/>
      <c r="AW347" s="29"/>
      <c r="AX347" s="29"/>
      <c r="AY347" s="29"/>
      <c r="AZ347" s="29"/>
      <c r="BA347" s="119"/>
      <c r="BB347" s="29"/>
      <c r="BC347" s="98"/>
      <c r="BD347" s="29"/>
      <c r="BE347" s="98"/>
      <c r="BF347" s="29"/>
      <c r="BG347" s="98"/>
      <c r="BH347" s="29"/>
      <c r="BI347" s="98"/>
      <c r="BJ347" s="29"/>
      <c r="BK347" s="98"/>
      <c r="BL347" s="29"/>
      <c r="BM347" s="98"/>
      <c r="BN347" s="29"/>
      <c r="BO347" s="98"/>
      <c r="BP347" s="29"/>
      <c r="BQ347" s="98"/>
      <c r="BR347" s="29"/>
      <c r="BS347" s="98"/>
      <c r="BT347" s="29"/>
      <c r="BU347" s="98"/>
      <c r="BV347" s="29"/>
      <c r="BW347" s="98"/>
      <c r="BX347" s="29"/>
      <c r="BY347" s="98"/>
      <c r="BZ347" s="29"/>
      <c r="CA347" s="98"/>
      <c r="CB347" s="29"/>
      <c r="CC347" s="98"/>
      <c r="CD347" s="29"/>
      <c r="CE347" s="98"/>
      <c r="CF347" s="29"/>
      <c r="CG347" s="98"/>
      <c r="CH347" s="29"/>
      <c r="CI347" s="98"/>
      <c r="CJ347" s="29"/>
      <c r="CK347" s="98"/>
      <c r="CL347" s="29"/>
      <c r="CM347" s="98"/>
      <c r="CN347" s="29"/>
      <c r="CO347" s="98"/>
      <c r="CP347" s="29"/>
      <c r="CQ347" s="98"/>
      <c r="CR347" s="29"/>
      <c r="CS347" s="98"/>
      <c r="CT347" s="29"/>
      <c r="CU347" s="98"/>
      <c r="CV347" s="29"/>
      <c r="CW347" s="98"/>
      <c r="CX347" s="29"/>
      <c r="CY347" s="98"/>
      <c r="CZ347" s="29"/>
      <c r="DA347" s="98"/>
      <c r="DB347" s="29"/>
      <c r="DC347" s="98"/>
      <c r="DD347" s="29"/>
      <c r="DE347" s="98"/>
      <c r="DF347" s="29"/>
      <c r="DG347" s="98"/>
      <c r="DH347" s="29"/>
      <c r="DI347" s="98"/>
      <c r="DJ347" s="29"/>
      <c r="DK347" s="98"/>
      <c r="DL347" s="29"/>
      <c r="DM347" s="98"/>
      <c r="DN347" s="29"/>
      <c r="DO347" s="98"/>
      <c r="DP347" s="29"/>
      <c r="DQ347" s="98"/>
      <c r="DR347" s="29"/>
      <c r="DS347" s="98"/>
      <c r="DT347" s="29"/>
      <c r="DU347" s="98"/>
      <c r="DV347" s="29"/>
      <c r="DW347" s="98"/>
      <c r="DX347" s="29"/>
      <c r="DY347" s="98"/>
      <c r="DZ347" s="29"/>
      <c r="EA347" s="98"/>
      <c r="EB347" s="29"/>
      <c r="EC347" s="98"/>
      <c r="ED347" s="29"/>
      <c r="EE347" s="98"/>
      <c r="EF347" s="29"/>
      <c r="EG347" s="98"/>
      <c r="EH347" s="29"/>
      <c r="EI347" s="98"/>
      <c r="EJ347" s="29"/>
      <c r="EK347" s="98"/>
      <c r="EL347" s="29"/>
      <c r="EM347" s="98"/>
      <c r="EN347" s="29"/>
      <c r="EO347" s="98"/>
      <c r="EP347" s="29"/>
      <c r="EQ347" s="98"/>
      <c r="ER347" s="29"/>
      <c r="ES347" s="98"/>
      <c r="ET347" s="29"/>
      <c r="EU347" s="98"/>
      <c r="EV347" s="29"/>
    </row>
    <row r="348" spans="9:152" x14ac:dyDescent="0.2">
      <c r="I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  <c r="AL348" s="29"/>
      <c r="AM348" s="29"/>
      <c r="AN348" s="29"/>
      <c r="AO348" s="29"/>
      <c r="AP348" s="29"/>
      <c r="AQ348" s="29"/>
      <c r="AR348" s="29"/>
      <c r="AS348" s="29"/>
      <c r="AT348" s="29"/>
      <c r="AU348" s="29"/>
      <c r="AV348" s="29"/>
      <c r="AW348" s="29"/>
      <c r="AX348" s="29"/>
      <c r="AY348" s="29"/>
      <c r="AZ348" s="29"/>
      <c r="BA348" s="119"/>
      <c r="BB348" s="29"/>
      <c r="BC348" s="98"/>
      <c r="BD348" s="29"/>
      <c r="BE348" s="98"/>
      <c r="BF348" s="29"/>
      <c r="BG348" s="98"/>
      <c r="BH348" s="29"/>
      <c r="BI348" s="98"/>
      <c r="BJ348" s="29"/>
      <c r="BK348" s="98"/>
      <c r="BL348" s="29"/>
      <c r="BM348" s="98"/>
      <c r="BN348" s="29"/>
      <c r="BO348" s="98"/>
      <c r="BP348" s="29"/>
      <c r="BQ348" s="98"/>
      <c r="BR348" s="29"/>
      <c r="BS348" s="98"/>
      <c r="BT348" s="29"/>
      <c r="BU348" s="98"/>
      <c r="BV348" s="29"/>
      <c r="BW348" s="98"/>
      <c r="BX348" s="29"/>
      <c r="BY348" s="98"/>
      <c r="BZ348" s="29"/>
      <c r="CA348" s="98"/>
      <c r="CB348" s="29"/>
      <c r="CC348" s="98"/>
      <c r="CD348" s="29"/>
      <c r="CE348" s="98"/>
      <c r="CF348" s="29"/>
      <c r="CG348" s="98"/>
      <c r="CH348" s="29"/>
      <c r="CI348" s="98"/>
      <c r="CJ348" s="29"/>
      <c r="CK348" s="98"/>
      <c r="CL348" s="29"/>
      <c r="CM348" s="98"/>
      <c r="CN348" s="29"/>
      <c r="CO348" s="98"/>
      <c r="CP348" s="29"/>
      <c r="CQ348" s="98"/>
      <c r="CR348" s="29"/>
      <c r="CS348" s="98"/>
      <c r="CT348" s="29"/>
      <c r="CU348" s="98"/>
      <c r="CV348" s="29"/>
      <c r="CW348" s="98"/>
      <c r="CX348" s="29"/>
      <c r="CY348" s="98"/>
      <c r="CZ348" s="29"/>
      <c r="DA348" s="98"/>
      <c r="DB348" s="29"/>
      <c r="DC348" s="98"/>
      <c r="DD348" s="29"/>
      <c r="DE348" s="98"/>
      <c r="DF348" s="29"/>
      <c r="DG348" s="98"/>
      <c r="DH348" s="29"/>
      <c r="DI348" s="98"/>
      <c r="DJ348" s="29"/>
      <c r="DK348" s="98"/>
      <c r="DL348" s="29"/>
      <c r="DM348" s="98"/>
      <c r="DN348" s="29"/>
      <c r="DO348" s="98"/>
      <c r="DP348" s="29"/>
      <c r="DQ348" s="98"/>
      <c r="DR348" s="29"/>
      <c r="DS348" s="98"/>
      <c r="DT348" s="29"/>
      <c r="DU348" s="98"/>
      <c r="DV348" s="29"/>
      <c r="DW348" s="98"/>
      <c r="DX348" s="29"/>
      <c r="DY348" s="98"/>
      <c r="DZ348" s="29"/>
      <c r="EA348" s="98"/>
      <c r="EB348" s="29"/>
      <c r="EC348" s="98"/>
      <c r="ED348" s="29"/>
      <c r="EE348" s="98"/>
      <c r="EF348" s="29"/>
      <c r="EG348" s="98"/>
      <c r="EH348" s="29"/>
      <c r="EI348" s="98"/>
      <c r="EJ348" s="29"/>
      <c r="EK348" s="98"/>
      <c r="EL348" s="29"/>
      <c r="EM348" s="98"/>
      <c r="EN348" s="29"/>
      <c r="EO348" s="98"/>
      <c r="EP348" s="29"/>
      <c r="EQ348" s="98"/>
      <c r="ER348" s="29"/>
      <c r="ES348" s="98"/>
      <c r="ET348" s="29"/>
      <c r="EU348" s="98"/>
      <c r="EV348" s="29"/>
    </row>
    <row r="349" spans="9:152" x14ac:dyDescent="0.2">
      <c r="I349" s="29"/>
      <c r="AB349" s="29"/>
      <c r="AC349" s="29"/>
      <c r="AD349" s="29"/>
      <c r="AE349" s="29"/>
      <c r="AF349" s="29"/>
      <c r="AG349" s="29"/>
      <c r="AH349" s="29"/>
      <c r="AI349" s="29"/>
      <c r="AJ349" s="29"/>
      <c r="AK349" s="29"/>
      <c r="AL349" s="29"/>
      <c r="AM349" s="29"/>
      <c r="AN349" s="29"/>
      <c r="AO349" s="29"/>
      <c r="AP349" s="29"/>
      <c r="AQ349" s="29"/>
      <c r="AR349" s="29"/>
      <c r="AS349" s="29"/>
      <c r="AT349" s="29"/>
      <c r="AU349" s="29"/>
      <c r="AV349" s="29"/>
      <c r="AW349" s="29"/>
      <c r="AX349" s="29"/>
      <c r="AY349" s="29"/>
      <c r="AZ349" s="29"/>
      <c r="BA349" s="119"/>
      <c r="BB349" s="29"/>
      <c r="BC349" s="98"/>
      <c r="BD349" s="29"/>
      <c r="BE349" s="98"/>
      <c r="BF349" s="29"/>
      <c r="BG349" s="98"/>
      <c r="BH349" s="29"/>
      <c r="BI349" s="98"/>
      <c r="BJ349" s="29"/>
      <c r="BK349" s="98"/>
      <c r="BL349" s="29"/>
      <c r="BM349" s="98"/>
      <c r="BN349" s="29"/>
      <c r="BO349" s="98"/>
      <c r="BP349" s="29"/>
      <c r="BQ349" s="98"/>
      <c r="BR349" s="29"/>
      <c r="BS349" s="98"/>
      <c r="BT349" s="29"/>
      <c r="BU349" s="98"/>
      <c r="BV349" s="29"/>
      <c r="BW349" s="98"/>
      <c r="BX349" s="29"/>
      <c r="BY349" s="98"/>
      <c r="BZ349" s="29"/>
      <c r="CA349" s="98"/>
      <c r="CB349" s="29"/>
      <c r="CC349" s="98"/>
      <c r="CD349" s="29"/>
      <c r="CE349" s="98"/>
      <c r="CF349" s="29"/>
      <c r="CG349" s="98"/>
      <c r="CH349" s="29"/>
      <c r="CI349" s="98"/>
      <c r="CJ349" s="29"/>
      <c r="CK349" s="98"/>
      <c r="CL349" s="29"/>
      <c r="CM349" s="98"/>
      <c r="CN349" s="29"/>
      <c r="CO349" s="98"/>
      <c r="CP349" s="29"/>
      <c r="CQ349" s="98"/>
      <c r="CR349" s="29"/>
      <c r="CS349" s="98"/>
      <c r="CT349" s="29"/>
      <c r="CU349" s="98"/>
      <c r="CV349" s="29"/>
      <c r="CW349" s="98"/>
      <c r="CX349" s="29"/>
      <c r="CY349" s="98"/>
      <c r="CZ349" s="29"/>
      <c r="DA349" s="98"/>
      <c r="DB349" s="29"/>
      <c r="DC349" s="98"/>
      <c r="DD349" s="29"/>
      <c r="DE349" s="98"/>
      <c r="DF349" s="29"/>
      <c r="DG349" s="98"/>
      <c r="DH349" s="29"/>
      <c r="DI349" s="98"/>
      <c r="DJ349" s="29"/>
      <c r="DK349" s="98"/>
      <c r="DL349" s="29"/>
      <c r="DM349" s="98"/>
      <c r="DN349" s="29"/>
      <c r="DO349" s="98"/>
      <c r="DP349" s="29"/>
      <c r="DQ349" s="98"/>
      <c r="DR349" s="29"/>
      <c r="DS349" s="98"/>
      <c r="DT349" s="29"/>
      <c r="DU349" s="98"/>
      <c r="DV349" s="29"/>
      <c r="DW349" s="98"/>
      <c r="DX349" s="29"/>
      <c r="DY349" s="98"/>
      <c r="DZ349" s="29"/>
      <c r="EA349" s="98"/>
      <c r="EB349" s="29"/>
      <c r="EC349" s="98"/>
      <c r="ED349" s="29"/>
      <c r="EE349" s="98"/>
      <c r="EF349" s="29"/>
      <c r="EG349" s="98"/>
      <c r="EH349" s="29"/>
      <c r="EI349" s="98"/>
      <c r="EJ349" s="29"/>
      <c r="EK349" s="98"/>
      <c r="EL349" s="29"/>
      <c r="EM349" s="98"/>
      <c r="EN349" s="29"/>
      <c r="EO349" s="98"/>
      <c r="EP349" s="29"/>
      <c r="EQ349" s="98"/>
      <c r="ER349" s="29"/>
      <c r="ES349" s="98"/>
      <c r="ET349" s="29"/>
      <c r="EU349" s="98"/>
      <c r="EV349" s="29"/>
    </row>
    <row r="350" spans="9:152" x14ac:dyDescent="0.2">
      <c r="I350" s="29"/>
      <c r="AB350" s="29"/>
      <c r="AC350" s="29"/>
      <c r="AD350" s="29"/>
      <c r="AE350" s="29"/>
      <c r="AF350" s="29"/>
      <c r="AG350" s="29"/>
      <c r="AH350" s="29"/>
      <c r="AI350" s="29"/>
      <c r="AJ350" s="29"/>
      <c r="AK350" s="29"/>
      <c r="AL350" s="29"/>
      <c r="AM350" s="29"/>
      <c r="AN350" s="29"/>
      <c r="AO350" s="29"/>
      <c r="AP350" s="29"/>
      <c r="AQ350" s="29"/>
      <c r="AR350" s="29"/>
      <c r="AS350" s="29"/>
      <c r="AT350" s="29"/>
      <c r="AU350" s="29"/>
      <c r="AV350" s="29"/>
      <c r="AW350" s="29"/>
      <c r="AX350" s="29"/>
      <c r="AY350" s="29"/>
      <c r="AZ350" s="29"/>
      <c r="BA350" s="119"/>
      <c r="BB350" s="29"/>
      <c r="BC350" s="98"/>
      <c r="BD350" s="29"/>
      <c r="BE350" s="98"/>
      <c r="BF350" s="29"/>
      <c r="BG350" s="98"/>
      <c r="BH350" s="29"/>
      <c r="BI350" s="98"/>
      <c r="BJ350" s="29"/>
      <c r="BK350" s="98"/>
      <c r="BL350" s="29"/>
      <c r="BM350" s="98"/>
      <c r="BN350" s="29"/>
      <c r="BO350" s="98"/>
      <c r="BP350" s="29"/>
      <c r="BQ350" s="98"/>
      <c r="BR350" s="29"/>
      <c r="BS350" s="98"/>
      <c r="BT350" s="29"/>
      <c r="BU350" s="98"/>
      <c r="BV350" s="29"/>
      <c r="BW350" s="98"/>
      <c r="BX350" s="29"/>
      <c r="BY350" s="98"/>
      <c r="BZ350" s="29"/>
      <c r="CA350" s="98"/>
      <c r="CB350" s="29"/>
      <c r="CC350" s="98"/>
      <c r="CD350" s="29"/>
      <c r="CE350" s="98"/>
      <c r="CF350" s="29"/>
      <c r="CG350" s="98"/>
      <c r="CH350" s="29"/>
      <c r="CI350" s="98"/>
      <c r="CJ350" s="29"/>
      <c r="CK350" s="98"/>
      <c r="CL350" s="29"/>
      <c r="CM350" s="98"/>
      <c r="CN350" s="29"/>
      <c r="CO350" s="98"/>
      <c r="CP350" s="29"/>
      <c r="CQ350" s="98"/>
      <c r="CR350" s="29"/>
      <c r="CS350" s="98"/>
      <c r="CT350" s="29"/>
      <c r="CU350" s="98"/>
      <c r="CV350" s="29"/>
      <c r="CW350" s="98"/>
      <c r="CX350" s="29"/>
      <c r="CY350" s="98"/>
      <c r="CZ350" s="29"/>
      <c r="DA350" s="98"/>
      <c r="DB350" s="29"/>
      <c r="DC350" s="98"/>
      <c r="DD350" s="29"/>
      <c r="DE350" s="98"/>
      <c r="DF350" s="29"/>
      <c r="DG350" s="98"/>
      <c r="DH350" s="29"/>
      <c r="DI350" s="98"/>
      <c r="DJ350" s="29"/>
      <c r="DK350" s="98"/>
      <c r="DL350" s="29"/>
      <c r="DM350" s="98"/>
      <c r="DN350" s="29"/>
      <c r="DO350" s="98"/>
      <c r="DP350" s="29"/>
      <c r="DQ350" s="98"/>
      <c r="DR350" s="29"/>
      <c r="DS350" s="98"/>
      <c r="DT350" s="29"/>
      <c r="DU350" s="98"/>
      <c r="DV350" s="29"/>
      <c r="DW350" s="98"/>
      <c r="DX350" s="29"/>
      <c r="DY350" s="98"/>
      <c r="DZ350" s="29"/>
      <c r="EA350" s="98"/>
      <c r="EB350" s="29"/>
      <c r="EC350" s="98"/>
      <c r="ED350" s="29"/>
      <c r="EE350" s="98"/>
      <c r="EF350" s="29"/>
      <c r="EG350" s="98"/>
      <c r="EH350" s="29"/>
      <c r="EI350" s="98"/>
      <c r="EJ350" s="29"/>
      <c r="EK350" s="98"/>
      <c r="EL350" s="29"/>
      <c r="EM350" s="98"/>
      <c r="EN350" s="29"/>
      <c r="EO350" s="98"/>
      <c r="EP350" s="29"/>
      <c r="EQ350" s="98"/>
      <c r="ER350" s="29"/>
      <c r="ES350" s="98"/>
      <c r="ET350" s="29"/>
      <c r="EU350" s="98"/>
      <c r="EV350" s="29"/>
    </row>
    <row r="351" spans="9:152" x14ac:dyDescent="0.2">
      <c r="I351" s="29"/>
      <c r="AB351" s="29"/>
      <c r="AC351" s="29"/>
      <c r="AD351" s="29"/>
      <c r="AE351" s="29"/>
      <c r="AF351" s="29"/>
      <c r="AG351" s="29"/>
      <c r="AH351" s="29"/>
      <c r="AI351" s="29"/>
      <c r="AJ351" s="29"/>
      <c r="AK351" s="29"/>
      <c r="AL351" s="29"/>
      <c r="AM351" s="29"/>
      <c r="AN351" s="29"/>
      <c r="AO351" s="29"/>
      <c r="AP351" s="29"/>
      <c r="AQ351" s="29"/>
      <c r="AR351" s="29"/>
      <c r="AS351" s="29"/>
      <c r="AT351" s="29"/>
      <c r="AU351" s="29"/>
      <c r="AV351" s="29"/>
      <c r="AW351" s="29"/>
      <c r="AX351" s="29"/>
      <c r="AY351" s="29"/>
      <c r="AZ351" s="29"/>
      <c r="BA351" s="119"/>
      <c r="BB351" s="29"/>
      <c r="BC351" s="98"/>
      <c r="BD351" s="29"/>
      <c r="BE351" s="98"/>
      <c r="BF351" s="29"/>
      <c r="BG351" s="98"/>
      <c r="BH351" s="29"/>
      <c r="BI351" s="98"/>
      <c r="BJ351" s="29"/>
      <c r="BK351" s="98"/>
      <c r="BL351" s="29"/>
      <c r="BM351" s="98"/>
      <c r="BN351" s="29"/>
      <c r="BO351" s="98"/>
      <c r="BP351" s="29"/>
      <c r="BQ351" s="98"/>
      <c r="BR351" s="29"/>
      <c r="BS351" s="98"/>
      <c r="BT351" s="29"/>
      <c r="BU351" s="98"/>
      <c r="BV351" s="29"/>
      <c r="BW351" s="98"/>
      <c r="BX351" s="29"/>
      <c r="BY351" s="98"/>
      <c r="BZ351" s="29"/>
      <c r="CA351" s="98"/>
      <c r="CB351" s="29"/>
      <c r="CC351" s="98"/>
      <c r="CD351" s="29"/>
      <c r="CE351" s="98"/>
      <c r="CF351" s="29"/>
      <c r="CG351" s="98"/>
      <c r="CH351" s="29"/>
      <c r="CI351" s="98"/>
      <c r="CJ351" s="29"/>
      <c r="CK351" s="98"/>
      <c r="CL351" s="29"/>
      <c r="CM351" s="98"/>
      <c r="CN351" s="29"/>
      <c r="CO351" s="98"/>
      <c r="CP351" s="29"/>
      <c r="CQ351" s="98"/>
      <c r="CR351" s="29"/>
      <c r="CS351" s="98"/>
      <c r="CT351" s="29"/>
      <c r="CU351" s="98"/>
      <c r="CV351" s="29"/>
      <c r="CW351" s="98"/>
      <c r="CX351" s="29"/>
      <c r="CY351" s="98"/>
      <c r="CZ351" s="29"/>
      <c r="DA351" s="98"/>
      <c r="DB351" s="29"/>
      <c r="DC351" s="98"/>
      <c r="DD351" s="29"/>
      <c r="DE351" s="98"/>
      <c r="DF351" s="29"/>
      <c r="DG351" s="98"/>
      <c r="DH351" s="29"/>
      <c r="DI351" s="98"/>
      <c r="DJ351" s="29"/>
      <c r="DK351" s="98"/>
      <c r="DL351" s="29"/>
      <c r="DM351" s="98"/>
      <c r="DN351" s="29"/>
      <c r="DO351" s="98"/>
      <c r="DP351" s="29"/>
      <c r="DQ351" s="98"/>
      <c r="DR351" s="29"/>
      <c r="DS351" s="98"/>
      <c r="DT351" s="29"/>
      <c r="DU351" s="98"/>
      <c r="DV351" s="29"/>
      <c r="DW351" s="98"/>
      <c r="DX351" s="29"/>
      <c r="DY351" s="98"/>
      <c r="DZ351" s="29"/>
      <c r="EA351" s="98"/>
      <c r="EB351" s="29"/>
      <c r="EC351" s="98"/>
      <c r="ED351" s="29"/>
      <c r="EE351" s="98"/>
      <c r="EF351" s="29"/>
      <c r="EG351" s="98"/>
      <c r="EH351" s="29"/>
      <c r="EI351" s="98"/>
      <c r="EJ351" s="29"/>
      <c r="EK351" s="98"/>
      <c r="EL351" s="29"/>
      <c r="EM351" s="98"/>
      <c r="EN351" s="29"/>
      <c r="EO351" s="98"/>
      <c r="EP351" s="29"/>
      <c r="EQ351" s="98"/>
      <c r="ER351" s="29"/>
      <c r="ES351" s="98"/>
      <c r="ET351" s="29"/>
      <c r="EU351" s="98"/>
      <c r="EV351" s="29"/>
    </row>
    <row r="352" spans="9:152" x14ac:dyDescent="0.2">
      <c r="I352" s="29"/>
      <c r="AB352" s="29"/>
      <c r="AC352" s="29"/>
      <c r="AD352" s="29"/>
      <c r="AE352" s="29"/>
      <c r="AF352" s="29"/>
      <c r="AG352" s="29"/>
      <c r="AH352" s="29"/>
      <c r="AI352" s="29"/>
      <c r="AJ352" s="29"/>
      <c r="AK352" s="29"/>
      <c r="AL352" s="29"/>
      <c r="AM352" s="29"/>
      <c r="AN352" s="29"/>
      <c r="AO352" s="29"/>
      <c r="AP352" s="29"/>
      <c r="AQ352" s="29"/>
      <c r="AR352" s="29"/>
      <c r="AS352" s="29"/>
      <c r="AT352" s="29"/>
      <c r="AU352" s="29"/>
      <c r="AV352" s="29"/>
      <c r="AW352" s="29"/>
      <c r="AX352" s="29"/>
      <c r="AY352" s="29"/>
      <c r="AZ352" s="29"/>
      <c r="BA352" s="119"/>
      <c r="BB352" s="29"/>
      <c r="BC352" s="98"/>
      <c r="BD352" s="29"/>
      <c r="BE352" s="98"/>
      <c r="BF352" s="29"/>
      <c r="BG352" s="98"/>
      <c r="BH352" s="29"/>
      <c r="BI352" s="98"/>
      <c r="BJ352" s="29"/>
      <c r="BK352" s="98"/>
      <c r="BL352" s="29"/>
      <c r="BM352" s="98"/>
      <c r="BN352" s="29"/>
      <c r="BO352" s="98"/>
      <c r="BP352" s="29"/>
      <c r="BQ352" s="98"/>
      <c r="BR352" s="29"/>
      <c r="BS352" s="98"/>
      <c r="BT352" s="29"/>
      <c r="BU352" s="98"/>
      <c r="BV352" s="29"/>
      <c r="BW352" s="98"/>
      <c r="BX352" s="29"/>
      <c r="BY352" s="98"/>
      <c r="BZ352" s="29"/>
      <c r="CA352" s="98"/>
      <c r="CB352" s="29"/>
      <c r="CC352" s="98"/>
      <c r="CD352" s="29"/>
      <c r="CE352" s="98"/>
      <c r="CF352" s="29"/>
      <c r="CG352" s="98"/>
      <c r="CH352" s="29"/>
      <c r="CI352" s="98"/>
      <c r="CJ352" s="29"/>
      <c r="CK352" s="98"/>
      <c r="CL352" s="29"/>
      <c r="CM352" s="98"/>
      <c r="CN352" s="29"/>
      <c r="CO352" s="98"/>
      <c r="CP352" s="29"/>
      <c r="CQ352" s="98"/>
      <c r="CR352" s="29"/>
      <c r="CS352" s="98"/>
      <c r="CT352" s="29"/>
      <c r="CU352" s="98"/>
      <c r="CV352" s="29"/>
      <c r="CW352" s="98"/>
      <c r="CX352" s="29"/>
      <c r="CY352" s="98"/>
      <c r="CZ352" s="29"/>
      <c r="DA352" s="98"/>
      <c r="DB352" s="29"/>
      <c r="DC352" s="98"/>
      <c r="DD352" s="29"/>
      <c r="DE352" s="98"/>
      <c r="DF352" s="29"/>
      <c r="DG352" s="98"/>
      <c r="DH352" s="29"/>
      <c r="DI352" s="98"/>
      <c r="DJ352" s="29"/>
      <c r="DK352" s="98"/>
      <c r="DL352" s="29"/>
      <c r="DM352" s="98"/>
      <c r="DN352" s="29"/>
      <c r="DO352" s="98"/>
      <c r="DP352" s="29"/>
      <c r="DQ352" s="98"/>
      <c r="DR352" s="29"/>
      <c r="DS352" s="98"/>
      <c r="DT352" s="29"/>
      <c r="DU352" s="98"/>
      <c r="DV352" s="29"/>
      <c r="DW352" s="98"/>
      <c r="DX352" s="29"/>
      <c r="DY352" s="98"/>
      <c r="DZ352" s="29"/>
      <c r="EA352" s="98"/>
      <c r="EB352" s="29"/>
      <c r="EC352" s="98"/>
      <c r="ED352" s="29"/>
      <c r="EE352" s="98"/>
      <c r="EF352" s="29"/>
      <c r="EG352" s="98"/>
      <c r="EH352" s="29"/>
      <c r="EI352" s="98"/>
      <c r="EJ352" s="29"/>
      <c r="EK352" s="98"/>
      <c r="EL352" s="29"/>
      <c r="EM352" s="98"/>
      <c r="EN352" s="29"/>
      <c r="EO352" s="98"/>
      <c r="EP352" s="29"/>
      <c r="EQ352" s="98"/>
      <c r="ER352" s="29"/>
      <c r="ES352" s="98"/>
      <c r="ET352" s="29"/>
      <c r="EU352" s="98"/>
      <c r="EV352" s="29"/>
    </row>
    <row r="353" spans="9:152" x14ac:dyDescent="0.2">
      <c r="I353" s="29"/>
      <c r="AB353" s="29"/>
      <c r="AC353" s="29"/>
      <c r="AD353" s="29"/>
      <c r="AE353" s="29"/>
      <c r="AF353" s="29"/>
      <c r="AG353" s="29"/>
      <c r="AH353" s="29"/>
      <c r="AI353" s="29"/>
      <c r="AJ353" s="29"/>
      <c r="AK353" s="29"/>
      <c r="AL353" s="29"/>
      <c r="AM353" s="29"/>
      <c r="AN353" s="29"/>
      <c r="AO353" s="29"/>
      <c r="AP353" s="29"/>
      <c r="AQ353" s="29"/>
      <c r="AR353" s="29"/>
      <c r="AS353" s="29"/>
      <c r="AT353" s="29"/>
      <c r="AU353" s="29"/>
      <c r="AV353" s="29"/>
      <c r="AW353" s="29"/>
      <c r="AX353" s="29"/>
      <c r="AY353" s="29"/>
      <c r="AZ353" s="29"/>
      <c r="BA353" s="119"/>
      <c r="BB353" s="29"/>
      <c r="BC353" s="98"/>
      <c r="BD353" s="29"/>
      <c r="BE353" s="98"/>
      <c r="BF353" s="29"/>
      <c r="BG353" s="98"/>
      <c r="BH353" s="29"/>
      <c r="BI353" s="98"/>
      <c r="BJ353" s="29"/>
      <c r="BK353" s="98"/>
      <c r="BL353" s="29"/>
      <c r="BM353" s="98"/>
      <c r="BN353" s="29"/>
      <c r="BO353" s="98"/>
      <c r="BP353" s="29"/>
      <c r="BQ353" s="98"/>
      <c r="BR353" s="29"/>
      <c r="BS353" s="98"/>
      <c r="BT353" s="29"/>
      <c r="BU353" s="98"/>
      <c r="BV353" s="29"/>
      <c r="BW353" s="98"/>
      <c r="BX353" s="29"/>
      <c r="BY353" s="98"/>
      <c r="BZ353" s="29"/>
      <c r="CA353" s="98"/>
      <c r="CB353" s="29"/>
      <c r="CC353" s="98"/>
      <c r="CD353" s="29"/>
      <c r="CE353" s="98"/>
      <c r="CF353" s="29"/>
      <c r="CG353" s="98"/>
      <c r="CH353" s="29"/>
      <c r="CI353" s="98"/>
      <c r="CJ353" s="29"/>
      <c r="CK353" s="98"/>
      <c r="CL353" s="29"/>
      <c r="CM353" s="98"/>
      <c r="CN353" s="29"/>
      <c r="CO353" s="98"/>
      <c r="CP353" s="29"/>
      <c r="CQ353" s="98"/>
      <c r="CR353" s="29"/>
      <c r="CS353" s="98"/>
      <c r="CT353" s="29"/>
      <c r="CU353" s="98"/>
      <c r="CV353" s="29"/>
      <c r="CW353" s="98"/>
      <c r="CX353" s="29"/>
      <c r="CY353" s="98"/>
      <c r="CZ353" s="29"/>
      <c r="DA353" s="98"/>
      <c r="DB353" s="29"/>
      <c r="DC353" s="98"/>
      <c r="DD353" s="29"/>
      <c r="DE353" s="98"/>
      <c r="DF353" s="29"/>
      <c r="DG353" s="98"/>
      <c r="DH353" s="29"/>
      <c r="DI353" s="98"/>
      <c r="DJ353" s="29"/>
      <c r="DK353" s="98"/>
      <c r="DL353" s="29"/>
      <c r="DM353" s="98"/>
      <c r="DN353" s="29"/>
      <c r="DO353" s="98"/>
      <c r="DP353" s="29"/>
      <c r="DQ353" s="98"/>
      <c r="DR353" s="29"/>
      <c r="DS353" s="98"/>
      <c r="DT353" s="29"/>
      <c r="DU353" s="98"/>
      <c r="DV353" s="29"/>
      <c r="DW353" s="98"/>
      <c r="DX353" s="29"/>
      <c r="DY353" s="98"/>
      <c r="DZ353" s="29"/>
      <c r="EA353" s="98"/>
      <c r="EB353" s="29"/>
      <c r="EC353" s="98"/>
      <c r="ED353" s="29"/>
      <c r="EE353" s="98"/>
      <c r="EF353" s="29"/>
      <c r="EG353" s="98"/>
      <c r="EH353" s="29"/>
      <c r="EI353" s="98"/>
      <c r="EJ353" s="29"/>
      <c r="EK353" s="98"/>
      <c r="EL353" s="29"/>
      <c r="EM353" s="98"/>
      <c r="EN353" s="29"/>
      <c r="EO353" s="98"/>
      <c r="EP353" s="29"/>
      <c r="EQ353" s="98"/>
      <c r="ER353" s="29"/>
      <c r="ES353" s="98"/>
      <c r="ET353" s="29"/>
      <c r="EU353" s="98"/>
      <c r="EV353" s="29"/>
    </row>
    <row r="354" spans="9:152" x14ac:dyDescent="0.2">
      <c r="I354" s="29"/>
      <c r="AB354" s="29"/>
      <c r="AC354" s="29"/>
      <c r="AD354" s="29"/>
      <c r="AE354" s="29"/>
      <c r="AF354" s="29"/>
      <c r="AG354" s="29"/>
      <c r="AH354" s="29"/>
      <c r="AI354" s="29"/>
      <c r="AJ354" s="29"/>
      <c r="AK354" s="29"/>
      <c r="AL354" s="29"/>
      <c r="AM354" s="29"/>
      <c r="AN354" s="29"/>
      <c r="AO354" s="29"/>
      <c r="AP354" s="29"/>
      <c r="AQ354" s="29"/>
      <c r="AR354" s="29"/>
      <c r="AS354" s="29"/>
      <c r="AT354" s="29"/>
      <c r="AU354" s="29"/>
      <c r="AV354" s="29"/>
      <c r="AW354" s="29"/>
      <c r="AX354" s="29"/>
      <c r="AY354" s="29"/>
      <c r="AZ354" s="29"/>
      <c r="BA354" s="119"/>
      <c r="BB354" s="29"/>
      <c r="BC354" s="98"/>
      <c r="BD354" s="29"/>
      <c r="BE354" s="98"/>
      <c r="BF354" s="29"/>
      <c r="BG354" s="98"/>
      <c r="BH354" s="29"/>
      <c r="BI354" s="98"/>
      <c r="BJ354" s="29"/>
      <c r="BK354" s="98"/>
      <c r="BL354" s="29"/>
      <c r="BM354" s="98"/>
      <c r="BN354" s="29"/>
      <c r="BO354" s="98"/>
      <c r="BP354" s="29"/>
      <c r="BQ354" s="98"/>
      <c r="BR354" s="29"/>
      <c r="BS354" s="98"/>
      <c r="BT354" s="29"/>
      <c r="BU354" s="98"/>
      <c r="BV354" s="29"/>
      <c r="BW354" s="98"/>
      <c r="BX354" s="29"/>
      <c r="BY354" s="98"/>
      <c r="BZ354" s="29"/>
      <c r="CA354" s="98"/>
      <c r="CB354" s="29"/>
      <c r="CC354" s="98"/>
      <c r="CD354" s="29"/>
      <c r="CE354" s="98"/>
      <c r="CF354" s="29"/>
      <c r="CG354" s="98"/>
      <c r="CH354" s="29"/>
      <c r="CI354" s="98"/>
      <c r="CJ354" s="29"/>
      <c r="CK354" s="98"/>
      <c r="CL354" s="29"/>
      <c r="CM354" s="98"/>
      <c r="CN354" s="29"/>
      <c r="CO354" s="98"/>
      <c r="CP354" s="29"/>
      <c r="CQ354" s="98"/>
      <c r="CR354" s="29"/>
      <c r="CS354" s="98"/>
      <c r="CT354" s="29"/>
      <c r="CU354" s="98"/>
      <c r="CV354" s="29"/>
      <c r="CW354" s="98"/>
      <c r="CX354" s="29"/>
      <c r="CY354" s="98"/>
      <c r="CZ354" s="29"/>
      <c r="DA354" s="98"/>
      <c r="DB354" s="29"/>
      <c r="DC354" s="98"/>
      <c r="DD354" s="29"/>
      <c r="DE354" s="98"/>
      <c r="DF354" s="29"/>
      <c r="DG354" s="98"/>
      <c r="DH354" s="29"/>
      <c r="DI354" s="98"/>
      <c r="DJ354" s="29"/>
      <c r="DK354" s="98"/>
      <c r="DL354" s="29"/>
      <c r="DM354" s="98"/>
      <c r="DN354" s="29"/>
      <c r="DO354" s="98"/>
      <c r="DP354" s="29"/>
      <c r="DQ354" s="98"/>
      <c r="DR354" s="29"/>
      <c r="DS354" s="98"/>
      <c r="DT354" s="29"/>
      <c r="DU354" s="98"/>
      <c r="DV354" s="29"/>
      <c r="DW354" s="98"/>
      <c r="DX354" s="29"/>
      <c r="DY354" s="98"/>
      <c r="DZ354" s="29"/>
      <c r="EA354" s="98"/>
      <c r="EB354" s="29"/>
      <c r="EC354" s="98"/>
      <c r="ED354" s="29"/>
      <c r="EE354" s="98"/>
      <c r="EF354" s="29"/>
      <c r="EG354" s="98"/>
      <c r="EH354" s="29"/>
      <c r="EI354" s="98"/>
      <c r="EJ354" s="29"/>
      <c r="EK354" s="98"/>
      <c r="EL354" s="29"/>
      <c r="EM354" s="98"/>
      <c r="EN354" s="29"/>
      <c r="EO354" s="98"/>
      <c r="EP354" s="29"/>
      <c r="EQ354" s="98"/>
      <c r="ER354" s="29"/>
      <c r="ES354" s="98"/>
      <c r="ET354" s="29"/>
      <c r="EU354" s="98"/>
      <c r="EV354" s="29"/>
    </row>
    <row r="355" spans="9:152" x14ac:dyDescent="0.2">
      <c r="I355" s="29"/>
      <c r="AB355" s="29"/>
      <c r="AC355" s="29"/>
      <c r="AD355" s="29"/>
      <c r="AE355" s="29"/>
      <c r="AF355" s="29"/>
      <c r="AG355" s="29"/>
      <c r="AH355" s="29"/>
      <c r="AI355" s="29"/>
      <c r="AJ355" s="29"/>
      <c r="AK355" s="29"/>
      <c r="AL355" s="29"/>
      <c r="AM355" s="29"/>
      <c r="AN355" s="29"/>
      <c r="AO355" s="29"/>
      <c r="AP355" s="29"/>
      <c r="AQ355" s="29"/>
      <c r="AR355" s="29"/>
      <c r="AS355" s="29"/>
      <c r="AT355" s="29"/>
      <c r="AU355" s="29"/>
      <c r="AV355" s="29"/>
      <c r="AW355" s="29"/>
      <c r="AX355" s="29"/>
      <c r="AY355" s="29"/>
      <c r="AZ355" s="29"/>
      <c r="BA355" s="119"/>
      <c r="BB355" s="29"/>
      <c r="BC355" s="98"/>
      <c r="BD355" s="29"/>
      <c r="BE355" s="98"/>
      <c r="BF355" s="29"/>
      <c r="BG355" s="98"/>
      <c r="BH355" s="29"/>
      <c r="BI355" s="98"/>
      <c r="BJ355" s="29"/>
      <c r="BK355" s="98"/>
      <c r="BL355" s="29"/>
      <c r="BM355" s="98"/>
      <c r="BN355" s="29"/>
      <c r="BO355" s="98"/>
      <c r="BP355" s="29"/>
      <c r="BQ355" s="98"/>
      <c r="BR355" s="29"/>
      <c r="BS355" s="98"/>
      <c r="BT355" s="29"/>
      <c r="BU355" s="98"/>
      <c r="BV355" s="29"/>
      <c r="BW355" s="98"/>
      <c r="BX355" s="29"/>
      <c r="BY355" s="98"/>
      <c r="BZ355" s="29"/>
      <c r="CA355" s="98"/>
      <c r="CB355" s="29"/>
      <c r="CC355" s="98"/>
      <c r="CD355" s="29"/>
      <c r="CE355" s="98"/>
      <c r="CF355" s="29"/>
      <c r="CG355" s="98"/>
      <c r="CH355" s="29"/>
      <c r="CI355" s="98"/>
      <c r="CJ355" s="29"/>
      <c r="CK355" s="98"/>
      <c r="CL355" s="29"/>
      <c r="CM355" s="98"/>
      <c r="CN355" s="29"/>
      <c r="CO355" s="98"/>
      <c r="CP355" s="29"/>
      <c r="CQ355" s="98"/>
      <c r="CR355" s="29"/>
      <c r="CS355" s="98"/>
      <c r="CT355" s="29"/>
      <c r="CU355" s="98"/>
      <c r="CV355" s="29"/>
      <c r="CW355" s="98"/>
      <c r="CX355" s="29"/>
      <c r="CY355" s="98"/>
      <c r="CZ355" s="29"/>
      <c r="DA355" s="98"/>
      <c r="DB355" s="29"/>
      <c r="DC355" s="98"/>
      <c r="DD355" s="29"/>
      <c r="DE355" s="98"/>
      <c r="DF355" s="29"/>
      <c r="DG355" s="98"/>
      <c r="DH355" s="29"/>
      <c r="DI355" s="98"/>
      <c r="DJ355" s="29"/>
      <c r="DK355" s="98"/>
      <c r="DL355" s="29"/>
      <c r="DM355" s="98"/>
      <c r="DN355" s="29"/>
      <c r="DO355" s="98"/>
      <c r="DP355" s="29"/>
      <c r="DQ355" s="98"/>
      <c r="DR355" s="29"/>
      <c r="DS355" s="98"/>
      <c r="DT355" s="29"/>
      <c r="DU355" s="98"/>
      <c r="DV355" s="29"/>
      <c r="DW355" s="98"/>
      <c r="DX355" s="29"/>
      <c r="DY355" s="98"/>
      <c r="DZ355" s="29"/>
      <c r="EA355" s="98"/>
      <c r="EB355" s="29"/>
      <c r="EC355" s="98"/>
      <c r="ED355" s="29"/>
      <c r="EE355" s="98"/>
      <c r="EF355" s="29"/>
      <c r="EG355" s="98"/>
      <c r="EH355" s="29"/>
      <c r="EI355" s="98"/>
      <c r="EJ355" s="29"/>
      <c r="EK355" s="98"/>
      <c r="EL355" s="29"/>
      <c r="EM355" s="98"/>
      <c r="EN355" s="29"/>
      <c r="EO355" s="98"/>
      <c r="EP355" s="29"/>
      <c r="EQ355" s="98"/>
      <c r="ER355" s="29"/>
      <c r="ES355" s="98"/>
      <c r="ET355" s="29"/>
      <c r="EU355" s="98"/>
      <c r="EV355" s="29"/>
    </row>
    <row r="356" spans="9:152" x14ac:dyDescent="0.2">
      <c r="I356" s="29"/>
      <c r="AB356" s="29"/>
      <c r="AC356" s="29"/>
      <c r="AD356" s="29"/>
      <c r="AE356" s="29"/>
      <c r="AF356" s="29"/>
      <c r="AG356" s="29"/>
      <c r="AH356" s="29"/>
      <c r="AI356" s="29"/>
      <c r="AJ356" s="29"/>
      <c r="AK356" s="29"/>
      <c r="AL356" s="29"/>
      <c r="AM356" s="29"/>
      <c r="AN356" s="29"/>
      <c r="AO356" s="29"/>
      <c r="AP356" s="29"/>
      <c r="AQ356" s="29"/>
      <c r="AR356" s="29"/>
      <c r="AS356" s="29"/>
      <c r="AT356" s="29"/>
      <c r="AU356" s="29"/>
      <c r="AV356" s="29"/>
      <c r="AW356" s="29"/>
      <c r="AX356" s="29"/>
      <c r="AY356" s="29"/>
      <c r="AZ356" s="29"/>
      <c r="BA356" s="119"/>
      <c r="BB356" s="29"/>
      <c r="BC356" s="98"/>
      <c r="BD356" s="29"/>
      <c r="BE356" s="98"/>
      <c r="BF356" s="29"/>
      <c r="BG356" s="98"/>
      <c r="BH356" s="29"/>
      <c r="BI356" s="98"/>
      <c r="BJ356" s="29"/>
      <c r="BK356" s="98"/>
      <c r="BL356" s="29"/>
      <c r="BM356" s="98"/>
      <c r="BN356" s="29"/>
      <c r="BO356" s="98"/>
      <c r="BP356" s="29"/>
      <c r="BQ356" s="98"/>
      <c r="BR356" s="29"/>
      <c r="BS356" s="98"/>
      <c r="BT356" s="29"/>
      <c r="BU356" s="98"/>
      <c r="BV356" s="29"/>
      <c r="BW356" s="98"/>
      <c r="BX356" s="29"/>
      <c r="BY356" s="98"/>
      <c r="BZ356" s="29"/>
      <c r="CA356" s="98"/>
      <c r="CB356" s="29"/>
      <c r="CC356" s="98"/>
      <c r="CD356" s="29"/>
      <c r="CE356" s="98"/>
      <c r="CF356" s="29"/>
      <c r="CG356" s="98"/>
      <c r="CH356" s="29"/>
      <c r="CI356" s="98"/>
      <c r="CJ356" s="29"/>
      <c r="CK356" s="98"/>
      <c r="CL356" s="29"/>
      <c r="CM356" s="98"/>
      <c r="CN356" s="29"/>
      <c r="CO356" s="98"/>
      <c r="CP356" s="29"/>
      <c r="CQ356" s="98"/>
      <c r="CR356" s="29"/>
      <c r="CS356" s="98"/>
      <c r="CT356" s="29"/>
      <c r="CU356" s="98"/>
      <c r="CV356" s="29"/>
      <c r="CW356" s="98"/>
      <c r="CX356" s="29"/>
      <c r="CY356" s="98"/>
      <c r="CZ356" s="29"/>
      <c r="DA356" s="98"/>
      <c r="DB356" s="29"/>
      <c r="DC356" s="98"/>
      <c r="DD356" s="29"/>
      <c r="DE356" s="98"/>
      <c r="DF356" s="29"/>
      <c r="DG356" s="98"/>
      <c r="DH356" s="29"/>
      <c r="DI356" s="98"/>
      <c r="DJ356" s="29"/>
      <c r="DK356" s="98"/>
      <c r="DL356" s="29"/>
      <c r="DM356" s="98"/>
      <c r="DN356" s="29"/>
      <c r="DO356" s="98"/>
      <c r="DP356" s="29"/>
      <c r="DQ356" s="98"/>
      <c r="DR356" s="29"/>
      <c r="DS356" s="98"/>
      <c r="DT356" s="29"/>
      <c r="DU356" s="98"/>
      <c r="DV356" s="29"/>
      <c r="DW356" s="98"/>
      <c r="DX356" s="29"/>
      <c r="DY356" s="98"/>
      <c r="DZ356" s="29"/>
      <c r="EA356" s="98"/>
      <c r="EB356" s="29"/>
      <c r="EC356" s="98"/>
      <c r="ED356" s="29"/>
      <c r="EE356" s="98"/>
      <c r="EF356" s="29"/>
      <c r="EG356" s="98"/>
      <c r="EH356" s="29"/>
      <c r="EI356" s="98"/>
      <c r="EJ356" s="29"/>
      <c r="EK356" s="98"/>
      <c r="EL356" s="29"/>
      <c r="EM356" s="98"/>
      <c r="EN356" s="29"/>
      <c r="EO356" s="98"/>
      <c r="EP356" s="29"/>
      <c r="EQ356" s="98"/>
      <c r="ER356" s="29"/>
      <c r="ES356" s="98"/>
      <c r="ET356" s="29"/>
      <c r="EU356" s="98"/>
      <c r="EV356" s="29"/>
    </row>
    <row r="357" spans="9:152" x14ac:dyDescent="0.2">
      <c r="I357" s="29"/>
      <c r="AB357" s="29"/>
      <c r="AC357" s="29"/>
      <c r="AD357" s="29"/>
      <c r="AE357" s="29"/>
      <c r="AF357" s="29"/>
      <c r="AG357" s="29"/>
      <c r="AH357" s="29"/>
      <c r="AI357" s="29"/>
      <c r="AJ357" s="29"/>
      <c r="AK357" s="29"/>
      <c r="AL357" s="29"/>
      <c r="AM357" s="29"/>
      <c r="AN357" s="29"/>
      <c r="AO357" s="29"/>
      <c r="AP357" s="29"/>
      <c r="AQ357" s="29"/>
      <c r="AR357" s="29"/>
      <c r="AS357" s="29"/>
      <c r="AT357" s="29"/>
      <c r="AU357" s="29"/>
      <c r="AV357" s="29"/>
      <c r="AW357" s="29"/>
      <c r="AX357" s="29"/>
      <c r="AY357" s="29"/>
      <c r="AZ357" s="29"/>
      <c r="BA357" s="119"/>
      <c r="BB357" s="29"/>
      <c r="BC357" s="98"/>
      <c r="BD357" s="29"/>
      <c r="BE357" s="98"/>
      <c r="BF357" s="29"/>
      <c r="BG357" s="98"/>
      <c r="BH357" s="29"/>
      <c r="BI357" s="98"/>
      <c r="BJ357" s="29"/>
      <c r="BK357" s="98"/>
      <c r="BL357" s="29"/>
      <c r="BM357" s="98"/>
      <c r="BN357" s="29"/>
      <c r="BO357" s="98"/>
      <c r="BP357" s="29"/>
      <c r="BQ357" s="98"/>
      <c r="BR357" s="29"/>
      <c r="BS357" s="98"/>
      <c r="BT357" s="29"/>
      <c r="BU357" s="98"/>
      <c r="BV357" s="29"/>
      <c r="BW357" s="98"/>
      <c r="BX357" s="29"/>
      <c r="BY357" s="98"/>
      <c r="BZ357" s="29"/>
      <c r="CA357" s="98"/>
      <c r="CB357" s="29"/>
      <c r="CC357" s="98"/>
      <c r="CD357" s="29"/>
      <c r="CE357" s="98"/>
      <c r="CF357" s="29"/>
      <c r="CG357" s="98"/>
      <c r="CH357" s="29"/>
      <c r="CI357" s="98"/>
      <c r="CJ357" s="29"/>
      <c r="CK357" s="98"/>
      <c r="CL357" s="29"/>
      <c r="CM357" s="98"/>
      <c r="CN357" s="29"/>
      <c r="CO357" s="98"/>
      <c r="CP357" s="29"/>
      <c r="CQ357" s="98"/>
      <c r="CR357" s="29"/>
      <c r="CS357" s="98"/>
      <c r="CT357" s="29"/>
      <c r="CU357" s="98"/>
      <c r="CV357" s="29"/>
      <c r="CW357" s="98"/>
      <c r="CX357" s="29"/>
      <c r="CY357" s="98"/>
      <c r="CZ357" s="29"/>
      <c r="DA357" s="98"/>
      <c r="DB357" s="29"/>
      <c r="DC357" s="98"/>
      <c r="DD357" s="29"/>
      <c r="DE357" s="98"/>
      <c r="DF357" s="29"/>
      <c r="DG357" s="98"/>
      <c r="DH357" s="29"/>
      <c r="DI357" s="98"/>
      <c r="DJ357" s="29"/>
      <c r="DK357" s="98"/>
      <c r="DL357" s="29"/>
      <c r="DM357" s="98"/>
      <c r="DN357" s="29"/>
      <c r="DO357" s="98"/>
      <c r="DP357" s="29"/>
      <c r="DQ357" s="98"/>
      <c r="DR357" s="29"/>
      <c r="DS357" s="98"/>
      <c r="DT357" s="29"/>
      <c r="DU357" s="98"/>
      <c r="DV357" s="29"/>
      <c r="DW357" s="98"/>
      <c r="DX357" s="29"/>
      <c r="DY357" s="98"/>
      <c r="DZ357" s="29"/>
      <c r="EA357" s="98"/>
      <c r="EB357" s="29"/>
      <c r="EC357" s="98"/>
      <c r="ED357" s="29"/>
      <c r="EE357" s="98"/>
      <c r="EF357" s="29"/>
      <c r="EG357" s="98"/>
      <c r="EH357" s="29"/>
      <c r="EI357" s="98"/>
      <c r="EJ357" s="29"/>
      <c r="EK357" s="98"/>
      <c r="EL357" s="29"/>
      <c r="EM357" s="98"/>
      <c r="EN357" s="29"/>
      <c r="EO357" s="98"/>
      <c r="EP357" s="29"/>
      <c r="EQ357" s="98"/>
      <c r="ER357" s="29"/>
      <c r="ES357" s="98"/>
      <c r="ET357" s="29"/>
      <c r="EU357" s="98"/>
      <c r="EV357" s="29"/>
    </row>
    <row r="358" spans="9:152" x14ac:dyDescent="0.2">
      <c r="I358" s="29"/>
      <c r="AB358" s="29"/>
      <c r="AC358" s="29"/>
      <c r="AD358" s="29"/>
      <c r="AE358" s="29"/>
      <c r="AF358" s="29"/>
      <c r="AG358" s="29"/>
      <c r="AH358" s="29"/>
      <c r="AI358" s="29"/>
      <c r="AJ358" s="29"/>
      <c r="AK358" s="29"/>
      <c r="AL358" s="29"/>
      <c r="AM358" s="29"/>
      <c r="AN358" s="29"/>
      <c r="AO358" s="29"/>
      <c r="AP358" s="29"/>
      <c r="AQ358" s="29"/>
      <c r="AR358" s="29"/>
      <c r="AS358" s="29"/>
      <c r="AT358" s="29"/>
      <c r="AU358" s="29"/>
      <c r="AV358" s="29"/>
      <c r="AW358" s="29"/>
      <c r="AX358" s="29"/>
      <c r="AY358" s="29"/>
      <c r="AZ358" s="29"/>
      <c r="BA358" s="119"/>
      <c r="BB358" s="29"/>
      <c r="BC358" s="98"/>
      <c r="BD358" s="29"/>
      <c r="BE358" s="98"/>
      <c r="BF358" s="29"/>
      <c r="BG358" s="98"/>
      <c r="BH358" s="29"/>
      <c r="BI358" s="98"/>
      <c r="BJ358" s="29"/>
      <c r="BK358" s="98"/>
      <c r="BL358" s="29"/>
      <c r="BM358" s="98"/>
      <c r="BN358" s="29"/>
      <c r="BO358" s="98"/>
      <c r="BP358" s="29"/>
      <c r="BQ358" s="98"/>
      <c r="BR358" s="29"/>
      <c r="BS358" s="98"/>
      <c r="BT358" s="29"/>
      <c r="BU358" s="98"/>
      <c r="BV358" s="29"/>
      <c r="BW358" s="98"/>
      <c r="BX358" s="29"/>
      <c r="BY358" s="98"/>
      <c r="BZ358" s="29"/>
      <c r="CA358" s="98"/>
      <c r="CB358" s="29"/>
      <c r="CC358" s="98"/>
      <c r="CD358" s="29"/>
      <c r="CE358" s="98"/>
      <c r="CF358" s="29"/>
      <c r="CG358" s="98"/>
      <c r="CH358" s="29"/>
      <c r="CI358" s="98"/>
      <c r="CJ358" s="29"/>
      <c r="CK358" s="98"/>
      <c r="CL358" s="29"/>
      <c r="CM358" s="98"/>
      <c r="CN358" s="29"/>
      <c r="CO358" s="98"/>
      <c r="CP358" s="29"/>
      <c r="CQ358" s="98"/>
      <c r="CR358" s="29"/>
      <c r="CS358" s="98"/>
      <c r="CT358" s="29"/>
      <c r="CU358" s="98"/>
      <c r="CV358" s="29"/>
      <c r="CW358" s="98"/>
      <c r="CX358" s="29"/>
      <c r="CY358" s="98"/>
      <c r="CZ358" s="29"/>
      <c r="DA358" s="98"/>
      <c r="DB358" s="29"/>
      <c r="DC358" s="98"/>
      <c r="DD358" s="29"/>
      <c r="DE358" s="98"/>
      <c r="DF358" s="29"/>
      <c r="DG358" s="98"/>
      <c r="DH358" s="29"/>
      <c r="DI358" s="98"/>
      <c r="DJ358" s="29"/>
      <c r="DK358" s="98"/>
      <c r="DL358" s="29"/>
      <c r="DM358" s="98"/>
      <c r="DN358" s="29"/>
      <c r="DO358" s="98"/>
      <c r="DP358" s="29"/>
      <c r="DQ358" s="98"/>
      <c r="DR358" s="29"/>
      <c r="DS358" s="98"/>
      <c r="DT358" s="29"/>
      <c r="DU358" s="98"/>
      <c r="DV358" s="29"/>
      <c r="DW358" s="98"/>
      <c r="DX358" s="29"/>
      <c r="DY358" s="98"/>
      <c r="DZ358" s="29"/>
      <c r="EA358" s="98"/>
      <c r="EB358" s="29"/>
      <c r="EC358" s="98"/>
      <c r="ED358" s="29"/>
      <c r="EE358" s="98"/>
      <c r="EF358" s="29"/>
      <c r="EG358" s="98"/>
      <c r="EH358" s="29"/>
      <c r="EI358" s="98"/>
      <c r="EJ358" s="29"/>
      <c r="EK358" s="98"/>
      <c r="EL358" s="29"/>
      <c r="EM358" s="98"/>
      <c r="EN358" s="29"/>
      <c r="EO358" s="98"/>
      <c r="EP358" s="29"/>
      <c r="EQ358" s="98"/>
      <c r="ER358" s="29"/>
      <c r="ES358" s="98"/>
      <c r="ET358" s="29"/>
      <c r="EU358" s="98"/>
      <c r="EV358" s="29"/>
    </row>
    <row r="359" spans="9:152" x14ac:dyDescent="0.2">
      <c r="I359" s="29"/>
      <c r="AB359" s="29"/>
      <c r="AC359" s="29"/>
      <c r="AD359" s="29"/>
      <c r="AE359" s="29"/>
      <c r="AF359" s="29"/>
      <c r="AG359" s="29"/>
      <c r="AH359" s="29"/>
      <c r="AI359" s="29"/>
      <c r="AJ359" s="29"/>
      <c r="AK359" s="29"/>
      <c r="AL359" s="29"/>
      <c r="AM359" s="29"/>
      <c r="AN359" s="29"/>
      <c r="AO359" s="29"/>
      <c r="AP359" s="29"/>
      <c r="AQ359" s="29"/>
      <c r="AR359" s="29"/>
      <c r="AS359" s="29"/>
      <c r="AT359" s="29"/>
      <c r="AU359" s="29"/>
      <c r="AV359" s="29"/>
      <c r="AW359" s="29"/>
      <c r="AX359" s="29"/>
      <c r="AY359" s="29"/>
      <c r="AZ359" s="29"/>
      <c r="BA359" s="119"/>
      <c r="BB359" s="29"/>
      <c r="BC359" s="98"/>
      <c r="BD359" s="29"/>
      <c r="BE359" s="98"/>
      <c r="BF359" s="29"/>
      <c r="BG359" s="98"/>
      <c r="BH359" s="29"/>
      <c r="BI359" s="98"/>
      <c r="BJ359" s="29"/>
      <c r="BK359" s="98"/>
      <c r="BL359" s="29"/>
      <c r="BM359" s="98"/>
      <c r="BN359" s="29"/>
      <c r="BO359" s="98"/>
      <c r="BP359" s="29"/>
      <c r="BQ359" s="98"/>
      <c r="BR359" s="29"/>
      <c r="BS359" s="98"/>
      <c r="BT359" s="29"/>
      <c r="BU359" s="98"/>
      <c r="BV359" s="29"/>
      <c r="BW359" s="98"/>
      <c r="BX359" s="29"/>
      <c r="BY359" s="98"/>
      <c r="BZ359" s="29"/>
      <c r="CA359" s="98"/>
      <c r="CB359" s="29"/>
      <c r="CC359" s="98"/>
      <c r="CD359" s="29"/>
      <c r="CE359" s="98"/>
      <c r="CF359" s="29"/>
      <c r="CG359" s="98"/>
      <c r="CH359" s="29"/>
      <c r="CI359" s="98"/>
      <c r="CJ359" s="29"/>
      <c r="CK359" s="98"/>
      <c r="CL359" s="29"/>
      <c r="CM359" s="98"/>
      <c r="CN359" s="29"/>
      <c r="CO359" s="98"/>
      <c r="CP359" s="29"/>
      <c r="CQ359" s="98"/>
      <c r="CR359" s="29"/>
      <c r="CS359" s="98"/>
      <c r="CT359" s="29"/>
      <c r="CU359" s="98"/>
      <c r="CV359" s="29"/>
      <c r="CW359" s="98"/>
      <c r="CX359" s="29"/>
      <c r="CY359" s="98"/>
      <c r="CZ359" s="29"/>
      <c r="DA359" s="98"/>
      <c r="DB359" s="29"/>
      <c r="DC359" s="98"/>
      <c r="DD359" s="29"/>
      <c r="DE359" s="98"/>
      <c r="DF359" s="29"/>
      <c r="DG359" s="98"/>
      <c r="DH359" s="29"/>
      <c r="DI359" s="98"/>
      <c r="DJ359" s="29"/>
      <c r="DK359" s="98"/>
      <c r="DL359" s="29"/>
      <c r="DM359" s="98"/>
      <c r="DN359" s="29"/>
      <c r="DO359" s="98"/>
      <c r="DP359" s="29"/>
      <c r="DQ359" s="98"/>
      <c r="DR359" s="29"/>
      <c r="DS359" s="98"/>
      <c r="DT359" s="29"/>
      <c r="DU359" s="98"/>
      <c r="DV359" s="29"/>
      <c r="DW359" s="98"/>
      <c r="DX359" s="29"/>
      <c r="DY359" s="98"/>
      <c r="DZ359" s="29"/>
      <c r="EA359" s="98"/>
      <c r="EB359" s="29"/>
      <c r="EC359" s="98"/>
      <c r="ED359" s="29"/>
      <c r="EE359" s="98"/>
      <c r="EF359" s="29"/>
      <c r="EG359" s="98"/>
      <c r="EH359" s="29"/>
      <c r="EI359" s="98"/>
      <c r="EJ359" s="29"/>
      <c r="EK359" s="98"/>
      <c r="EL359" s="29"/>
      <c r="EM359" s="98"/>
      <c r="EN359" s="29"/>
      <c r="EO359" s="98"/>
      <c r="EP359" s="29"/>
      <c r="EQ359" s="98"/>
      <c r="ER359" s="29"/>
      <c r="ES359" s="98"/>
      <c r="ET359" s="29"/>
      <c r="EU359" s="98"/>
      <c r="EV359" s="29"/>
    </row>
    <row r="360" spans="9:152" x14ac:dyDescent="0.2">
      <c r="I360" s="29"/>
      <c r="AB360" s="29"/>
      <c r="AC360" s="29"/>
      <c r="AD360" s="29"/>
      <c r="AE360" s="29"/>
      <c r="AF360" s="29"/>
      <c r="AG360" s="29"/>
      <c r="AH360" s="29"/>
      <c r="AI360" s="29"/>
      <c r="AJ360" s="29"/>
      <c r="AK360" s="29"/>
      <c r="AL360" s="29"/>
      <c r="AM360" s="29"/>
      <c r="AN360" s="29"/>
      <c r="AO360" s="29"/>
      <c r="AP360" s="29"/>
      <c r="AQ360" s="29"/>
      <c r="AR360" s="29"/>
      <c r="AS360" s="29"/>
      <c r="AT360" s="29"/>
      <c r="AU360" s="29"/>
      <c r="AV360" s="29"/>
      <c r="AW360" s="29"/>
      <c r="AX360" s="29"/>
      <c r="AY360" s="29"/>
      <c r="AZ360" s="29"/>
      <c r="BA360" s="119"/>
      <c r="BB360" s="29"/>
      <c r="BC360" s="98"/>
      <c r="BD360" s="29"/>
      <c r="BE360" s="98"/>
      <c r="BF360" s="29"/>
      <c r="BG360" s="98"/>
      <c r="BH360" s="29"/>
      <c r="BI360" s="98"/>
      <c r="BJ360" s="29"/>
      <c r="BK360" s="98"/>
      <c r="BL360" s="29"/>
      <c r="BM360" s="98"/>
      <c r="BN360" s="29"/>
      <c r="BO360" s="98"/>
      <c r="BP360" s="29"/>
      <c r="BQ360" s="98"/>
      <c r="BR360" s="29"/>
      <c r="BS360" s="98"/>
      <c r="BT360" s="29"/>
      <c r="BU360" s="98"/>
      <c r="BV360" s="29"/>
      <c r="BW360" s="98"/>
      <c r="BX360" s="29"/>
      <c r="BY360" s="98"/>
      <c r="BZ360" s="29"/>
      <c r="CA360" s="98"/>
      <c r="CB360" s="29"/>
      <c r="CC360" s="98"/>
      <c r="CD360" s="29"/>
      <c r="CE360" s="98"/>
      <c r="CF360" s="29"/>
      <c r="CG360" s="98"/>
      <c r="CH360" s="29"/>
      <c r="CI360" s="98"/>
      <c r="CJ360" s="29"/>
      <c r="CK360" s="98"/>
      <c r="CL360" s="29"/>
      <c r="CM360" s="98"/>
      <c r="CN360" s="29"/>
      <c r="CO360" s="98"/>
      <c r="CP360" s="29"/>
      <c r="CQ360" s="98"/>
      <c r="CR360" s="29"/>
      <c r="CS360" s="98"/>
      <c r="CT360" s="29"/>
      <c r="CU360" s="98"/>
      <c r="CV360" s="29"/>
      <c r="CW360" s="98"/>
      <c r="CX360" s="29"/>
      <c r="CY360" s="98"/>
      <c r="CZ360" s="29"/>
      <c r="DA360" s="98"/>
      <c r="DB360" s="29"/>
      <c r="DC360" s="98"/>
      <c r="DD360" s="29"/>
      <c r="DE360" s="98"/>
      <c r="DF360" s="29"/>
      <c r="DG360" s="98"/>
      <c r="DH360" s="29"/>
      <c r="DI360" s="98"/>
      <c r="DJ360" s="29"/>
      <c r="DK360" s="98"/>
      <c r="DL360" s="29"/>
      <c r="DM360" s="98"/>
      <c r="DN360" s="29"/>
      <c r="DO360" s="98"/>
      <c r="DP360" s="29"/>
      <c r="DQ360" s="98"/>
      <c r="DR360" s="29"/>
      <c r="DS360" s="98"/>
      <c r="DT360" s="29"/>
      <c r="DU360" s="98"/>
      <c r="DV360" s="29"/>
      <c r="DW360" s="98"/>
      <c r="DX360" s="29"/>
      <c r="DY360" s="98"/>
      <c r="DZ360" s="29"/>
      <c r="EA360" s="98"/>
      <c r="EB360" s="29"/>
      <c r="EC360" s="98"/>
      <c r="ED360" s="29"/>
      <c r="EE360" s="98"/>
      <c r="EF360" s="29"/>
      <c r="EG360" s="98"/>
      <c r="EH360" s="29"/>
      <c r="EI360" s="98"/>
      <c r="EJ360" s="29"/>
      <c r="EK360" s="98"/>
      <c r="EL360" s="29"/>
      <c r="EM360" s="98"/>
      <c r="EN360" s="29"/>
      <c r="EO360" s="98"/>
      <c r="EP360" s="29"/>
      <c r="EQ360" s="98"/>
      <c r="ER360" s="29"/>
      <c r="ES360" s="98"/>
      <c r="ET360" s="29"/>
      <c r="EU360" s="98"/>
      <c r="EV360" s="29"/>
    </row>
    <row r="361" spans="9:152" x14ac:dyDescent="0.2">
      <c r="I361" s="29"/>
      <c r="AB361" s="29"/>
      <c r="AC361" s="29"/>
      <c r="AD361" s="29"/>
      <c r="AE361" s="29"/>
      <c r="AF361" s="29"/>
      <c r="AG361" s="29"/>
      <c r="AH361" s="29"/>
      <c r="AI361" s="29"/>
      <c r="AJ361" s="29"/>
      <c r="AK361" s="29"/>
      <c r="AL361" s="29"/>
      <c r="AM361" s="29"/>
      <c r="AN361" s="29"/>
      <c r="AO361" s="29"/>
      <c r="AP361" s="29"/>
      <c r="AQ361" s="29"/>
      <c r="AR361" s="29"/>
      <c r="AS361" s="29"/>
      <c r="AT361" s="29"/>
      <c r="AU361" s="29"/>
      <c r="AV361" s="29"/>
      <c r="AW361" s="29"/>
      <c r="AX361" s="29"/>
      <c r="AY361" s="29"/>
      <c r="AZ361" s="29"/>
      <c r="BA361" s="119"/>
      <c r="BB361" s="29"/>
      <c r="BC361" s="98"/>
      <c r="BD361" s="29"/>
      <c r="BE361" s="98"/>
      <c r="BF361" s="29"/>
      <c r="BG361" s="98"/>
      <c r="BH361" s="29"/>
      <c r="BI361" s="98"/>
      <c r="BJ361" s="29"/>
      <c r="BK361" s="98"/>
      <c r="BL361" s="29"/>
      <c r="BM361" s="98"/>
      <c r="BN361" s="29"/>
      <c r="BO361" s="98"/>
      <c r="BP361" s="29"/>
      <c r="BQ361" s="98"/>
      <c r="BR361" s="29"/>
      <c r="BS361" s="98"/>
      <c r="BT361" s="29"/>
      <c r="BU361" s="98"/>
      <c r="BV361" s="29"/>
      <c r="BW361" s="98"/>
      <c r="BX361" s="29"/>
      <c r="BY361" s="98"/>
      <c r="BZ361" s="29"/>
      <c r="CA361" s="98"/>
      <c r="CB361" s="29"/>
      <c r="CC361" s="98"/>
      <c r="CD361" s="29"/>
      <c r="CE361" s="98"/>
      <c r="CF361" s="29"/>
      <c r="CG361" s="98"/>
      <c r="CH361" s="29"/>
      <c r="CI361" s="98"/>
      <c r="CJ361" s="29"/>
      <c r="CK361" s="98"/>
      <c r="CL361" s="29"/>
      <c r="CM361" s="98"/>
      <c r="CN361" s="29"/>
      <c r="CO361" s="98"/>
      <c r="CP361" s="29"/>
      <c r="CQ361" s="98"/>
      <c r="CR361" s="29"/>
      <c r="CS361" s="98"/>
      <c r="CT361" s="29"/>
      <c r="CU361" s="98"/>
      <c r="CV361" s="29"/>
      <c r="CW361" s="98"/>
      <c r="CX361" s="29"/>
      <c r="CY361" s="98"/>
      <c r="CZ361" s="29"/>
      <c r="DA361" s="98"/>
      <c r="DB361" s="29"/>
      <c r="DC361" s="98"/>
      <c r="DD361" s="29"/>
      <c r="DE361" s="98"/>
      <c r="DF361" s="29"/>
      <c r="DG361" s="98"/>
      <c r="DH361" s="29"/>
      <c r="DI361" s="98"/>
      <c r="DJ361" s="29"/>
      <c r="DK361" s="98"/>
      <c r="DL361" s="29"/>
      <c r="DM361" s="98"/>
      <c r="DN361" s="29"/>
      <c r="DO361" s="98"/>
      <c r="DP361" s="29"/>
      <c r="DQ361" s="98"/>
      <c r="DR361" s="29"/>
      <c r="DS361" s="98"/>
      <c r="DT361" s="29"/>
      <c r="DU361" s="98"/>
      <c r="DV361" s="29"/>
      <c r="DW361" s="98"/>
      <c r="DX361" s="29"/>
      <c r="DY361" s="98"/>
      <c r="DZ361" s="29"/>
      <c r="EA361" s="98"/>
      <c r="EB361" s="29"/>
      <c r="EC361" s="98"/>
      <c r="ED361" s="29"/>
      <c r="EE361" s="98"/>
      <c r="EF361" s="29"/>
      <c r="EG361" s="98"/>
      <c r="EH361" s="29"/>
      <c r="EI361" s="98"/>
      <c r="EJ361" s="29"/>
      <c r="EK361" s="98"/>
      <c r="EL361" s="29"/>
      <c r="EM361" s="98"/>
      <c r="EN361" s="29"/>
      <c r="EO361" s="98"/>
      <c r="EP361" s="29"/>
      <c r="EQ361" s="98"/>
      <c r="ER361" s="29"/>
      <c r="ES361" s="98"/>
      <c r="ET361" s="29"/>
      <c r="EU361" s="98"/>
      <c r="EV361" s="29"/>
    </row>
    <row r="362" spans="9:152" x14ac:dyDescent="0.2">
      <c r="I362" s="29"/>
      <c r="AB362" s="29"/>
      <c r="AC362" s="29"/>
      <c r="AD362" s="29"/>
      <c r="AE362" s="29"/>
      <c r="AF362" s="29"/>
      <c r="AG362" s="29"/>
      <c r="AH362" s="29"/>
      <c r="AI362" s="29"/>
      <c r="AJ362" s="29"/>
      <c r="AK362" s="29"/>
      <c r="AL362" s="29"/>
      <c r="AM362" s="29"/>
      <c r="AN362" s="29"/>
      <c r="AO362" s="29"/>
      <c r="AP362" s="29"/>
      <c r="AQ362" s="29"/>
      <c r="AR362" s="29"/>
      <c r="AS362" s="29"/>
      <c r="AT362" s="29"/>
      <c r="AU362" s="29"/>
      <c r="AV362" s="29"/>
      <c r="AW362" s="29"/>
      <c r="AX362" s="29"/>
      <c r="AY362" s="29"/>
      <c r="AZ362" s="29"/>
      <c r="BA362" s="119"/>
      <c r="BB362" s="29"/>
      <c r="BC362" s="98"/>
      <c r="BD362" s="29"/>
      <c r="BE362" s="98"/>
      <c r="BF362" s="29"/>
      <c r="BG362" s="98"/>
      <c r="BH362" s="29"/>
      <c r="BI362" s="98"/>
      <c r="BJ362" s="29"/>
      <c r="BK362" s="98"/>
      <c r="BL362" s="29"/>
      <c r="BM362" s="98"/>
      <c r="BN362" s="29"/>
      <c r="BO362" s="98"/>
      <c r="BP362" s="29"/>
      <c r="BQ362" s="98"/>
      <c r="BR362" s="29"/>
      <c r="BS362" s="98"/>
      <c r="BT362" s="29"/>
      <c r="BU362" s="98"/>
      <c r="BV362" s="29"/>
      <c r="BW362" s="98"/>
      <c r="BX362" s="29"/>
      <c r="BY362" s="98"/>
      <c r="BZ362" s="29"/>
      <c r="CA362" s="98"/>
      <c r="CB362" s="29"/>
      <c r="CC362" s="98"/>
      <c r="CD362" s="29"/>
      <c r="CE362" s="98"/>
      <c r="CF362" s="29"/>
      <c r="CG362" s="98"/>
      <c r="CH362" s="29"/>
      <c r="CI362" s="98"/>
      <c r="CJ362" s="29"/>
      <c r="CK362" s="98"/>
      <c r="CL362" s="29"/>
      <c r="CM362" s="98"/>
      <c r="CN362" s="29"/>
      <c r="CO362" s="98"/>
      <c r="CP362" s="29"/>
      <c r="CQ362" s="98"/>
      <c r="CR362" s="29"/>
      <c r="CS362" s="98"/>
      <c r="CT362" s="29"/>
      <c r="CU362" s="98"/>
      <c r="CV362" s="29"/>
      <c r="CW362" s="98"/>
      <c r="CX362" s="29"/>
      <c r="CY362" s="98"/>
      <c r="CZ362" s="29"/>
      <c r="DA362" s="98"/>
      <c r="DB362" s="29"/>
      <c r="DC362" s="98"/>
      <c r="DD362" s="29"/>
      <c r="DE362" s="98"/>
      <c r="DF362" s="29"/>
      <c r="DG362" s="98"/>
      <c r="DH362" s="29"/>
      <c r="DI362" s="98"/>
      <c r="DJ362" s="29"/>
      <c r="DK362" s="98"/>
      <c r="DL362" s="29"/>
      <c r="DM362" s="98"/>
      <c r="DN362" s="29"/>
      <c r="DO362" s="98"/>
      <c r="DP362" s="29"/>
      <c r="DQ362" s="98"/>
      <c r="DR362" s="29"/>
      <c r="DS362" s="98"/>
      <c r="DT362" s="29"/>
      <c r="DU362" s="98"/>
      <c r="DV362" s="29"/>
      <c r="DW362" s="98"/>
      <c r="DX362" s="29"/>
      <c r="DY362" s="98"/>
      <c r="DZ362" s="29"/>
      <c r="EA362" s="98"/>
      <c r="EB362" s="29"/>
      <c r="EC362" s="98"/>
      <c r="ED362" s="29"/>
      <c r="EE362" s="98"/>
      <c r="EF362" s="29"/>
      <c r="EG362" s="98"/>
      <c r="EH362" s="29"/>
      <c r="EI362" s="98"/>
      <c r="EJ362" s="29"/>
      <c r="EK362" s="98"/>
      <c r="EL362" s="29"/>
      <c r="EM362" s="98"/>
      <c r="EN362" s="29"/>
      <c r="EO362" s="98"/>
      <c r="EP362" s="29"/>
      <c r="EQ362" s="98"/>
      <c r="ER362" s="29"/>
      <c r="ES362" s="98"/>
      <c r="ET362" s="29"/>
      <c r="EU362" s="98"/>
      <c r="EV362" s="29"/>
    </row>
  </sheetData>
  <phoneticPr fontId="0" type="noConversion"/>
  <pageMargins left="0" right="0" top="0" bottom="0" header="0" footer="0"/>
  <pageSetup paperSize="3" scale="29" fitToWidth="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x14ac:dyDescent="0.2">
      <c r="B1" s="1" t="s">
        <v>61</v>
      </c>
      <c r="C1" s="36" t="s">
        <v>46</v>
      </c>
      <c r="D1" s="36" t="s">
        <v>47</v>
      </c>
      <c r="E1" s="35" t="s">
        <v>48</v>
      </c>
      <c r="F1" s="36" t="s">
        <v>52</v>
      </c>
      <c r="G1" s="36" t="s">
        <v>51</v>
      </c>
      <c r="H1" s="36" t="s">
        <v>50</v>
      </c>
      <c r="I1" s="36" t="s">
        <v>53</v>
      </c>
      <c r="J1" s="36" t="s">
        <v>54</v>
      </c>
      <c r="K1" s="36" t="s">
        <v>55</v>
      </c>
      <c r="L1" s="36" t="s">
        <v>56</v>
      </c>
    </row>
    <row r="2" spans="1:12" x14ac:dyDescent="0.2">
      <c r="A2" s="147" t="s">
        <v>59</v>
      </c>
      <c r="B2" s="147" t="s">
        <v>60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C3" s="36"/>
      <c r="D3" s="36"/>
    </row>
    <row r="4" spans="1:12" x14ac:dyDescent="0.2">
      <c r="A4" s="1">
        <v>2</v>
      </c>
      <c r="C4" s="36"/>
    </row>
    <row r="5" spans="1:12" x14ac:dyDescent="0.2">
      <c r="A5" s="1">
        <v>3</v>
      </c>
      <c r="C5" s="36"/>
    </row>
    <row r="6" spans="1:12" x14ac:dyDescent="0.2">
      <c r="A6" s="1">
        <v>4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</row>
    <row r="13" spans="1:12" x14ac:dyDescent="0.2">
      <c r="A13" s="1">
        <v>11</v>
      </c>
    </row>
    <row r="14" spans="1:12" x14ac:dyDescent="0.2">
      <c r="A14" s="1">
        <v>12</v>
      </c>
    </row>
    <row r="15" spans="1:12" x14ac:dyDescent="0.2">
      <c r="A15" s="1">
        <v>13</v>
      </c>
    </row>
    <row r="16" spans="1:12" x14ac:dyDescent="0.2">
      <c r="A16" s="1">
        <v>14</v>
      </c>
    </row>
    <row r="17" spans="1:1" x14ac:dyDescent="0.2">
      <c r="A17" s="1">
        <v>15</v>
      </c>
    </row>
    <row r="18" spans="1:1" x14ac:dyDescent="0.2">
      <c r="A18" s="1">
        <v>16</v>
      </c>
    </row>
    <row r="19" spans="1:1" x14ac:dyDescent="0.2">
      <c r="A19" s="1">
        <v>17</v>
      </c>
    </row>
    <row r="20" spans="1:1" x14ac:dyDescent="0.2">
      <c r="A20" s="1">
        <v>18</v>
      </c>
    </row>
    <row r="21" spans="1:1" x14ac:dyDescent="0.2">
      <c r="A21" s="1">
        <v>19</v>
      </c>
    </row>
    <row r="22" spans="1:1" x14ac:dyDescent="0.2">
      <c r="A22" s="1">
        <v>20</v>
      </c>
    </row>
    <row r="23" spans="1:1" x14ac:dyDescent="0.2">
      <c r="A23" s="1">
        <v>21</v>
      </c>
    </row>
    <row r="24" spans="1:1" x14ac:dyDescent="0.2">
      <c r="A24" s="1">
        <v>22</v>
      </c>
    </row>
    <row r="25" spans="1:1" x14ac:dyDescent="0.2">
      <c r="A25" s="1">
        <v>23</v>
      </c>
    </row>
    <row r="26" spans="1:1" x14ac:dyDescent="0.2">
      <c r="A26" s="1">
        <v>24</v>
      </c>
    </row>
    <row r="27" spans="1:1" x14ac:dyDescent="0.2">
      <c r="A27" s="1">
        <v>25</v>
      </c>
    </row>
    <row r="28" spans="1:1" x14ac:dyDescent="0.2">
      <c r="A28" s="1">
        <v>26</v>
      </c>
    </row>
    <row r="29" spans="1:1" x14ac:dyDescent="0.2">
      <c r="A29" s="1">
        <v>27</v>
      </c>
    </row>
    <row r="30" spans="1:1" x14ac:dyDescent="0.2">
      <c r="A30" s="1">
        <v>28</v>
      </c>
    </row>
    <row r="31" spans="1:1" x14ac:dyDescent="0.2">
      <c r="A31" s="1">
        <v>29</v>
      </c>
    </row>
    <row r="32" spans="1:1" x14ac:dyDescent="0.2">
      <c r="A32" s="1">
        <v>30</v>
      </c>
    </row>
    <row r="33" spans="1:12" x14ac:dyDescent="0.2">
      <c r="A33" s="1">
        <v>31</v>
      </c>
    </row>
    <row r="34" spans="1:12" x14ac:dyDescent="0.2">
      <c r="A34" s="1">
        <v>32</v>
      </c>
    </row>
    <row r="35" spans="1:12" x14ac:dyDescent="0.2">
      <c r="A35" s="1">
        <v>33</v>
      </c>
    </row>
    <row r="36" spans="1:12" x14ac:dyDescent="0.2">
      <c r="A36" s="1">
        <v>34</v>
      </c>
    </row>
    <row r="37" spans="1:12" x14ac:dyDescent="0.2">
      <c r="A37" s="1">
        <v>35</v>
      </c>
    </row>
    <row r="38" spans="1:12" x14ac:dyDescent="0.2">
      <c r="A38" s="1">
        <v>36</v>
      </c>
    </row>
    <row r="39" spans="1:12" x14ac:dyDescent="0.2">
      <c r="A39" s="1">
        <v>37</v>
      </c>
      <c r="B39" s="1" t="s">
        <v>62</v>
      </c>
      <c r="C39" t="s">
        <v>64</v>
      </c>
      <c r="D39" t="s">
        <v>65</v>
      </c>
      <c r="E39">
        <v>1</v>
      </c>
      <c r="F39">
        <v>112755</v>
      </c>
      <c r="G39">
        <v>47995.37</v>
      </c>
      <c r="H39">
        <v>7562.96</v>
      </c>
      <c r="I39">
        <v>40587.97</v>
      </c>
      <c r="J39">
        <v>15369.52</v>
      </c>
      <c r="K39">
        <v>37018.629999999997</v>
      </c>
      <c r="L39">
        <v>0</v>
      </c>
    </row>
    <row r="40" spans="1:12" x14ac:dyDescent="0.2">
      <c r="A40" s="1">
        <v>38</v>
      </c>
      <c r="B40" s="1" t="s">
        <v>62</v>
      </c>
      <c r="C40" t="s">
        <v>66</v>
      </c>
      <c r="D40" t="s">
        <v>67</v>
      </c>
      <c r="E40">
        <v>2</v>
      </c>
      <c r="F40">
        <v>216680</v>
      </c>
      <c r="G40">
        <v>35259.5</v>
      </c>
      <c r="H40">
        <v>1683</v>
      </c>
      <c r="I40">
        <v>127133</v>
      </c>
      <c r="J40">
        <v>9195.93</v>
      </c>
      <c r="K40">
        <v>77849.789999999994</v>
      </c>
      <c r="L40">
        <v>70000</v>
      </c>
    </row>
    <row r="41" spans="1:12" x14ac:dyDescent="0.2">
      <c r="A41" s="1">
        <v>39</v>
      </c>
      <c r="B41" s="1" t="s">
        <v>62</v>
      </c>
      <c r="C41" t="s">
        <v>68</v>
      </c>
      <c r="D41" t="s">
        <v>69</v>
      </c>
      <c r="E41">
        <v>8</v>
      </c>
      <c r="F41">
        <v>1107786</v>
      </c>
      <c r="G41">
        <v>18217</v>
      </c>
      <c r="H41">
        <v>53115.25</v>
      </c>
      <c r="I41">
        <v>512317</v>
      </c>
      <c r="J41">
        <v>27588</v>
      </c>
      <c r="K41">
        <v>309518.89</v>
      </c>
      <c r="L41">
        <v>265000</v>
      </c>
    </row>
    <row r="42" spans="1:12" x14ac:dyDescent="0.2">
      <c r="A42" s="1">
        <v>40</v>
      </c>
      <c r="B42" s="1" t="s">
        <v>62</v>
      </c>
      <c r="C42" t="s">
        <v>70</v>
      </c>
      <c r="D42" t="s">
        <v>71</v>
      </c>
      <c r="E42">
        <v>1</v>
      </c>
      <c r="F42">
        <v>133190</v>
      </c>
      <c r="G42">
        <v>22779</v>
      </c>
      <c r="H42">
        <v>2926</v>
      </c>
      <c r="I42">
        <v>86140</v>
      </c>
      <c r="J42">
        <v>6358.68</v>
      </c>
      <c r="K42">
        <v>47756.62</v>
      </c>
      <c r="L42">
        <v>35000</v>
      </c>
    </row>
    <row r="43" spans="1:12" x14ac:dyDescent="0.2">
      <c r="A43" s="1">
        <v>41</v>
      </c>
      <c r="B43" s="1" t="s">
        <v>62</v>
      </c>
      <c r="C43" t="s">
        <v>80</v>
      </c>
      <c r="D43" t="s">
        <v>81</v>
      </c>
      <c r="E43">
        <v>2</v>
      </c>
      <c r="F43">
        <v>211224</v>
      </c>
      <c r="G43">
        <v>10877.5</v>
      </c>
      <c r="H43">
        <v>13900.8</v>
      </c>
      <c r="I43">
        <v>163114.4</v>
      </c>
      <c r="J43">
        <v>8921.51</v>
      </c>
      <c r="K43">
        <v>55872.58</v>
      </c>
      <c r="L43">
        <v>105000</v>
      </c>
    </row>
    <row r="44" spans="1:12" x14ac:dyDescent="0.2">
      <c r="A44" s="1">
        <v>42</v>
      </c>
    </row>
    <row r="45" spans="1:12" x14ac:dyDescent="0.2">
      <c r="A45" s="1">
        <v>43</v>
      </c>
    </row>
    <row r="46" spans="1:12" x14ac:dyDescent="0.2">
      <c r="A46" s="1">
        <v>44</v>
      </c>
    </row>
    <row r="47" spans="1:12" x14ac:dyDescent="0.2">
      <c r="A47" s="1">
        <v>45</v>
      </c>
    </row>
    <row r="48" spans="1:12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s="31" customFormat="1" x14ac:dyDescent="0.2">
      <c r="A1" s="151"/>
      <c r="B1" s="1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x14ac:dyDescent="0.2">
      <c r="A2" s="147" t="s">
        <v>59</v>
      </c>
      <c r="B2" s="147" t="s">
        <v>60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C3" s="36"/>
      <c r="D3" s="36"/>
    </row>
    <row r="4" spans="1:12" x14ac:dyDescent="0.2">
      <c r="A4" s="1">
        <v>2</v>
      </c>
    </row>
    <row r="5" spans="1:12" x14ac:dyDescent="0.2">
      <c r="A5" s="1">
        <v>3</v>
      </c>
    </row>
    <row r="6" spans="1:12" x14ac:dyDescent="0.2">
      <c r="A6" s="1">
        <v>4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</row>
    <row r="13" spans="1:12" x14ac:dyDescent="0.2">
      <c r="A13" s="1">
        <v>11</v>
      </c>
    </row>
    <row r="14" spans="1:12" x14ac:dyDescent="0.2">
      <c r="A14" s="1">
        <v>12</v>
      </c>
    </row>
    <row r="15" spans="1:12" x14ac:dyDescent="0.2">
      <c r="A15" s="1">
        <v>13</v>
      </c>
    </row>
    <row r="16" spans="1:12" x14ac:dyDescent="0.2">
      <c r="A16" s="1">
        <v>14</v>
      </c>
    </row>
    <row r="17" spans="1:1" x14ac:dyDescent="0.2">
      <c r="A17" s="1">
        <v>15</v>
      </c>
    </row>
    <row r="18" spans="1:1" x14ac:dyDescent="0.2">
      <c r="A18" s="1">
        <v>16</v>
      </c>
    </row>
    <row r="19" spans="1:1" x14ac:dyDescent="0.2">
      <c r="A19" s="1">
        <v>17</v>
      </c>
    </row>
    <row r="20" spans="1:1" x14ac:dyDescent="0.2">
      <c r="A20" s="1">
        <v>18</v>
      </c>
    </row>
    <row r="21" spans="1:1" x14ac:dyDescent="0.2">
      <c r="A21" s="1">
        <v>19</v>
      </c>
    </row>
    <row r="22" spans="1:1" x14ac:dyDescent="0.2">
      <c r="A22" s="1">
        <v>20</v>
      </c>
    </row>
    <row r="23" spans="1:1" x14ac:dyDescent="0.2">
      <c r="A23" s="1">
        <v>21</v>
      </c>
    </row>
    <row r="24" spans="1:1" x14ac:dyDescent="0.2">
      <c r="A24" s="1">
        <v>22</v>
      </c>
    </row>
    <row r="25" spans="1:1" x14ac:dyDescent="0.2">
      <c r="A25" s="1">
        <v>23</v>
      </c>
    </row>
    <row r="26" spans="1:1" x14ac:dyDescent="0.2">
      <c r="A26" s="1">
        <v>24</v>
      </c>
    </row>
    <row r="27" spans="1:1" x14ac:dyDescent="0.2">
      <c r="A27" s="1">
        <v>25</v>
      </c>
    </row>
    <row r="28" spans="1:1" x14ac:dyDescent="0.2">
      <c r="A28" s="1">
        <v>26</v>
      </c>
    </row>
    <row r="29" spans="1:1" x14ac:dyDescent="0.2">
      <c r="A29" s="1">
        <v>27</v>
      </c>
    </row>
    <row r="30" spans="1:1" x14ac:dyDescent="0.2">
      <c r="A30" s="1">
        <v>28</v>
      </c>
    </row>
    <row r="31" spans="1:1" x14ac:dyDescent="0.2">
      <c r="A31" s="1">
        <v>29</v>
      </c>
    </row>
    <row r="32" spans="1:1" x14ac:dyDescent="0.2">
      <c r="A32" s="1">
        <v>30</v>
      </c>
    </row>
    <row r="33" spans="1:12" x14ac:dyDescent="0.2">
      <c r="A33" s="1">
        <v>31</v>
      </c>
    </row>
    <row r="34" spans="1:12" x14ac:dyDescent="0.2">
      <c r="A34" s="1">
        <v>32</v>
      </c>
    </row>
    <row r="35" spans="1:12" x14ac:dyDescent="0.2">
      <c r="A35" s="1">
        <v>33</v>
      </c>
    </row>
    <row r="36" spans="1:12" x14ac:dyDescent="0.2">
      <c r="A36" s="1">
        <v>34</v>
      </c>
    </row>
    <row r="37" spans="1:12" x14ac:dyDescent="0.2">
      <c r="A37" s="1">
        <v>35</v>
      </c>
    </row>
    <row r="38" spans="1:12" x14ac:dyDescent="0.2">
      <c r="A38" s="1">
        <v>36</v>
      </c>
    </row>
    <row r="39" spans="1:12" x14ac:dyDescent="0.2">
      <c r="A39" s="1">
        <v>37</v>
      </c>
      <c r="B39" s="1" t="s">
        <v>62</v>
      </c>
      <c r="C39" t="s">
        <v>64</v>
      </c>
      <c r="D39" t="s">
        <v>65</v>
      </c>
      <c r="E39">
        <v>1</v>
      </c>
      <c r="F39">
        <v>118155</v>
      </c>
      <c r="G39">
        <v>47995.83</v>
      </c>
      <c r="H39">
        <v>7562.5</v>
      </c>
      <c r="I39">
        <v>40587.97</v>
      </c>
      <c r="J39">
        <v>15369.53</v>
      </c>
      <c r="K39">
        <v>36514.980000000003</v>
      </c>
      <c r="L39">
        <v>35000</v>
      </c>
    </row>
    <row r="40" spans="1:12" x14ac:dyDescent="0.2">
      <c r="A40" s="1">
        <v>38</v>
      </c>
    </row>
    <row r="41" spans="1:12" x14ac:dyDescent="0.2">
      <c r="A41" s="1">
        <v>39</v>
      </c>
    </row>
    <row r="42" spans="1:12" x14ac:dyDescent="0.2">
      <c r="A42" s="1">
        <v>40</v>
      </c>
      <c r="B42" s="1" t="s">
        <v>62</v>
      </c>
      <c r="C42" t="s">
        <v>72</v>
      </c>
      <c r="D42" t="s">
        <v>73</v>
      </c>
      <c r="E42">
        <v>1</v>
      </c>
      <c r="F42">
        <v>179545</v>
      </c>
      <c r="G42">
        <v>28038.06</v>
      </c>
      <c r="H42">
        <v>0</v>
      </c>
      <c r="I42">
        <v>73741.600000000006</v>
      </c>
      <c r="J42">
        <v>16122.21</v>
      </c>
      <c r="K42">
        <v>81212.679999999993</v>
      </c>
      <c r="L42">
        <v>39095</v>
      </c>
    </row>
    <row r="43" spans="1:12" x14ac:dyDescent="0.2">
      <c r="A43" s="1">
        <v>41</v>
      </c>
    </row>
    <row r="44" spans="1:12" x14ac:dyDescent="0.2">
      <c r="A44" s="1">
        <v>42</v>
      </c>
    </row>
    <row r="45" spans="1:12" x14ac:dyDescent="0.2">
      <c r="A45" s="1">
        <v>43</v>
      </c>
    </row>
    <row r="46" spans="1:12" x14ac:dyDescent="0.2">
      <c r="A46" s="1">
        <v>44</v>
      </c>
    </row>
    <row r="47" spans="1:12" x14ac:dyDescent="0.2">
      <c r="A47" s="1">
        <v>45</v>
      </c>
    </row>
    <row r="48" spans="1:12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s="31" customFormat="1" x14ac:dyDescent="0.2">
      <c r="A1" s="151"/>
      <c r="B1" s="1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x14ac:dyDescent="0.2">
      <c r="A2" s="147" t="s">
        <v>59</v>
      </c>
      <c r="B2" s="147" t="s">
        <v>60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C3" s="36"/>
      <c r="D3" s="36"/>
    </row>
    <row r="4" spans="1:12" x14ac:dyDescent="0.2">
      <c r="A4" s="1">
        <v>2</v>
      </c>
    </row>
    <row r="5" spans="1:12" x14ac:dyDescent="0.2">
      <c r="A5" s="1">
        <v>3</v>
      </c>
    </row>
    <row r="6" spans="1:12" x14ac:dyDescent="0.2">
      <c r="A6" s="1">
        <v>4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</row>
    <row r="13" spans="1:12" x14ac:dyDescent="0.2">
      <c r="A13" s="1">
        <v>11</v>
      </c>
    </row>
    <row r="14" spans="1:12" x14ac:dyDescent="0.2">
      <c r="A14" s="1">
        <v>12</v>
      </c>
    </row>
    <row r="15" spans="1:12" x14ac:dyDescent="0.2">
      <c r="A15" s="1">
        <v>13</v>
      </c>
    </row>
    <row r="16" spans="1:12" x14ac:dyDescent="0.2">
      <c r="A16" s="1">
        <v>14</v>
      </c>
    </row>
    <row r="17" spans="1:1" x14ac:dyDescent="0.2">
      <c r="A17" s="1">
        <v>15</v>
      </c>
    </row>
    <row r="18" spans="1:1" x14ac:dyDescent="0.2">
      <c r="A18" s="1">
        <v>16</v>
      </c>
    </row>
    <row r="19" spans="1:1" x14ac:dyDescent="0.2">
      <c r="A19" s="1">
        <v>17</v>
      </c>
    </row>
    <row r="20" spans="1:1" x14ac:dyDescent="0.2">
      <c r="A20" s="1">
        <v>18</v>
      </c>
    </row>
    <row r="21" spans="1:1" x14ac:dyDescent="0.2">
      <c r="A21" s="1">
        <v>19</v>
      </c>
    </row>
    <row r="22" spans="1:1" x14ac:dyDescent="0.2">
      <c r="A22" s="1">
        <v>20</v>
      </c>
    </row>
    <row r="23" spans="1:1" x14ac:dyDescent="0.2">
      <c r="A23" s="1">
        <v>21</v>
      </c>
    </row>
    <row r="24" spans="1:1" x14ac:dyDescent="0.2">
      <c r="A24" s="1">
        <v>22</v>
      </c>
    </row>
    <row r="25" spans="1:1" x14ac:dyDescent="0.2">
      <c r="A25" s="1">
        <v>23</v>
      </c>
    </row>
    <row r="26" spans="1:1" x14ac:dyDescent="0.2">
      <c r="A26" s="1">
        <v>24</v>
      </c>
    </row>
    <row r="27" spans="1:1" x14ac:dyDescent="0.2">
      <c r="A27" s="1">
        <v>25</v>
      </c>
    </row>
    <row r="28" spans="1:1" x14ac:dyDescent="0.2">
      <c r="A28" s="1">
        <v>26</v>
      </c>
    </row>
    <row r="29" spans="1:1" x14ac:dyDescent="0.2">
      <c r="A29" s="1">
        <v>27</v>
      </c>
    </row>
    <row r="30" spans="1:1" x14ac:dyDescent="0.2">
      <c r="A30" s="1">
        <v>28</v>
      </c>
    </row>
    <row r="31" spans="1:1" x14ac:dyDescent="0.2">
      <c r="A31" s="1">
        <v>29</v>
      </c>
    </row>
    <row r="32" spans="1:1" x14ac:dyDescent="0.2">
      <c r="A32" s="1">
        <v>30</v>
      </c>
    </row>
    <row r="33" spans="1:12" x14ac:dyDescent="0.2">
      <c r="A33" s="1">
        <v>31</v>
      </c>
    </row>
    <row r="34" spans="1:12" x14ac:dyDescent="0.2">
      <c r="A34" s="1">
        <v>32</v>
      </c>
    </row>
    <row r="35" spans="1:12" x14ac:dyDescent="0.2">
      <c r="A35" s="1">
        <v>33</v>
      </c>
    </row>
    <row r="36" spans="1:12" x14ac:dyDescent="0.2">
      <c r="A36" s="1">
        <v>34</v>
      </c>
    </row>
    <row r="37" spans="1:12" x14ac:dyDescent="0.2">
      <c r="A37" s="1">
        <v>35</v>
      </c>
    </row>
    <row r="38" spans="1:12" x14ac:dyDescent="0.2">
      <c r="A38" s="1">
        <v>36</v>
      </c>
    </row>
    <row r="39" spans="1:12" x14ac:dyDescent="0.2">
      <c r="A39" s="1">
        <v>37</v>
      </c>
    </row>
    <row r="40" spans="1:12" x14ac:dyDescent="0.2">
      <c r="A40" s="1">
        <v>38</v>
      </c>
    </row>
    <row r="41" spans="1:12" x14ac:dyDescent="0.2">
      <c r="A41" s="1">
        <v>39</v>
      </c>
    </row>
    <row r="42" spans="1:12" x14ac:dyDescent="0.2">
      <c r="A42" s="1">
        <v>40</v>
      </c>
      <c r="B42" s="1" t="s">
        <v>62</v>
      </c>
      <c r="C42" t="s">
        <v>74</v>
      </c>
      <c r="D42" t="s">
        <v>75</v>
      </c>
      <c r="E42">
        <v>1</v>
      </c>
      <c r="F42">
        <v>156481</v>
      </c>
      <c r="G42">
        <v>17480.53</v>
      </c>
      <c r="H42">
        <v>3733.63</v>
      </c>
      <c r="I42">
        <v>66084.7</v>
      </c>
      <c r="J42">
        <v>14309.55</v>
      </c>
      <c r="K42">
        <v>76561.67</v>
      </c>
      <c r="L42">
        <v>39053</v>
      </c>
    </row>
    <row r="43" spans="1:12" x14ac:dyDescent="0.2">
      <c r="A43" s="1">
        <v>41</v>
      </c>
    </row>
    <row r="44" spans="1:12" x14ac:dyDescent="0.2">
      <c r="A44" s="1">
        <v>42</v>
      </c>
    </row>
    <row r="45" spans="1:12" x14ac:dyDescent="0.2">
      <c r="A45" s="1">
        <v>43</v>
      </c>
    </row>
    <row r="46" spans="1:12" x14ac:dyDescent="0.2">
      <c r="A46" s="1">
        <v>44</v>
      </c>
    </row>
    <row r="47" spans="1:12" x14ac:dyDescent="0.2">
      <c r="A47" s="1">
        <v>45</v>
      </c>
    </row>
    <row r="48" spans="1:12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s="31" customFormat="1" x14ac:dyDescent="0.2">
      <c r="A1" s="151"/>
      <c r="B1" s="1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x14ac:dyDescent="0.2">
      <c r="A2" s="147" t="s">
        <v>59</v>
      </c>
      <c r="B2" s="147" t="s">
        <v>60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C3" s="36"/>
      <c r="D3" s="36"/>
    </row>
    <row r="4" spans="1:12" x14ac:dyDescent="0.2">
      <c r="A4" s="1">
        <v>2</v>
      </c>
    </row>
    <row r="5" spans="1:12" x14ac:dyDescent="0.2">
      <c r="A5" s="1">
        <v>3</v>
      </c>
    </row>
    <row r="6" spans="1:12" x14ac:dyDescent="0.2">
      <c r="A6" s="1">
        <v>4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</row>
    <row r="13" spans="1:12" x14ac:dyDescent="0.2">
      <c r="A13" s="1">
        <v>11</v>
      </c>
    </row>
    <row r="14" spans="1:12" x14ac:dyDescent="0.2">
      <c r="A14" s="1">
        <v>12</v>
      </c>
    </row>
    <row r="15" spans="1:12" x14ac:dyDescent="0.2">
      <c r="A15" s="1">
        <v>13</v>
      </c>
    </row>
    <row r="16" spans="1:12" x14ac:dyDescent="0.2">
      <c r="A16" s="1">
        <v>14</v>
      </c>
    </row>
    <row r="17" spans="1:1" x14ac:dyDescent="0.2">
      <c r="A17" s="1">
        <v>15</v>
      </c>
    </row>
    <row r="18" spans="1:1" x14ac:dyDescent="0.2">
      <c r="A18" s="1">
        <v>16</v>
      </c>
    </row>
    <row r="19" spans="1:1" x14ac:dyDescent="0.2">
      <c r="A19" s="1">
        <v>17</v>
      </c>
    </row>
    <row r="20" spans="1:1" x14ac:dyDescent="0.2">
      <c r="A20" s="1">
        <v>18</v>
      </c>
    </row>
    <row r="21" spans="1:1" x14ac:dyDescent="0.2">
      <c r="A21" s="1">
        <v>19</v>
      </c>
    </row>
    <row r="22" spans="1:1" x14ac:dyDescent="0.2">
      <c r="A22" s="1">
        <v>20</v>
      </c>
    </row>
    <row r="23" spans="1:1" x14ac:dyDescent="0.2">
      <c r="A23" s="1">
        <v>21</v>
      </c>
    </row>
    <row r="24" spans="1:1" x14ac:dyDescent="0.2">
      <c r="A24" s="1">
        <v>22</v>
      </c>
    </row>
    <row r="25" spans="1:1" x14ac:dyDescent="0.2">
      <c r="A25" s="1">
        <v>23</v>
      </c>
    </row>
    <row r="26" spans="1:1" x14ac:dyDescent="0.2">
      <c r="A26" s="1">
        <v>24</v>
      </c>
    </row>
    <row r="27" spans="1:1" x14ac:dyDescent="0.2">
      <c r="A27" s="1">
        <v>25</v>
      </c>
    </row>
    <row r="28" spans="1:1" x14ac:dyDescent="0.2">
      <c r="A28" s="1">
        <v>26</v>
      </c>
    </row>
    <row r="29" spans="1:1" x14ac:dyDescent="0.2">
      <c r="A29" s="1">
        <v>27</v>
      </c>
    </row>
    <row r="30" spans="1:1" x14ac:dyDescent="0.2">
      <c r="A30" s="1">
        <v>28</v>
      </c>
    </row>
    <row r="31" spans="1:1" x14ac:dyDescent="0.2">
      <c r="A31" s="1">
        <v>29</v>
      </c>
    </row>
    <row r="32" spans="1:1" x14ac:dyDescent="0.2">
      <c r="A32" s="1">
        <v>30</v>
      </c>
    </row>
    <row r="33" spans="1:12" x14ac:dyDescent="0.2">
      <c r="A33" s="1">
        <v>31</v>
      </c>
    </row>
    <row r="34" spans="1:12" x14ac:dyDescent="0.2">
      <c r="A34" s="1">
        <v>32</v>
      </c>
    </row>
    <row r="35" spans="1:12" x14ac:dyDescent="0.2">
      <c r="A35" s="1">
        <v>33</v>
      </c>
    </row>
    <row r="36" spans="1:12" x14ac:dyDescent="0.2">
      <c r="A36" s="1">
        <v>34</v>
      </c>
    </row>
    <row r="37" spans="1:12" x14ac:dyDescent="0.2">
      <c r="A37" s="1">
        <v>35</v>
      </c>
    </row>
    <row r="38" spans="1:12" x14ac:dyDescent="0.2">
      <c r="A38" s="1">
        <v>36</v>
      </c>
    </row>
    <row r="39" spans="1:12" x14ac:dyDescent="0.2">
      <c r="A39" s="1">
        <v>37</v>
      </c>
    </row>
    <row r="40" spans="1:12" x14ac:dyDescent="0.2">
      <c r="A40" s="1">
        <v>38</v>
      </c>
    </row>
    <row r="41" spans="1:12" x14ac:dyDescent="0.2">
      <c r="A41" s="1">
        <v>39</v>
      </c>
    </row>
    <row r="42" spans="1:12" x14ac:dyDescent="0.2">
      <c r="A42" s="1">
        <v>40</v>
      </c>
      <c r="B42" s="1" t="s">
        <v>62</v>
      </c>
      <c r="C42" t="s">
        <v>76</v>
      </c>
      <c r="D42" t="s">
        <v>77</v>
      </c>
      <c r="E42">
        <v>1</v>
      </c>
      <c r="F42">
        <v>139375</v>
      </c>
      <c r="G42">
        <v>6686.73</v>
      </c>
      <c r="H42">
        <v>0</v>
      </c>
      <c r="I42">
        <v>99110.62</v>
      </c>
      <c r="J42">
        <v>18437.37</v>
      </c>
      <c r="K42">
        <v>69096.75</v>
      </c>
      <c r="L42">
        <v>35000</v>
      </c>
    </row>
    <row r="43" spans="1:12" x14ac:dyDescent="0.2">
      <c r="A43" s="1">
        <v>41</v>
      </c>
    </row>
    <row r="44" spans="1:12" x14ac:dyDescent="0.2">
      <c r="A44" s="1">
        <v>42</v>
      </c>
    </row>
    <row r="45" spans="1:12" x14ac:dyDescent="0.2">
      <c r="A45" s="1">
        <v>43</v>
      </c>
    </row>
    <row r="46" spans="1:12" x14ac:dyDescent="0.2">
      <c r="A46" s="1">
        <v>44</v>
      </c>
    </row>
    <row r="47" spans="1:12" x14ac:dyDescent="0.2">
      <c r="A47" s="1">
        <v>45</v>
      </c>
    </row>
    <row r="48" spans="1:12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s="31" customFormat="1" x14ac:dyDescent="0.2">
      <c r="A1" s="151"/>
      <c r="B1" s="1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x14ac:dyDescent="0.2">
      <c r="A2" s="147" t="s">
        <v>59</v>
      </c>
      <c r="B2" s="147" t="s">
        <v>60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C3" s="36"/>
      <c r="D3" s="36"/>
    </row>
    <row r="4" spans="1:12" x14ac:dyDescent="0.2">
      <c r="A4" s="1">
        <v>2</v>
      </c>
    </row>
    <row r="5" spans="1:12" x14ac:dyDescent="0.2">
      <c r="A5" s="1">
        <v>3</v>
      </c>
    </row>
    <row r="6" spans="1:12" x14ac:dyDescent="0.2">
      <c r="A6" s="1">
        <v>4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</row>
    <row r="13" spans="1:12" x14ac:dyDescent="0.2">
      <c r="A13" s="1">
        <v>11</v>
      </c>
    </row>
    <row r="14" spans="1:12" x14ac:dyDescent="0.2">
      <c r="A14" s="1">
        <v>12</v>
      </c>
    </row>
    <row r="15" spans="1:12" x14ac:dyDescent="0.2">
      <c r="A15" s="1">
        <v>13</v>
      </c>
    </row>
    <row r="16" spans="1:12" x14ac:dyDescent="0.2">
      <c r="A16" s="1">
        <v>14</v>
      </c>
    </row>
    <row r="17" spans="1:1" x14ac:dyDescent="0.2">
      <c r="A17" s="1">
        <v>15</v>
      </c>
    </row>
    <row r="18" spans="1:1" x14ac:dyDescent="0.2">
      <c r="A18" s="1">
        <v>16</v>
      </c>
    </row>
    <row r="19" spans="1:1" x14ac:dyDescent="0.2">
      <c r="A19" s="1">
        <v>17</v>
      </c>
    </row>
    <row r="20" spans="1:1" x14ac:dyDescent="0.2">
      <c r="A20" s="1">
        <v>18</v>
      </c>
    </row>
    <row r="21" spans="1:1" x14ac:dyDescent="0.2">
      <c r="A21" s="1">
        <v>19</v>
      </c>
    </row>
    <row r="22" spans="1:1" x14ac:dyDescent="0.2">
      <c r="A22" s="1">
        <v>20</v>
      </c>
    </row>
    <row r="23" spans="1:1" x14ac:dyDescent="0.2">
      <c r="A23" s="1">
        <v>21</v>
      </c>
    </row>
    <row r="24" spans="1:1" x14ac:dyDescent="0.2">
      <c r="A24" s="1">
        <v>22</v>
      </c>
    </row>
    <row r="25" spans="1:1" x14ac:dyDescent="0.2">
      <c r="A25" s="1">
        <v>23</v>
      </c>
    </row>
    <row r="26" spans="1:1" x14ac:dyDescent="0.2">
      <c r="A26" s="1">
        <v>24</v>
      </c>
    </row>
    <row r="27" spans="1:1" x14ac:dyDescent="0.2">
      <c r="A27" s="1">
        <v>25</v>
      </c>
    </row>
    <row r="28" spans="1:1" x14ac:dyDescent="0.2">
      <c r="A28" s="1">
        <v>26</v>
      </c>
    </row>
    <row r="29" spans="1:1" x14ac:dyDescent="0.2">
      <c r="A29" s="1">
        <v>27</v>
      </c>
    </row>
    <row r="30" spans="1:1" x14ac:dyDescent="0.2">
      <c r="A30" s="1">
        <v>28</v>
      </c>
    </row>
    <row r="31" spans="1:1" x14ac:dyDescent="0.2">
      <c r="A31" s="1">
        <v>29</v>
      </c>
    </row>
    <row r="32" spans="1:1" x14ac:dyDescent="0.2">
      <c r="A32" s="1">
        <v>30</v>
      </c>
    </row>
    <row r="33" spans="1:12" x14ac:dyDescent="0.2">
      <c r="A33" s="1">
        <v>31</v>
      </c>
    </row>
    <row r="34" spans="1:12" x14ac:dyDescent="0.2">
      <c r="A34" s="1">
        <v>32</v>
      </c>
    </row>
    <row r="35" spans="1:12" x14ac:dyDescent="0.2">
      <c r="A35" s="1">
        <v>33</v>
      </c>
    </row>
    <row r="36" spans="1:12" x14ac:dyDescent="0.2">
      <c r="A36" s="1">
        <v>34</v>
      </c>
    </row>
    <row r="37" spans="1:12" x14ac:dyDescent="0.2">
      <c r="A37" s="1">
        <v>35</v>
      </c>
    </row>
    <row r="38" spans="1:12" x14ac:dyDescent="0.2">
      <c r="A38" s="1">
        <v>36</v>
      </c>
    </row>
    <row r="39" spans="1:12" x14ac:dyDescent="0.2">
      <c r="A39" s="1">
        <v>37</v>
      </c>
    </row>
    <row r="40" spans="1:12" x14ac:dyDescent="0.2">
      <c r="A40" s="1">
        <v>38</v>
      </c>
    </row>
    <row r="41" spans="1:12" x14ac:dyDescent="0.2">
      <c r="A41" s="1">
        <v>39</v>
      </c>
    </row>
    <row r="42" spans="1:12" x14ac:dyDescent="0.2">
      <c r="A42" s="1">
        <v>40</v>
      </c>
      <c r="B42" s="1" t="s">
        <v>62</v>
      </c>
      <c r="C42" t="s">
        <v>78</v>
      </c>
      <c r="D42" t="s">
        <v>79</v>
      </c>
      <c r="E42">
        <v>3</v>
      </c>
      <c r="F42">
        <v>317655</v>
      </c>
      <c r="G42">
        <v>10774.34</v>
      </c>
      <c r="H42">
        <v>836.28</v>
      </c>
      <c r="I42">
        <v>216172.57</v>
      </c>
      <c r="J42">
        <v>29611.81</v>
      </c>
      <c r="K42">
        <v>92258.7</v>
      </c>
      <c r="L42">
        <v>196000</v>
      </c>
    </row>
    <row r="43" spans="1:12" x14ac:dyDescent="0.2">
      <c r="A43" s="1">
        <v>41</v>
      </c>
    </row>
    <row r="44" spans="1:12" x14ac:dyDescent="0.2">
      <c r="A44" s="1">
        <v>42</v>
      </c>
    </row>
    <row r="45" spans="1:12" x14ac:dyDescent="0.2">
      <c r="A45" s="1">
        <v>43</v>
      </c>
    </row>
    <row r="46" spans="1:12" x14ac:dyDescent="0.2">
      <c r="A46" s="1">
        <v>44</v>
      </c>
    </row>
    <row r="47" spans="1:12" x14ac:dyDescent="0.2">
      <c r="A47" s="1">
        <v>45</v>
      </c>
    </row>
    <row r="48" spans="1:12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s="31" customFormat="1" x14ac:dyDescent="0.2">
      <c r="A1" s="151"/>
      <c r="B1" s="1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x14ac:dyDescent="0.2">
      <c r="A2" s="147" t="s">
        <v>59</v>
      </c>
      <c r="B2" s="147" t="s">
        <v>60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C3" s="36"/>
      <c r="D3" s="36"/>
    </row>
    <row r="4" spans="1:12" x14ac:dyDescent="0.2">
      <c r="A4" s="1">
        <v>2</v>
      </c>
    </row>
    <row r="5" spans="1:12" x14ac:dyDescent="0.2">
      <c r="A5" s="1">
        <v>3</v>
      </c>
    </row>
    <row r="6" spans="1:12" x14ac:dyDescent="0.2">
      <c r="A6" s="1">
        <v>4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</row>
    <row r="13" spans="1:12" x14ac:dyDescent="0.2">
      <c r="A13" s="1">
        <v>11</v>
      </c>
    </row>
    <row r="14" spans="1:12" x14ac:dyDescent="0.2">
      <c r="A14" s="1">
        <v>12</v>
      </c>
    </row>
    <row r="15" spans="1:12" x14ac:dyDescent="0.2">
      <c r="A15" s="1">
        <v>13</v>
      </c>
    </row>
    <row r="16" spans="1:12" x14ac:dyDescent="0.2">
      <c r="A16" s="1">
        <v>14</v>
      </c>
    </row>
    <row r="17" spans="1:1" x14ac:dyDescent="0.2">
      <c r="A17" s="1">
        <v>15</v>
      </c>
    </row>
    <row r="18" spans="1:1" x14ac:dyDescent="0.2">
      <c r="A18" s="1">
        <v>16</v>
      </c>
    </row>
    <row r="19" spans="1:1" x14ac:dyDescent="0.2">
      <c r="A19" s="1">
        <v>17</v>
      </c>
    </row>
    <row r="20" spans="1:1" x14ac:dyDescent="0.2">
      <c r="A20" s="1">
        <v>18</v>
      </c>
    </row>
    <row r="21" spans="1:1" x14ac:dyDescent="0.2">
      <c r="A21" s="1">
        <v>19</v>
      </c>
    </row>
    <row r="22" spans="1:1" x14ac:dyDescent="0.2">
      <c r="A22" s="1">
        <v>20</v>
      </c>
    </row>
    <row r="23" spans="1:1" x14ac:dyDescent="0.2">
      <c r="A23" s="1">
        <v>21</v>
      </c>
    </row>
    <row r="24" spans="1:1" x14ac:dyDescent="0.2">
      <c r="A24" s="1">
        <v>22</v>
      </c>
    </row>
    <row r="25" spans="1:1" x14ac:dyDescent="0.2">
      <c r="A25" s="1">
        <v>23</v>
      </c>
    </row>
    <row r="26" spans="1:1" x14ac:dyDescent="0.2">
      <c r="A26" s="1">
        <v>24</v>
      </c>
    </row>
    <row r="27" spans="1:1" x14ac:dyDescent="0.2">
      <c r="A27" s="1">
        <v>25</v>
      </c>
    </row>
    <row r="28" spans="1:1" x14ac:dyDescent="0.2">
      <c r="A28" s="1">
        <v>26</v>
      </c>
    </row>
    <row r="29" spans="1:1" x14ac:dyDescent="0.2">
      <c r="A29" s="1">
        <v>27</v>
      </c>
    </row>
    <row r="30" spans="1:1" x14ac:dyDescent="0.2">
      <c r="A30" s="1">
        <v>28</v>
      </c>
    </row>
    <row r="31" spans="1:1" x14ac:dyDescent="0.2">
      <c r="A31" s="1">
        <v>29</v>
      </c>
    </row>
    <row r="32" spans="1:1" x14ac:dyDescent="0.2">
      <c r="A32" s="1">
        <v>30</v>
      </c>
    </row>
    <row r="33" spans="1:1" x14ac:dyDescent="0.2">
      <c r="A33" s="1">
        <v>31</v>
      </c>
    </row>
    <row r="34" spans="1:1" x14ac:dyDescent="0.2">
      <c r="A34" s="1">
        <v>32</v>
      </c>
    </row>
    <row r="35" spans="1:1" x14ac:dyDescent="0.2">
      <c r="A35" s="1">
        <v>33</v>
      </c>
    </row>
    <row r="36" spans="1:1" x14ac:dyDescent="0.2">
      <c r="A36" s="1">
        <v>34</v>
      </c>
    </row>
    <row r="37" spans="1:1" x14ac:dyDescent="0.2">
      <c r="A37" s="1">
        <v>35</v>
      </c>
    </row>
    <row r="38" spans="1:1" x14ac:dyDescent="0.2">
      <c r="A38" s="1">
        <v>36</v>
      </c>
    </row>
    <row r="39" spans="1:1" x14ac:dyDescent="0.2">
      <c r="A39" s="1">
        <v>37</v>
      </c>
    </row>
    <row r="40" spans="1:1" x14ac:dyDescent="0.2">
      <c r="A40" s="1">
        <v>38</v>
      </c>
    </row>
    <row r="41" spans="1:1" x14ac:dyDescent="0.2">
      <c r="A41" s="1">
        <v>39</v>
      </c>
    </row>
    <row r="42" spans="1:1" x14ac:dyDescent="0.2">
      <c r="A42" s="1">
        <v>40</v>
      </c>
    </row>
    <row r="43" spans="1:1" x14ac:dyDescent="0.2">
      <c r="A43" s="1">
        <v>41</v>
      </c>
    </row>
    <row r="44" spans="1:1" x14ac:dyDescent="0.2">
      <c r="A44" s="1">
        <v>42</v>
      </c>
    </row>
    <row r="45" spans="1:1" x14ac:dyDescent="0.2">
      <c r="A45" s="1">
        <v>43</v>
      </c>
    </row>
    <row r="46" spans="1:1" x14ac:dyDescent="0.2">
      <c r="A46" s="1">
        <v>44</v>
      </c>
    </row>
    <row r="47" spans="1:1" x14ac:dyDescent="0.2">
      <c r="A47" s="1">
        <v>45</v>
      </c>
    </row>
    <row r="48" spans="1:1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s="31" customFormat="1" x14ac:dyDescent="0.2">
      <c r="A1" s="151"/>
      <c r="B1" s="1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x14ac:dyDescent="0.2">
      <c r="A2" s="147" t="s">
        <v>59</v>
      </c>
      <c r="B2" s="147" t="s">
        <v>60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C3" s="36"/>
      <c r="D3" s="36"/>
    </row>
    <row r="4" spans="1:12" x14ac:dyDescent="0.2">
      <c r="A4" s="1">
        <v>2</v>
      </c>
    </row>
    <row r="5" spans="1:12" x14ac:dyDescent="0.2">
      <c r="A5" s="1">
        <v>3</v>
      </c>
    </row>
    <row r="6" spans="1:12" x14ac:dyDescent="0.2">
      <c r="A6" s="1">
        <v>4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</row>
    <row r="13" spans="1:12" x14ac:dyDescent="0.2">
      <c r="A13" s="1">
        <v>11</v>
      </c>
    </row>
    <row r="14" spans="1:12" x14ac:dyDescent="0.2">
      <c r="A14" s="1">
        <v>12</v>
      </c>
    </row>
    <row r="15" spans="1:12" x14ac:dyDescent="0.2">
      <c r="A15" s="1">
        <v>13</v>
      </c>
    </row>
    <row r="16" spans="1:12" x14ac:dyDescent="0.2">
      <c r="A16" s="1">
        <v>14</v>
      </c>
    </row>
    <row r="17" spans="1:1" x14ac:dyDescent="0.2">
      <c r="A17" s="1">
        <v>15</v>
      </c>
    </row>
    <row r="18" spans="1:1" x14ac:dyDescent="0.2">
      <c r="A18" s="1">
        <v>16</v>
      </c>
    </row>
    <row r="19" spans="1:1" x14ac:dyDescent="0.2">
      <c r="A19" s="1">
        <v>17</v>
      </c>
    </row>
    <row r="20" spans="1:1" x14ac:dyDescent="0.2">
      <c r="A20" s="1">
        <v>18</v>
      </c>
    </row>
    <row r="21" spans="1:1" x14ac:dyDescent="0.2">
      <c r="A21" s="1">
        <v>19</v>
      </c>
    </row>
    <row r="22" spans="1:1" x14ac:dyDescent="0.2">
      <c r="A22" s="1">
        <v>20</v>
      </c>
    </row>
    <row r="23" spans="1:1" x14ac:dyDescent="0.2">
      <c r="A23" s="1">
        <v>21</v>
      </c>
    </row>
    <row r="24" spans="1:1" x14ac:dyDescent="0.2">
      <c r="A24" s="1">
        <v>22</v>
      </c>
    </row>
    <row r="25" spans="1:1" x14ac:dyDescent="0.2">
      <c r="A25" s="1">
        <v>23</v>
      </c>
    </row>
    <row r="26" spans="1:1" x14ac:dyDescent="0.2">
      <c r="A26" s="1">
        <v>24</v>
      </c>
    </row>
    <row r="27" spans="1:1" x14ac:dyDescent="0.2">
      <c r="A27" s="1">
        <v>25</v>
      </c>
    </row>
    <row r="28" spans="1:1" x14ac:dyDescent="0.2">
      <c r="A28" s="1">
        <v>26</v>
      </c>
    </row>
    <row r="29" spans="1:1" x14ac:dyDescent="0.2">
      <c r="A29" s="1">
        <v>27</v>
      </c>
    </row>
    <row r="30" spans="1:1" x14ac:dyDescent="0.2">
      <c r="A30" s="1">
        <v>28</v>
      </c>
    </row>
    <row r="31" spans="1:1" x14ac:dyDescent="0.2">
      <c r="A31" s="1">
        <v>29</v>
      </c>
    </row>
    <row r="32" spans="1:1" x14ac:dyDescent="0.2">
      <c r="A32" s="1">
        <v>30</v>
      </c>
    </row>
    <row r="33" spans="1:1" x14ac:dyDescent="0.2">
      <c r="A33" s="1">
        <v>31</v>
      </c>
    </row>
    <row r="34" spans="1:1" x14ac:dyDescent="0.2">
      <c r="A34" s="1">
        <v>32</v>
      </c>
    </row>
    <row r="35" spans="1:1" x14ac:dyDescent="0.2">
      <c r="A35" s="1">
        <v>33</v>
      </c>
    </row>
    <row r="36" spans="1:1" x14ac:dyDescent="0.2">
      <c r="A36" s="1">
        <v>34</v>
      </c>
    </row>
    <row r="37" spans="1:1" x14ac:dyDescent="0.2">
      <c r="A37" s="1">
        <v>35</v>
      </c>
    </row>
    <row r="38" spans="1:1" x14ac:dyDescent="0.2">
      <c r="A38" s="1">
        <v>36</v>
      </c>
    </row>
    <row r="39" spans="1:1" x14ac:dyDescent="0.2">
      <c r="A39" s="1">
        <v>37</v>
      </c>
    </row>
    <row r="40" spans="1:1" x14ac:dyDescent="0.2">
      <c r="A40" s="1">
        <v>38</v>
      </c>
    </row>
    <row r="41" spans="1:1" x14ac:dyDescent="0.2">
      <c r="A41" s="1">
        <v>39</v>
      </c>
    </row>
    <row r="42" spans="1:1" x14ac:dyDescent="0.2">
      <c r="A42" s="1">
        <v>40</v>
      </c>
    </row>
    <row r="43" spans="1:1" x14ac:dyDescent="0.2">
      <c r="A43" s="1">
        <v>41</v>
      </c>
    </row>
    <row r="44" spans="1:1" x14ac:dyDescent="0.2">
      <c r="A44" s="1">
        <v>42</v>
      </c>
    </row>
    <row r="45" spans="1:1" x14ac:dyDescent="0.2">
      <c r="A45" s="1">
        <v>43</v>
      </c>
    </row>
    <row r="46" spans="1:1" x14ac:dyDescent="0.2">
      <c r="A46" s="1">
        <v>44</v>
      </c>
    </row>
    <row r="47" spans="1:1" x14ac:dyDescent="0.2">
      <c r="A47" s="1">
        <v>45</v>
      </c>
    </row>
    <row r="48" spans="1:1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Venues</vt:lpstr>
      <vt:lpstr>DBData1</vt:lpstr>
      <vt:lpstr>DBData2</vt:lpstr>
      <vt:lpstr>DBData3</vt:lpstr>
      <vt:lpstr>DBData4</vt:lpstr>
      <vt:lpstr>DBData5</vt:lpstr>
      <vt:lpstr>DBData6</vt:lpstr>
      <vt:lpstr>DBData7</vt:lpstr>
      <vt:lpstr>Venues!Print_Area</vt:lpstr>
      <vt:lpstr>Venues!total.weeks</vt:lpstr>
    </vt:vector>
  </TitlesOfParts>
  <Company>NETworks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Jackson</dc:creator>
  <cp:lastModifiedBy>nwp1</cp:lastModifiedBy>
  <cp:lastPrinted>2013-11-12T21:37:38Z</cp:lastPrinted>
  <dcterms:created xsi:type="dcterms:W3CDTF">2000-07-13T15:06:44Z</dcterms:created>
  <dcterms:modified xsi:type="dcterms:W3CDTF">2015-05-06T01:42:28Z</dcterms:modified>
</cp:coreProperties>
</file>