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125" i="3" l="1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P2" i="3"/>
  <c r="Q2" i="3"/>
  <c r="R2" i="3"/>
  <c r="S2" i="3"/>
  <c r="T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Y2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<sst xmlns="http://schemas.openxmlformats.org/spreadsheetml/2006/main" count="254" uniqueCount="72">
  <si>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</si>
  <si>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</si>
  <si>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</si>
  <si>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</si>
  <si>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</si>
  <si>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</si>
  <si>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</si>
  <si>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</si>
  <si>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</si>
  <si>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</si>
  <si>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</si>
  <si>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</si>
  <si>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</si>
  <si>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</si>
  <si>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</si>
  <si>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</si>
  <si>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</si>
  <si>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</si>
  <si>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</si>
  <si>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</si>
  <si>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</si>
  <si>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</si>
  <si>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</si>
  <si>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</si>
  <si>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</si>
  <si>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</si>
  <si>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</si>
  <si>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</si>
  <si>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</si>
  <si>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</si>
  <si>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</si>
  <si>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</si>
  <si>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</si>
  <si>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</si>
  <si>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</si>
  <si>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</si>
  <si>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</si>
  <si>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</si>
  <si>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</si>
  <si>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</si>
  <si>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</si>
  <si>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</si>
  <si>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</si>
  <si>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</si>
  <si>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</si>
  <si>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</si>
  <si>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</si>
  <si>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</si>
  <si>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</si>
  <si>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</si>
  <si>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</si>
  <si>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</si>
  <si>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</si>
  <si>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</si>
  <si>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</si>
  <si>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</si>
  <si>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</si>
  <si>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</si>
  <si>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</si>
  <si>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</si>
  <si>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</si>
  <si>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</si>
  <si>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</si>
  <si>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</si>
  <si>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South Pacific</t>
  </si>
  <si>
    <t>Milwaukee</t>
  </si>
  <si>
    <t>Milwaukee Theatre</t>
  </si>
  <si>
    <t>Shrek</t>
  </si>
  <si>
    <t>Rosemont</t>
  </si>
  <si>
    <t>Rosemont Theatre</t>
  </si>
  <si>
    <t>Sibatest1</t>
  </si>
  <si>
    <t>Abbotsford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</si>
</sst>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3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3"/>
      <c r="D2" s="143"/>
      <c r="E2" s="143"/>
      <c r="F2" s="143"/>
      <c r="G2" s="143"/>
      <c r="H2" s="143"/>
      <c r="I2" s="144"/>
      <c r="J2" s="14"/>
      <c r="K2" s="14"/>
      <c r="L2" s="14"/>
      <c r="M2" s="14"/>
      <c r="N2" s="145"/>
      <c r="O2" s="144">
        <v>1</v>
      </c>
      <c r="P2" s="144">
        <f>O2+1</f>
        <v>2</v>
      </c>
      <c r="Q2" s="144">
        <f t="shared" ref="Q2:AY3" si="0">P2+1</f>
        <v>3</v>
      </c>
      <c r="R2" s="144">
        <f t="shared" si="0"/>
        <v>4</v>
      </c>
      <c r="S2" s="144">
        <f t="shared" si="0"/>
        <v>5</v>
      </c>
      <c r="T2" s="144">
        <f t="shared" si="0"/>
        <v>6</v>
      </c>
      <c r="U2" s="144">
        <v>0</v>
      </c>
      <c r="V2" s="144">
        <v>0</v>
      </c>
      <c r="W2" s="144">
        <v>0</v>
      </c>
      <c r="X2" s="144">
        <v>7</v>
      </c>
      <c r="Y2" s="144">
        <f t="shared" si="0"/>
        <v>8</v>
      </c>
      <c r="Z2" s="144">
        <f t="shared" si="0"/>
        <v>9</v>
      </c>
      <c r="AA2" s="144">
        <f t="shared" si="0"/>
        <v>10</v>
      </c>
      <c r="AB2" s="144">
        <f t="shared" si="0"/>
        <v>11</v>
      </c>
      <c r="AC2" s="144">
        <f t="shared" si="0"/>
        <v>12</v>
      </c>
      <c r="AD2" s="144">
        <f t="shared" si="0"/>
        <v>13</v>
      </c>
      <c r="AE2" s="144">
        <f t="shared" si="0"/>
        <v>14</v>
      </c>
      <c r="AF2" s="144">
        <f t="shared" si="0"/>
        <v>15</v>
      </c>
      <c r="AG2" s="144">
        <f t="shared" si="0"/>
        <v>16</v>
      </c>
      <c r="AH2" s="144">
        <f t="shared" si="0"/>
        <v>17</v>
      </c>
      <c r="AI2" s="144">
        <f t="shared" si="0"/>
        <v>18</v>
      </c>
      <c r="AJ2" s="144">
        <f t="shared" si="0"/>
        <v>19</v>
      </c>
      <c r="AK2" s="144">
        <f t="shared" si="0"/>
        <v>20</v>
      </c>
      <c r="AL2" s="144">
        <f t="shared" si="0"/>
        <v>21</v>
      </c>
      <c r="AM2" s="144">
        <f t="shared" si="0"/>
        <v>22</v>
      </c>
      <c r="AN2" s="144">
        <f t="shared" si="0"/>
        <v>23</v>
      </c>
      <c r="AO2" s="144">
        <f t="shared" si="0"/>
        <v>24</v>
      </c>
      <c r="AP2" s="144">
        <f t="shared" si="0"/>
        <v>25</v>
      </c>
      <c r="AQ2" s="144">
        <f t="shared" si="0"/>
        <v>26</v>
      </c>
      <c r="AR2" s="144">
        <f t="shared" si="0"/>
        <v>27</v>
      </c>
      <c r="AS2" s="144">
        <f t="shared" si="0"/>
        <v>28</v>
      </c>
      <c r="AT2" s="144">
        <f t="shared" si="0"/>
        <v>29</v>
      </c>
      <c r="AU2" s="144">
        <f t="shared" si="0"/>
        <v>30</v>
      </c>
      <c r="AV2" s="144">
        <f t="shared" si="0"/>
        <v>31</v>
      </c>
      <c r="AW2" s="144">
        <v>0</v>
      </c>
      <c r="AX2" s="144">
        <v>32</v>
      </c>
      <c r="AY2" s="144">
        <f t="shared" si="0"/>
        <v>33</v>
      </c>
      <c r="AZ2" s="144"/>
      <c r="BA2" s="144"/>
      <c r="BB2" s="144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>
        <v>1</v>
      </c>
      <c r="D3" s="142">
        <f>C3+1</f>
        <v>2</v>
      </c>
      <c r="E3" s="142">
        <f>D3+1</f>
        <v>3</v>
      </c>
      <c r="F3" s="142">
        <f t="shared" ref="F3:P3" si="1">E3+1</f>
        <v>4</v>
      </c>
      <c r="G3" s="142">
        <f t="shared" si="1"/>
        <v>5</v>
      </c>
      <c r="H3" s="142">
        <f t="shared" si="1"/>
        <v>6</v>
      </c>
      <c r="I3" s="142">
        <f t="shared" si="1"/>
        <v>7</v>
      </c>
      <c r="J3" s="142">
        <f t="shared" si="1"/>
        <v>8</v>
      </c>
      <c r="K3" s="142">
        <f t="shared" si="1"/>
        <v>9</v>
      </c>
      <c r="L3" s="142">
        <f t="shared" si="1"/>
        <v>10</v>
      </c>
      <c r="M3" s="142">
        <f t="shared" si="1"/>
        <v>11</v>
      </c>
      <c r="N3" s="142">
        <f t="shared" si="1"/>
        <v>12</v>
      </c>
      <c r="O3" s="142">
        <f t="shared" si="1"/>
        <v>13</v>
      </c>
      <c r="P3" s="142">
        <f t="shared" si="1"/>
        <v>14</v>
      </c>
      <c r="Q3" s="142">
        <f t="shared" si="0"/>
        <v>15</v>
      </c>
      <c r="R3" s="142">
        <f t="shared" si="0"/>
        <v>16</v>
      </c>
      <c r="S3" s="142">
        <f t="shared" si="0"/>
        <v>17</v>
      </c>
      <c r="T3" s="142">
        <f t="shared" si="0"/>
        <v>18</v>
      </c>
      <c r="U3" s="142">
        <f t="shared" ref="U3:X3" si="2">T3+1</f>
        <v>19</v>
      </c>
      <c r="V3" s="142">
        <f t="shared" si="2"/>
        <v>20</v>
      </c>
      <c r="W3" s="142">
        <f t="shared" si="2"/>
        <v>21</v>
      </c>
      <c r="X3" s="142">
        <f t="shared" si="2"/>
        <v>22</v>
      </c>
      <c r="Y3" s="142">
        <f t="shared" si="0"/>
        <v>23</v>
      </c>
      <c r="Z3" s="142">
        <f t="shared" si="0"/>
        <v>24</v>
      </c>
      <c r="AA3" s="142">
        <f t="shared" si="0"/>
        <v>25</v>
      </c>
      <c r="AB3" s="142">
        <f t="shared" si="0"/>
        <v>26</v>
      </c>
      <c r="AC3" s="142">
        <f t="shared" si="0"/>
        <v>27</v>
      </c>
      <c r="AD3" s="142">
        <f t="shared" si="0"/>
        <v>28</v>
      </c>
      <c r="AE3" s="142">
        <f t="shared" si="0"/>
        <v>29</v>
      </c>
      <c r="AF3" s="142">
        <f t="shared" si="0"/>
        <v>30</v>
      </c>
      <c r="AG3" s="142">
        <f t="shared" si="0"/>
        <v>31</v>
      </c>
      <c r="AH3" s="142">
        <f t="shared" si="0"/>
        <v>32</v>
      </c>
      <c r="AI3" s="142">
        <f t="shared" si="0"/>
        <v>33</v>
      </c>
      <c r="AJ3" s="142">
        <f t="shared" si="0"/>
        <v>34</v>
      </c>
      <c r="AK3" s="142">
        <f t="shared" si="0"/>
        <v>35</v>
      </c>
      <c r="AL3" s="142">
        <f t="shared" si="0"/>
        <v>36</v>
      </c>
      <c r="AM3" s="142">
        <f t="shared" si="0"/>
        <v>37</v>
      </c>
      <c r="AN3" s="142">
        <f t="shared" si="0"/>
        <v>38</v>
      </c>
      <c r="AO3" s="142">
        <f t="shared" si="0"/>
        <v>39</v>
      </c>
      <c r="AP3" s="142">
        <f t="shared" si="0"/>
        <v>40</v>
      </c>
      <c r="AQ3" s="142">
        <f t="shared" si="0"/>
        <v>41</v>
      </c>
      <c r="AR3" s="142">
        <f t="shared" si="0"/>
        <v>42</v>
      </c>
      <c r="AS3" s="142">
        <f t="shared" si="0"/>
        <v>43</v>
      </c>
      <c r="AT3" s="142">
        <f t="shared" si="0"/>
        <v>44</v>
      </c>
      <c r="AU3" s="142">
        <f t="shared" si="0"/>
        <v>45</v>
      </c>
      <c r="AV3" s="142">
        <f t="shared" si="0"/>
        <v>46</v>
      </c>
      <c r="AW3" s="142">
        <f t="shared" ref="AW3:AX3" si="3">AV3+1</f>
        <v>47</v>
      </c>
      <c r="AX3" s="142">
        <f t="shared" si="3"/>
        <v>48</v>
      </c>
      <c r="AY3" s="142">
        <f t="shared" si="0"/>
        <v>49</v>
      </c>
      <c r="AZ3" s="142">
        <f t="shared" ref="AZ3:BB3" si="4">AY3+1</f>
        <v>50</v>
      </c>
      <c r="BA3" s="142">
        <f t="shared" si="4"/>
        <v>51</v>
      </c>
      <c r="BB3" s="142">
        <f t="shared" si="4"/>
        <v>52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5">E4+7</f>
        <v>41842</v>
      </c>
      <c r="G4" s="135">
        <f t="shared" si="5"/>
        <v>41849</v>
      </c>
      <c r="H4" s="135">
        <f t="shared" si="5"/>
        <v>41856</v>
      </c>
      <c r="I4" s="135">
        <f t="shared" si="5"/>
        <v>41863</v>
      </c>
      <c r="J4" s="135">
        <f t="shared" si="5"/>
        <v>41870</v>
      </c>
      <c r="K4" s="135">
        <f t="shared" si="5"/>
        <v>41877</v>
      </c>
      <c r="L4" s="135">
        <f t="shared" si="5"/>
        <v>41884</v>
      </c>
      <c r="M4" s="135">
        <f t="shared" ref="M4:T4" si="6">L4+7</f>
        <v>41891</v>
      </c>
      <c r="N4" s="135">
        <f t="shared" si="6"/>
        <v>41898</v>
      </c>
      <c r="O4" s="135">
        <f t="shared" si="6"/>
        <v>41905</v>
      </c>
      <c r="P4" s="135">
        <f t="shared" si="6"/>
        <v>41912</v>
      </c>
      <c r="Q4" s="135">
        <f t="shared" si="6"/>
        <v>41919</v>
      </c>
      <c r="R4" s="135">
        <f t="shared" si="6"/>
        <v>41926</v>
      </c>
      <c r="S4" s="135">
        <f t="shared" si="6"/>
        <v>41933</v>
      </c>
      <c r="T4" s="135">
        <f t="shared" si="6"/>
        <v>41940</v>
      </c>
      <c r="U4" s="135">
        <f t="shared" ref="U4:AC4" si="7">T4+7</f>
        <v>41947</v>
      </c>
      <c r="V4" s="135">
        <f t="shared" si="7"/>
        <v>41954</v>
      </c>
      <c r="W4" s="135">
        <f t="shared" si="7"/>
        <v>41961</v>
      </c>
      <c r="X4" s="135">
        <f t="shared" si="7"/>
        <v>41968</v>
      </c>
      <c r="Y4" s="135">
        <f t="shared" si="7"/>
        <v>41975</v>
      </c>
      <c r="Z4" s="135">
        <f t="shared" si="7"/>
        <v>41982</v>
      </c>
      <c r="AA4" s="135">
        <f t="shared" si="7"/>
        <v>41989</v>
      </c>
      <c r="AB4" s="135">
        <f t="shared" si="7"/>
        <v>41996</v>
      </c>
      <c r="AC4" s="135">
        <f t="shared" si="7"/>
        <v>42003</v>
      </c>
      <c r="AD4" s="135">
        <f t="shared" ref="AD4:AQ4" si="8">AC4+7</f>
        <v>42010</v>
      </c>
      <c r="AE4" s="135">
        <f t="shared" si="8"/>
        <v>42017</v>
      </c>
      <c r="AF4" s="135">
        <f t="shared" si="8"/>
        <v>42024</v>
      </c>
      <c r="AG4" s="135">
        <f t="shared" si="8"/>
        <v>42031</v>
      </c>
      <c r="AH4" s="135">
        <f t="shared" si="8"/>
        <v>42038</v>
      </c>
      <c r="AI4" s="135">
        <f t="shared" si="8"/>
        <v>42045</v>
      </c>
      <c r="AJ4" s="135">
        <f t="shared" si="8"/>
        <v>42052</v>
      </c>
      <c r="AK4" s="135">
        <f t="shared" si="8"/>
        <v>42059</v>
      </c>
      <c r="AL4" s="135">
        <f t="shared" si="8"/>
        <v>42066</v>
      </c>
      <c r="AM4" s="135">
        <f t="shared" si="8"/>
        <v>42073</v>
      </c>
      <c r="AN4" s="135">
        <f t="shared" si="8"/>
        <v>42080</v>
      </c>
      <c r="AO4" s="135">
        <f t="shared" si="8"/>
        <v>42087</v>
      </c>
      <c r="AP4" s="135">
        <f t="shared" si="8"/>
        <v>42094</v>
      </c>
      <c r="AQ4" s="135">
        <f t="shared" si="8"/>
        <v>42101</v>
      </c>
      <c r="AR4" s="135">
        <f t="shared" ref="AR4:BB4" si="9">AQ4+7</f>
        <v>42108</v>
      </c>
      <c r="AS4" s="135">
        <f t="shared" si="9"/>
        <v>42115</v>
      </c>
      <c r="AT4" s="135">
        <f t="shared" si="9"/>
        <v>42122</v>
      </c>
      <c r="AU4" s="135">
        <f t="shared" si="9"/>
        <v>42129</v>
      </c>
      <c r="AV4" s="135">
        <f t="shared" si="9"/>
        <v>42136</v>
      </c>
      <c r="AW4" s="135">
        <f t="shared" si="9"/>
        <v>42143</v>
      </c>
      <c r="AX4" s="135">
        <f t="shared" si="9"/>
        <v>42150</v>
      </c>
      <c r="AY4" s="135">
        <f t="shared" si="9"/>
        <v>42157</v>
      </c>
      <c r="AZ4" s="135">
        <f t="shared" si="9"/>
        <v>42164</v>
      </c>
      <c r="BA4" s="135">
        <f t="shared" si="9"/>
        <v>42171</v>
      </c>
      <c r="BB4" s="135">
        <f t="shared" si="9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5"/>
        <v>41848</v>
      </c>
      <c r="G5" s="136">
        <f t="shared" si="5"/>
        <v>41855</v>
      </c>
      <c r="H5" s="136">
        <f t="shared" si="5"/>
        <v>41862</v>
      </c>
      <c r="I5" s="136">
        <f t="shared" si="5"/>
        <v>41869</v>
      </c>
      <c r="J5" s="136">
        <f t="shared" si="5"/>
        <v>41876</v>
      </c>
      <c r="K5" s="136">
        <f t="shared" si="5"/>
        <v>41883</v>
      </c>
      <c r="L5" s="136">
        <f t="shared" si="5"/>
        <v>41890</v>
      </c>
      <c r="M5" s="136">
        <f t="shared" ref="M5:T5" si="10">L5+7</f>
        <v>41897</v>
      </c>
      <c r="N5" s="136">
        <f t="shared" si="10"/>
        <v>41904</v>
      </c>
      <c r="O5" s="136">
        <f t="shared" si="10"/>
        <v>41911</v>
      </c>
      <c r="P5" s="136">
        <f t="shared" si="10"/>
        <v>41918</v>
      </c>
      <c r="Q5" s="136">
        <f t="shared" si="10"/>
        <v>41925</v>
      </c>
      <c r="R5" s="136">
        <f t="shared" si="10"/>
        <v>41932</v>
      </c>
      <c r="S5" s="136">
        <f t="shared" si="10"/>
        <v>41939</v>
      </c>
      <c r="T5" s="136">
        <f t="shared" si="10"/>
        <v>41946</v>
      </c>
      <c r="U5" s="136">
        <f t="shared" ref="U5:AC5" si="11">T5+7</f>
        <v>41953</v>
      </c>
      <c r="V5" s="136">
        <f t="shared" si="11"/>
        <v>41960</v>
      </c>
      <c r="W5" s="136">
        <f t="shared" si="11"/>
        <v>41967</v>
      </c>
      <c r="X5" s="136">
        <f t="shared" si="11"/>
        <v>41974</v>
      </c>
      <c r="Y5" s="136">
        <f t="shared" si="11"/>
        <v>41981</v>
      </c>
      <c r="Z5" s="136">
        <f t="shared" si="11"/>
        <v>41988</v>
      </c>
      <c r="AA5" s="136">
        <f t="shared" si="11"/>
        <v>41995</v>
      </c>
      <c r="AB5" s="136">
        <f t="shared" si="11"/>
        <v>42002</v>
      </c>
      <c r="AC5" s="136">
        <f t="shared" si="11"/>
        <v>42009</v>
      </c>
      <c r="AD5" s="136">
        <f t="shared" ref="AD5:AQ5" si="12">AC5+7</f>
        <v>42016</v>
      </c>
      <c r="AE5" s="136">
        <f t="shared" si="12"/>
        <v>42023</v>
      </c>
      <c r="AF5" s="136">
        <f t="shared" si="12"/>
        <v>42030</v>
      </c>
      <c r="AG5" s="136">
        <f t="shared" si="12"/>
        <v>42037</v>
      </c>
      <c r="AH5" s="136">
        <f t="shared" si="12"/>
        <v>42044</v>
      </c>
      <c r="AI5" s="136">
        <f t="shared" si="12"/>
        <v>42051</v>
      </c>
      <c r="AJ5" s="136">
        <f t="shared" si="12"/>
        <v>42058</v>
      </c>
      <c r="AK5" s="136">
        <f t="shared" si="12"/>
        <v>42065</v>
      </c>
      <c r="AL5" s="136">
        <f t="shared" si="12"/>
        <v>42072</v>
      </c>
      <c r="AM5" s="136">
        <f t="shared" si="12"/>
        <v>42079</v>
      </c>
      <c r="AN5" s="136">
        <f t="shared" si="12"/>
        <v>42086</v>
      </c>
      <c r="AO5" s="136">
        <f t="shared" si="12"/>
        <v>42093</v>
      </c>
      <c r="AP5" s="136">
        <f t="shared" si="12"/>
        <v>42100</v>
      </c>
      <c r="AQ5" s="136">
        <f t="shared" si="12"/>
        <v>42107</v>
      </c>
      <c r="AR5" s="136">
        <f t="shared" ref="AR5:BB5" si="13">AQ5+7</f>
        <v>42114</v>
      </c>
      <c r="AS5" s="136">
        <f t="shared" si="13"/>
        <v>42121</v>
      </c>
      <c r="AT5" s="136">
        <f t="shared" si="13"/>
        <v>42128</v>
      </c>
      <c r="AU5" s="136">
        <f t="shared" si="13"/>
        <v>42135</v>
      </c>
      <c r="AV5" s="136">
        <f t="shared" si="13"/>
        <v>42142</v>
      </c>
      <c r="AW5" s="136">
        <f t="shared" si="13"/>
        <v>42149</v>
      </c>
      <c r="AX5" s="136">
        <f t="shared" si="13"/>
        <v>42156</v>
      </c>
      <c r="AY5" s="136">
        <f t="shared" si="13"/>
        <v>42163</v>
      </c>
      <c r="AZ5" s="136">
        <f t="shared" si="13"/>
        <v>42170</v>
      </c>
      <c r="BA5" s="136">
        <f t="shared" si="13"/>
        <v>42177</v>
      </c>
      <c r="BB5" s="136">
        <f t="shared" si="13"/>
        <v>42184</v>
      </c>
      <c r="BC5" s="113">
        <f>52-COUNTIF(C6:BB6,0)</f>
        <v>3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8" customFormat="1" ht="18" x14ac:dyDescent="0.25">
      <c r="A6" s="154" t="s">
        <v>30</v>
      </c>
      <c r="B6" s="155"/>
      <c r="C6" s="156">
        <f>DBData1!C3</f>
        <v>0</v>
      </c>
      <c r="D6" s="156">
        <f>DBData1!C4</f>
        <v>0</v>
      </c>
      <c r="E6" s="156">
        <f>DBData1!C5</f>
        <v>0</v>
      </c>
      <c r="F6" s="156">
        <f>DBData1!C6</f>
        <v>0</v>
      </c>
      <c r="G6" s="156">
        <f>DBData1!C7</f>
        <v>0</v>
      </c>
      <c r="H6" s="156">
        <f>DBData1!C8</f>
        <v>0</v>
      </c>
      <c r="I6" s="156">
        <f>DBData1!C9</f>
        <v>0</v>
      </c>
      <c r="J6" s="156">
        <f>DBData1!C10</f>
        <v>0</v>
      </c>
      <c r="K6" s="156">
        <f>DBData1!C11</f>
        <v>0</v>
      </c>
      <c r="L6" s="156">
        <f>DBData1!C12</f>
        <v>0</v>
      </c>
      <c r="M6" s="156">
        <f>DBData1!C13</f>
        <v>0</v>
      </c>
      <c r="N6" s="156">
        <f>DBData1!C14</f>
        <v>0</v>
      </c>
      <c r="O6" s="156">
        <f>DBData1!C15</f>
        <v>0</v>
      </c>
      <c r="P6" s="156">
        <f>DBData1!C16</f>
        <v>0</v>
      </c>
      <c r="Q6" s="156" t="str">
        <f>DBData1!C17</f>
        <v>Abbotsford</v>
      </c>
      <c r="R6" s="156">
        <f>DBData1!C18</f>
        <v>0</v>
      </c>
      <c r="S6" s="156">
        <f>DBData1!C19</f>
        <v>0</v>
      </c>
      <c r="T6" s="156" t="str">
        <f>DBData1!C20</f>
        <v>Milwaukee</v>
      </c>
      <c r="U6" s="156">
        <f>DBData1!C21</f>
        <v>0</v>
      </c>
      <c r="V6" s="156">
        <f>DBData1!C22</f>
        <v>0</v>
      </c>
      <c r="W6" s="156">
        <f>DBData1!C23</f>
        <v>0</v>
      </c>
      <c r="X6" s="156" t="str">
        <f>DBData1!C24</f>
        <v>Rosemont</v>
      </c>
      <c r="Y6" s="156">
        <f>DBData1!C25</f>
        <v>0</v>
      </c>
      <c r="Z6" s="156">
        <f>DBData1!C26</f>
        <v>0</v>
      </c>
      <c r="AA6" s="156">
        <f>DBData1!C27</f>
        <v>0</v>
      </c>
      <c r="AB6" s="156">
        <f>DBData1!C28</f>
        <v>0</v>
      </c>
      <c r="AC6" s="156">
        <f>DBData1!C29</f>
        <v>0</v>
      </c>
      <c r="AD6" s="156">
        <f>DBData1!C30</f>
        <v>0</v>
      </c>
      <c r="AE6" s="156">
        <f>DBData1!C31</f>
        <v>0</v>
      </c>
      <c r="AF6" s="156">
        <f>DBData1!C32</f>
        <v>0</v>
      </c>
      <c r="AG6" s="156">
        <f>DBData1!C33</f>
        <v>0</v>
      </c>
      <c r="AH6" s="156">
        <f>DBData1!C34</f>
        <v>0</v>
      </c>
      <c r="AI6" s="156">
        <f>DBData1!C35</f>
        <v>0</v>
      </c>
      <c r="AJ6" s="156">
        <f>DBData1!C36</f>
        <v>0</v>
      </c>
      <c r="AK6" s="156">
        <f>DBData1!C37</f>
        <v>0</v>
      </c>
      <c r="AL6" s="156">
        <f>DBData1!C38</f>
        <v>0</v>
      </c>
      <c r="AM6" s="156">
        <f>DBData1!C39</f>
        <v>0</v>
      </c>
      <c r="AN6" s="156">
        <f>DBData1!C40</f>
        <v>0</v>
      </c>
      <c r="AO6" s="156">
        <f>DBData1!C41</f>
        <v>0</v>
      </c>
      <c r="AP6" s="156">
        <f>DBData1!C42</f>
        <v>0</v>
      </c>
      <c r="AQ6" s="156">
        <f>DBData1!C43</f>
        <v>0</v>
      </c>
      <c r="AR6" s="156">
        <f>DBData1!C44</f>
        <v>0</v>
      </c>
      <c r="AS6" s="156">
        <f>DBData1!C45</f>
        <v>0</v>
      </c>
      <c r="AT6" s="156">
        <f>DBData1!C46</f>
        <v>0</v>
      </c>
      <c r="AU6" s="156">
        <f>DBData1!C47</f>
        <v>0</v>
      </c>
      <c r="AV6" s="156">
        <f>DBData1!C48</f>
        <v>0</v>
      </c>
      <c r="AW6" s="156">
        <f>DBData1!C49</f>
        <v>0</v>
      </c>
      <c r="AX6" s="156">
        <f>DBData1!C50</f>
        <v>0</v>
      </c>
      <c r="AY6" s="156">
        <f>DBData1!C51</f>
        <v>0</v>
      </c>
      <c r="AZ6" s="156">
        <f>DBData1!C52</f>
        <v>0</v>
      </c>
      <c r="BA6" s="156">
        <f>DBData1!C53</f>
        <v>0</v>
      </c>
      <c r="BB6" s="156">
        <f>DBData1!C54</f>
        <v>0</v>
      </c>
      <c r="BC6" s="157"/>
      <c r="BE6" s="159"/>
    </row>
    <row r="7" spans="1:155" s="164" customFormat="1" ht="18" x14ac:dyDescent="0.25">
      <c r="A7" s="154" t="s">
        <v>31</v>
      </c>
      <c r="B7" s="160"/>
      <c r="C7" s="156">
        <f>DBData1!D3</f>
        <v>0</v>
      </c>
      <c r="D7" s="156">
        <f>DBData1!D4</f>
        <v>0</v>
      </c>
      <c r="E7" s="156">
        <f>DBData1!D5</f>
        <v>0</v>
      </c>
      <c r="F7" s="156">
        <f>DBData1!D6</f>
        <v>0</v>
      </c>
      <c r="G7" s="156">
        <f>DBData1!D7</f>
        <v>0</v>
      </c>
      <c r="H7" s="156">
        <f>DBData1!D8</f>
        <v>0</v>
      </c>
      <c r="I7" s="156">
        <f>DBData1!D9</f>
        <v>0</v>
      </c>
      <c r="J7" s="156">
        <f>DBData1!D10</f>
        <v>0</v>
      </c>
      <c r="K7" s="156">
        <f>DBData1!D11</f>
        <v>0</v>
      </c>
      <c r="L7" s="156">
        <f>DBData1!D12</f>
        <v>0</v>
      </c>
      <c r="M7" s="156">
        <f>DBData1!D13</f>
        <v>0</v>
      </c>
      <c r="N7" s="156">
        <f>DBData1!D14</f>
        <v>0</v>
      </c>
      <c r="O7" s="156">
        <f>DBData1!D15</f>
        <v>0</v>
      </c>
      <c r="P7" s="156">
        <f>DBData1!D16</f>
        <v>0</v>
      </c>
      <c r="Q7" s="156" t="str">
        <f>DBData1!D17</f>
        <v>Sibatest1</v>
      </c>
      <c r="R7" s="156">
        <f>DBData1!D18</f>
        <v>0</v>
      </c>
      <c r="S7" s="156">
        <f>DBData1!D19</f>
        <v>0</v>
      </c>
      <c r="T7" s="156" t="str">
        <f>DBData1!D20</f>
        <v>Milwaukee Theatre</v>
      </c>
      <c r="U7" s="156">
        <f>DBData1!D21</f>
        <v>0</v>
      </c>
      <c r="V7" s="156">
        <f>DBData1!D22</f>
        <v>0</v>
      </c>
      <c r="W7" s="156">
        <f>DBData1!D23</f>
        <v>0</v>
      </c>
      <c r="X7" s="156" t="str">
        <f>DBData1!D24</f>
        <v>Rosemont Theatre</v>
      </c>
      <c r="Y7" s="156">
        <f>DBData1!D25</f>
        <v>0</v>
      </c>
      <c r="Z7" s="156">
        <f>DBData1!D26</f>
        <v>0</v>
      </c>
      <c r="AA7" s="156">
        <f>DBData1!D27</f>
        <v>0</v>
      </c>
      <c r="AB7" s="156">
        <f>DBData1!D28</f>
        <v>0</v>
      </c>
      <c r="AC7" s="156">
        <f>DBData1!D29</f>
        <v>0</v>
      </c>
      <c r="AD7" s="156">
        <f>DBData1!D30</f>
        <v>0</v>
      </c>
      <c r="AE7" s="156">
        <f>DBData1!D31</f>
        <v>0</v>
      </c>
      <c r="AF7" s="156">
        <f>DBData1!D32</f>
        <v>0</v>
      </c>
      <c r="AG7" s="156">
        <f>DBData1!D33</f>
        <v>0</v>
      </c>
      <c r="AH7" s="156">
        <f>DBData1!D34</f>
        <v>0</v>
      </c>
      <c r="AI7" s="156">
        <f>DBData1!D35</f>
        <v>0</v>
      </c>
      <c r="AJ7" s="156">
        <f>DBData1!D36</f>
        <v>0</v>
      </c>
      <c r="AK7" s="156">
        <f>DBData1!D37</f>
        <v>0</v>
      </c>
      <c r="AL7" s="156">
        <f>DBData1!D38</f>
        <v>0</v>
      </c>
      <c r="AM7" s="156">
        <f>DBData1!D39</f>
        <v>0</v>
      </c>
      <c r="AN7" s="156">
        <f>DBData1!D40</f>
        <v>0</v>
      </c>
      <c r="AO7" s="156">
        <f>DBData1!D41</f>
        <v>0</v>
      </c>
      <c r="AP7" s="156">
        <f>DBData1!D42</f>
        <v>0</v>
      </c>
      <c r="AQ7" s="156">
        <f>DBData1!D43</f>
        <v>0</v>
      </c>
      <c r="AR7" s="156">
        <f>DBData1!D44</f>
        <v>0</v>
      </c>
      <c r="AS7" s="156">
        <f>DBData1!D45</f>
        <v>0</v>
      </c>
      <c r="AT7" s="156">
        <f>DBData1!D46</f>
        <v>0</v>
      </c>
      <c r="AU7" s="156">
        <f>DBData1!D47</f>
        <v>0</v>
      </c>
      <c r="AV7" s="156">
        <f>DBData1!D48</f>
        <v>0</v>
      </c>
      <c r="AW7" s="156">
        <f>DBData1!D49</f>
        <v>0</v>
      </c>
      <c r="AX7" s="156">
        <f>DBData1!D50</f>
        <v>0</v>
      </c>
      <c r="AY7" s="156">
        <f>DBData1!D51</f>
        <v>0</v>
      </c>
      <c r="AZ7" s="156">
        <f>DBData1!D52</f>
        <v>0</v>
      </c>
      <c r="BA7" s="156">
        <f>DBData1!D53</f>
        <v>0</v>
      </c>
      <c r="BB7" s="156">
        <f>DBData1!D54</f>
        <v>0</v>
      </c>
      <c r="BC7" s="161"/>
      <c r="BD7" s="162"/>
      <c r="BE7" s="163"/>
    </row>
    <row r="8" spans="1:155" s="15" customFormat="1" ht="18" x14ac:dyDescent="0.25">
      <c r="A8" s="79" t="s">
        <v>20</v>
      </c>
      <c r="B8" s="74"/>
      <c r="C8" s="151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7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5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1016000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813087.5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14">E14/E9</f>
        <v>#DIV/0!</v>
      </c>
      <c r="F10" s="124" t="e">
        <f t="shared" ref="F10" si="15">F14/F9</f>
        <v>#DIV/0!</v>
      </c>
      <c r="G10" s="124" t="e">
        <f t="shared" ref="G10" si="16">G14/G9</f>
        <v>#DIV/0!</v>
      </c>
      <c r="H10" s="124" t="e">
        <f t="shared" ref="H10" si="17">H14/H9</f>
        <v>#DIV/0!</v>
      </c>
      <c r="I10" s="124" t="e">
        <f t="shared" ref="I10" si="18">I14/I9</f>
        <v>#DIV/0!</v>
      </c>
      <c r="J10" s="124" t="e">
        <f t="shared" ref="J10" si="19">J14/J9</f>
        <v>#DIV/0!</v>
      </c>
      <c r="K10" s="124" t="e">
        <f t="shared" ref="K10" si="20">K14/K9</f>
        <v>#DIV/0!</v>
      </c>
      <c r="L10" s="124" t="e">
        <f t="shared" ref="L10" si="21">L14/L9</f>
        <v>#DIV/0!</v>
      </c>
      <c r="M10" s="124" t="e">
        <f t="shared" ref="M10" si="22">M14/M9</f>
        <v>#DIV/0!</v>
      </c>
      <c r="N10" s="124" t="e">
        <f t="shared" ref="N10" si="23">N14/N9</f>
        <v>#DIV/0!</v>
      </c>
      <c r="O10" s="124" t="e">
        <f t="shared" ref="O10" si="24">O14/O9</f>
        <v>#DIV/0!</v>
      </c>
      <c r="P10" s="124" t="e">
        <f t="shared" ref="P10" si="25">P14/P9</f>
        <v>#DIV/0!</v>
      </c>
      <c r="Q10" s="124">
        <f t="shared" ref="Q10" si="26">Q14/Q9</f>
        <v>1.6712793503937007</v>
      </c>
      <c r="R10" s="124" t="e">
        <f t="shared" ref="R10" si="27">R14/R9</f>
        <v>#DIV/0!</v>
      </c>
      <c r="S10" s="124" t="e">
        <f t="shared" ref="S10" si="28">S14/S9</f>
        <v>#DIV/0!</v>
      </c>
      <c r="T10" s="124" t="e">
        <f t="shared" ref="T10" si="29">T14/T9</f>
        <v>#DIV/0!</v>
      </c>
      <c r="U10" s="124" t="e">
        <f t="shared" ref="U10" si="30">U14/U9</f>
        <v>#DIV/0!</v>
      </c>
      <c r="V10" s="124" t="e">
        <f t="shared" ref="V10" si="31">V14/V9</f>
        <v>#DIV/0!</v>
      </c>
      <c r="W10" s="124" t="e">
        <f t="shared" ref="W10" si="32">W14/W9</f>
        <v>#DIV/0!</v>
      </c>
      <c r="X10" s="124">
        <f t="shared" ref="X10" si="33">X14/X9</f>
        <v>0.24747492736021645</v>
      </c>
      <c r="Y10" s="124" t="e">
        <f t="shared" ref="Y10" si="34">Y14/Y9</f>
        <v>#DIV/0!</v>
      </c>
      <c r="Z10" s="124" t="e">
        <f t="shared" ref="Z10" si="35">Z14/Z9</f>
        <v>#DIV/0!</v>
      </c>
      <c r="AA10" s="124" t="e">
        <f t="shared" ref="AA10" si="36">AA14/AA9</f>
        <v>#DIV/0!</v>
      </c>
      <c r="AB10" s="124" t="e">
        <f t="shared" ref="AB10" si="37">AB14/AB9</f>
        <v>#DIV/0!</v>
      </c>
      <c r="AC10" s="124" t="e">
        <f t="shared" ref="AC10" si="38">AC14/AC9</f>
        <v>#DIV/0!</v>
      </c>
      <c r="AD10" s="124" t="e">
        <f t="shared" ref="AD10" si="39">AD14/AD9</f>
        <v>#DIV/0!</v>
      </c>
      <c r="AE10" s="124" t="e">
        <f t="shared" ref="AE10" si="40">AE14/AE9</f>
        <v>#DIV/0!</v>
      </c>
      <c r="AF10" s="124" t="e">
        <f t="shared" ref="AF10" si="41">AF14/AF9</f>
        <v>#DIV/0!</v>
      </c>
      <c r="AG10" s="124" t="e">
        <f t="shared" ref="AG10" si="42">AG14/AG9</f>
        <v>#DIV/0!</v>
      </c>
      <c r="AH10" s="124" t="e">
        <f t="shared" ref="AH10" si="43">AH14/AH9</f>
        <v>#DIV/0!</v>
      </c>
      <c r="AI10" s="124" t="e">
        <f t="shared" ref="AI10" si="44">AI14/AI9</f>
        <v>#DIV/0!</v>
      </c>
      <c r="AJ10" s="124" t="e">
        <f>AJ14/AJ9</f>
        <v>#DIV/0!</v>
      </c>
      <c r="AK10" s="124" t="e">
        <f t="shared" ref="AK10:AO10" si="45">AK14/AK9</f>
        <v>#DIV/0!</v>
      </c>
      <c r="AL10" s="124" t="e">
        <f t="shared" si="45"/>
        <v>#DIV/0!</v>
      </c>
      <c r="AM10" s="124" t="e">
        <f t="shared" si="45"/>
        <v>#DIV/0!</v>
      </c>
      <c r="AN10" s="124" t="e">
        <f t="shared" si="45"/>
        <v>#DIV/0!</v>
      </c>
      <c r="AO10" s="124" t="e">
        <f t="shared" si="45"/>
        <v>#DIV/0!</v>
      </c>
      <c r="AP10" s="124" t="e">
        <f>AP14/AP9</f>
        <v>#DIV/0!</v>
      </c>
      <c r="AQ10" s="124" t="e">
        <f t="shared" ref="AQ10:BB10" si="46">AQ14/AQ9</f>
        <v>#DIV/0!</v>
      </c>
      <c r="AR10" s="124" t="e">
        <f t="shared" si="46"/>
        <v>#DIV/0!</v>
      </c>
      <c r="AS10" s="124" t="e">
        <f t="shared" si="46"/>
        <v>#DIV/0!</v>
      </c>
      <c r="AT10" s="124" t="e">
        <f t="shared" si="46"/>
        <v>#DIV/0!</v>
      </c>
      <c r="AU10" s="124" t="e">
        <f t="shared" si="46"/>
        <v>#DIV/0!</v>
      </c>
      <c r="AV10" s="124" t="e">
        <f t="shared" si="46"/>
        <v>#DIV/0!</v>
      </c>
      <c r="AW10" s="124" t="e">
        <f t="shared" si="46"/>
        <v>#DIV/0!</v>
      </c>
      <c r="AX10" s="124" t="e">
        <f t="shared" si="46"/>
        <v>#DIV/0!</v>
      </c>
      <c r="AY10" s="124" t="e">
        <f t="shared" si="46"/>
        <v>#DIV/0!</v>
      </c>
      <c r="AZ10" s="124" t="e">
        <f t="shared" si="46"/>
        <v>#DIV/0!</v>
      </c>
      <c r="BA10" s="124" t="e">
        <f t="shared" si="46"/>
        <v>#DIV/0!</v>
      </c>
      <c r="BB10" s="124" t="e">
        <f t="shared" si="46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783168.33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6306.18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914851.49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194912.59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7">SUM(E11:E13)</f>
        <v>0</v>
      </c>
      <c r="F14" s="125">
        <f t="shared" ref="F14" si="48">SUM(F11:F13)</f>
        <v>0</v>
      </c>
      <c r="G14" s="125">
        <f t="shared" ref="G14" si="49">SUM(G11:G13)</f>
        <v>0</v>
      </c>
      <c r="H14" s="125">
        <f t="shared" ref="H14" si="50">SUM(H11:H13)</f>
        <v>0</v>
      </c>
      <c r="I14" s="125">
        <f t="shared" ref="I14" si="51">SUM(I11:I13)</f>
        <v>0</v>
      </c>
      <c r="J14" s="125">
        <f t="shared" ref="J14" si="52">SUM(J11:J13)</f>
        <v>0</v>
      </c>
      <c r="K14" s="125">
        <f t="shared" ref="K14" si="53">SUM(K11:K13)</f>
        <v>0</v>
      </c>
      <c r="L14" s="125">
        <f t="shared" ref="L14" si="54">SUM(L11:L13)</f>
        <v>0</v>
      </c>
      <c r="M14" s="125">
        <f t="shared" ref="M14" si="55">SUM(M11:M13)</f>
        <v>0</v>
      </c>
      <c r="N14" s="125">
        <f t="shared" ref="N14" si="56">SUM(N11:N13)</f>
        <v>0</v>
      </c>
      <c r="O14" s="125">
        <f t="shared" ref="O14" si="57">SUM(O11:O13)</f>
        <v>0</v>
      </c>
      <c r="P14" s="125">
        <f t="shared" ref="P14" si="58">SUM(P11:P13)</f>
        <v>0</v>
      </c>
      <c r="Q14" s="125">
        <f t="shared" ref="Q14" si="59">SUM(Q11:Q13)</f>
        <v>1698019.8199999998</v>
      </c>
      <c r="R14" s="125">
        <f t="shared" ref="R14" si="60">SUM(R11:R13)</f>
        <v>0</v>
      </c>
      <c r="S14" s="125">
        <f t="shared" ref="S14" si="61">SUM(S11:S13)</f>
        <v>0</v>
      </c>
      <c r="T14" s="125">
        <f t="shared" ref="T14" si="62">SUM(T11:T13)</f>
        <v>18908.5</v>
      </c>
      <c r="U14" s="125">
        <f t="shared" ref="U14" si="63">SUM(U11:U13)</f>
        <v>0</v>
      </c>
      <c r="V14" s="125">
        <f t="shared" ref="V14" si="64">SUM(V11:V13)</f>
        <v>0</v>
      </c>
      <c r="W14" s="125">
        <f t="shared" ref="W14" si="65">SUM(W11:W13)</f>
        <v>0</v>
      </c>
      <c r="X14" s="125">
        <f t="shared" ref="X14" si="66">SUM(X11:X13)</f>
        <v>201218.77</v>
      </c>
      <c r="Y14" s="125">
        <f t="shared" ref="Y14" si="67">SUM(Y11:Y13)</f>
        <v>0</v>
      </c>
      <c r="Z14" s="125">
        <f t="shared" ref="Z14" si="68">SUM(Z11:Z13)</f>
        <v>0</v>
      </c>
      <c r="AA14" s="125">
        <f t="shared" ref="AA14" si="69">SUM(AA11:AA13)</f>
        <v>0</v>
      </c>
      <c r="AB14" s="125">
        <f t="shared" ref="AB14" si="70">SUM(AB11:AB13)</f>
        <v>0</v>
      </c>
      <c r="AC14" s="125">
        <f t="shared" ref="AC14" si="71">SUM(AC11:AC13)</f>
        <v>0</v>
      </c>
      <c r="AD14" s="125">
        <f t="shared" ref="AD14" si="72">SUM(AD11:AD13)</f>
        <v>0</v>
      </c>
      <c r="AE14" s="125">
        <f t="shared" ref="AE14" si="73">SUM(AE11:AE13)</f>
        <v>0</v>
      </c>
      <c r="AF14" s="125">
        <f t="shared" ref="AF14" si="74">SUM(AF11:AF13)</f>
        <v>0</v>
      </c>
      <c r="AG14" s="125">
        <f t="shared" ref="AG14" si="75">SUM(AG11:AG13)</f>
        <v>0</v>
      </c>
      <c r="AH14" s="125">
        <f t="shared" ref="AH14" si="76">SUM(AH11:AH13)</f>
        <v>0</v>
      </c>
      <c r="AI14" s="125">
        <f t="shared" ref="AI14" si="77">SUM(AI11:AI13)</f>
        <v>0</v>
      </c>
      <c r="AJ14" s="125">
        <f t="shared" ref="AJ14" si="78">SUM(AJ11:AJ13)</f>
        <v>0</v>
      </c>
      <c r="AK14" s="125">
        <f t="shared" ref="AK14:BB14" si="79">SUM(AK11:AK13)</f>
        <v>0</v>
      </c>
      <c r="AL14" s="125">
        <f t="shared" si="79"/>
        <v>0</v>
      </c>
      <c r="AM14" s="125">
        <f t="shared" si="79"/>
        <v>0</v>
      </c>
      <c r="AN14" s="125">
        <f t="shared" si="79"/>
        <v>0</v>
      </c>
      <c r="AO14" s="125">
        <f t="shared" si="79"/>
        <v>0</v>
      </c>
      <c r="AP14" s="125">
        <f t="shared" si="79"/>
        <v>0</v>
      </c>
      <c r="AQ14" s="125">
        <f t="shared" si="79"/>
        <v>0</v>
      </c>
      <c r="AR14" s="125">
        <f t="shared" si="79"/>
        <v>0</v>
      </c>
      <c r="AS14" s="125">
        <f t="shared" si="79"/>
        <v>0</v>
      </c>
      <c r="AT14" s="125">
        <f t="shared" si="79"/>
        <v>0</v>
      </c>
      <c r="AU14" s="125">
        <f t="shared" si="79"/>
        <v>0</v>
      </c>
      <c r="AV14" s="125">
        <f t="shared" si="79"/>
        <v>0</v>
      </c>
      <c r="AW14" s="125">
        <f t="shared" si="79"/>
        <v>0</v>
      </c>
      <c r="AX14" s="125">
        <f t="shared" si="79"/>
        <v>0</v>
      </c>
      <c r="AY14" s="125">
        <f t="shared" si="79"/>
        <v>0</v>
      </c>
      <c r="AZ14" s="125">
        <f t="shared" si="79"/>
        <v>0</v>
      </c>
      <c r="BA14" s="125">
        <f t="shared" si="79"/>
        <v>0</v>
      </c>
      <c r="BB14" s="125">
        <f t="shared" si="79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-228608.87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-10180.6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80">E14+E15</f>
        <v>0</v>
      </c>
      <c r="F16" s="125">
        <f t="shared" ref="F16" si="81">F14+F15</f>
        <v>0</v>
      </c>
      <c r="G16" s="125">
        <f t="shared" ref="G16" si="82">G14+G15</f>
        <v>0</v>
      </c>
      <c r="H16" s="125">
        <f t="shared" ref="H16" si="83">H14+H15</f>
        <v>0</v>
      </c>
      <c r="I16" s="125">
        <f t="shared" ref="I16" si="84">I14+I15</f>
        <v>0</v>
      </c>
      <c r="J16" s="125">
        <f t="shared" ref="J16" si="85">J14+J15</f>
        <v>0</v>
      </c>
      <c r="K16" s="125">
        <f t="shared" ref="K16" si="86">K14+K15</f>
        <v>0</v>
      </c>
      <c r="L16" s="125">
        <f t="shared" ref="L16" si="87">L14+L15</f>
        <v>0</v>
      </c>
      <c r="M16" s="125">
        <f t="shared" ref="M16" si="88">M14+M15</f>
        <v>0</v>
      </c>
      <c r="N16" s="125">
        <f t="shared" ref="N16" si="89">N14+N15</f>
        <v>0</v>
      </c>
      <c r="O16" s="125">
        <f t="shared" ref="O16" si="90">O14+O15</f>
        <v>0</v>
      </c>
      <c r="P16" s="125">
        <f t="shared" ref="P16" si="91">P14+P15</f>
        <v>0</v>
      </c>
      <c r="Q16" s="125">
        <f t="shared" ref="Q16" si="92">Q14+Q15</f>
        <v>1469410.9499999997</v>
      </c>
      <c r="R16" s="125">
        <f t="shared" ref="R16" si="93">R14+R15</f>
        <v>0</v>
      </c>
      <c r="S16" s="125">
        <f t="shared" ref="S16" si="94">S14+S15</f>
        <v>0</v>
      </c>
      <c r="T16" s="125">
        <f t="shared" ref="T16" si="95">T14+T15</f>
        <v>16927.650000000001</v>
      </c>
      <c r="U16" s="125">
        <f t="shared" ref="U16" si="96">U14+U15</f>
        <v>0</v>
      </c>
      <c r="V16" s="125">
        <f t="shared" ref="V16" si="97">V14+V15</f>
        <v>0</v>
      </c>
      <c r="W16" s="125">
        <f t="shared" ref="W16" si="98">W14+W15</f>
        <v>0</v>
      </c>
      <c r="X16" s="125">
        <f t="shared" ref="X16" si="99">X14+X15</f>
        <v>191038.16999999998</v>
      </c>
      <c r="Y16" s="125">
        <f t="shared" ref="Y16" si="100">Y14+Y15</f>
        <v>0</v>
      </c>
      <c r="Z16" s="125">
        <f t="shared" ref="Z16" si="101">Z14+Z15</f>
        <v>0</v>
      </c>
      <c r="AA16" s="125">
        <f t="shared" ref="AA16" si="102">AA14+AA15</f>
        <v>0</v>
      </c>
      <c r="AB16" s="125">
        <f t="shared" ref="AB16" si="103">AB14+AB15</f>
        <v>0</v>
      </c>
      <c r="AC16" s="125">
        <f t="shared" ref="AC16" si="104">AC14+AC15</f>
        <v>0</v>
      </c>
      <c r="AD16" s="125">
        <f t="shared" ref="AD16" si="105">AD14+AD15</f>
        <v>0</v>
      </c>
      <c r="AE16" s="125">
        <f t="shared" ref="AE16" si="106">AE14+AE15</f>
        <v>0</v>
      </c>
      <c r="AF16" s="125">
        <f t="shared" ref="AF16" si="107">AF14+AF15</f>
        <v>0</v>
      </c>
      <c r="AG16" s="125">
        <f t="shared" ref="AG16" si="108">AG14+AG15</f>
        <v>0</v>
      </c>
      <c r="AH16" s="125">
        <f t="shared" ref="AH16" si="109">AH14+AH15</f>
        <v>0</v>
      </c>
      <c r="AI16" s="125">
        <f t="shared" ref="AI16" si="110">AI14+AI15</f>
        <v>0</v>
      </c>
      <c r="AJ16" s="125">
        <f t="shared" ref="AJ16" si="111">AJ14+AJ15</f>
        <v>0</v>
      </c>
      <c r="AK16" s="125">
        <f t="shared" ref="AK16:BB16" si="112">AK14+AK15</f>
        <v>0</v>
      </c>
      <c r="AL16" s="125">
        <f t="shared" si="112"/>
        <v>0</v>
      </c>
      <c r="AM16" s="125">
        <f t="shared" si="112"/>
        <v>0</v>
      </c>
      <c r="AN16" s="125">
        <f t="shared" si="112"/>
        <v>0</v>
      </c>
      <c r="AO16" s="125">
        <f t="shared" si="112"/>
        <v>0</v>
      </c>
      <c r="AP16" s="125">
        <f t="shared" si="112"/>
        <v>0</v>
      </c>
      <c r="AQ16" s="125">
        <f t="shared" si="112"/>
        <v>0</v>
      </c>
      <c r="AR16" s="125">
        <f t="shared" si="112"/>
        <v>0</v>
      </c>
      <c r="AS16" s="125">
        <f t="shared" si="112"/>
        <v>0</v>
      </c>
      <c r="AT16" s="125">
        <f t="shared" si="112"/>
        <v>0</v>
      </c>
      <c r="AU16" s="125">
        <f t="shared" si="112"/>
        <v>0</v>
      </c>
      <c r="AV16" s="125">
        <f t="shared" si="112"/>
        <v>0</v>
      </c>
      <c r="AW16" s="125">
        <f t="shared" si="112"/>
        <v>0</v>
      </c>
      <c r="AX16" s="125">
        <f t="shared" si="112"/>
        <v>0</v>
      </c>
      <c r="AY16" s="125">
        <f t="shared" si="112"/>
        <v>0</v>
      </c>
      <c r="AZ16" s="125">
        <f t="shared" si="112"/>
        <v>0</v>
      </c>
      <c r="BA16" s="125">
        <f t="shared" si="112"/>
        <v>0</v>
      </c>
      <c r="BB16" s="125">
        <f t="shared" si="112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-14455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-376271.3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13">E21+E20+-E17</f>
        <v>0</v>
      </c>
      <c r="F18" s="125">
        <f t="shared" ref="F18" si="114">F21+F20+-F17</f>
        <v>0</v>
      </c>
      <c r="G18" s="125">
        <f t="shared" ref="G18" si="115">G21+G20+-G17</f>
        <v>0</v>
      </c>
      <c r="H18" s="125">
        <f t="shared" ref="H18" si="116">H21+H20+-H17</f>
        <v>0</v>
      </c>
      <c r="I18" s="125">
        <f t="shared" ref="I18" si="117">I21+I20+-I17</f>
        <v>0</v>
      </c>
      <c r="J18" s="125">
        <f t="shared" ref="J18" si="118">J21+J20+-J17</f>
        <v>0</v>
      </c>
      <c r="K18" s="125">
        <f t="shared" ref="K18" si="119">K21+K20+-K17</f>
        <v>0</v>
      </c>
      <c r="L18" s="125">
        <f t="shared" ref="L18" si="120">L21+L20+-L17</f>
        <v>0</v>
      </c>
      <c r="M18" s="125">
        <f t="shared" ref="M18" si="121">M21+M20+-M17</f>
        <v>0</v>
      </c>
      <c r="N18" s="125">
        <f t="shared" ref="N18" si="122">N21+N20+-N17</f>
        <v>0</v>
      </c>
      <c r="O18" s="125">
        <f t="shared" ref="O18" si="123">O21+O20+-O17</f>
        <v>0</v>
      </c>
      <c r="P18" s="125">
        <f t="shared" ref="P18" si="124">P21+P20+-P17</f>
        <v>0</v>
      </c>
      <c r="Q18" s="125">
        <f t="shared" ref="Q18" si="125">Q21+Q20+-Q17</f>
        <v>226396.09499999997</v>
      </c>
      <c r="R18" s="125">
        <f t="shared" ref="R18" si="126">R21+R20+-R17</f>
        <v>0</v>
      </c>
      <c r="S18" s="125">
        <f t="shared" ref="S18" si="127">S21+S20+-S17</f>
        <v>0</v>
      </c>
      <c r="T18" s="125">
        <f t="shared" ref="T18" si="128">T21+T20+-T17</f>
        <v>1797.7650000000003</v>
      </c>
      <c r="U18" s="125">
        <f t="shared" ref="U18" si="129">U21+U20+-U17</f>
        <v>0</v>
      </c>
      <c r="V18" s="125">
        <f t="shared" ref="V18" si="130">V21+V20+-V17</f>
        <v>0</v>
      </c>
      <c r="W18" s="125">
        <f t="shared" ref="W18" si="131">W21+W20+-W17</f>
        <v>0</v>
      </c>
      <c r="X18" s="125">
        <f t="shared" ref="X18" si="132">X21+X20+-X17</f>
        <v>600375.11699999997</v>
      </c>
      <c r="Y18" s="125">
        <f t="shared" ref="Y18" si="133">Y21+Y20+-Y17</f>
        <v>0</v>
      </c>
      <c r="Z18" s="125">
        <f t="shared" ref="Z18" si="134">Z21+Z20+-Z17</f>
        <v>0</v>
      </c>
      <c r="AA18" s="125">
        <f t="shared" ref="AA18" si="135">AA21+AA20+-AA17</f>
        <v>0</v>
      </c>
      <c r="AB18" s="125">
        <f t="shared" ref="AB18" si="136">AB21+AB20+-AB17</f>
        <v>0</v>
      </c>
      <c r="AC18" s="125">
        <f t="shared" ref="AC18" si="137">AC21+AC20+-AC17</f>
        <v>0</v>
      </c>
      <c r="AD18" s="125">
        <f t="shared" ref="AD18" si="138">AD21+AD20+-AD17</f>
        <v>0</v>
      </c>
      <c r="AE18" s="125">
        <f t="shared" ref="AE18" si="139">AE21+AE20+-AE17</f>
        <v>0</v>
      </c>
      <c r="AF18" s="125">
        <f t="shared" ref="AF18" si="140">AF21+AF20+-AF17</f>
        <v>0</v>
      </c>
      <c r="AG18" s="125">
        <f t="shared" ref="AG18" si="141">AG21+AG20+-AG17</f>
        <v>0</v>
      </c>
      <c r="AH18" s="125">
        <f t="shared" ref="AH18" si="142">AH21+AH20+-AH17</f>
        <v>0</v>
      </c>
      <c r="AI18" s="125">
        <f>AI21+AI20+-AI17</f>
        <v>0</v>
      </c>
      <c r="AJ18" s="125">
        <f t="shared" ref="AJ18" si="143">AJ21+AJ20+-AJ17</f>
        <v>0</v>
      </c>
      <c r="AK18" s="125">
        <f t="shared" ref="AK18:BB18" si="144">AK21+AK20+-AK17</f>
        <v>0</v>
      </c>
      <c r="AL18" s="125">
        <f t="shared" si="144"/>
        <v>0</v>
      </c>
      <c r="AM18" s="125">
        <f t="shared" si="144"/>
        <v>0</v>
      </c>
      <c r="AN18" s="125">
        <f t="shared" si="144"/>
        <v>0</v>
      </c>
      <c r="AO18" s="125">
        <f t="shared" si="144"/>
        <v>0</v>
      </c>
      <c r="AP18" s="125">
        <f t="shared" si="144"/>
        <v>0</v>
      </c>
      <c r="AQ18" s="125">
        <f t="shared" si="144"/>
        <v>0</v>
      </c>
      <c r="AR18" s="125">
        <f t="shared" si="144"/>
        <v>0</v>
      </c>
      <c r="AS18" s="125">
        <f t="shared" si="144"/>
        <v>0</v>
      </c>
      <c r="AT18" s="125">
        <f t="shared" si="144"/>
        <v>0</v>
      </c>
      <c r="AU18" s="125">
        <f t="shared" si="144"/>
        <v>0</v>
      </c>
      <c r="AV18" s="125">
        <f t="shared" si="144"/>
        <v>0</v>
      </c>
      <c r="AW18" s="125">
        <f t="shared" si="144"/>
        <v>0</v>
      </c>
      <c r="AX18" s="125">
        <f t="shared" si="144"/>
        <v>0</v>
      </c>
      <c r="AY18" s="125">
        <f t="shared" si="144"/>
        <v>0</v>
      </c>
      <c r="AZ18" s="125">
        <f t="shared" si="144"/>
        <v>0</v>
      </c>
      <c r="BA18" s="125">
        <f t="shared" si="144"/>
        <v>0</v>
      </c>
      <c r="BB18" s="125">
        <f t="shared" si="144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5">E16-E18</f>
        <v>0</v>
      </c>
      <c r="F19" s="128">
        <f t="shared" ref="F19" si="146">F16-F18</f>
        <v>0</v>
      </c>
      <c r="G19" s="128">
        <f t="shared" ref="G19" si="147">G16-G18</f>
        <v>0</v>
      </c>
      <c r="H19" s="128">
        <f t="shared" ref="H19" si="148">H16-H18</f>
        <v>0</v>
      </c>
      <c r="I19" s="128">
        <f t="shared" ref="I19" si="149">I16-I18</f>
        <v>0</v>
      </c>
      <c r="J19" s="128">
        <f t="shared" ref="J19" si="150">J16-J18</f>
        <v>0</v>
      </c>
      <c r="K19" s="128">
        <f t="shared" ref="K19" si="151">K16-K18</f>
        <v>0</v>
      </c>
      <c r="L19" s="128">
        <f t="shared" ref="L19" si="152">L16-L18</f>
        <v>0</v>
      </c>
      <c r="M19" s="128">
        <f t="shared" ref="M19" si="153">M16-M18</f>
        <v>0</v>
      </c>
      <c r="N19" s="128">
        <f t="shared" ref="N19" si="154">N16-N18</f>
        <v>0</v>
      </c>
      <c r="O19" s="128">
        <f t="shared" ref="O19" si="155">O16-O18</f>
        <v>0</v>
      </c>
      <c r="P19" s="128">
        <f t="shared" ref="P19" si="156">P16-P18</f>
        <v>0</v>
      </c>
      <c r="Q19" s="128">
        <f t="shared" ref="Q19" si="157">Q16-Q18</f>
        <v>1243014.8549999997</v>
      </c>
      <c r="R19" s="128">
        <f t="shared" ref="R19" si="158">R16-R18</f>
        <v>0</v>
      </c>
      <c r="S19" s="128">
        <f t="shared" ref="S19" si="159">S16-S18</f>
        <v>0</v>
      </c>
      <c r="T19" s="128">
        <f t="shared" ref="T19" si="160">T16-T18</f>
        <v>15129.885000000002</v>
      </c>
      <c r="U19" s="128">
        <f t="shared" ref="U19" si="161">U16-U18</f>
        <v>0</v>
      </c>
      <c r="V19" s="128">
        <f t="shared" ref="V19" si="162">V16-V18</f>
        <v>0</v>
      </c>
      <c r="W19" s="128">
        <f t="shared" ref="W19" si="163">W16-W18</f>
        <v>0</v>
      </c>
      <c r="X19" s="128">
        <f t="shared" ref="X19" si="164">X16-X18</f>
        <v>-409336.94699999999</v>
      </c>
      <c r="Y19" s="128">
        <f t="shared" ref="Y19" si="165">Y16-Y18</f>
        <v>0</v>
      </c>
      <c r="Z19" s="128">
        <f t="shared" ref="Z19" si="166">Z16-Z18</f>
        <v>0</v>
      </c>
      <c r="AA19" s="128">
        <f t="shared" ref="AA19" si="167">AA16-AA18</f>
        <v>0</v>
      </c>
      <c r="AB19" s="128">
        <f t="shared" ref="AB19" si="168">AB16-AB18</f>
        <v>0</v>
      </c>
      <c r="AC19" s="128">
        <f t="shared" ref="AC19" si="169">AC16-AC18</f>
        <v>0</v>
      </c>
      <c r="AD19" s="128">
        <f t="shared" ref="AD19" si="170">AD16-AD18</f>
        <v>0</v>
      </c>
      <c r="AE19" s="128">
        <f t="shared" ref="AE19" si="171">AE16-AE18</f>
        <v>0</v>
      </c>
      <c r="AF19" s="128">
        <f t="shared" ref="AF19" si="172">AF16-AF18</f>
        <v>0</v>
      </c>
      <c r="AG19" s="128">
        <f t="shared" ref="AG19" si="173">AG16-AG18</f>
        <v>0</v>
      </c>
      <c r="AH19" s="128">
        <f t="shared" ref="AH19" si="174">AH16-AH18</f>
        <v>0</v>
      </c>
      <c r="AI19" s="128">
        <f t="shared" ref="AI19" si="175">AI16-AI18</f>
        <v>0</v>
      </c>
      <c r="AJ19" s="128">
        <f t="shared" ref="AJ19" si="176">AJ16-AJ18</f>
        <v>0</v>
      </c>
      <c r="AK19" s="128">
        <f t="shared" ref="AK19:BB19" si="177">AK16-AK18</f>
        <v>0</v>
      </c>
      <c r="AL19" s="128">
        <f t="shared" si="177"/>
        <v>0</v>
      </c>
      <c r="AM19" s="128">
        <f t="shared" si="177"/>
        <v>0</v>
      </c>
      <c r="AN19" s="128">
        <f t="shared" si="177"/>
        <v>0</v>
      </c>
      <c r="AO19" s="128">
        <f t="shared" si="177"/>
        <v>0</v>
      </c>
      <c r="AP19" s="128">
        <f t="shared" si="177"/>
        <v>0</v>
      </c>
      <c r="AQ19" s="128">
        <f t="shared" si="177"/>
        <v>0</v>
      </c>
      <c r="AR19" s="128">
        <f t="shared" si="177"/>
        <v>0</v>
      </c>
      <c r="AS19" s="128">
        <f t="shared" si="177"/>
        <v>0</v>
      </c>
      <c r="AT19" s="128">
        <f t="shared" si="177"/>
        <v>0</v>
      </c>
      <c r="AU19" s="128">
        <f t="shared" si="177"/>
        <v>0</v>
      </c>
      <c r="AV19" s="128">
        <f t="shared" si="177"/>
        <v>0</v>
      </c>
      <c r="AW19" s="128">
        <f t="shared" si="177"/>
        <v>0</v>
      </c>
      <c r="AX19" s="128">
        <f t="shared" si="177"/>
        <v>0</v>
      </c>
      <c r="AY19" s="128">
        <f t="shared" si="177"/>
        <v>0</v>
      </c>
      <c r="AZ19" s="128">
        <f t="shared" si="177"/>
        <v>0</v>
      </c>
      <c r="BA19" s="128">
        <f t="shared" si="177"/>
        <v>0</v>
      </c>
      <c r="BB19" s="128">
        <f t="shared" si="177"/>
        <v>0</v>
      </c>
      <c r="BC19" s="66"/>
      <c r="BE19" s="40"/>
    </row>
    <row r="20" spans="1:151" s="103" customFormat="1" ht="18" x14ac:dyDescent="0.25">
      <c r="A20" s="81" t="s">
        <v>9</v>
      </c>
      <c r="B20" s="150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65000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205000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9">
        <v>0.1</v>
      </c>
      <c r="C21" s="56">
        <f>C16*$B$21</f>
        <v>0</v>
      </c>
      <c r="D21" s="129">
        <f>D16*$B$21</f>
        <v>0</v>
      </c>
      <c r="E21" s="129">
        <f t="shared" ref="E21:L21" si="178">E16*$B$21</f>
        <v>0</v>
      </c>
      <c r="F21" s="129">
        <f t="shared" si="178"/>
        <v>0</v>
      </c>
      <c r="G21" s="129">
        <f t="shared" si="178"/>
        <v>0</v>
      </c>
      <c r="H21" s="129">
        <f t="shared" si="178"/>
        <v>0</v>
      </c>
      <c r="I21" s="129">
        <f t="shared" si="178"/>
        <v>0</v>
      </c>
      <c r="J21" s="129">
        <f t="shared" si="178"/>
        <v>0</v>
      </c>
      <c r="K21" s="129">
        <f t="shared" si="178"/>
        <v>0</v>
      </c>
      <c r="L21" s="129">
        <f t="shared" si="178"/>
        <v>0</v>
      </c>
      <c r="M21" s="129">
        <f t="shared" ref="M21:T21" si="179">M16*$B$21</f>
        <v>0</v>
      </c>
      <c r="N21" s="129">
        <f t="shared" si="179"/>
        <v>0</v>
      </c>
      <c r="O21" s="129">
        <f t="shared" si="179"/>
        <v>0</v>
      </c>
      <c r="P21" s="129">
        <f t="shared" si="179"/>
        <v>0</v>
      </c>
      <c r="Q21" s="129">
        <f t="shared" si="179"/>
        <v>146941.09499999997</v>
      </c>
      <c r="R21" s="129">
        <f>R16*$B$21</f>
        <v>0</v>
      </c>
      <c r="S21" s="129">
        <f t="shared" si="179"/>
        <v>0</v>
      </c>
      <c r="T21" s="129">
        <f t="shared" si="179"/>
        <v>1692.7650000000003</v>
      </c>
      <c r="U21" s="129">
        <f t="shared" ref="U21:AC21" si="180">U16*$B$21</f>
        <v>0</v>
      </c>
      <c r="V21" s="129">
        <f t="shared" si="180"/>
        <v>0</v>
      </c>
      <c r="W21" s="129">
        <f t="shared" si="180"/>
        <v>0</v>
      </c>
      <c r="X21" s="129">
        <f t="shared" si="180"/>
        <v>19103.816999999999</v>
      </c>
      <c r="Y21" s="129">
        <f t="shared" si="180"/>
        <v>0</v>
      </c>
      <c r="Z21" s="129">
        <f t="shared" si="180"/>
        <v>0</v>
      </c>
      <c r="AA21" s="129">
        <f t="shared" si="180"/>
        <v>0</v>
      </c>
      <c r="AB21" s="129">
        <f t="shared" si="180"/>
        <v>0</v>
      </c>
      <c r="AC21" s="129">
        <f t="shared" si="180"/>
        <v>0</v>
      </c>
      <c r="AD21" s="129">
        <f t="shared" ref="AD21:BB21" si="181">AD16*$B$21</f>
        <v>0</v>
      </c>
      <c r="AE21" s="129">
        <f t="shared" si="181"/>
        <v>0</v>
      </c>
      <c r="AF21" s="129">
        <f t="shared" si="181"/>
        <v>0</v>
      </c>
      <c r="AG21" s="129">
        <f t="shared" si="181"/>
        <v>0</v>
      </c>
      <c r="AH21" s="129">
        <f t="shared" si="181"/>
        <v>0</v>
      </c>
      <c r="AI21" s="129">
        <f t="shared" si="181"/>
        <v>0</v>
      </c>
      <c r="AJ21" s="129">
        <f t="shared" si="181"/>
        <v>0</v>
      </c>
      <c r="AK21" s="129">
        <f t="shared" si="181"/>
        <v>0</v>
      </c>
      <c r="AL21" s="129">
        <f t="shared" si="181"/>
        <v>0</v>
      </c>
      <c r="AM21" s="129">
        <f t="shared" si="181"/>
        <v>0</v>
      </c>
      <c r="AN21" s="129">
        <f t="shared" si="181"/>
        <v>0</v>
      </c>
      <c r="AO21" s="129">
        <f t="shared" si="181"/>
        <v>0</v>
      </c>
      <c r="AP21" s="129">
        <f t="shared" si="181"/>
        <v>0</v>
      </c>
      <c r="AQ21" s="129">
        <f t="shared" si="181"/>
        <v>0</v>
      </c>
      <c r="AR21" s="129">
        <f t="shared" si="181"/>
        <v>0</v>
      </c>
      <c r="AS21" s="129">
        <f t="shared" si="181"/>
        <v>0</v>
      </c>
      <c r="AT21" s="129">
        <f t="shared" si="181"/>
        <v>0</v>
      </c>
      <c r="AU21" s="129">
        <f t="shared" si="181"/>
        <v>0</v>
      </c>
      <c r="AV21" s="129">
        <f t="shared" si="181"/>
        <v>0</v>
      </c>
      <c r="AW21" s="129">
        <f t="shared" si="181"/>
        <v>0</v>
      </c>
      <c r="AX21" s="129">
        <f t="shared" si="181"/>
        <v>0</v>
      </c>
      <c r="AY21" s="129">
        <f t="shared" si="181"/>
        <v>0</v>
      </c>
      <c r="AZ21" s="129">
        <f t="shared" si="181"/>
        <v>0</v>
      </c>
      <c r="BA21" s="129">
        <f t="shared" si="181"/>
        <v>0</v>
      </c>
      <c r="BB21" s="129">
        <f t="shared" si="181"/>
        <v>0</v>
      </c>
      <c r="BC21" s="66"/>
      <c r="BE21" s="18"/>
    </row>
    <row r="22" spans="1:151" ht="18" x14ac:dyDescent="0.25">
      <c r="A22" s="16" t="s">
        <v>17</v>
      </c>
      <c r="B22" s="149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82">IF(E19&gt;0,E19*$B$22,0)</f>
        <v>0</v>
      </c>
      <c r="F22" s="129">
        <f t="shared" si="182"/>
        <v>0</v>
      </c>
      <c r="G22" s="129">
        <f t="shared" si="182"/>
        <v>0</v>
      </c>
      <c r="H22" s="129">
        <f t="shared" si="182"/>
        <v>0</v>
      </c>
      <c r="I22" s="129">
        <f t="shared" si="182"/>
        <v>0</v>
      </c>
      <c r="J22" s="129">
        <f t="shared" si="182"/>
        <v>0</v>
      </c>
      <c r="K22" s="129">
        <f t="shared" si="182"/>
        <v>0</v>
      </c>
      <c r="L22" s="129">
        <f t="shared" si="182"/>
        <v>0</v>
      </c>
      <c r="M22" s="129">
        <f t="shared" ref="M22:T22" si="183">IF(M19&gt;0,M19*$B$22,0)</f>
        <v>0</v>
      </c>
      <c r="N22" s="129">
        <f t="shared" si="183"/>
        <v>0</v>
      </c>
      <c r="O22" s="129">
        <f t="shared" si="183"/>
        <v>0</v>
      </c>
      <c r="P22" s="129">
        <f t="shared" si="183"/>
        <v>0</v>
      </c>
      <c r="Q22" s="129">
        <f t="shared" si="183"/>
        <v>870110.39849999978</v>
      </c>
      <c r="R22" s="129">
        <f t="shared" si="183"/>
        <v>0</v>
      </c>
      <c r="S22" s="129">
        <f t="shared" si="183"/>
        <v>0</v>
      </c>
      <c r="T22" s="129">
        <f t="shared" si="183"/>
        <v>10590.9195</v>
      </c>
      <c r="U22" s="129">
        <f t="shared" ref="U22:AC22" si="184">IF(U19&gt;0,U19*$B$22,0)</f>
        <v>0</v>
      </c>
      <c r="V22" s="129">
        <f t="shared" si="184"/>
        <v>0</v>
      </c>
      <c r="W22" s="129">
        <f t="shared" si="184"/>
        <v>0</v>
      </c>
      <c r="X22" s="129">
        <f t="shared" si="184"/>
        <v>0</v>
      </c>
      <c r="Y22" s="129">
        <f t="shared" si="184"/>
        <v>0</v>
      </c>
      <c r="Z22" s="129">
        <f t="shared" si="184"/>
        <v>0</v>
      </c>
      <c r="AA22" s="129">
        <f t="shared" si="184"/>
        <v>0</v>
      </c>
      <c r="AB22" s="129">
        <f t="shared" si="184"/>
        <v>0</v>
      </c>
      <c r="AC22" s="129">
        <f t="shared" si="184"/>
        <v>0</v>
      </c>
      <c r="AD22" s="129">
        <f t="shared" ref="AD22:BB22" si="185">IF(AD19&gt;0,AD19*$B$22,0)</f>
        <v>0</v>
      </c>
      <c r="AE22" s="129">
        <f t="shared" si="185"/>
        <v>0</v>
      </c>
      <c r="AF22" s="129">
        <f t="shared" si="185"/>
        <v>0</v>
      </c>
      <c r="AG22" s="129">
        <f t="shared" si="185"/>
        <v>0</v>
      </c>
      <c r="AH22" s="129">
        <f t="shared" si="185"/>
        <v>0</v>
      </c>
      <c r="AI22" s="129">
        <f t="shared" si="185"/>
        <v>0</v>
      </c>
      <c r="AJ22" s="129">
        <f t="shared" si="185"/>
        <v>0</v>
      </c>
      <c r="AK22" s="129">
        <f t="shared" si="185"/>
        <v>0</v>
      </c>
      <c r="AL22" s="129">
        <f t="shared" si="185"/>
        <v>0</v>
      </c>
      <c r="AM22" s="129">
        <f t="shared" si="185"/>
        <v>0</v>
      </c>
      <c r="AN22" s="129">
        <f t="shared" si="185"/>
        <v>0</v>
      </c>
      <c r="AO22" s="129">
        <f t="shared" si="185"/>
        <v>0</v>
      </c>
      <c r="AP22" s="129">
        <f t="shared" si="185"/>
        <v>0</v>
      </c>
      <c r="AQ22" s="129">
        <f t="shared" si="185"/>
        <v>0</v>
      </c>
      <c r="AR22" s="129">
        <f t="shared" si="185"/>
        <v>0</v>
      </c>
      <c r="AS22" s="129">
        <f t="shared" si="185"/>
        <v>0</v>
      </c>
      <c r="AT22" s="129">
        <f t="shared" si="185"/>
        <v>0</v>
      </c>
      <c r="AU22" s="129">
        <f t="shared" si="185"/>
        <v>0</v>
      </c>
      <c r="AV22" s="129">
        <f t="shared" si="185"/>
        <v>0</v>
      </c>
      <c r="AW22" s="129">
        <f t="shared" si="185"/>
        <v>0</v>
      </c>
      <c r="AX22" s="129">
        <f t="shared" si="185"/>
        <v>0</v>
      </c>
      <c r="AY22" s="129">
        <f t="shared" si="185"/>
        <v>0</v>
      </c>
      <c r="AZ22" s="129">
        <f t="shared" si="185"/>
        <v>0</v>
      </c>
      <c r="BA22" s="129">
        <f t="shared" si="185"/>
        <v>0</v>
      </c>
      <c r="BB22" s="129">
        <f t="shared" si="185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8" customFormat="1" ht="18.75" thickTop="1" x14ac:dyDescent="0.25">
      <c r="A24" s="154" t="s">
        <v>32</v>
      </c>
      <c r="B24" s="155"/>
      <c r="C24" s="156">
        <f>DBData2!C3</f>
        <v>0</v>
      </c>
      <c r="D24" s="156">
        <f>DBData2!C4</f>
        <v>0</v>
      </c>
      <c r="E24" s="156">
        <f>DBData2!C5</f>
        <v>0</v>
      </c>
      <c r="F24" s="156">
        <f>DBData2!C6</f>
        <v>0</v>
      </c>
      <c r="G24" s="156">
        <f>DBData2!C7</f>
        <v>0</v>
      </c>
      <c r="H24" s="156">
        <f>DBData2!C8</f>
        <v>0</v>
      </c>
      <c r="I24" s="156">
        <f>DBData2!C9</f>
        <v>0</v>
      </c>
      <c r="J24" s="156">
        <f>DBData2!C10</f>
        <v>0</v>
      </c>
      <c r="K24" s="156">
        <f>DBData2!C11</f>
        <v>0</v>
      </c>
      <c r="L24" s="156">
        <f>DBData2!C12</f>
        <v>0</v>
      </c>
      <c r="M24" s="156">
        <f>DBData2!C13</f>
        <v>0</v>
      </c>
      <c r="N24" s="156">
        <f>DBData2!C14</f>
        <v>0</v>
      </c>
      <c r="O24" s="156">
        <f>DBData2!C15</f>
        <v>0</v>
      </c>
      <c r="P24" s="156">
        <f>DBData2!C16</f>
        <v>0</v>
      </c>
      <c r="Q24" s="156">
        <f>DBData2!C17</f>
        <v>0</v>
      </c>
      <c r="R24" s="156">
        <f>DBData2!C18</f>
        <v>0</v>
      </c>
      <c r="S24" s="156">
        <f>DBData2!C19</f>
        <v>0</v>
      </c>
      <c r="T24" s="156">
        <f>DBData2!C20</f>
        <v>0</v>
      </c>
      <c r="U24" s="156">
        <f>DBData2!C21</f>
        <v>0</v>
      </c>
      <c r="V24" s="156">
        <f>DBData2!C22</f>
        <v>0</v>
      </c>
      <c r="W24" s="156">
        <f>DBData2!C23</f>
        <v>0</v>
      </c>
      <c r="X24" s="156">
        <f>DBData2!C24</f>
        <v>0</v>
      </c>
      <c r="Y24" s="156">
        <f>DBData2!C25</f>
        <v>0</v>
      </c>
      <c r="Z24" s="156">
        <f>DBData2!C26</f>
        <v>0</v>
      </c>
      <c r="AA24" s="156">
        <f>DBData2!C27</f>
        <v>0</v>
      </c>
      <c r="AB24" s="156">
        <f>DBData2!C28</f>
        <v>0</v>
      </c>
      <c r="AC24" s="156">
        <f>DBData2!C29</f>
        <v>0</v>
      </c>
      <c r="AD24" s="156">
        <f>DBData2!C30</f>
        <v>0</v>
      </c>
      <c r="AE24" s="156">
        <f>DBData2!C31</f>
        <v>0</v>
      </c>
      <c r="AF24" s="156">
        <f>DBData2!C32</f>
        <v>0</v>
      </c>
      <c r="AG24" s="156">
        <f>DBData2!C33</f>
        <v>0</v>
      </c>
      <c r="AH24" s="156">
        <f>DBData2!C34</f>
        <v>0</v>
      </c>
      <c r="AI24" s="156">
        <f>DBData2!C35</f>
        <v>0</v>
      </c>
      <c r="AJ24" s="156">
        <f>DBData2!C36</f>
        <v>0</v>
      </c>
      <c r="AK24" s="156">
        <f>DBData2!C37</f>
        <v>0</v>
      </c>
      <c r="AL24" s="156">
        <f>DBData2!C38</f>
        <v>0</v>
      </c>
      <c r="AM24" s="156">
        <f>DBData2!C39</f>
        <v>0</v>
      </c>
      <c r="AN24" s="156">
        <f>DBData2!C40</f>
        <v>0</v>
      </c>
      <c r="AO24" s="156">
        <f>DBData2!C41</f>
        <v>0</v>
      </c>
      <c r="AP24" s="156">
        <f>DBData2!C42</f>
        <v>0</v>
      </c>
      <c r="AQ24" s="156">
        <f>DBData2!C43</f>
        <v>0</v>
      </c>
      <c r="AR24" s="156">
        <f>DBData2!C44</f>
        <v>0</v>
      </c>
      <c r="AS24" s="156">
        <f>DBData2!C45</f>
        <v>0</v>
      </c>
      <c r="AT24" s="156">
        <f>DBData2!C46</f>
        <v>0</v>
      </c>
      <c r="AU24" s="156">
        <f>DBData2!C47</f>
        <v>0</v>
      </c>
      <c r="AV24" s="156">
        <f>DBData2!C48</f>
        <v>0</v>
      </c>
      <c r="AW24" s="156">
        <f>DBData2!C49</f>
        <v>0</v>
      </c>
      <c r="AX24" s="156">
        <f>DBData2!C50</f>
        <v>0</v>
      </c>
      <c r="AY24" s="156">
        <f>DBData2!C51</f>
        <v>0</v>
      </c>
      <c r="AZ24" s="156">
        <f>DBData2!C52</f>
        <v>0</v>
      </c>
      <c r="BA24" s="156">
        <f>DBData2!C53</f>
        <v>0</v>
      </c>
      <c r="BB24" s="156">
        <f>DBData2!C54</f>
        <v>0</v>
      </c>
      <c r="BC24" s="165"/>
      <c r="BE24" s="159"/>
    </row>
    <row r="25" spans="1:151" s="164" customFormat="1" ht="18" x14ac:dyDescent="0.25">
      <c r="A25" s="154" t="s">
        <v>33</v>
      </c>
      <c r="B25" s="160"/>
      <c r="C25" s="156">
        <f>DBData2!D3</f>
        <v>0</v>
      </c>
      <c r="D25" s="156">
        <f>DBData2!D4</f>
        <v>0</v>
      </c>
      <c r="E25" s="156">
        <f>DBData2!D5</f>
        <v>0</v>
      </c>
      <c r="F25" s="156">
        <f>DBData2!D6</f>
        <v>0</v>
      </c>
      <c r="G25" s="156">
        <f>DBData2!D7</f>
        <v>0</v>
      </c>
      <c r="H25" s="156">
        <f>DBData2!D8</f>
        <v>0</v>
      </c>
      <c r="I25" s="156">
        <f>DBData2!D9</f>
        <v>0</v>
      </c>
      <c r="J25" s="156">
        <f>DBData2!D10</f>
        <v>0</v>
      </c>
      <c r="K25" s="156">
        <f>DBData2!D11</f>
        <v>0</v>
      </c>
      <c r="L25" s="156">
        <f>DBData2!D12</f>
        <v>0</v>
      </c>
      <c r="M25" s="156">
        <f>DBData2!D13</f>
        <v>0</v>
      </c>
      <c r="N25" s="156">
        <f>DBData2!D14</f>
        <v>0</v>
      </c>
      <c r="O25" s="156">
        <f>DBData2!D15</f>
        <v>0</v>
      </c>
      <c r="P25" s="156">
        <f>DBData2!D16</f>
        <v>0</v>
      </c>
      <c r="Q25" s="156">
        <f>DBData2!D17</f>
        <v>0</v>
      </c>
      <c r="R25" s="156">
        <f>DBData2!D18</f>
        <v>0</v>
      </c>
      <c r="S25" s="156">
        <f>DBData2!D19</f>
        <v>0</v>
      </c>
      <c r="T25" s="156">
        <f>DBData2!D20</f>
        <v>0</v>
      </c>
      <c r="U25" s="156">
        <f>DBData2!D21</f>
        <v>0</v>
      </c>
      <c r="V25" s="156">
        <f>DBData2!D22</f>
        <v>0</v>
      </c>
      <c r="W25" s="156">
        <f>DBData2!D23</f>
        <v>0</v>
      </c>
      <c r="X25" s="156">
        <f>DBData2!D24</f>
        <v>0</v>
      </c>
      <c r="Y25" s="156">
        <f>DBData2!D25</f>
        <v>0</v>
      </c>
      <c r="Z25" s="156">
        <f>DBData2!D26</f>
        <v>0</v>
      </c>
      <c r="AA25" s="156">
        <f>DBData2!D27</f>
        <v>0</v>
      </c>
      <c r="AB25" s="156">
        <f>DBData2!D28</f>
        <v>0</v>
      </c>
      <c r="AC25" s="156">
        <f>DBData2!D29</f>
        <v>0</v>
      </c>
      <c r="AD25" s="156">
        <f>DBData2!D30</f>
        <v>0</v>
      </c>
      <c r="AE25" s="156">
        <f>DBData2!D31</f>
        <v>0</v>
      </c>
      <c r="AF25" s="156">
        <f>DBData2!D32</f>
        <v>0</v>
      </c>
      <c r="AG25" s="156">
        <f>DBData2!D33</f>
        <v>0</v>
      </c>
      <c r="AH25" s="156">
        <f>DBData2!D34</f>
        <v>0</v>
      </c>
      <c r="AI25" s="156">
        <f>DBData2!D35</f>
        <v>0</v>
      </c>
      <c r="AJ25" s="156">
        <f>DBData2!D36</f>
        <v>0</v>
      </c>
      <c r="AK25" s="156">
        <f>DBData2!D37</f>
        <v>0</v>
      </c>
      <c r="AL25" s="156">
        <f>DBData2!D38</f>
        <v>0</v>
      </c>
      <c r="AM25" s="156">
        <f>DBData2!D39</f>
        <v>0</v>
      </c>
      <c r="AN25" s="156">
        <f>DBData2!D40</f>
        <v>0</v>
      </c>
      <c r="AO25" s="156">
        <f>DBData2!D41</f>
        <v>0</v>
      </c>
      <c r="AP25" s="156">
        <f>DBData2!D42</f>
        <v>0</v>
      </c>
      <c r="AQ25" s="156">
        <f>DBData2!D43</f>
        <v>0</v>
      </c>
      <c r="AR25" s="156">
        <f>DBData2!D44</f>
        <v>0</v>
      </c>
      <c r="AS25" s="156">
        <f>DBData2!D45</f>
        <v>0</v>
      </c>
      <c r="AT25" s="156">
        <f>DBData2!D46</f>
        <v>0</v>
      </c>
      <c r="AU25" s="156">
        <f>DBData2!D47</f>
        <v>0</v>
      </c>
      <c r="AV25" s="156">
        <f>DBData2!D48</f>
        <v>0</v>
      </c>
      <c r="AW25" s="156">
        <f>DBData2!D49</f>
        <v>0</v>
      </c>
      <c r="AX25" s="156">
        <f>DBData2!D50</f>
        <v>0</v>
      </c>
      <c r="AY25" s="156">
        <f>DBData2!D51</f>
        <v>0</v>
      </c>
      <c r="AZ25" s="156">
        <f>DBData2!D52</f>
        <v>0</v>
      </c>
      <c r="BA25" s="156">
        <f>DBData2!D53</f>
        <v>0</v>
      </c>
      <c r="BB25" s="156">
        <f>DBData2!D54</f>
        <v>0</v>
      </c>
      <c r="BC25" s="161"/>
      <c r="BD25" s="162"/>
      <c r="BE25" s="163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6">E32/E27</f>
        <v>#DIV/0!</v>
      </c>
      <c r="F28" s="131" t="e">
        <f t="shared" ref="F28" si="187">F32/F27</f>
        <v>#DIV/0!</v>
      </c>
      <c r="G28" s="131" t="e">
        <f t="shared" ref="G28" si="188">G32/G27</f>
        <v>#DIV/0!</v>
      </c>
      <c r="H28" s="131" t="e">
        <f t="shared" ref="H28" si="189">H32/H27</f>
        <v>#DIV/0!</v>
      </c>
      <c r="I28" s="131" t="e">
        <f t="shared" ref="I28" si="190">I32/I27</f>
        <v>#DIV/0!</v>
      </c>
      <c r="J28" s="131" t="e">
        <f t="shared" ref="J28" si="191">J32/J27</f>
        <v>#DIV/0!</v>
      </c>
      <c r="K28" s="131" t="e">
        <f t="shared" ref="K28" si="192">K32/K27</f>
        <v>#DIV/0!</v>
      </c>
      <c r="L28" s="131" t="e">
        <f t="shared" ref="L28" si="193">L32/L27</f>
        <v>#DIV/0!</v>
      </c>
      <c r="M28" s="131" t="e">
        <f t="shared" ref="M28" si="194">M32/M27</f>
        <v>#DIV/0!</v>
      </c>
      <c r="N28" s="131" t="e">
        <f t="shared" ref="N28" si="195">N32/N27</f>
        <v>#DIV/0!</v>
      </c>
      <c r="O28" s="131" t="e">
        <f t="shared" ref="O28" si="196">O32/O27</f>
        <v>#DIV/0!</v>
      </c>
      <c r="P28" s="131" t="e">
        <f t="shared" ref="P28" si="197">P32/P27</f>
        <v>#DIV/0!</v>
      </c>
      <c r="Q28" s="131" t="e">
        <f t="shared" ref="Q28" si="198">Q32/Q27</f>
        <v>#DIV/0!</v>
      </c>
      <c r="R28" s="131" t="e">
        <f t="shared" ref="R28" si="199">R32/R27</f>
        <v>#DIV/0!</v>
      </c>
      <c r="S28" s="131" t="e">
        <f t="shared" ref="S28:T28" si="200">S32/S27</f>
        <v>#DIV/0!</v>
      </c>
      <c r="T28" s="131" t="e">
        <f t="shared" si="200"/>
        <v>#DIV/0!</v>
      </c>
      <c r="U28" s="131" t="e">
        <f t="shared" ref="U28" si="201">U32/U27</f>
        <v>#DIV/0!</v>
      </c>
      <c r="V28" s="131" t="e">
        <f t="shared" ref="V28" si="202">V32/V27</f>
        <v>#DIV/0!</v>
      </c>
      <c r="W28" s="131" t="e">
        <f t="shared" ref="W28" si="203">W32/W27</f>
        <v>#DIV/0!</v>
      </c>
      <c r="X28" s="131" t="e">
        <f t="shared" ref="X28" si="204">X32/X27</f>
        <v>#DIV/0!</v>
      </c>
      <c r="Y28" s="131" t="e">
        <f t="shared" ref="Y28" si="205">Y32/Y27</f>
        <v>#DIV/0!</v>
      </c>
      <c r="Z28" s="131" t="e">
        <f t="shared" ref="Z28" si="206">Z32/Z27</f>
        <v>#DIV/0!</v>
      </c>
      <c r="AA28" s="131" t="e">
        <f t="shared" ref="AA28" si="207">AA32/AA27</f>
        <v>#DIV/0!</v>
      </c>
      <c r="AB28" s="131" t="e">
        <f t="shared" ref="AB28" si="208">AB32/AB27</f>
        <v>#DIV/0!</v>
      </c>
      <c r="AC28" s="131" t="e">
        <f t="shared" ref="AC28" si="209">AC32/AC27</f>
        <v>#DIV/0!</v>
      </c>
      <c r="AD28" s="131" t="e">
        <f t="shared" ref="AD28" si="210">AD32/AD27</f>
        <v>#DIV/0!</v>
      </c>
      <c r="AE28" s="131" t="e">
        <f t="shared" ref="AE28" si="211">AE32/AE27</f>
        <v>#DIV/0!</v>
      </c>
      <c r="AF28" s="131" t="e">
        <f t="shared" ref="AF28" si="212">AF32/AF27</f>
        <v>#DIV/0!</v>
      </c>
      <c r="AG28" s="131" t="e">
        <f t="shared" ref="AG28" si="213">AG32/AG27</f>
        <v>#DIV/0!</v>
      </c>
      <c r="AH28" s="131" t="e">
        <f t="shared" ref="AH28" si="214">AH32/AH27</f>
        <v>#DIV/0!</v>
      </c>
      <c r="AI28" s="131" t="e">
        <f t="shared" ref="AI28" si="215">AI32/AI27</f>
        <v>#DIV/0!</v>
      </c>
      <c r="AJ28" s="131" t="e">
        <f t="shared" ref="AJ28" si="216">AJ32/AJ27</f>
        <v>#DIV/0!</v>
      </c>
      <c r="AK28" s="131" t="e">
        <f t="shared" ref="AK28:AO28" si="217">AK32/AK27</f>
        <v>#DIV/0!</v>
      </c>
      <c r="AL28" s="124" t="e">
        <f t="shared" si="217"/>
        <v>#DIV/0!</v>
      </c>
      <c r="AM28" s="124" t="e">
        <f t="shared" si="217"/>
        <v>#DIV/0!</v>
      </c>
      <c r="AN28" s="124" t="e">
        <f t="shared" si="217"/>
        <v>#DIV/0!</v>
      </c>
      <c r="AO28" s="124" t="e">
        <f t="shared" si="217"/>
        <v>#DIV/0!</v>
      </c>
      <c r="AP28" s="124" t="e">
        <f>AP32/AP27</f>
        <v>#DIV/0!</v>
      </c>
      <c r="AQ28" s="124" t="e">
        <f t="shared" ref="AQ28:BB28" si="218">AQ32/AQ27</f>
        <v>#DIV/0!</v>
      </c>
      <c r="AR28" s="124" t="e">
        <f t="shared" si="218"/>
        <v>#DIV/0!</v>
      </c>
      <c r="AS28" s="124" t="e">
        <f t="shared" si="218"/>
        <v>#DIV/0!</v>
      </c>
      <c r="AT28" s="124" t="e">
        <f t="shared" si="218"/>
        <v>#DIV/0!</v>
      </c>
      <c r="AU28" s="124" t="e">
        <f t="shared" si="218"/>
        <v>#DIV/0!</v>
      </c>
      <c r="AV28" s="124" t="e">
        <f t="shared" si="218"/>
        <v>#DIV/0!</v>
      </c>
      <c r="AW28" s="124" t="e">
        <f t="shared" si="218"/>
        <v>#DIV/0!</v>
      </c>
      <c r="AX28" s="124" t="e">
        <f t="shared" si="218"/>
        <v>#DIV/0!</v>
      </c>
      <c r="AY28" s="124" t="e">
        <f t="shared" si="218"/>
        <v>#DIV/0!</v>
      </c>
      <c r="AZ28" s="124" t="e">
        <f t="shared" si="218"/>
        <v>#DIV/0!</v>
      </c>
      <c r="BA28" s="124" t="e">
        <f t="shared" si="218"/>
        <v>#DIV/0!</v>
      </c>
      <c r="BB28" s="124" t="e">
        <f t="shared" si="218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9">SUM(E29:E31)</f>
        <v>0</v>
      </c>
      <c r="F32" s="132">
        <f t="shared" ref="F32" si="220">SUM(F29:F31)</f>
        <v>0</v>
      </c>
      <c r="G32" s="132">
        <f t="shared" ref="G32" si="221">SUM(G29:G31)</f>
        <v>0</v>
      </c>
      <c r="H32" s="132">
        <f t="shared" ref="H32" si="222">SUM(H29:H31)</f>
        <v>0</v>
      </c>
      <c r="I32" s="132">
        <f t="shared" ref="I32" si="223">SUM(I29:I31)</f>
        <v>0</v>
      </c>
      <c r="J32" s="132">
        <f t="shared" ref="J32" si="224">SUM(J29:J31)</f>
        <v>0</v>
      </c>
      <c r="K32" s="132">
        <f t="shared" ref="K32" si="225">SUM(K29:K31)</f>
        <v>0</v>
      </c>
      <c r="L32" s="132">
        <f t="shared" ref="L32" si="226">SUM(L29:L31)</f>
        <v>0</v>
      </c>
      <c r="M32" s="132">
        <f t="shared" ref="M32" si="227">SUM(M29:M31)</f>
        <v>0</v>
      </c>
      <c r="N32" s="132">
        <f t="shared" ref="N32" si="228">SUM(N29:N31)</f>
        <v>0</v>
      </c>
      <c r="O32" s="132">
        <f t="shared" ref="O32" si="229">SUM(O29:O31)</f>
        <v>0</v>
      </c>
      <c r="P32" s="132">
        <f t="shared" ref="P32" si="230">SUM(P29:P31)</f>
        <v>0</v>
      </c>
      <c r="Q32" s="132">
        <f t="shared" ref="Q32" si="231">SUM(Q29:Q31)</f>
        <v>0</v>
      </c>
      <c r="R32" s="132">
        <f t="shared" ref="R32" si="232">SUM(R29:R31)</f>
        <v>0</v>
      </c>
      <c r="S32" s="132">
        <f t="shared" ref="S32" si="233">SUM(S29:S31)</f>
        <v>0</v>
      </c>
      <c r="T32" s="132">
        <f t="shared" ref="T32" si="234">SUM(T29:T31)</f>
        <v>0</v>
      </c>
      <c r="U32" s="132">
        <f t="shared" ref="U32" si="235">SUM(U29:U31)</f>
        <v>0</v>
      </c>
      <c r="V32" s="132">
        <f t="shared" ref="V32" si="236">SUM(V29:V31)</f>
        <v>0</v>
      </c>
      <c r="W32" s="132">
        <f t="shared" ref="W32" si="237">SUM(W29:W31)</f>
        <v>0</v>
      </c>
      <c r="X32" s="132">
        <f t="shared" ref="X32" si="238">SUM(X29:X31)</f>
        <v>0</v>
      </c>
      <c r="Y32" s="132">
        <f t="shared" ref="Y32" si="239">SUM(Y29:Y31)</f>
        <v>0</v>
      </c>
      <c r="Z32" s="132">
        <f t="shared" ref="Z32" si="240">SUM(Z29:Z31)</f>
        <v>0</v>
      </c>
      <c r="AA32" s="132">
        <f t="shared" ref="AA32" si="241">SUM(AA29:AA31)</f>
        <v>0</v>
      </c>
      <c r="AB32" s="132">
        <f t="shared" ref="AB32" si="242">SUM(AB29:AB31)</f>
        <v>0</v>
      </c>
      <c r="AC32" s="132">
        <f t="shared" ref="AC32" si="243">SUM(AC29:AC31)</f>
        <v>0</v>
      </c>
      <c r="AD32" s="132">
        <f t="shared" ref="AD32" si="244">SUM(AD29:AD31)</f>
        <v>0</v>
      </c>
      <c r="AE32" s="132">
        <f t="shared" ref="AE32" si="245">SUM(AE29:AE31)</f>
        <v>0</v>
      </c>
      <c r="AF32" s="132">
        <f t="shared" ref="AF32" si="246">SUM(AF29:AF31)</f>
        <v>0</v>
      </c>
      <c r="AG32" s="132">
        <f t="shared" ref="AG32" si="247">SUM(AG29:AG31)</f>
        <v>0</v>
      </c>
      <c r="AH32" s="132">
        <f t="shared" ref="AH32" si="248">SUM(AH29:AH31)</f>
        <v>0</v>
      </c>
      <c r="AI32" s="132">
        <f t="shared" ref="AI32" si="249">SUM(AI29:AI31)</f>
        <v>0</v>
      </c>
      <c r="AJ32" s="132">
        <f t="shared" ref="AJ32" si="250">SUM(AJ29:AJ31)</f>
        <v>0</v>
      </c>
      <c r="AK32" s="132">
        <f t="shared" ref="AK32:BB32" si="251">SUM(AK29:AK31)</f>
        <v>0</v>
      </c>
      <c r="AL32" s="125">
        <f t="shared" si="251"/>
        <v>0</v>
      </c>
      <c r="AM32" s="125">
        <f t="shared" si="251"/>
        <v>0</v>
      </c>
      <c r="AN32" s="125">
        <f t="shared" si="251"/>
        <v>0</v>
      </c>
      <c r="AO32" s="125">
        <f t="shared" si="251"/>
        <v>0</v>
      </c>
      <c r="AP32" s="125">
        <f t="shared" si="251"/>
        <v>0</v>
      </c>
      <c r="AQ32" s="125">
        <f t="shared" si="251"/>
        <v>0</v>
      </c>
      <c r="AR32" s="125">
        <f t="shared" si="251"/>
        <v>0</v>
      </c>
      <c r="AS32" s="125">
        <f t="shared" si="251"/>
        <v>0</v>
      </c>
      <c r="AT32" s="125">
        <f t="shared" si="251"/>
        <v>0</v>
      </c>
      <c r="AU32" s="125">
        <f t="shared" si="251"/>
        <v>0</v>
      </c>
      <c r="AV32" s="125">
        <f t="shared" si="251"/>
        <v>0</v>
      </c>
      <c r="AW32" s="125">
        <f t="shared" si="251"/>
        <v>0</v>
      </c>
      <c r="AX32" s="125">
        <f t="shared" si="251"/>
        <v>0</v>
      </c>
      <c r="AY32" s="125">
        <f t="shared" si="251"/>
        <v>0</v>
      </c>
      <c r="AZ32" s="125">
        <f t="shared" si="251"/>
        <v>0</v>
      </c>
      <c r="BA32" s="125">
        <f t="shared" si="251"/>
        <v>0</v>
      </c>
      <c r="BB32" s="125">
        <f t="shared" si="251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52">E32+E33</f>
        <v>0</v>
      </c>
      <c r="F34" s="125">
        <f t="shared" ref="F34" si="253">F32+F33</f>
        <v>0</v>
      </c>
      <c r="G34" s="125">
        <f t="shared" ref="G34" si="254">G32+G33</f>
        <v>0</v>
      </c>
      <c r="H34" s="125">
        <f t="shared" ref="H34" si="255">H32+H33</f>
        <v>0</v>
      </c>
      <c r="I34" s="125">
        <f t="shared" ref="I34" si="256">I32+I33</f>
        <v>0</v>
      </c>
      <c r="J34" s="125">
        <f t="shared" ref="J34" si="257">J32+J33</f>
        <v>0</v>
      </c>
      <c r="K34" s="125">
        <f t="shared" ref="K34" si="258">K32+K33</f>
        <v>0</v>
      </c>
      <c r="L34" s="125">
        <f t="shared" ref="L34" si="259">L32+L33</f>
        <v>0</v>
      </c>
      <c r="M34" s="125">
        <f t="shared" ref="M34" si="260">M32+M33</f>
        <v>0</v>
      </c>
      <c r="N34" s="125">
        <f t="shared" ref="N34" si="261">N32+N33</f>
        <v>0</v>
      </c>
      <c r="O34" s="125">
        <f t="shared" ref="O34" si="262">O32+O33</f>
        <v>0</v>
      </c>
      <c r="P34" s="125">
        <f t="shared" ref="P34" si="263">P32+P33</f>
        <v>0</v>
      </c>
      <c r="Q34" s="125">
        <f t="shared" ref="Q34" si="264">Q32+Q33</f>
        <v>0</v>
      </c>
      <c r="R34" s="125">
        <f t="shared" ref="R34" si="265">R32+R33</f>
        <v>0</v>
      </c>
      <c r="S34" s="125">
        <f t="shared" ref="S34" si="266">S32+S33</f>
        <v>0</v>
      </c>
      <c r="T34" s="125">
        <f t="shared" ref="T34" si="267">T32+T33</f>
        <v>0</v>
      </c>
      <c r="U34" s="125">
        <f t="shared" ref="U34" si="268">U32+U33</f>
        <v>0</v>
      </c>
      <c r="V34" s="125">
        <f t="shared" ref="V34" si="269">V32+V33</f>
        <v>0</v>
      </c>
      <c r="W34" s="125">
        <f t="shared" ref="W34" si="270">W32+W33</f>
        <v>0</v>
      </c>
      <c r="X34" s="125">
        <f t="shared" ref="X34" si="271">X32+X33</f>
        <v>0</v>
      </c>
      <c r="Y34" s="125">
        <f t="shared" ref="Y34" si="272">Y32+Y33</f>
        <v>0</v>
      </c>
      <c r="Z34" s="125">
        <f t="shared" ref="Z34" si="273">Z32+Z33</f>
        <v>0</v>
      </c>
      <c r="AA34" s="125">
        <f t="shared" ref="AA34" si="274">AA32+AA33</f>
        <v>0</v>
      </c>
      <c r="AB34" s="125">
        <f t="shared" ref="AB34" si="275">AB32+AB33</f>
        <v>0</v>
      </c>
      <c r="AC34" s="125">
        <f t="shared" ref="AC34" si="276">AC32+AC33</f>
        <v>0</v>
      </c>
      <c r="AD34" s="125">
        <f t="shared" ref="AD34" si="277">AD32+AD33</f>
        <v>0</v>
      </c>
      <c r="AE34" s="125">
        <f t="shared" ref="AE34" si="278">AE32+AE33</f>
        <v>0</v>
      </c>
      <c r="AF34" s="125">
        <f t="shared" ref="AF34" si="279">AF32+AF33</f>
        <v>0</v>
      </c>
      <c r="AG34" s="125">
        <f t="shared" ref="AG34" si="280">AG32+AG33</f>
        <v>0</v>
      </c>
      <c r="AH34" s="125">
        <f t="shared" ref="AH34" si="281">AH32+AH33</f>
        <v>0</v>
      </c>
      <c r="AI34" s="125">
        <f t="shared" ref="AI34" si="282">AI32+AI33</f>
        <v>0</v>
      </c>
      <c r="AJ34" s="125">
        <f t="shared" ref="AJ34" si="283">AJ32+AJ33</f>
        <v>0</v>
      </c>
      <c r="AK34" s="125">
        <f t="shared" ref="AK34:BB34" si="284">AK32+AK33</f>
        <v>0</v>
      </c>
      <c r="AL34" s="125">
        <f t="shared" si="284"/>
        <v>0</v>
      </c>
      <c r="AM34" s="125">
        <f t="shared" si="284"/>
        <v>0</v>
      </c>
      <c r="AN34" s="125">
        <f t="shared" si="284"/>
        <v>0</v>
      </c>
      <c r="AO34" s="125">
        <f t="shared" si="284"/>
        <v>0</v>
      </c>
      <c r="AP34" s="125">
        <f t="shared" si="284"/>
        <v>0</v>
      </c>
      <c r="AQ34" s="125">
        <f t="shared" si="284"/>
        <v>0</v>
      </c>
      <c r="AR34" s="125">
        <f t="shared" si="284"/>
        <v>0</v>
      </c>
      <c r="AS34" s="125">
        <f t="shared" si="284"/>
        <v>0</v>
      </c>
      <c r="AT34" s="125">
        <f t="shared" si="284"/>
        <v>0</v>
      </c>
      <c r="AU34" s="125">
        <f t="shared" si="284"/>
        <v>0</v>
      </c>
      <c r="AV34" s="125">
        <f t="shared" si="284"/>
        <v>0</v>
      </c>
      <c r="AW34" s="125">
        <f t="shared" si="284"/>
        <v>0</v>
      </c>
      <c r="AX34" s="125">
        <f t="shared" si="284"/>
        <v>0</v>
      </c>
      <c r="AY34" s="125">
        <f t="shared" si="284"/>
        <v>0</v>
      </c>
      <c r="AZ34" s="125">
        <f t="shared" si="284"/>
        <v>0</v>
      </c>
      <c r="BA34" s="125">
        <f t="shared" si="284"/>
        <v>0</v>
      </c>
      <c r="BB34" s="125">
        <f t="shared" si="284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7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5">E39+E38+-E35</f>
        <v>0</v>
      </c>
      <c r="F36" s="125">
        <f t="shared" ref="F36" si="286">F39+F38+-F35</f>
        <v>0</v>
      </c>
      <c r="G36" s="125">
        <f t="shared" ref="G36" si="287">G39+G38+-G35</f>
        <v>0</v>
      </c>
      <c r="H36" s="125">
        <f t="shared" ref="H36" si="288">H39+H38+-H35</f>
        <v>0</v>
      </c>
      <c r="I36" s="125">
        <f t="shared" ref="I36" si="289">I39+I38+-I35</f>
        <v>0</v>
      </c>
      <c r="J36" s="125">
        <f t="shared" ref="J36" si="290">J39+J38+-J35</f>
        <v>0</v>
      </c>
      <c r="K36" s="125">
        <f t="shared" ref="K36" si="291">K39+K38+-K35</f>
        <v>0</v>
      </c>
      <c r="L36" s="125">
        <f t="shared" ref="L36" si="292">L39+L38+-L35</f>
        <v>0</v>
      </c>
      <c r="M36" s="125">
        <f t="shared" ref="M36" si="293">M39+M38+-M35</f>
        <v>0</v>
      </c>
      <c r="N36" s="125">
        <f t="shared" ref="N36" si="294">N39+N38+-N35</f>
        <v>0</v>
      </c>
      <c r="O36" s="125">
        <f t="shared" ref="O36" si="295">O39+O38+-O35</f>
        <v>0</v>
      </c>
      <c r="P36" s="125">
        <f t="shared" ref="P36" si="296">P39+P38+-P35</f>
        <v>0</v>
      </c>
      <c r="Q36" s="125">
        <f t="shared" ref="Q36" si="297">Q39+Q38+-Q35</f>
        <v>0</v>
      </c>
      <c r="R36" s="125">
        <f t="shared" ref="R36" si="298">R39+R38+-R35</f>
        <v>0</v>
      </c>
      <c r="S36" s="125">
        <f t="shared" ref="S36" si="299">S39+S38+-S35</f>
        <v>0</v>
      </c>
      <c r="T36" s="125">
        <f t="shared" ref="T36" si="300">T39+T38+-T35</f>
        <v>0</v>
      </c>
      <c r="U36" s="125">
        <f t="shared" ref="U36" si="301">U39+U38+-U35</f>
        <v>0</v>
      </c>
      <c r="V36" s="125">
        <f t="shared" ref="V36" si="302">V39+V38+-V35</f>
        <v>0</v>
      </c>
      <c r="W36" s="125">
        <f t="shared" ref="W36" si="303">W39+W38+-W35</f>
        <v>0</v>
      </c>
      <c r="X36" s="125">
        <f t="shared" ref="X36" si="304">X39+X38+-X35</f>
        <v>0</v>
      </c>
      <c r="Y36" s="125">
        <f t="shared" ref="Y36" si="305">Y39+Y38+-Y35</f>
        <v>0</v>
      </c>
      <c r="Z36" s="125">
        <f t="shared" ref="Z36" si="306">Z39+Z38+-Z35</f>
        <v>0</v>
      </c>
      <c r="AA36" s="125">
        <f t="shared" ref="AA36" si="307">AA39+AA38+-AA35</f>
        <v>0</v>
      </c>
      <c r="AB36" s="125">
        <f t="shared" ref="AB36" si="308">AB39+AB38+-AB35</f>
        <v>0</v>
      </c>
      <c r="AC36" s="125">
        <f t="shared" ref="AC36" si="309">AC39+AC38+-AC35</f>
        <v>0</v>
      </c>
      <c r="AD36" s="125">
        <f t="shared" ref="AD36" si="310">AD39+AD38+-AD35</f>
        <v>0</v>
      </c>
      <c r="AE36" s="125">
        <f t="shared" ref="AE36" si="311">AE39+AE38+-AE35</f>
        <v>0</v>
      </c>
      <c r="AF36" s="125">
        <f t="shared" ref="AF36" si="312">AF39+AF38+-AF35</f>
        <v>0</v>
      </c>
      <c r="AG36" s="125">
        <f t="shared" ref="AG36" si="313">AG39+AG38+-AG35</f>
        <v>0</v>
      </c>
      <c r="AH36" s="125">
        <f t="shared" ref="AH36" si="314">AH39+AH38+-AH35</f>
        <v>0</v>
      </c>
      <c r="AI36" s="125">
        <f t="shared" ref="AI36" si="315">AI39+AI38+-AI35</f>
        <v>0</v>
      </c>
      <c r="AJ36" s="125">
        <f t="shared" ref="AJ36" si="316">AJ39+AJ38+-AJ35</f>
        <v>0</v>
      </c>
      <c r="AK36" s="125">
        <f t="shared" ref="AK36" si="317">AK39+AK38+-AK35</f>
        <v>0</v>
      </c>
      <c r="AL36" s="125">
        <f>AL39+AL38+-AL35</f>
        <v>0</v>
      </c>
      <c r="AM36" s="125">
        <f t="shared" ref="AM36:BB36" si="318">AM39+AM38+-AM35</f>
        <v>0</v>
      </c>
      <c r="AN36" s="125">
        <f t="shared" si="318"/>
        <v>0</v>
      </c>
      <c r="AO36" s="125">
        <f t="shared" si="318"/>
        <v>0</v>
      </c>
      <c r="AP36" s="125">
        <f t="shared" si="318"/>
        <v>0</v>
      </c>
      <c r="AQ36" s="125">
        <f t="shared" si="318"/>
        <v>0</v>
      </c>
      <c r="AR36" s="125">
        <f t="shared" si="318"/>
        <v>0</v>
      </c>
      <c r="AS36" s="125">
        <f t="shared" si="318"/>
        <v>0</v>
      </c>
      <c r="AT36" s="125">
        <f t="shared" si="318"/>
        <v>0</v>
      </c>
      <c r="AU36" s="125">
        <f t="shared" si="318"/>
        <v>0</v>
      </c>
      <c r="AV36" s="125">
        <f t="shared" si="318"/>
        <v>0</v>
      </c>
      <c r="AW36" s="125">
        <f t="shared" si="318"/>
        <v>0</v>
      </c>
      <c r="AX36" s="125">
        <f t="shared" si="318"/>
        <v>0</v>
      </c>
      <c r="AY36" s="125">
        <f t="shared" si="318"/>
        <v>0</v>
      </c>
      <c r="AZ36" s="125">
        <f t="shared" si="318"/>
        <v>0</v>
      </c>
      <c r="BA36" s="125">
        <f t="shared" si="318"/>
        <v>0</v>
      </c>
      <c r="BB36" s="125">
        <f t="shared" si="318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9">E34-E36</f>
        <v>0</v>
      </c>
      <c r="F37" s="128">
        <f t="shared" ref="F37" si="320">F34-F36</f>
        <v>0</v>
      </c>
      <c r="G37" s="128">
        <f t="shared" ref="G37" si="321">G34-G36</f>
        <v>0</v>
      </c>
      <c r="H37" s="128">
        <f t="shared" ref="H37" si="322">H34-H36</f>
        <v>0</v>
      </c>
      <c r="I37" s="128">
        <f t="shared" ref="I37" si="323">I34-I36</f>
        <v>0</v>
      </c>
      <c r="J37" s="128">
        <f t="shared" ref="J37" si="324">J34-J36</f>
        <v>0</v>
      </c>
      <c r="K37" s="128">
        <f t="shared" ref="K37" si="325">K34-K36</f>
        <v>0</v>
      </c>
      <c r="L37" s="128">
        <f t="shared" ref="L37" si="326">L34-L36</f>
        <v>0</v>
      </c>
      <c r="M37" s="128">
        <f t="shared" ref="M37" si="327">M34-M36</f>
        <v>0</v>
      </c>
      <c r="N37" s="128">
        <f t="shared" ref="N37" si="328">N34-N36</f>
        <v>0</v>
      </c>
      <c r="O37" s="128">
        <f t="shared" ref="O37" si="329">O34-O36</f>
        <v>0</v>
      </c>
      <c r="P37" s="128">
        <f t="shared" ref="P37" si="330">P34-P36</f>
        <v>0</v>
      </c>
      <c r="Q37" s="128">
        <f t="shared" ref="Q37" si="331">Q34-Q36</f>
        <v>0</v>
      </c>
      <c r="R37" s="128">
        <f t="shared" ref="R37" si="332">R34-R36</f>
        <v>0</v>
      </c>
      <c r="S37" s="128">
        <f t="shared" ref="S37" si="333">S34-S36</f>
        <v>0</v>
      </c>
      <c r="T37" s="128">
        <f t="shared" ref="T37" si="334">T34-T36</f>
        <v>0</v>
      </c>
      <c r="U37" s="128">
        <f t="shared" ref="U37" si="335">U34-U36</f>
        <v>0</v>
      </c>
      <c r="V37" s="128">
        <f t="shared" ref="V37" si="336">V34-V36</f>
        <v>0</v>
      </c>
      <c r="W37" s="128">
        <f t="shared" ref="W37" si="337">W34-W36</f>
        <v>0</v>
      </c>
      <c r="X37" s="128">
        <f t="shared" ref="X37" si="338">X34-X36</f>
        <v>0</v>
      </c>
      <c r="Y37" s="128">
        <f t="shared" ref="Y37" si="339">Y34-Y36</f>
        <v>0</v>
      </c>
      <c r="Z37" s="128">
        <f t="shared" ref="Z37" si="340">Z34-Z36</f>
        <v>0</v>
      </c>
      <c r="AA37" s="128">
        <f t="shared" ref="AA37" si="341">AA34-AA36</f>
        <v>0</v>
      </c>
      <c r="AB37" s="128">
        <f t="shared" ref="AB37" si="342">AB34-AB36</f>
        <v>0</v>
      </c>
      <c r="AC37" s="128">
        <f t="shared" ref="AC37" si="343">AC34-AC36</f>
        <v>0</v>
      </c>
      <c r="AD37" s="128">
        <f t="shared" ref="AD37" si="344">AD34-AD36</f>
        <v>0</v>
      </c>
      <c r="AE37" s="128">
        <f t="shared" ref="AE37" si="345">AE34-AE36</f>
        <v>0</v>
      </c>
      <c r="AF37" s="128">
        <f t="shared" ref="AF37" si="346">AF34-AF36</f>
        <v>0</v>
      </c>
      <c r="AG37" s="128">
        <f t="shared" ref="AG37" si="347">AG34-AG36</f>
        <v>0</v>
      </c>
      <c r="AH37" s="128">
        <f t="shared" ref="AH37" si="348">AH34-AH36</f>
        <v>0</v>
      </c>
      <c r="AI37" s="128">
        <f t="shared" ref="AI37" si="349">AI34-AI36</f>
        <v>0</v>
      </c>
      <c r="AJ37" s="128">
        <f t="shared" ref="AJ37" si="350">AJ34-AJ36</f>
        <v>0</v>
      </c>
      <c r="AK37" s="128">
        <f t="shared" ref="AK37:BB37" si="351">AK34-AK36</f>
        <v>0</v>
      </c>
      <c r="AL37" s="128">
        <f t="shared" si="351"/>
        <v>0</v>
      </c>
      <c r="AM37" s="128">
        <f t="shared" si="351"/>
        <v>0</v>
      </c>
      <c r="AN37" s="128">
        <f t="shared" si="351"/>
        <v>0</v>
      </c>
      <c r="AO37" s="128">
        <f t="shared" si="351"/>
        <v>0</v>
      </c>
      <c r="AP37" s="128">
        <f t="shared" si="351"/>
        <v>0</v>
      </c>
      <c r="AQ37" s="128">
        <f t="shared" si="351"/>
        <v>0</v>
      </c>
      <c r="AR37" s="128">
        <f t="shared" si="351"/>
        <v>0</v>
      </c>
      <c r="AS37" s="128">
        <f t="shared" si="351"/>
        <v>0</v>
      </c>
      <c r="AT37" s="128">
        <f t="shared" si="351"/>
        <v>0</v>
      </c>
      <c r="AU37" s="128">
        <f t="shared" si="351"/>
        <v>0</v>
      </c>
      <c r="AV37" s="128">
        <f t="shared" si="351"/>
        <v>0</v>
      </c>
      <c r="AW37" s="128">
        <f t="shared" si="351"/>
        <v>0</v>
      </c>
      <c r="AX37" s="128">
        <f t="shared" si="351"/>
        <v>0</v>
      </c>
      <c r="AY37" s="128">
        <f t="shared" si="351"/>
        <v>0</v>
      </c>
      <c r="AZ37" s="128">
        <f t="shared" si="351"/>
        <v>0</v>
      </c>
      <c r="BA37" s="128">
        <f t="shared" si="351"/>
        <v>0</v>
      </c>
      <c r="BB37" s="128">
        <f t="shared" si="351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52">E34*$B$39</f>
        <v>0</v>
      </c>
      <c r="F39" s="133">
        <f t="shared" si="352"/>
        <v>0</v>
      </c>
      <c r="G39" s="133">
        <f t="shared" si="352"/>
        <v>0</v>
      </c>
      <c r="H39" s="133">
        <f t="shared" si="352"/>
        <v>0</v>
      </c>
      <c r="I39" s="133">
        <f t="shared" si="352"/>
        <v>0</v>
      </c>
      <c r="J39" s="133">
        <f t="shared" si="352"/>
        <v>0</v>
      </c>
      <c r="K39" s="133">
        <f t="shared" si="352"/>
        <v>0</v>
      </c>
      <c r="L39" s="133">
        <f t="shared" si="352"/>
        <v>0</v>
      </c>
      <c r="M39" s="133">
        <f t="shared" ref="M39:T39" si="353">M34*$B$39</f>
        <v>0</v>
      </c>
      <c r="N39" s="133">
        <f t="shared" si="353"/>
        <v>0</v>
      </c>
      <c r="O39" s="133">
        <f t="shared" si="353"/>
        <v>0</v>
      </c>
      <c r="P39" s="133">
        <f t="shared" si="353"/>
        <v>0</v>
      </c>
      <c r="Q39" s="133">
        <f t="shared" si="353"/>
        <v>0</v>
      </c>
      <c r="R39" s="133">
        <v>0</v>
      </c>
      <c r="S39" s="133">
        <f t="shared" si="353"/>
        <v>0</v>
      </c>
      <c r="T39" s="133">
        <f t="shared" si="353"/>
        <v>0</v>
      </c>
      <c r="U39" s="133">
        <f t="shared" ref="U39:AC39" si="354">U34*$B$39</f>
        <v>0</v>
      </c>
      <c r="V39" s="133">
        <f t="shared" si="354"/>
        <v>0</v>
      </c>
      <c r="W39" s="133">
        <f t="shared" si="354"/>
        <v>0</v>
      </c>
      <c r="X39" s="133">
        <f t="shared" si="354"/>
        <v>0</v>
      </c>
      <c r="Y39" s="133">
        <f t="shared" si="354"/>
        <v>0</v>
      </c>
      <c r="Z39" s="133">
        <f t="shared" si="354"/>
        <v>0</v>
      </c>
      <c r="AA39" s="133">
        <v>0</v>
      </c>
      <c r="AB39" s="133">
        <f t="shared" si="354"/>
        <v>0</v>
      </c>
      <c r="AC39" s="133">
        <f t="shared" si="354"/>
        <v>0</v>
      </c>
      <c r="AD39" s="133">
        <f t="shared" ref="AD39:AJ39" si="355">AD34*$B$39</f>
        <v>0</v>
      </c>
      <c r="AE39" s="133">
        <f t="shared" si="355"/>
        <v>0</v>
      </c>
      <c r="AF39" s="133">
        <f t="shared" si="355"/>
        <v>0</v>
      </c>
      <c r="AG39" s="133">
        <f t="shared" si="355"/>
        <v>0</v>
      </c>
      <c r="AH39" s="133">
        <f t="shared" si="355"/>
        <v>0</v>
      </c>
      <c r="AI39" s="133">
        <f t="shared" si="355"/>
        <v>0</v>
      </c>
      <c r="AJ39" s="133">
        <f t="shared" si="355"/>
        <v>0</v>
      </c>
      <c r="AK39" s="133">
        <v>0</v>
      </c>
      <c r="AL39" s="129">
        <f t="shared" ref="AL39:BB39" si="356">AL34*$B$39</f>
        <v>0</v>
      </c>
      <c r="AM39" s="129">
        <f t="shared" si="356"/>
        <v>0</v>
      </c>
      <c r="AN39" s="129">
        <f t="shared" si="356"/>
        <v>0</v>
      </c>
      <c r="AO39" s="129">
        <f t="shared" si="356"/>
        <v>0</v>
      </c>
      <c r="AP39" s="129">
        <f t="shared" si="356"/>
        <v>0</v>
      </c>
      <c r="AQ39" s="129">
        <f t="shared" si="356"/>
        <v>0</v>
      </c>
      <c r="AR39" s="129">
        <f t="shared" si="356"/>
        <v>0</v>
      </c>
      <c r="AS39" s="129">
        <f t="shared" si="356"/>
        <v>0</v>
      </c>
      <c r="AT39" s="129">
        <f t="shared" si="356"/>
        <v>0</v>
      </c>
      <c r="AU39" s="129">
        <f t="shared" si="356"/>
        <v>0</v>
      </c>
      <c r="AV39" s="129">
        <f t="shared" si="356"/>
        <v>0</v>
      </c>
      <c r="AW39" s="129">
        <f t="shared" si="356"/>
        <v>0</v>
      </c>
      <c r="AX39" s="129">
        <f t="shared" si="356"/>
        <v>0</v>
      </c>
      <c r="AY39" s="129">
        <f t="shared" si="356"/>
        <v>0</v>
      </c>
      <c r="AZ39" s="129">
        <f t="shared" si="356"/>
        <v>0</v>
      </c>
      <c r="BA39" s="129">
        <f t="shared" si="356"/>
        <v>0</v>
      </c>
      <c r="BB39" s="129">
        <f t="shared" si="356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7">IF(E37&gt;0,E37*$B$40,0)</f>
        <v>0</v>
      </c>
      <c r="F40" s="129">
        <f t="shared" si="357"/>
        <v>0</v>
      </c>
      <c r="G40" s="129">
        <f t="shared" si="357"/>
        <v>0</v>
      </c>
      <c r="H40" s="129">
        <f t="shared" si="357"/>
        <v>0</v>
      </c>
      <c r="I40" s="129">
        <f t="shared" si="357"/>
        <v>0</v>
      </c>
      <c r="J40" s="129">
        <f t="shared" si="357"/>
        <v>0</v>
      </c>
      <c r="K40" s="129">
        <f t="shared" si="357"/>
        <v>0</v>
      </c>
      <c r="L40" s="129">
        <f t="shared" si="357"/>
        <v>0</v>
      </c>
      <c r="M40" s="129">
        <f t="shared" ref="M40:T40" si="358">IF(M37&gt;0,M37*$B$40,0)</f>
        <v>0</v>
      </c>
      <c r="N40" s="129">
        <f t="shared" si="358"/>
        <v>0</v>
      </c>
      <c r="O40" s="129">
        <f t="shared" si="358"/>
        <v>0</v>
      </c>
      <c r="P40" s="129">
        <f t="shared" si="358"/>
        <v>0</v>
      </c>
      <c r="Q40" s="129">
        <f t="shared" si="358"/>
        <v>0</v>
      </c>
      <c r="R40" s="129">
        <f t="shared" si="358"/>
        <v>0</v>
      </c>
      <c r="S40" s="129">
        <f t="shared" si="358"/>
        <v>0</v>
      </c>
      <c r="T40" s="129">
        <f t="shared" si="358"/>
        <v>0</v>
      </c>
      <c r="U40" s="129">
        <f t="shared" ref="U40:AC40" si="359">IF(U37&gt;0,U37*$B$40,0)</f>
        <v>0</v>
      </c>
      <c r="V40" s="129">
        <f t="shared" si="359"/>
        <v>0</v>
      </c>
      <c r="W40" s="129">
        <f t="shared" si="359"/>
        <v>0</v>
      </c>
      <c r="X40" s="129">
        <f t="shared" si="359"/>
        <v>0</v>
      </c>
      <c r="Y40" s="129">
        <f t="shared" si="359"/>
        <v>0</v>
      </c>
      <c r="Z40" s="129">
        <f t="shared" si="359"/>
        <v>0</v>
      </c>
      <c r="AA40" s="129">
        <f t="shared" si="359"/>
        <v>0</v>
      </c>
      <c r="AB40" s="129">
        <f t="shared" si="359"/>
        <v>0</v>
      </c>
      <c r="AC40" s="129">
        <f t="shared" si="359"/>
        <v>0</v>
      </c>
      <c r="AD40" s="129">
        <f t="shared" ref="AD40:AJ40" si="360">IF(AD37&gt;0,AD37*$B$40,0)</f>
        <v>0</v>
      </c>
      <c r="AE40" s="129">
        <f t="shared" si="360"/>
        <v>0</v>
      </c>
      <c r="AF40" s="129">
        <f t="shared" si="360"/>
        <v>0</v>
      </c>
      <c r="AG40" s="129">
        <f t="shared" si="360"/>
        <v>0</v>
      </c>
      <c r="AH40" s="129">
        <f t="shared" si="360"/>
        <v>0</v>
      </c>
      <c r="AI40" s="129">
        <f t="shared" si="360"/>
        <v>0</v>
      </c>
      <c r="AJ40" s="129">
        <f t="shared" si="360"/>
        <v>0</v>
      </c>
      <c r="AK40" s="129">
        <v>0</v>
      </c>
      <c r="AL40" s="129">
        <f t="shared" ref="AL40:BB40" si="361">IF(AL37&gt;0,AL37*$B$40,0)</f>
        <v>0</v>
      </c>
      <c r="AM40" s="129">
        <f t="shared" si="361"/>
        <v>0</v>
      </c>
      <c r="AN40" s="129">
        <f t="shared" si="361"/>
        <v>0</v>
      </c>
      <c r="AO40" s="129">
        <f t="shared" si="361"/>
        <v>0</v>
      </c>
      <c r="AP40" s="129">
        <f t="shared" si="361"/>
        <v>0</v>
      </c>
      <c r="AQ40" s="129">
        <f t="shared" si="361"/>
        <v>0</v>
      </c>
      <c r="AR40" s="129">
        <f t="shared" si="361"/>
        <v>0</v>
      </c>
      <c r="AS40" s="129">
        <f t="shared" si="361"/>
        <v>0</v>
      </c>
      <c r="AT40" s="129">
        <f t="shared" si="361"/>
        <v>0</v>
      </c>
      <c r="AU40" s="129">
        <f t="shared" si="361"/>
        <v>0</v>
      </c>
      <c r="AV40" s="129">
        <f t="shared" si="361"/>
        <v>0</v>
      </c>
      <c r="AW40" s="129">
        <f t="shared" si="361"/>
        <v>0</v>
      </c>
      <c r="AX40" s="129">
        <f t="shared" si="361"/>
        <v>0</v>
      </c>
      <c r="AY40" s="129">
        <f t="shared" si="361"/>
        <v>0</v>
      </c>
      <c r="AZ40" s="129">
        <f t="shared" si="361"/>
        <v>0</v>
      </c>
      <c r="BA40" s="129">
        <f t="shared" si="361"/>
        <v>0</v>
      </c>
      <c r="BB40" s="129">
        <f t="shared" si="361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8" customFormat="1" ht="18.75" thickTop="1" x14ac:dyDescent="0.25">
      <c r="A42" s="154" t="s">
        <v>34</v>
      </c>
      <c r="B42" s="155"/>
      <c r="C42" s="156">
        <f>DBData3!C3</f>
        <v>0</v>
      </c>
      <c r="D42" s="156">
        <f>DBData3!C4</f>
        <v>0</v>
      </c>
      <c r="E42" s="156">
        <f>DBData3!C5</f>
        <v>0</v>
      </c>
      <c r="F42" s="156">
        <f>DBData3!C6</f>
        <v>0</v>
      </c>
      <c r="G42" s="156">
        <f>DBData3!C7</f>
        <v>0</v>
      </c>
      <c r="H42" s="156">
        <f>DBData3!C8</f>
        <v>0</v>
      </c>
      <c r="I42" s="156">
        <f>DBData3!C9</f>
        <v>0</v>
      </c>
      <c r="J42" s="156">
        <f>DBData3!C10</f>
        <v>0</v>
      </c>
      <c r="K42" s="156">
        <f>DBData3!C11</f>
        <v>0</v>
      </c>
      <c r="L42" s="156">
        <f>DBData3!C12</f>
        <v>0</v>
      </c>
      <c r="M42" s="156">
        <f>DBData3!C13</f>
        <v>0</v>
      </c>
      <c r="N42" s="156">
        <f>DBData3!C14</f>
        <v>0</v>
      </c>
      <c r="O42" s="156">
        <f>DBData3!C15</f>
        <v>0</v>
      </c>
      <c r="P42" s="156">
        <f>DBData3!C16</f>
        <v>0</v>
      </c>
      <c r="Q42" s="156">
        <f>DBData3!C17</f>
        <v>0</v>
      </c>
      <c r="R42" s="156">
        <f>DBData3!C18</f>
        <v>0</v>
      </c>
      <c r="S42" s="156">
        <f>DBData3!C19</f>
        <v>0</v>
      </c>
      <c r="T42" s="156">
        <f>DBData3!C20</f>
        <v>0</v>
      </c>
      <c r="U42" s="156">
        <f>DBData3!C21</f>
        <v>0</v>
      </c>
      <c r="V42" s="156">
        <f>DBData3!C22</f>
        <v>0</v>
      </c>
      <c r="W42" s="156">
        <f>DBData3!C23</f>
        <v>0</v>
      </c>
      <c r="X42" s="156">
        <f>DBData3!C24</f>
        <v>0</v>
      </c>
      <c r="Y42" s="156">
        <f>DBData3!C25</f>
        <v>0</v>
      </c>
      <c r="Z42" s="156">
        <f>DBData3!C26</f>
        <v>0</v>
      </c>
      <c r="AA42" s="156">
        <f>DBData3!C27</f>
        <v>0</v>
      </c>
      <c r="AB42" s="156">
        <f>DBData3!C28</f>
        <v>0</v>
      </c>
      <c r="AC42" s="156">
        <f>DBData3!C29</f>
        <v>0</v>
      </c>
      <c r="AD42" s="156">
        <f>DBData3!C30</f>
        <v>0</v>
      </c>
      <c r="AE42" s="156">
        <f>DBData3!C31</f>
        <v>0</v>
      </c>
      <c r="AF42" s="156">
        <f>DBData3!C32</f>
        <v>0</v>
      </c>
      <c r="AG42" s="156">
        <f>DBData3!C33</f>
        <v>0</v>
      </c>
      <c r="AH42" s="156">
        <f>DBData3!C34</f>
        <v>0</v>
      </c>
      <c r="AI42" s="156">
        <f>DBData3!C35</f>
        <v>0</v>
      </c>
      <c r="AJ42" s="156">
        <f>DBData3!C36</f>
        <v>0</v>
      </c>
      <c r="AK42" s="156">
        <f>DBData3!C37</f>
        <v>0</v>
      </c>
      <c r="AL42" s="156">
        <f>DBData3!C38</f>
        <v>0</v>
      </c>
      <c r="AM42" s="156">
        <f>DBData3!C39</f>
        <v>0</v>
      </c>
      <c r="AN42" s="156">
        <f>DBData3!C40</f>
        <v>0</v>
      </c>
      <c r="AO42" s="156">
        <f>DBData3!C41</f>
        <v>0</v>
      </c>
      <c r="AP42" s="156">
        <f>DBData3!C42</f>
        <v>0</v>
      </c>
      <c r="AQ42" s="156">
        <f>DBData3!C43</f>
        <v>0</v>
      </c>
      <c r="AR42" s="156">
        <f>DBData3!C44</f>
        <v>0</v>
      </c>
      <c r="AS42" s="156">
        <f>DBData3!C45</f>
        <v>0</v>
      </c>
      <c r="AT42" s="156">
        <f>DBData3!C46</f>
        <v>0</v>
      </c>
      <c r="AU42" s="156">
        <f>DBData3!C47</f>
        <v>0</v>
      </c>
      <c r="AV42" s="156">
        <f>DBData3!C48</f>
        <v>0</v>
      </c>
      <c r="AW42" s="156">
        <f>DBData3!C49</f>
        <v>0</v>
      </c>
      <c r="AX42" s="156">
        <f>DBData3!C50</f>
        <v>0</v>
      </c>
      <c r="AY42" s="156">
        <f>DBData3!C51</f>
        <v>0</v>
      </c>
      <c r="AZ42" s="156">
        <f>DBData3!C52</f>
        <v>0</v>
      </c>
      <c r="BA42" s="156">
        <f>DBData3!C53</f>
        <v>0</v>
      </c>
      <c r="BB42" s="156">
        <f>DBData3!C54</f>
        <v>0</v>
      </c>
      <c r="BC42" s="165"/>
      <c r="BE42" s="159"/>
    </row>
    <row r="43" spans="1:151" s="164" customFormat="1" ht="18" x14ac:dyDescent="0.25">
      <c r="A43" s="154" t="s">
        <v>35</v>
      </c>
      <c r="B43" s="160"/>
      <c r="C43" s="156">
        <f>DBData3!D3</f>
        <v>0</v>
      </c>
      <c r="D43" s="156">
        <f>DBData3!D4</f>
        <v>0</v>
      </c>
      <c r="E43" s="156">
        <f>DBData3!D5</f>
        <v>0</v>
      </c>
      <c r="F43" s="156">
        <f>DBData3!D6</f>
        <v>0</v>
      </c>
      <c r="G43" s="156">
        <f>DBData3!D7</f>
        <v>0</v>
      </c>
      <c r="H43" s="156">
        <f>DBData3!D8</f>
        <v>0</v>
      </c>
      <c r="I43" s="156">
        <f>DBData3!D9</f>
        <v>0</v>
      </c>
      <c r="J43" s="156">
        <f>DBData3!D10</f>
        <v>0</v>
      </c>
      <c r="K43" s="156">
        <f>DBData3!D11</f>
        <v>0</v>
      </c>
      <c r="L43" s="156">
        <f>DBData3!D12</f>
        <v>0</v>
      </c>
      <c r="M43" s="156">
        <f>DBData3!D13</f>
        <v>0</v>
      </c>
      <c r="N43" s="156">
        <f>DBData3!D14</f>
        <v>0</v>
      </c>
      <c r="O43" s="156">
        <f>DBData3!D15</f>
        <v>0</v>
      </c>
      <c r="P43" s="156">
        <f>DBData3!D16</f>
        <v>0</v>
      </c>
      <c r="Q43" s="156">
        <f>DBData3!D17</f>
        <v>0</v>
      </c>
      <c r="R43" s="156">
        <f>DBData3!D18</f>
        <v>0</v>
      </c>
      <c r="S43" s="156">
        <f>DBData3!D19</f>
        <v>0</v>
      </c>
      <c r="T43" s="156">
        <f>DBData3!D20</f>
        <v>0</v>
      </c>
      <c r="U43" s="156">
        <f>DBData3!D21</f>
        <v>0</v>
      </c>
      <c r="V43" s="156">
        <f>DBData3!D22</f>
        <v>0</v>
      </c>
      <c r="W43" s="156">
        <f>DBData3!D23</f>
        <v>0</v>
      </c>
      <c r="X43" s="156">
        <f>DBData3!D24</f>
        <v>0</v>
      </c>
      <c r="Y43" s="156">
        <f>DBData3!D25</f>
        <v>0</v>
      </c>
      <c r="Z43" s="156">
        <f>DBData3!D26</f>
        <v>0</v>
      </c>
      <c r="AA43" s="156">
        <f>DBData3!D27</f>
        <v>0</v>
      </c>
      <c r="AB43" s="156">
        <f>DBData3!D28</f>
        <v>0</v>
      </c>
      <c r="AC43" s="156">
        <f>DBData3!D29</f>
        <v>0</v>
      </c>
      <c r="AD43" s="156">
        <f>DBData3!D30</f>
        <v>0</v>
      </c>
      <c r="AE43" s="156">
        <f>DBData3!D31</f>
        <v>0</v>
      </c>
      <c r="AF43" s="156">
        <f>DBData3!D32</f>
        <v>0</v>
      </c>
      <c r="AG43" s="156">
        <f>DBData3!D33</f>
        <v>0</v>
      </c>
      <c r="AH43" s="156">
        <f>DBData3!D34</f>
        <v>0</v>
      </c>
      <c r="AI43" s="156">
        <f>DBData3!D35</f>
        <v>0</v>
      </c>
      <c r="AJ43" s="156">
        <f>DBData3!D36</f>
        <v>0</v>
      </c>
      <c r="AK43" s="156">
        <f>DBData3!D37</f>
        <v>0</v>
      </c>
      <c r="AL43" s="156">
        <f>DBData3!D38</f>
        <v>0</v>
      </c>
      <c r="AM43" s="156">
        <f>DBData3!D39</f>
        <v>0</v>
      </c>
      <c r="AN43" s="156">
        <f>DBData3!D40</f>
        <v>0</v>
      </c>
      <c r="AO43" s="156">
        <f>DBData3!D41</f>
        <v>0</v>
      </c>
      <c r="AP43" s="156">
        <f>DBData3!D42</f>
        <v>0</v>
      </c>
      <c r="AQ43" s="156">
        <f>DBData3!D43</f>
        <v>0</v>
      </c>
      <c r="AR43" s="156">
        <f>DBData3!D44</f>
        <v>0</v>
      </c>
      <c r="AS43" s="156">
        <f>DBData3!D45</f>
        <v>0</v>
      </c>
      <c r="AT43" s="156">
        <f>DBData3!D46</f>
        <v>0</v>
      </c>
      <c r="AU43" s="156">
        <f>DBData3!D47</f>
        <v>0</v>
      </c>
      <c r="AV43" s="156">
        <f>DBData3!D48</f>
        <v>0</v>
      </c>
      <c r="AW43" s="156">
        <f>DBData3!D49</f>
        <v>0</v>
      </c>
      <c r="AX43" s="156">
        <f>DBData3!D50</f>
        <v>0</v>
      </c>
      <c r="AY43" s="156">
        <f>DBData3!D51</f>
        <v>0</v>
      </c>
      <c r="AZ43" s="156">
        <f>DBData3!D52</f>
        <v>0</v>
      </c>
      <c r="BA43" s="156">
        <f>DBData3!D53</f>
        <v>0</v>
      </c>
      <c r="BB43" s="156">
        <f>DBData3!D54</f>
        <v>0</v>
      </c>
      <c r="BC43" s="161"/>
      <c r="BD43" s="162"/>
      <c r="BE43" s="163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62">E50/E45</f>
        <v>#DIV/0!</v>
      </c>
      <c r="F46" s="131" t="e">
        <f t="shared" ref="F46" si="363">F50/F45</f>
        <v>#DIV/0!</v>
      </c>
      <c r="G46" s="131" t="e">
        <f t="shared" ref="G46" si="364">G50/G45</f>
        <v>#DIV/0!</v>
      </c>
      <c r="H46" s="131" t="e">
        <f t="shared" ref="H46" si="365">H50/H45</f>
        <v>#DIV/0!</v>
      </c>
      <c r="I46" s="131" t="e">
        <f t="shared" ref="I46" si="366">I50/I45</f>
        <v>#DIV/0!</v>
      </c>
      <c r="J46" s="131" t="e">
        <f t="shared" ref="J46" si="367">J50/J45</f>
        <v>#DIV/0!</v>
      </c>
      <c r="K46" s="131" t="e">
        <f t="shared" ref="K46" si="368">K50/K45</f>
        <v>#DIV/0!</v>
      </c>
      <c r="L46" s="131" t="e">
        <f t="shared" ref="L46" si="369">L50/L45</f>
        <v>#DIV/0!</v>
      </c>
      <c r="M46" s="131" t="e">
        <f t="shared" ref="M46" si="370">M50/M45</f>
        <v>#DIV/0!</v>
      </c>
      <c r="N46" s="131" t="e">
        <f t="shared" ref="N46" si="371">N50/N45</f>
        <v>#DIV/0!</v>
      </c>
      <c r="O46" s="131" t="e">
        <f t="shared" ref="O46" si="372">O50/O45</f>
        <v>#DIV/0!</v>
      </c>
      <c r="P46" s="131" t="e">
        <f t="shared" ref="P46" si="373">P50/P45</f>
        <v>#DIV/0!</v>
      </c>
      <c r="Q46" s="131" t="e">
        <f t="shared" ref="Q46" si="374">Q50/Q45</f>
        <v>#DIV/0!</v>
      </c>
      <c r="R46" s="131" t="e">
        <f t="shared" ref="R46" si="375">R50/R45</f>
        <v>#DIV/0!</v>
      </c>
      <c r="S46" s="131" t="e">
        <f t="shared" ref="S46" si="376">S50/S45</f>
        <v>#DIV/0!</v>
      </c>
      <c r="T46" s="131" t="e">
        <f t="shared" ref="T46" si="377">T50/T45</f>
        <v>#DIV/0!</v>
      </c>
      <c r="U46" s="131" t="e">
        <f t="shared" ref="U46" si="378">U50/U45</f>
        <v>#DIV/0!</v>
      </c>
      <c r="V46" s="131" t="e">
        <f t="shared" ref="V46" si="379">V50/V45</f>
        <v>#DIV/0!</v>
      </c>
      <c r="W46" s="131" t="e">
        <f t="shared" ref="W46" si="380">W50/W45</f>
        <v>#DIV/0!</v>
      </c>
      <c r="X46" s="131" t="e">
        <f t="shared" ref="X46" si="381">X50/X45</f>
        <v>#DIV/0!</v>
      </c>
      <c r="Y46" s="131" t="e">
        <f t="shared" ref="Y46" si="382">Y50/Y45</f>
        <v>#DIV/0!</v>
      </c>
      <c r="Z46" s="131" t="e">
        <f t="shared" ref="Z46" si="383">Z50/Z45</f>
        <v>#DIV/0!</v>
      </c>
      <c r="AA46" s="131" t="e">
        <f t="shared" ref="AA46" si="384">AA50/AA45</f>
        <v>#DIV/0!</v>
      </c>
      <c r="AB46" s="131" t="e">
        <f t="shared" ref="AB46" si="385">AB50/AB45</f>
        <v>#DIV/0!</v>
      </c>
      <c r="AC46" s="131" t="e">
        <f t="shared" ref="AC46" si="386">AC50/AC45</f>
        <v>#DIV/0!</v>
      </c>
      <c r="AD46" s="131" t="e">
        <f t="shared" ref="AD46" si="387">AD50/AD45</f>
        <v>#DIV/0!</v>
      </c>
      <c r="AE46" s="131" t="e">
        <f t="shared" ref="AE46" si="388">AE50/AE45</f>
        <v>#DIV/0!</v>
      </c>
      <c r="AF46" s="131" t="e">
        <f t="shared" ref="AF46" si="389">AF50/AF45</f>
        <v>#DIV/0!</v>
      </c>
      <c r="AG46" s="131" t="e">
        <f t="shared" ref="AG46" si="390">AG50/AG45</f>
        <v>#DIV/0!</v>
      </c>
      <c r="AH46" s="131" t="e">
        <f t="shared" ref="AH46" si="391">AH50/AH45</f>
        <v>#DIV/0!</v>
      </c>
      <c r="AI46" s="131" t="e">
        <f t="shared" ref="AI46" si="392">AI50/AI45</f>
        <v>#DIV/0!</v>
      </c>
      <c r="AJ46" s="131" t="e">
        <f t="shared" ref="AJ46" si="393">AJ50/AJ45</f>
        <v>#DIV/0!</v>
      </c>
      <c r="AK46" s="131" t="e">
        <f t="shared" ref="AK46:BB46" si="394">AK50/AK45</f>
        <v>#DIV/0!</v>
      </c>
      <c r="AL46" s="124" t="e">
        <f t="shared" si="394"/>
        <v>#DIV/0!</v>
      </c>
      <c r="AM46" s="124" t="e">
        <f t="shared" si="394"/>
        <v>#DIV/0!</v>
      </c>
      <c r="AN46" s="124" t="e">
        <f t="shared" si="394"/>
        <v>#DIV/0!</v>
      </c>
      <c r="AO46" s="124" t="e">
        <f t="shared" si="394"/>
        <v>#DIV/0!</v>
      </c>
      <c r="AP46" s="124" t="e">
        <f t="shared" si="394"/>
        <v>#DIV/0!</v>
      </c>
      <c r="AQ46" s="124" t="e">
        <f t="shared" si="394"/>
        <v>#DIV/0!</v>
      </c>
      <c r="AR46" s="124" t="e">
        <f t="shared" si="394"/>
        <v>#DIV/0!</v>
      </c>
      <c r="AS46" s="124" t="e">
        <f t="shared" si="394"/>
        <v>#DIV/0!</v>
      </c>
      <c r="AT46" s="124" t="e">
        <f t="shared" si="394"/>
        <v>#DIV/0!</v>
      </c>
      <c r="AU46" s="124" t="e">
        <f t="shared" si="394"/>
        <v>#DIV/0!</v>
      </c>
      <c r="AV46" s="124" t="e">
        <f t="shared" si="394"/>
        <v>#DIV/0!</v>
      </c>
      <c r="AW46" s="124" t="e">
        <f t="shared" si="394"/>
        <v>#DIV/0!</v>
      </c>
      <c r="AX46" s="124" t="e">
        <f t="shared" si="394"/>
        <v>#DIV/0!</v>
      </c>
      <c r="AY46" s="124" t="e">
        <f t="shared" si="394"/>
        <v>#DIV/0!</v>
      </c>
      <c r="AZ46" s="124" t="e">
        <f t="shared" si="394"/>
        <v>#DIV/0!</v>
      </c>
      <c r="BA46" s="124" t="e">
        <f t="shared" si="394"/>
        <v>#DIV/0!</v>
      </c>
      <c r="BB46" s="124" t="e">
        <f t="shared" si="394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5">SUM(E47:E49)</f>
        <v>0</v>
      </c>
      <c r="F50" s="132">
        <f t="shared" ref="F50" si="396">SUM(F47:F49)</f>
        <v>0</v>
      </c>
      <c r="G50" s="132">
        <f t="shared" ref="G50" si="397">SUM(G47:G49)</f>
        <v>0</v>
      </c>
      <c r="H50" s="132">
        <f t="shared" ref="H50" si="398">SUM(H47:H49)</f>
        <v>0</v>
      </c>
      <c r="I50" s="132">
        <f t="shared" ref="I50" si="399">SUM(I47:I49)</f>
        <v>0</v>
      </c>
      <c r="J50" s="132">
        <f t="shared" ref="J50" si="400">SUM(J47:J49)</f>
        <v>0</v>
      </c>
      <c r="K50" s="132">
        <f t="shared" ref="K50" si="401">SUM(K47:K49)</f>
        <v>0</v>
      </c>
      <c r="L50" s="132">
        <f t="shared" ref="L50" si="402">SUM(L47:L49)</f>
        <v>0</v>
      </c>
      <c r="M50" s="132">
        <f t="shared" ref="M50" si="403">SUM(M47:M49)</f>
        <v>0</v>
      </c>
      <c r="N50" s="132">
        <f t="shared" ref="N50" si="404">SUM(N47:N49)</f>
        <v>0</v>
      </c>
      <c r="O50" s="132">
        <f t="shared" ref="O50" si="405">SUM(O47:O49)</f>
        <v>0</v>
      </c>
      <c r="P50" s="132">
        <f t="shared" ref="P50" si="406">SUM(P47:P49)</f>
        <v>0</v>
      </c>
      <c r="Q50" s="132">
        <f t="shared" ref="Q50" si="407">SUM(Q47:Q49)</f>
        <v>0</v>
      </c>
      <c r="R50" s="132">
        <f t="shared" ref="R50" si="408">SUM(R47:R49)</f>
        <v>0</v>
      </c>
      <c r="S50" s="132">
        <f t="shared" ref="S50" si="409">SUM(S47:S49)</f>
        <v>0</v>
      </c>
      <c r="T50" s="132">
        <f t="shared" ref="T50" si="410">SUM(T47:T49)</f>
        <v>0</v>
      </c>
      <c r="U50" s="132">
        <f t="shared" ref="U50" si="411">SUM(U47:U49)</f>
        <v>0</v>
      </c>
      <c r="V50" s="132">
        <f t="shared" ref="V50" si="412">SUM(V47:V49)</f>
        <v>0</v>
      </c>
      <c r="W50" s="132">
        <f t="shared" ref="W50" si="413">SUM(W47:W49)</f>
        <v>0</v>
      </c>
      <c r="X50" s="132">
        <f t="shared" ref="X50" si="414">SUM(X47:X49)</f>
        <v>0</v>
      </c>
      <c r="Y50" s="132">
        <f t="shared" ref="Y50" si="415">SUM(Y47:Y49)</f>
        <v>0</v>
      </c>
      <c r="Z50" s="132">
        <f t="shared" ref="Z50" si="416">SUM(Z47:Z49)</f>
        <v>0</v>
      </c>
      <c r="AA50" s="132">
        <f t="shared" ref="AA50" si="417">SUM(AA47:AA49)</f>
        <v>0</v>
      </c>
      <c r="AB50" s="132">
        <f t="shared" ref="AB50" si="418">SUM(AB47:AB49)</f>
        <v>0</v>
      </c>
      <c r="AC50" s="132">
        <f t="shared" ref="AC50" si="419">SUM(AC47:AC49)</f>
        <v>0</v>
      </c>
      <c r="AD50" s="132">
        <f t="shared" ref="AD50" si="420">SUM(AD47:AD49)</f>
        <v>0</v>
      </c>
      <c r="AE50" s="132">
        <f t="shared" ref="AE50" si="421">SUM(AE47:AE49)</f>
        <v>0</v>
      </c>
      <c r="AF50" s="132">
        <f t="shared" ref="AF50" si="422">SUM(AF47:AF49)</f>
        <v>0</v>
      </c>
      <c r="AG50" s="132">
        <f t="shared" ref="AG50" si="423">SUM(AG47:AG49)</f>
        <v>0</v>
      </c>
      <c r="AH50" s="132">
        <f t="shared" ref="AH50" si="424">SUM(AH47:AH49)</f>
        <v>0</v>
      </c>
      <c r="AI50" s="132">
        <f t="shared" ref="AI50" si="425">SUM(AI47:AI49)</f>
        <v>0</v>
      </c>
      <c r="AJ50" s="132">
        <f t="shared" ref="AJ50" si="426">SUM(AJ47:AJ49)</f>
        <v>0</v>
      </c>
      <c r="AK50" s="132">
        <f t="shared" ref="AK50:BB50" si="427">SUM(AK47:AK49)</f>
        <v>0</v>
      </c>
      <c r="AL50" s="125">
        <f t="shared" si="427"/>
        <v>0</v>
      </c>
      <c r="AM50" s="125">
        <f t="shared" si="427"/>
        <v>0</v>
      </c>
      <c r="AN50" s="125">
        <f t="shared" si="427"/>
        <v>0</v>
      </c>
      <c r="AO50" s="125">
        <f t="shared" si="427"/>
        <v>0</v>
      </c>
      <c r="AP50" s="125">
        <f t="shared" si="427"/>
        <v>0</v>
      </c>
      <c r="AQ50" s="125">
        <f t="shared" si="427"/>
        <v>0</v>
      </c>
      <c r="AR50" s="125">
        <f t="shared" si="427"/>
        <v>0</v>
      </c>
      <c r="AS50" s="125">
        <f t="shared" si="427"/>
        <v>0</v>
      </c>
      <c r="AT50" s="125">
        <f t="shared" si="427"/>
        <v>0</v>
      </c>
      <c r="AU50" s="125">
        <f t="shared" si="427"/>
        <v>0</v>
      </c>
      <c r="AV50" s="125">
        <f t="shared" si="427"/>
        <v>0</v>
      </c>
      <c r="AW50" s="125">
        <f t="shared" si="427"/>
        <v>0</v>
      </c>
      <c r="AX50" s="125">
        <f t="shared" si="427"/>
        <v>0</v>
      </c>
      <c r="AY50" s="125">
        <f t="shared" si="427"/>
        <v>0</v>
      </c>
      <c r="AZ50" s="125">
        <f t="shared" si="427"/>
        <v>0</v>
      </c>
      <c r="BA50" s="125">
        <f t="shared" si="427"/>
        <v>0</v>
      </c>
      <c r="BB50" s="125">
        <f t="shared" si="427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8">E50+E51</f>
        <v>0</v>
      </c>
      <c r="F52" s="125">
        <f t="shared" ref="F52" si="429">F50+F51</f>
        <v>0</v>
      </c>
      <c r="G52" s="125">
        <f t="shared" ref="G52" si="430">G50+G51</f>
        <v>0</v>
      </c>
      <c r="H52" s="125">
        <f t="shared" ref="H52" si="431">H50+H51</f>
        <v>0</v>
      </c>
      <c r="I52" s="125">
        <f t="shared" ref="I52" si="432">I50+I51</f>
        <v>0</v>
      </c>
      <c r="J52" s="125">
        <f t="shared" ref="J52" si="433">J50+J51</f>
        <v>0</v>
      </c>
      <c r="K52" s="125">
        <f t="shared" ref="K52" si="434">K50+K51</f>
        <v>0</v>
      </c>
      <c r="L52" s="125">
        <f t="shared" ref="L52" si="435">L50+L51</f>
        <v>0</v>
      </c>
      <c r="M52" s="125">
        <f t="shared" ref="M52" si="436">M50+M51</f>
        <v>0</v>
      </c>
      <c r="N52" s="125">
        <f t="shared" ref="N52" si="437">N50+N51</f>
        <v>0</v>
      </c>
      <c r="O52" s="125">
        <f t="shared" ref="O52" si="438">O50+O51</f>
        <v>0</v>
      </c>
      <c r="P52" s="125">
        <f t="shared" ref="P52" si="439">P50+P51</f>
        <v>0</v>
      </c>
      <c r="Q52" s="125">
        <f t="shared" ref="Q52" si="440">Q50+Q51</f>
        <v>0</v>
      </c>
      <c r="R52" s="125">
        <f t="shared" ref="R52" si="441">R50+R51</f>
        <v>0</v>
      </c>
      <c r="S52" s="125">
        <f t="shared" ref="S52" si="442">S50+S51</f>
        <v>0</v>
      </c>
      <c r="T52" s="125">
        <f t="shared" ref="T52" si="443">T50+T51</f>
        <v>0</v>
      </c>
      <c r="U52" s="125">
        <f t="shared" ref="U52" si="444">U50+U51</f>
        <v>0</v>
      </c>
      <c r="V52" s="125">
        <f t="shared" ref="V52" si="445">V50+V51</f>
        <v>0</v>
      </c>
      <c r="W52" s="125">
        <f t="shared" ref="W52" si="446">W50+W51</f>
        <v>0</v>
      </c>
      <c r="X52" s="125">
        <f t="shared" ref="X52" si="447">X50+X51</f>
        <v>0</v>
      </c>
      <c r="Y52" s="125">
        <f t="shared" ref="Y52" si="448">Y50+Y51</f>
        <v>0</v>
      </c>
      <c r="Z52" s="125">
        <f t="shared" ref="Z52" si="449">Z50+Z51</f>
        <v>0</v>
      </c>
      <c r="AA52" s="125">
        <f t="shared" ref="AA52" si="450">AA50+AA51</f>
        <v>0</v>
      </c>
      <c r="AB52" s="125">
        <f t="shared" ref="AB52" si="451">AB50+AB51</f>
        <v>0</v>
      </c>
      <c r="AC52" s="125">
        <f t="shared" ref="AC52" si="452">AC50+AC51</f>
        <v>0</v>
      </c>
      <c r="AD52" s="125">
        <f t="shared" ref="AD52" si="453">AD50+AD51</f>
        <v>0</v>
      </c>
      <c r="AE52" s="125">
        <f t="shared" ref="AE52" si="454">AE50+AE51</f>
        <v>0</v>
      </c>
      <c r="AF52" s="125">
        <f t="shared" ref="AF52" si="455">AF50+AF51</f>
        <v>0</v>
      </c>
      <c r="AG52" s="125">
        <f t="shared" ref="AG52" si="456">AG50+AG51</f>
        <v>0</v>
      </c>
      <c r="AH52" s="125">
        <f t="shared" ref="AH52" si="457">AH50+AH51</f>
        <v>0</v>
      </c>
      <c r="AI52" s="125">
        <f t="shared" ref="AI52" si="458">AI50+AI51</f>
        <v>0</v>
      </c>
      <c r="AJ52" s="125">
        <f t="shared" ref="AJ52" si="459">AJ50+AJ51</f>
        <v>0</v>
      </c>
      <c r="AK52" s="125">
        <f t="shared" ref="AK52:AX52" si="460">AK50+AK51</f>
        <v>0</v>
      </c>
      <c r="AL52" s="125">
        <f t="shared" si="460"/>
        <v>0</v>
      </c>
      <c r="AM52" s="125">
        <f t="shared" si="460"/>
        <v>0</v>
      </c>
      <c r="AN52" s="125">
        <f t="shared" si="460"/>
        <v>0</v>
      </c>
      <c r="AO52" s="125">
        <f t="shared" si="460"/>
        <v>0</v>
      </c>
      <c r="AP52" s="125">
        <f t="shared" si="460"/>
        <v>0</v>
      </c>
      <c r="AQ52" s="125">
        <f t="shared" si="460"/>
        <v>0</v>
      </c>
      <c r="AR52" s="125">
        <f t="shared" si="460"/>
        <v>0</v>
      </c>
      <c r="AS52" s="125">
        <f t="shared" si="460"/>
        <v>0</v>
      </c>
      <c r="AT52" s="125">
        <f t="shared" si="460"/>
        <v>0</v>
      </c>
      <c r="AU52" s="125">
        <f t="shared" si="460"/>
        <v>0</v>
      </c>
      <c r="AV52" s="125">
        <f t="shared" si="460"/>
        <v>0</v>
      </c>
      <c r="AW52" s="125">
        <f t="shared" si="460"/>
        <v>0</v>
      </c>
      <c r="AX52" s="125">
        <f t="shared" si="460"/>
        <v>0</v>
      </c>
      <c r="AY52" s="125">
        <f>AY50+AY51</f>
        <v>0</v>
      </c>
      <c r="AZ52" s="125">
        <f t="shared" ref="AZ52:BB52" si="461">AZ50+AZ51</f>
        <v>0</v>
      </c>
      <c r="BA52" s="125">
        <f t="shared" si="461"/>
        <v>0</v>
      </c>
      <c r="BB52" s="125">
        <f t="shared" si="461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62">E57+E56+-E53</f>
        <v>0</v>
      </c>
      <c r="F54" s="125">
        <f t="shared" ref="F54" si="463">F57+F56+-F53</f>
        <v>0</v>
      </c>
      <c r="G54" s="125">
        <f t="shared" ref="G54" si="464">G57+G56+-G53</f>
        <v>0</v>
      </c>
      <c r="H54" s="125">
        <f t="shared" ref="H54" si="465">H57+H56+-H53</f>
        <v>0</v>
      </c>
      <c r="I54" s="125">
        <f t="shared" ref="I54" si="466">I57+I56+-I53</f>
        <v>0</v>
      </c>
      <c r="J54" s="125">
        <f t="shared" ref="J54" si="467">J57+J56+-J53</f>
        <v>0</v>
      </c>
      <c r="K54" s="125">
        <f t="shared" ref="K54" si="468">K57+K56+-K53</f>
        <v>0</v>
      </c>
      <c r="L54" s="125">
        <f t="shared" ref="L54" si="469">L57+L56+-L53</f>
        <v>0</v>
      </c>
      <c r="M54" s="125">
        <f t="shared" ref="M54" si="470">M57+M56+-M53</f>
        <v>0</v>
      </c>
      <c r="N54" s="125">
        <f t="shared" ref="N54" si="471">N57+N56+-N53</f>
        <v>0</v>
      </c>
      <c r="O54" s="125">
        <f t="shared" ref="O54" si="472">O57+O56+-O53</f>
        <v>0</v>
      </c>
      <c r="P54" s="125">
        <f t="shared" ref="P54" si="473">P57+P56+-P53</f>
        <v>0</v>
      </c>
      <c r="Q54" s="125">
        <f t="shared" ref="Q54" si="474">Q57+Q56+-Q53</f>
        <v>0</v>
      </c>
      <c r="R54" s="125">
        <f t="shared" ref="R54" si="475">R57+R56+-R53</f>
        <v>0</v>
      </c>
      <c r="S54" s="125">
        <f t="shared" ref="S54" si="476">S57+S56+-S53</f>
        <v>0</v>
      </c>
      <c r="T54" s="125">
        <f t="shared" ref="T54" si="477">T57+T56+-T53</f>
        <v>0</v>
      </c>
      <c r="U54" s="125">
        <f t="shared" ref="U54" si="478">U57+U56+-U53</f>
        <v>0</v>
      </c>
      <c r="V54" s="125">
        <f t="shared" ref="V54" si="479">V57+V56+-V53</f>
        <v>0</v>
      </c>
      <c r="W54" s="125">
        <f t="shared" ref="W54" si="480">W57+W56+-W53</f>
        <v>0</v>
      </c>
      <c r="X54" s="125">
        <f t="shared" ref="X54" si="481">X57+X56+-X53</f>
        <v>0</v>
      </c>
      <c r="Y54" s="125">
        <f t="shared" ref="Y54" si="482">Y57+Y56+-Y53</f>
        <v>0</v>
      </c>
      <c r="Z54" s="125">
        <f t="shared" ref="Z54" si="483">Z57+Z56+-Z53</f>
        <v>0</v>
      </c>
      <c r="AA54" s="125">
        <f t="shared" ref="AA54" si="484">AA57+AA56+-AA53</f>
        <v>0</v>
      </c>
      <c r="AB54" s="125">
        <f t="shared" ref="AB54" si="485">AB57+AB56+-AB53</f>
        <v>0</v>
      </c>
      <c r="AC54" s="125">
        <f t="shared" ref="AC54" si="486">AC57+AC56+-AC53</f>
        <v>0</v>
      </c>
      <c r="AD54" s="125">
        <f t="shared" ref="AD54" si="487">AD57+AD56+-AD53</f>
        <v>0</v>
      </c>
      <c r="AE54" s="125">
        <f t="shared" ref="AE54" si="488">AE57+AE56+-AE53</f>
        <v>0</v>
      </c>
      <c r="AF54" s="125">
        <f t="shared" ref="AF54" si="489">AF57+AF56+-AF53</f>
        <v>0</v>
      </c>
      <c r="AG54" s="125">
        <f t="shared" ref="AG54" si="490">AG57+AG56+-AG53</f>
        <v>0</v>
      </c>
      <c r="AH54" s="125">
        <f t="shared" ref="AH54" si="491">AH57+AH56+-AH53</f>
        <v>0</v>
      </c>
      <c r="AI54" s="125">
        <f t="shared" ref="AI54" si="492">AI57+AI56+-AI53</f>
        <v>0</v>
      </c>
      <c r="AJ54" s="125">
        <f t="shared" ref="AJ54" si="493">AJ57+AJ56+-AJ53</f>
        <v>0</v>
      </c>
      <c r="AK54" s="125">
        <f t="shared" ref="AK54:BB54" si="494">AK57+AK56+-AK53</f>
        <v>0</v>
      </c>
      <c r="AL54" s="125">
        <f t="shared" si="494"/>
        <v>0</v>
      </c>
      <c r="AM54" s="125">
        <f t="shared" si="494"/>
        <v>0</v>
      </c>
      <c r="AN54" s="125">
        <f t="shared" si="494"/>
        <v>0</v>
      </c>
      <c r="AO54" s="125">
        <f t="shared" si="494"/>
        <v>0</v>
      </c>
      <c r="AP54" s="125">
        <f t="shared" si="494"/>
        <v>0</v>
      </c>
      <c r="AQ54" s="125">
        <f t="shared" si="494"/>
        <v>0</v>
      </c>
      <c r="AR54" s="125">
        <f t="shared" si="494"/>
        <v>0</v>
      </c>
      <c r="AS54" s="125">
        <f t="shared" si="494"/>
        <v>0</v>
      </c>
      <c r="AT54" s="125">
        <f t="shared" si="494"/>
        <v>0</v>
      </c>
      <c r="AU54" s="125">
        <f t="shared" si="494"/>
        <v>0</v>
      </c>
      <c r="AV54" s="125">
        <f t="shared" si="494"/>
        <v>0</v>
      </c>
      <c r="AW54" s="125">
        <f t="shared" si="494"/>
        <v>0</v>
      </c>
      <c r="AX54" s="125">
        <f t="shared" si="494"/>
        <v>0</v>
      </c>
      <c r="AY54" s="125">
        <f t="shared" si="494"/>
        <v>0</v>
      </c>
      <c r="AZ54" s="125">
        <f t="shared" si="494"/>
        <v>0</v>
      </c>
      <c r="BA54" s="125">
        <f t="shared" si="494"/>
        <v>0</v>
      </c>
      <c r="BB54" s="125">
        <f t="shared" si="494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5">E52-E54</f>
        <v>0</v>
      </c>
      <c r="F55" s="128">
        <f t="shared" ref="F55" si="496">F52-F54</f>
        <v>0</v>
      </c>
      <c r="G55" s="128">
        <f t="shared" ref="G55" si="497">G52-G54</f>
        <v>0</v>
      </c>
      <c r="H55" s="128">
        <f t="shared" ref="H55" si="498">H52-H54</f>
        <v>0</v>
      </c>
      <c r="I55" s="128">
        <f t="shared" ref="I55" si="499">I52-I54</f>
        <v>0</v>
      </c>
      <c r="J55" s="128">
        <f t="shared" ref="J55" si="500">J52-J54</f>
        <v>0</v>
      </c>
      <c r="K55" s="128">
        <f t="shared" ref="K55" si="501">K52-K54</f>
        <v>0</v>
      </c>
      <c r="L55" s="128">
        <f t="shared" ref="L55" si="502">L52-L54</f>
        <v>0</v>
      </c>
      <c r="M55" s="128">
        <f t="shared" ref="M55" si="503">M52-M54</f>
        <v>0</v>
      </c>
      <c r="N55" s="128">
        <f t="shared" ref="N55" si="504">N52-N54</f>
        <v>0</v>
      </c>
      <c r="O55" s="128">
        <f t="shared" ref="O55" si="505">O52-O54</f>
        <v>0</v>
      </c>
      <c r="P55" s="128">
        <f t="shared" ref="P55" si="506">P52-P54</f>
        <v>0</v>
      </c>
      <c r="Q55" s="128">
        <f t="shared" ref="Q55" si="507">Q52-Q54</f>
        <v>0</v>
      </c>
      <c r="R55" s="128">
        <f t="shared" ref="R55" si="508">R52-R54</f>
        <v>0</v>
      </c>
      <c r="S55" s="128">
        <f t="shared" ref="S55" si="509">S52-S54</f>
        <v>0</v>
      </c>
      <c r="T55" s="128">
        <f t="shared" ref="T55" si="510">T52-T54</f>
        <v>0</v>
      </c>
      <c r="U55" s="128">
        <f t="shared" ref="U55" si="511">U52-U54</f>
        <v>0</v>
      </c>
      <c r="V55" s="128">
        <f t="shared" ref="V55" si="512">V52-V54</f>
        <v>0</v>
      </c>
      <c r="W55" s="128">
        <f t="shared" ref="W55" si="513">W52-W54</f>
        <v>0</v>
      </c>
      <c r="X55" s="128">
        <f t="shared" ref="X55" si="514">X52-X54</f>
        <v>0</v>
      </c>
      <c r="Y55" s="128">
        <f t="shared" ref="Y55" si="515">Y52-Y54</f>
        <v>0</v>
      </c>
      <c r="Z55" s="128">
        <f t="shared" ref="Z55" si="516">Z52-Z54</f>
        <v>0</v>
      </c>
      <c r="AA55" s="128">
        <f t="shared" ref="AA55" si="517">AA52-AA54</f>
        <v>0</v>
      </c>
      <c r="AB55" s="128">
        <f t="shared" ref="AB55" si="518">AB52-AB54</f>
        <v>0</v>
      </c>
      <c r="AC55" s="128">
        <f t="shared" ref="AC55" si="519">AC52-AC54</f>
        <v>0</v>
      </c>
      <c r="AD55" s="128">
        <f t="shared" ref="AD55" si="520">AD52-AD54</f>
        <v>0</v>
      </c>
      <c r="AE55" s="128">
        <f t="shared" ref="AE55" si="521">AE52-AE54</f>
        <v>0</v>
      </c>
      <c r="AF55" s="128">
        <f t="shared" ref="AF55" si="522">AF52-AF54</f>
        <v>0</v>
      </c>
      <c r="AG55" s="128">
        <f t="shared" ref="AG55" si="523">AG52-AG54</f>
        <v>0</v>
      </c>
      <c r="AH55" s="128">
        <f t="shared" ref="AH55" si="524">AH52-AH54</f>
        <v>0</v>
      </c>
      <c r="AI55" s="128">
        <f t="shared" ref="AI55" si="525">AI52-AI54</f>
        <v>0</v>
      </c>
      <c r="AJ55" s="128">
        <f t="shared" ref="AJ55" si="526">AJ52-AJ54</f>
        <v>0</v>
      </c>
      <c r="AK55" s="128">
        <f t="shared" ref="AK55:BB55" si="527">AK52-AK54</f>
        <v>0</v>
      </c>
      <c r="AL55" s="128">
        <f t="shared" si="527"/>
        <v>0</v>
      </c>
      <c r="AM55" s="128">
        <f t="shared" si="527"/>
        <v>0</v>
      </c>
      <c r="AN55" s="128">
        <f t="shared" si="527"/>
        <v>0</v>
      </c>
      <c r="AO55" s="128">
        <f t="shared" si="527"/>
        <v>0</v>
      </c>
      <c r="AP55" s="128">
        <f t="shared" si="527"/>
        <v>0</v>
      </c>
      <c r="AQ55" s="128">
        <f t="shared" si="527"/>
        <v>0</v>
      </c>
      <c r="AR55" s="128">
        <f t="shared" si="527"/>
        <v>0</v>
      </c>
      <c r="AS55" s="128">
        <f t="shared" si="527"/>
        <v>0</v>
      </c>
      <c r="AT55" s="128">
        <f t="shared" si="527"/>
        <v>0</v>
      </c>
      <c r="AU55" s="128">
        <f t="shared" si="527"/>
        <v>0</v>
      </c>
      <c r="AV55" s="128">
        <f t="shared" si="527"/>
        <v>0</v>
      </c>
      <c r="AW55" s="128">
        <f t="shared" si="527"/>
        <v>0</v>
      </c>
      <c r="AX55" s="128">
        <f t="shared" si="527"/>
        <v>0</v>
      </c>
      <c r="AY55" s="128">
        <f t="shared" si="527"/>
        <v>0</v>
      </c>
      <c r="AZ55" s="128">
        <f t="shared" si="527"/>
        <v>0</v>
      </c>
      <c r="BA55" s="128">
        <f t="shared" si="527"/>
        <v>0</v>
      </c>
      <c r="BB55" s="128">
        <f t="shared" si="527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8">E52*$B$57</f>
        <v>0</v>
      </c>
      <c r="F57" s="133">
        <f t="shared" si="528"/>
        <v>0</v>
      </c>
      <c r="G57" s="133">
        <f t="shared" si="528"/>
        <v>0</v>
      </c>
      <c r="H57" s="133">
        <f t="shared" si="528"/>
        <v>0</v>
      </c>
      <c r="I57" s="133">
        <f t="shared" si="528"/>
        <v>0</v>
      </c>
      <c r="J57" s="133">
        <f t="shared" si="528"/>
        <v>0</v>
      </c>
      <c r="K57" s="133">
        <f t="shared" si="528"/>
        <v>0</v>
      </c>
      <c r="L57" s="133">
        <f t="shared" si="528"/>
        <v>0</v>
      </c>
      <c r="M57" s="133">
        <f t="shared" ref="M57:T57" si="529">M52*$B$57</f>
        <v>0</v>
      </c>
      <c r="N57" s="133">
        <f t="shared" si="529"/>
        <v>0</v>
      </c>
      <c r="O57" s="133">
        <f t="shared" si="529"/>
        <v>0</v>
      </c>
      <c r="P57" s="133">
        <f t="shared" si="529"/>
        <v>0</v>
      </c>
      <c r="Q57" s="133">
        <f t="shared" si="529"/>
        <v>0</v>
      </c>
      <c r="R57" s="133">
        <f t="shared" si="529"/>
        <v>0</v>
      </c>
      <c r="S57" s="133">
        <f t="shared" si="529"/>
        <v>0</v>
      </c>
      <c r="T57" s="133">
        <f t="shared" si="529"/>
        <v>0</v>
      </c>
      <c r="U57" s="133">
        <f t="shared" ref="U57:AC57" si="530">U52*$B$57</f>
        <v>0</v>
      </c>
      <c r="V57" s="133">
        <f t="shared" si="530"/>
        <v>0</v>
      </c>
      <c r="W57" s="133">
        <f t="shared" si="530"/>
        <v>0</v>
      </c>
      <c r="X57" s="133">
        <f t="shared" si="530"/>
        <v>0</v>
      </c>
      <c r="Y57" s="133">
        <f t="shared" si="530"/>
        <v>0</v>
      </c>
      <c r="Z57" s="133">
        <f t="shared" si="530"/>
        <v>0</v>
      </c>
      <c r="AA57" s="133">
        <f t="shared" si="530"/>
        <v>0</v>
      </c>
      <c r="AB57" s="133">
        <f t="shared" si="530"/>
        <v>0</v>
      </c>
      <c r="AC57" s="133">
        <f t="shared" si="530"/>
        <v>0</v>
      </c>
      <c r="AD57" s="133">
        <f t="shared" ref="AD57:BB57" si="531">AD52*$B$57</f>
        <v>0</v>
      </c>
      <c r="AE57" s="133">
        <f t="shared" si="531"/>
        <v>0</v>
      </c>
      <c r="AF57" s="133">
        <f t="shared" si="531"/>
        <v>0</v>
      </c>
      <c r="AG57" s="133">
        <f t="shared" si="531"/>
        <v>0</v>
      </c>
      <c r="AH57" s="133">
        <f t="shared" si="531"/>
        <v>0</v>
      </c>
      <c r="AI57" s="133">
        <f t="shared" si="531"/>
        <v>0</v>
      </c>
      <c r="AJ57" s="133">
        <f t="shared" si="531"/>
        <v>0</v>
      </c>
      <c r="AK57" s="133">
        <f t="shared" si="531"/>
        <v>0</v>
      </c>
      <c r="AL57" s="129">
        <f t="shared" si="531"/>
        <v>0</v>
      </c>
      <c r="AM57" s="129">
        <f t="shared" si="531"/>
        <v>0</v>
      </c>
      <c r="AN57" s="129">
        <f t="shared" si="531"/>
        <v>0</v>
      </c>
      <c r="AO57" s="129">
        <f t="shared" si="531"/>
        <v>0</v>
      </c>
      <c r="AP57" s="129">
        <f t="shared" si="531"/>
        <v>0</v>
      </c>
      <c r="AQ57" s="129">
        <f t="shared" si="531"/>
        <v>0</v>
      </c>
      <c r="AR57" s="129">
        <f t="shared" si="531"/>
        <v>0</v>
      </c>
      <c r="AS57" s="129">
        <f t="shared" si="531"/>
        <v>0</v>
      </c>
      <c r="AT57" s="129">
        <f t="shared" si="531"/>
        <v>0</v>
      </c>
      <c r="AU57" s="129">
        <f t="shared" si="531"/>
        <v>0</v>
      </c>
      <c r="AV57" s="129">
        <f t="shared" si="531"/>
        <v>0</v>
      </c>
      <c r="AW57" s="129">
        <f t="shared" si="531"/>
        <v>0</v>
      </c>
      <c r="AX57" s="129">
        <f t="shared" si="531"/>
        <v>0</v>
      </c>
      <c r="AY57" s="129">
        <f t="shared" si="531"/>
        <v>0</v>
      </c>
      <c r="AZ57" s="129">
        <f t="shared" si="531"/>
        <v>0</v>
      </c>
      <c r="BA57" s="129">
        <f t="shared" si="531"/>
        <v>0</v>
      </c>
      <c r="BB57" s="129">
        <f t="shared" si="531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32">IF(E55&gt;0,E55*$B$58,0)</f>
        <v>0</v>
      </c>
      <c r="F58" s="129">
        <f t="shared" si="532"/>
        <v>0</v>
      </c>
      <c r="G58" s="129">
        <f t="shared" si="532"/>
        <v>0</v>
      </c>
      <c r="H58" s="129">
        <f t="shared" si="532"/>
        <v>0</v>
      </c>
      <c r="I58" s="129">
        <f t="shared" si="532"/>
        <v>0</v>
      </c>
      <c r="J58" s="129">
        <f t="shared" si="532"/>
        <v>0</v>
      </c>
      <c r="K58" s="129">
        <f t="shared" si="532"/>
        <v>0</v>
      </c>
      <c r="L58" s="129">
        <f t="shared" si="532"/>
        <v>0</v>
      </c>
      <c r="M58" s="129">
        <f t="shared" ref="M58:T58" si="533">IF(M55&gt;0,M55*$B$58,0)</f>
        <v>0</v>
      </c>
      <c r="N58" s="129">
        <f t="shared" si="533"/>
        <v>0</v>
      </c>
      <c r="O58" s="129">
        <f t="shared" si="533"/>
        <v>0</v>
      </c>
      <c r="P58" s="129">
        <f t="shared" si="533"/>
        <v>0</v>
      </c>
      <c r="Q58" s="129">
        <f t="shared" si="533"/>
        <v>0</v>
      </c>
      <c r="R58" s="129">
        <f t="shared" si="533"/>
        <v>0</v>
      </c>
      <c r="S58" s="129">
        <f t="shared" si="533"/>
        <v>0</v>
      </c>
      <c r="T58" s="129">
        <f t="shared" si="533"/>
        <v>0</v>
      </c>
      <c r="U58" s="129">
        <f t="shared" ref="U58:AC58" si="534">IF(U55&gt;0,U55*$B$58,0)</f>
        <v>0</v>
      </c>
      <c r="V58" s="129">
        <f t="shared" si="534"/>
        <v>0</v>
      </c>
      <c r="W58" s="129">
        <f t="shared" si="534"/>
        <v>0</v>
      </c>
      <c r="X58" s="129">
        <f t="shared" si="534"/>
        <v>0</v>
      </c>
      <c r="Y58" s="129">
        <f t="shared" si="534"/>
        <v>0</v>
      </c>
      <c r="Z58" s="129">
        <f t="shared" si="534"/>
        <v>0</v>
      </c>
      <c r="AA58" s="129">
        <f t="shared" si="534"/>
        <v>0</v>
      </c>
      <c r="AB58" s="129">
        <f t="shared" si="534"/>
        <v>0</v>
      </c>
      <c r="AC58" s="129">
        <f t="shared" si="534"/>
        <v>0</v>
      </c>
      <c r="AD58" s="129">
        <f t="shared" ref="AD58:BB58" si="535">IF(AD55&gt;0,AD55*$B$58,0)</f>
        <v>0</v>
      </c>
      <c r="AE58" s="129">
        <f t="shared" si="535"/>
        <v>0</v>
      </c>
      <c r="AF58" s="129">
        <f t="shared" si="535"/>
        <v>0</v>
      </c>
      <c r="AG58" s="129">
        <f t="shared" si="535"/>
        <v>0</v>
      </c>
      <c r="AH58" s="129">
        <f t="shared" si="535"/>
        <v>0</v>
      </c>
      <c r="AI58" s="129">
        <f t="shared" si="535"/>
        <v>0</v>
      </c>
      <c r="AJ58" s="129">
        <f t="shared" si="535"/>
        <v>0</v>
      </c>
      <c r="AK58" s="129">
        <f t="shared" si="535"/>
        <v>0</v>
      </c>
      <c r="AL58" s="129">
        <f t="shared" si="535"/>
        <v>0</v>
      </c>
      <c r="AM58" s="129">
        <f t="shared" si="535"/>
        <v>0</v>
      </c>
      <c r="AN58" s="129">
        <f t="shared" si="535"/>
        <v>0</v>
      </c>
      <c r="AO58" s="129">
        <f t="shared" si="535"/>
        <v>0</v>
      </c>
      <c r="AP58" s="129">
        <f t="shared" si="535"/>
        <v>0</v>
      </c>
      <c r="AQ58" s="129">
        <f t="shared" si="535"/>
        <v>0</v>
      </c>
      <c r="AR58" s="129">
        <f t="shared" si="535"/>
        <v>0</v>
      </c>
      <c r="AS58" s="129">
        <f t="shared" si="535"/>
        <v>0</v>
      </c>
      <c r="AT58" s="129">
        <f t="shared" si="535"/>
        <v>0</v>
      </c>
      <c r="AU58" s="129">
        <f t="shared" si="535"/>
        <v>0</v>
      </c>
      <c r="AV58" s="129">
        <f t="shared" si="535"/>
        <v>0</v>
      </c>
      <c r="AW58" s="129">
        <f t="shared" si="535"/>
        <v>0</v>
      </c>
      <c r="AX58" s="129">
        <f t="shared" si="535"/>
        <v>0</v>
      </c>
      <c r="AY58" s="129">
        <f t="shared" si="535"/>
        <v>0</v>
      </c>
      <c r="AZ58" s="129">
        <f t="shared" si="535"/>
        <v>0</v>
      </c>
      <c r="BA58" s="129">
        <f t="shared" si="535"/>
        <v>0</v>
      </c>
      <c r="BB58" s="129">
        <f t="shared" si="535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8" customFormat="1" ht="18.75" thickTop="1" x14ac:dyDescent="0.25">
      <c r="A60" s="154" t="s">
        <v>36</v>
      </c>
      <c r="B60" s="155"/>
      <c r="C60" s="156">
        <f>DBData4!C3</f>
        <v>0</v>
      </c>
      <c r="D60" s="156">
        <f>DBData4!C4</f>
        <v>0</v>
      </c>
      <c r="E60" s="156">
        <f>DBData4!C5</f>
        <v>0</v>
      </c>
      <c r="F60" s="156">
        <f>DBData4!C6</f>
        <v>0</v>
      </c>
      <c r="G60" s="156">
        <f>DBData4!C7</f>
        <v>0</v>
      </c>
      <c r="H60" s="156">
        <f>DBData4!C8</f>
        <v>0</v>
      </c>
      <c r="I60" s="156">
        <f>DBData4!C9</f>
        <v>0</v>
      </c>
      <c r="J60" s="156">
        <f>DBData4!C10</f>
        <v>0</v>
      </c>
      <c r="K60" s="156">
        <f>DBData4!C11</f>
        <v>0</v>
      </c>
      <c r="L60" s="156">
        <f>DBData4!C12</f>
        <v>0</v>
      </c>
      <c r="M60" s="156">
        <f>DBData4!C13</f>
        <v>0</v>
      </c>
      <c r="N60" s="156">
        <f>DBData4!C14</f>
        <v>0</v>
      </c>
      <c r="O60" s="156">
        <f>DBData4!C15</f>
        <v>0</v>
      </c>
      <c r="P60" s="156">
        <f>DBData4!C16</f>
        <v>0</v>
      </c>
      <c r="Q60" s="156">
        <f>DBData4!C17</f>
        <v>0</v>
      </c>
      <c r="R60" s="156">
        <f>DBData4!C18</f>
        <v>0</v>
      </c>
      <c r="S60" s="156">
        <f>DBData4!C19</f>
        <v>0</v>
      </c>
      <c r="T60" s="156">
        <f>DBData4!C20</f>
        <v>0</v>
      </c>
      <c r="U60" s="156">
        <f>DBData4!C21</f>
        <v>0</v>
      </c>
      <c r="V60" s="156">
        <f>DBData4!C22</f>
        <v>0</v>
      </c>
      <c r="W60" s="156">
        <f>DBData4!C23</f>
        <v>0</v>
      </c>
      <c r="X60" s="156">
        <f>DBData4!C24</f>
        <v>0</v>
      </c>
      <c r="Y60" s="156">
        <f>DBData4!C25</f>
        <v>0</v>
      </c>
      <c r="Z60" s="156">
        <f>DBData4!C26</f>
        <v>0</v>
      </c>
      <c r="AA60" s="156">
        <f>DBData4!C27</f>
        <v>0</v>
      </c>
      <c r="AB60" s="156">
        <f>DBData4!C28</f>
        <v>0</v>
      </c>
      <c r="AC60" s="156">
        <f>DBData4!C29</f>
        <v>0</v>
      </c>
      <c r="AD60" s="156">
        <f>DBData4!C30</f>
        <v>0</v>
      </c>
      <c r="AE60" s="156">
        <f>DBData4!C31</f>
        <v>0</v>
      </c>
      <c r="AF60" s="156">
        <f>DBData4!C32</f>
        <v>0</v>
      </c>
      <c r="AG60" s="156">
        <f>DBData4!C33</f>
        <v>0</v>
      </c>
      <c r="AH60" s="156">
        <f>DBData4!C34</f>
        <v>0</v>
      </c>
      <c r="AI60" s="156">
        <f>DBData4!C35</f>
        <v>0</v>
      </c>
      <c r="AJ60" s="156">
        <f>DBData4!C36</f>
        <v>0</v>
      </c>
      <c r="AK60" s="156">
        <f>DBData4!C37</f>
        <v>0</v>
      </c>
      <c r="AL60" s="156">
        <f>DBData4!C38</f>
        <v>0</v>
      </c>
      <c r="AM60" s="156">
        <f>DBData4!C39</f>
        <v>0</v>
      </c>
      <c r="AN60" s="156">
        <f>DBData4!C40</f>
        <v>0</v>
      </c>
      <c r="AO60" s="156">
        <f>DBData4!C41</f>
        <v>0</v>
      </c>
      <c r="AP60" s="156">
        <f>DBData4!C42</f>
        <v>0</v>
      </c>
      <c r="AQ60" s="156">
        <f>DBData4!C43</f>
        <v>0</v>
      </c>
      <c r="AR60" s="156">
        <f>DBData4!C44</f>
        <v>0</v>
      </c>
      <c r="AS60" s="156">
        <f>DBData4!C45</f>
        <v>0</v>
      </c>
      <c r="AT60" s="156">
        <f>DBData4!C46</f>
        <v>0</v>
      </c>
      <c r="AU60" s="156">
        <f>DBData4!C47</f>
        <v>0</v>
      </c>
      <c r="AV60" s="156">
        <f>DBData4!C48</f>
        <v>0</v>
      </c>
      <c r="AW60" s="156">
        <f>DBData4!C49</f>
        <v>0</v>
      </c>
      <c r="AX60" s="156">
        <f>DBData4!C50</f>
        <v>0</v>
      </c>
      <c r="AY60" s="156">
        <f>DBData4!C51</f>
        <v>0</v>
      </c>
      <c r="AZ60" s="156">
        <f>DBData4!C52</f>
        <v>0</v>
      </c>
      <c r="BA60" s="156">
        <f>DBData4!C53</f>
        <v>0</v>
      </c>
      <c r="BB60" s="156">
        <f>DBData4!C54</f>
        <v>0</v>
      </c>
      <c r="BC60" s="165"/>
      <c r="BE60" s="159"/>
    </row>
    <row r="61" spans="1:151" s="164" customFormat="1" ht="18" x14ac:dyDescent="0.25">
      <c r="A61" s="154" t="s">
        <v>37</v>
      </c>
      <c r="B61" s="160"/>
      <c r="C61" s="156">
        <f>DBData4!D3</f>
        <v>0</v>
      </c>
      <c r="D61" s="156">
        <f>DBData4!D4</f>
        <v>0</v>
      </c>
      <c r="E61" s="156">
        <f>DBData4!D5</f>
        <v>0</v>
      </c>
      <c r="F61" s="156">
        <f>DBData4!D6</f>
        <v>0</v>
      </c>
      <c r="G61" s="156">
        <f>DBData4!D7</f>
        <v>0</v>
      </c>
      <c r="H61" s="156">
        <f>DBData4!D8</f>
        <v>0</v>
      </c>
      <c r="I61" s="156">
        <f>DBData4!D9</f>
        <v>0</v>
      </c>
      <c r="J61" s="156">
        <f>DBData4!D10</f>
        <v>0</v>
      </c>
      <c r="K61" s="156">
        <f>DBData4!D11</f>
        <v>0</v>
      </c>
      <c r="L61" s="156">
        <f>DBData4!D12</f>
        <v>0</v>
      </c>
      <c r="M61" s="156">
        <f>DBData4!D13</f>
        <v>0</v>
      </c>
      <c r="N61" s="156">
        <f>DBData4!D14</f>
        <v>0</v>
      </c>
      <c r="O61" s="156">
        <f>DBData4!D15</f>
        <v>0</v>
      </c>
      <c r="P61" s="156">
        <f>DBData4!D16</f>
        <v>0</v>
      </c>
      <c r="Q61" s="156">
        <f>DBData4!D17</f>
        <v>0</v>
      </c>
      <c r="R61" s="156">
        <f>DBData4!D18</f>
        <v>0</v>
      </c>
      <c r="S61" s="156">
        <f>DBData4!D19</f>
        <v>0</v>
      </c>
      <c r="T61" s="156">
        <f>DBData4!D20</f>
        <v>0</v>
      </c>
      <c r="U61" s="156">
        <f>DBData4!D21</f>
        <v>0</v>
      </c>
      <c r="V61" s="156">
        <f>DBData4!D22</f>
        <v>0</v>
      </c>
      <c r="W61" s="156">
        <f>DBData4!D23</f>
        <v>0</v>
      </c>
      <c r="X61" s="156">
        <f>DBData4!D24</f>
        <v>0</v>
      </c>
      <c r="Y61" s="156">
        <f>DBData4!D25</f>
        <v>0</v>
      </c>
      <c r="Z61" s="156">
        <f>DBData4!D26</f>
        <v>0</v>
      </c>
      <c r="AA61" s="156">
        <f>DBData4!D27</f>
        <v>0</v>
      </c>
      <c r="AB61" s="156">
        <f>DBData4!D28</f>
        <v>0</v>
      </c>
      <c r="AC61" s="156">
        <f>DBData4!D29</f>
        <v>0</v>
      </c>
      <c r="AD61" s="156">
        <f>DBData4!D30</f>
        <v>0</v>
      </c>
      <c r="AE61" s="156">
        <f>DBData4!D31</f>
        <v>0</v>
      </c>
      <c r="AF61" s="156">
        <f>DBData4!D32</f>
        <v>0</v>
      </c>
      <c r="AG61" s="156">
        <f>DBData4!D33</f>
        <v>0</v>
      </c>
      <c r="AH61" s="156">
        <f>DBData4!D34</f>
        <v>0</v>
      </c>
      <c r="AI61" s="156">
        <f>DBData4!D35</f>
        <v>0</v>
      </c>
      <c r="AJ61" s="156">
        <f>DBData4!D36</f>
        <v>0</v>
      </c>
      <c r="AK61" s="156">
        <f>DBData4!D37</f>
        <v>0</v>
      </c>
      <c r="AL61" s="156">
        <f>DBData4!D38</f>
        <v>0</v>
      </c>
      <c r="AM61" s="156">
        <f>DBData4!D39</f>
        <v>0</v>
      </c>
      <c r="AN61" s="156">
        <f>DBData4!D40</f>
        <v>0</v>
      </c>
      <c r="AO61" s="156">
        <f>DBData4!D41</f>
        <v>0</v>
      </c>
      <c r="AP61" s="156">
        <f>DBData4!D42</f>
        <v>0</v>
      </c>
      <c r="AQ61" s="156">
        <f>DBData4!D43</f>
        <v>0</v>
      </c>
      <c r="AR61" s="156">
        <f>DBData4!D44</f>
        <v>0</v>
      </c>
      <c r="AS61" s="156">
        <f>DBData4!D45</f>
        <v>0</v>
      </c>
      <c r="AT61" s="156">
        <f>DBData4!D46</f>
        <v>0</v>
      </c>
      <c r="AU61" s="156">
        <f>DBData4!D47</f>
        <v>0</v>
      </c>
      <c r="AV61" s="156">
        <f>DBData4!D48</f>
        <v>0</v>
      </c>
      <c r="AW61" s="156">
        <f>DBData4!D49</f>
        <v>0</v>
      </c>
      <c r="AX61" s="156">
        <f>DBData4!D50</f>
        <v>0</v>
      </c>
      <c r="AY61" s="156">
        <f>DBData4!D51</f>
        <v>0</v>
      </c>
      <c r="AZ61" s="156">
        <f>DBData4!D52</f>
        <v>0</v>
      </c>
      <c r="BA61" s="156">
        <f>DBData4!D53</f>
        <v>0</v>
      </c>
      <c r="BB61" s="156">
        <f>DBData4!D54</f>
        <v>0</v>
      </c>
      <c r="BC61" s="161"/>
      <c r="BD61" s="162"/>
      <c r="BE61" s="163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6">E68/E63</f>
        <v>#DIV/0!</v>
      </c>
      <c r="F64" s="131" t="e">
        <f t="shared" ref="F64" si="537">F68/F63</f>
        <v>#DIV/0!</v>
      </c>
      <c r="G64" s="131" t="e">
        <f t="shared" ref="G64" si="538">G68/G63</f>
        <v>#DIV/0!</v>
      </c>
      <c r="H64" s="131" t="e">
        <f t="shared" ref="H64" si="539">H68/H63</f>
        <v>#DIV/0!</v>
      </c>
      <c r="I64" s="131" t="e">
        <f t="shared" ref="I64" si="540">I68/I63</f>
        <v>#DIV/0!</v>
      </c>
      <c r="J64" s="131" t="e">
        <f t="shared" ref="J64" si="541">J68/J63</f>
        <v>#DIV/0!</v>
      </c>
      <c r="K64" s="131" t="e">
        <f t="shared" ref="K64" si="542">K68/K63</f>
        <v>#DIV/0!</v>
      </c>
      <c r="L64" s="131" t="e">
        <f t="shared" ref="L64" si="543">L68/L63</f>
        <v>#DIV/0!</v>
      </c>
      <c r="M64" s="131" t="e">
        <f t="shared" ref="M64" si="544">M68/M63</f>
        <v>#DIV/0!</v>
      </c>
      <c r="N64" s="131" t="e">
        <f t="shared" ref="N64" si="545">N68/N63</f>
        <v>#DIV/0!</v>
      </c>
      <c r="O64" s="131" t="e">
        <f t="shared" ref="O64" si="546">O68/O63</f>
        <v>#DIV/0!</v>
      </c>
      <c r="P64" s="131" t="e">
        <f t="shared" ref="P64" si="547">P68/P63</f>
        <v>#DIV/0!</v>
      </c>
      <c r="Q64" s="131" t="e">
        <f t="shared" ref="Q64" si="548">Q68/Q63</f>
        <v>#DIV/0!</v>
      </c>
      <c r="R64" s="131" t="e">
        <f t="shared" ref="R64" si="549">R68/R63</f>
        <v>#DIV/0!</v>
      </c>
      <c r="S64" s="131" t="e">
        <f t="shared" ref="S64" si="550">S68/S63</f>
        <v>#DIV/0!</v>
      </c>
      <c r="T64" s="131" t="e">
        <f t="shared" ref="T64" si="551">T68/T63</f>
        <v>#DIV/0!</v>
      </c>
      <c r="U64" s="131" t="e">
        <f t="shared" ref="U64" si="552">U68/U63</f>
        <v>#DIV/0!</v>
      </c>
      <c r="V64" s="131" t="e">
        <f t="shared" ref="V64" si="553">V68/V63</f>
        <v>#DIV/0!</v>
      </c>
      <c r="W64" s="131" t="e">
        <f t="shared" ref="W64" si="554">W68/W63</f>
        <v>#DIV/0!</v>
      </c>
      <c r="X64" s="131" t="e">
        <f t="shared" ref="X64" si="555">X68/X63</f>
        <v>#DIV/0!</v>
      </c>
      <c r="Y64" s="131" t="e">
        <f t="shared" ref="Y64" si="556">Y68/Y63</f>
        <v>#DIV/0!</v>
      </c>
      <c r="Z64" s="131" t="e">
        <f t="shared" ref="Z64" si="557">Z68/Z63</f>
        <v>#DIV/0!</v>
      </c>
      <c r="AA64" s="131" t="e">
        <f t="shared" ref="AA64" si="558">AA68/AA63</f>
        <v>#DIV/0!</v>
      </c>
      <c r="AB64" s="131" t="e">
        <f t="shared" ref="AB64" si="559">AB68/AB63</f>
        <v>#DIV/0!</v>
      </c>
      <c r="AC64" s="131" t="e">
        <f t="shared" ref="AC64" si="560">AC68/AC63</f>
        <v>#DIV/0!</v>
      </c>
      <c r="AD64" s="131" t="e">
        <f t="shared" ref="AD64" si="561">AD68/AD63</f>
        <v>#DIV/0!</v>
      </c>
      <c r="AE64" s="131" t="e">
        <f t="shared" ref="AE64" si="562">AE68/AE63</f>
        <v>#DIV/0!</v>
      </c>
      <c r="AF64" s="131" t="e">
        <f t="shared" ref="AF64" si="563">AF68/AF63</f>
        <v>#DIV/0!</v>
      </c>
      <c r="AG64" s="131" t="e">
        <f t="shared" ref="AG64" si="564">AG68/AG63</f>
        <v>#DIV/0!</v>
      </c>
      <c r="AH64" s="131" t="e">
        <f t="shared" ref="AH64" si="565">AH68/AH63</f>
        <v>#DIV/0!</v>
      </c>
      <c r="AI64" s="131" t="e">
        <f t="shared" ref="AI64" si="566">AI68/AI63</f>
        <v>#DIV/0!</v>
      </c>
      <c r="AJ64" s="131" t="e">
        <f t="shared" ref="AJ64" si="567">AJ68/AJ63</f>
        <v>#DIV/0!</v>
      </c>
      <c r="AK64" s="131" t="e">
        <f t="shared" ref="AK64:BB64" si="568">AK68/AK63</f>
        <v>#DIV/0!</v>
      </c>
      <c r="AL64" s="124" t="e">
        <f t="shared" si="568"/>
        <v>#DIV/0!</v>
      </c>
      <c r="AM64" s="124" t="e">
        <f t="shared" si="568"/>
        <v>#DIV/0!</v>
      </c>
      <c r="AN64" s="124" t="e">
        <f t="shared" si="568"/>
        <v>#DIV/0!</v>
      </c>
      <c r="AO64" s="124" t="e">
        <f t="shared" si="568"/>
        <v>#DIV/0!</v>
      </c>
      <c r="AP64" s="124" t="e">
        <f t="shared" si="568"/>
        <v>#DIV/0!</v>
      </c>
      <c r="AQ64" s="124" t="e">
        <f t="shared" si="568"/>
        <v>#DIV/0!</v>
      </c>
      <c r="AR64" s="124" t="e">
        <f t="shared" si="568"/>
        <v>#DIV/0!</v>
      </c>
      <c r="AS64" s="124" t="e">
        <f t="shared" si="568"/>
        <v>#DIV/0!</v>
      </c>
      <c r="AT64" s="124" t="e">
        <f t="shared" si="568"/>
        <v>#DIV/0!</v>
      </c>
      <c r="AU64" s="124" t="e">
        <f t="shared" si="568"/>
        <v>#DIV/0!</v>
      </c>
      <c r="AV64" s="124" t="e">
        <f t="shared" si="568"/>
        <v>#DIV/0!</v>
      </c>
      <c r="AW64" s="124" t="e">
        <f t="shared" si="568"/>
        <v>#DIV/0!</v>
      </c>
      <c r="AX64" s="124" t="e">
        <f t="shared" si="568"/>
        <v>#DIV/0!</v>
      </c>
      <c r="AY64" s="124" t="e">
        <f t="shared" si="568"/>
        <v>#DIV/0!</v>
      </c>
      <c r="AZ64" s="124" t="e">
        <f t="shared" si="568"/>
        <v>#DIV/0!</v>
      </c>
      <c r="BA64" s="124" t="e">
        <f t="shared" si="568"/>
        <v>#DIV/0!</v>
      </c>
      <c r="BB64" s="124" t="e">
        <f t="shared" si="568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9">SUM(E65:E67)</f>
        <v>0</v>
      </c>
      <c r="F68" s="132">
        <f t="shared" ref="F68" si="570">SUM(F65:F67)</f>
        <v>0</v>
      </c>
      <c r="G68" s="132">
        <f t="shared" ref="G68" si="571">SUM(G65:G67)</f>
        <v>0</v>
      </c>
      <c r="H68" s="132">
        <f t="shared" ref="H68" si="572">SUM(H65:H67)</f>
        <v>0</v>
      </c>
      <c r="I68" s="132">
        <f t="shared" ref="I68" si="573">SUM(I65:I67)</f>
        <v>0</v>
      </c>
      <c r="J68" s="132">
        <f t="shared" ref="J68" si="574">SUM(J65:J67)</f>
        <v>0</v>
      </c>
      <c r="K68" s="132">
        <f t="shared" ref="K68" si="575">SUM(K65:K67)</f>
        <v>0</v>
      </c>
      <c r="L68" s="132">
        <f t="shared" ref="L68" si="576">SUM(L65:L67)</f>
        <v>0</v>
      </c>
      <c r="M68" s="132">
        <f t="shared" ref="M68" si="577">SUM(M65:M67)</f>
        <v>0</v>
      </c>
      <c r="N68" s="132">
        <f t="shared" ref="N68" si="578">SUM(N65:N67)</f>
        <v>0</v>
      </c>
      <c r="O68" s="132">
        <f t="shared" ref="O68" si="579">SUM(O65:O67)</f>
        <v>0</v>
      </c>
      <c r="P68" s="132">
        <f t="shared" ref="P68" si="580">SUM(P65:P67)</f>
        <v>0</v>
      </c>
      <c r="Q68" s="132">
        <f t="shared" ref="Q68" si="581">SUM(Q65:Q67)</f>
        <v>0</v>
      </c>
      <c r="R68" s="132">
        <f t="shared" ref="R68" si="582">SUM(R65:R67)</f>
        <v>0</v>
      </c>
      <c r="S68" s="132">
        <f t="shared" ref="S68" si="583">SUM(S65:S67)</f>
        <v>0</v>
      </c>
      <c r="T68" s="132">
        <f t="shared" ref="T68" si="584">SUM(T65:T67)</f>
        <v>0</v>
      </c>
      <c r="U68" s="132">
        <f t="shared" ref="U68" si="585">SUM(U65:U67)</f>
        <v>0</v>
      </c>
      <c r="V68" s="132">
        <f t="shared" ref="V68" si="586">SUM(V65:V67)</f>
        <v>0</v>
      </c>
      <c r="W68" s="132">
        <f t="shared" ref="W68" si="587">SUM(W65:W67)</f>
        <v>0</v>
      </c>
      <c r="X68" s="132">
        <f t="shared" ref="X68" si="588">SUM(X65:X67)</f>
        <v>0</v>
      </c>
      <c r="Y68" s="132">
        <f t="shared" ref="Y68" si="589">SUM(Y65:Y67)</f>
        <v>0</v>
      </c>
      <c r="Z68" s="132">
        <f t="shared" ref="Z68" si="590">SUM(Z65:Z67)</f>
        <v>0</v>
      </c>
      <c r="AA68" s="132">
        <f t="shared" ref="AA68" si="591">SUM(AA65:AA67)</f>
        <v>0</v>
      </c>
      <c r="AB68" s="132">
        <f t="shared" ref="AB68" si="592">SUM(AB65:AB67)</f>
        <v>0</v>
      </c>
      <c r="AC68" s="132">
        <f t="shared" ref="AC68" si="593">SUM(AC65:AC67)</f>
        <v>0</v>
      </c>
      <c r="AD68" s="132">
        <f t="shared" ref="AD68" si="594">SUM(AD65:AD67)</f>
        <v>0</v>
      </c>
      <c r="AE68" s="132">
        <f t="shared" ref="AE68" si="595">SUM(AE65:AE67)</f>
        <v>0</v>
      </c>
      <c r="AF68" s="132">
        <f t="shared" ref="AF68" si="596">SUM(AF65:AF67)</f>
        <v>0</v>
      </c>
      <c r="AG68" s="132">
        <f t="shared" ref="AG68" si="597">SUM(AG65:AG67)</f>
        <v>0</v>
      </c>
      <c r="AH68" s="132">
        <f t="shared" ref="AH68" si="598">SUM(AH65:AH67)</f>
        <v>0</v>
      </c>
      <c r="AI68" s="132">
        <f t="shared" ref="AI68" si="599">SUM(AI65:AI67)</f>
        <v>0</v>
      </c>
      <c r="AJ68" s="132">
        <f t="shared" ref="AJ68" si="600">SUM(AJ65:AJ67)</f>
        <v>0</v>
      </c>
      <c r="AK68" s="132">
        <f t="shared" ref="AK68:BB68" si="601">SUM(AK65:AK67)</f>
        <v>0</v>
      </c>
      <c r="AL68" s="125">
        <f t="shared" si="601"/>
        <v>0</v>
      </c>
      <c r="AM68" s="125">
        <f t="shared" si="601"/>
        <v>0</v>
      </c>
      <c r="AN68" s="125">
        <f t="shared" si="601"/>
        <v>0</v>
      </c>
      <c r="AO68" s="125">
        <f t="shared" si="601"/>
        <v>0</v>
      </c>
      <c r="AP68" s="125">
        <f t="shared" si="601"/>
        <v>0</v>
      </c>
      <c r="AQ68" s="125">
        <f t="shared" si="601"/>
        <v>0</v>
      </c>
      <c r="AR68" s="125">
        <f t="shared" si="601"/>
        <v>0</v>
      </c>
      <c r="AS68" s="125">
        <f t="shared" si="601"/>
        <v>0</v>
      </c>
      <c r="AT68" s="125">
        <f t="shared" si="601"/>
        <v>0</v>
      </c>
      <c r="AU68" s="125">
        <f t="shared" si="601"/>
        <v>0</v>
      </c>
      <c r="AV68" s="125">
        <f t="shared" si="601"/>
        <v>0</v>
      </c>
      <c r="AW68" s="125">
        <f t="shared" si="601"/>
        <v>0</v>
      </c>
      <c r="AX68" s="125">
        <f t="shared" si="601"/>
        <v>0</v>
      </c>
      <c r="AY68" s="125">
        <f t="shared" si="601"/>
        <v>0</v>
      </c>
      <c r="AZ68" s="125">
        <f t="shared" si="601"/>
        <v>0</v>
      </c>
      <c r="BA68" s="125">
        <f t="shared" si="601"/>
        <v>0</v>
      </c>
      <c r="BB68" s="125">
        <f t="shared" si="601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602">E68+E69</f>
        <v>0</v>
      </c>
      <c r="F70" s="125">
        <f t="shared" ref="F70" si="603">F68+F69</f>
        <v>0</v>
      </c>
      <c r="G70" s="125">
        <f t="shared" ref="G70" si="604">G68+G69</f>
        <v>0</v>
      </c>
      <c r="H70" s="125">
        <f t="shared" ref="H70" si="605">H68+H69</f>
        <v>0</v>
      </c>
      <c r="I70" s="125">
        <f t="shared" ref="I70" si="606">I68+I69</f>
        <v>0</v>
      </c>
      <c r="J70" s="125">
        <f t="shared" ref="J70" si="607">J68+J69</f>
        <v>0</v>
      </c>
      <c r="K70" s="125">
        <f t="shared" ref="K70" si="608">K68+K69</f>
        <v>0</v>
      </c>
      <c r="L70" s="125">
        <f t="shared" ref="L70" si="609">L68+L69</f>
        <v>0</v>
      </c>
      <c r="M70" s="125">
        <f t="shared" ref="M70" si="610">M68+M69</f>
        <v>0</v>
      </c>
      <c r="N70" s="125">
        <f t="shared" ref="N70" si="611">N68+N69</f>
        <v>0</v>
      </c>
      <c r="O70" s="125">
        <f t="shared" ref="O70" si="612">O68+O69</f>
        <v>0</v>
      </c>
      <c r="P70" s="125">
        <f t="shared" ref="P70" si="613">P68+P69</f>
        <v>0</v>
      </c>
      <c r="Q70" s="125">
        <f t="shared" ref="Q70" si="614">Q68+Q69</f>
        <v>0</v>
      </c>
      <c r="R70" s="125">
        <f t="shared" ref="R70" si="615">R68+R69</f>
        <v>0</v>
      </c>
      <c r="S70" s="125">
        <f t="shared" ref="S70" si="616">S68+S69</f>
        <v>0</v>
      </c>
      <c r="T70" s="125">
        <f t="shared" ref="T70" si="617">T68+T69</f>
        <v>0</v>
      </c>
      <c r="U70" s="125">
        <f t="shared" ref="U70" si="618">U68+U69</f>
        <v>0</v>
      </c>
      <c r="V70" s="125">
        <f t="shared" ref="V70" si="619">V68+V69</f>
        <v>0</v>
      </c>
      <c r="W70" s="125">
        <f t="shared" ref="W70" si="620">W68+W69</f>
        <v>0</v>
      </c>
      <c r="X70" s="125">
        <f t="shared" ref="X70" si="621">X68+X69</f>
        <v>0</v>
      </c>
      <c r="Y70" s="125">
        <f t="shared" ref="Y70" si="622">Y68+Y69</f>
        <v>0</v>
      </c>
      <c r="Z70" s="125">
        <f t="shared" ref="Z70" si="623">Z68+Z69</f>
        <v>0</v>
      </c>
      <c r="AA70" s="125">
        <f t="shared" ref="AA70" si="624">AA68+AA69</f>
        <v>0</v>
      </c>
      <c r="AB70" s="125">
        <f t="shared" ref="AB70" si="625">AB68+AB69</f>
        <v>0</v>
      </c>
      <c r="AC70" s="125">
        <f t="shared" ref="AC70" si="626">AC68+AC69</f>
        <v>0</v>
      </c>
      <c r="AD70" s="125">
        <f t="shared" ref="AD70" si="627">AD68+AD69</f>
        <v>0</v>
      </c>
      <c r="AE70" s="125">
        <f t="shared" ref="AE70" si="628">AE68+AE69</f>
        <v>0</v>
      </c>
      <c r="AF70" s="125">
        <f t="shared" ref="AF70" si="629">AF68+AF69</f>
        <v>0</v>
      </c>
      <c r="AG70" s="125">
        <f t="shared" ref="AG70" si="630">AG68+AG69</f>
        <v>0</v>
      </c>
      <c r="AH70" s="125">
        <f t="shared" ref="AH70" si="631">AH68+AH69</f>
        <v>0</v>
      </c>
      <c r="AI70" s="125">
        <f t="shared" ref="AI70" si="632">AI68+AI69</f>
        <v>0</v>
      </c>
      <c r="AJ70" s="125">
        <f t="shared" ref="AJ70" si="633">AJ68+AJ69</f>
        <v>0</v>
      </c>
      <c r="AK70" s="125">
        <f t="shared" ref="AK70:BB70" si="634">AK68+AK69</f>
        <v>0</v>
      </c>
      <c r="AL70" s="125">
        <f t="shared" si="634"/>
        <v>0</v>
      </c>
      <c r="AM70" s="125">
        <f t="shared" si="634"/>
        <v>0</v>
      </c>
      <c r="AN70" s="125">
        <f t="shared" si="634"/>
        <v>0</v>
      </c>
      <c r="AO70" s="125">
        <f t="shared" si="634"/>
        <v>0</v>
      </c>
      <c r="AP70" s="125">
        <f t="shared" si="634"/>
        <v>0</v>
      </c>
      <c r="AQ70" s="125">
        <f t="shared" si="634"/>
        <v>0</v>
      </c>
      <c r="AR70" s="125">
        <f t="shared" si="634"/>
        <v>0</v>
      </c>
      <c r="AS70" s="125">
        <f t="shared" si="634"/>
        <v>0</v>
      </c>
      <c r="AT70" s="125">
        <f t="shared" si="634"/>
        <v>0</v>
      </c>
      <c r="AU70" s="125">
        <f t="shared" si="634"/>
        <v>0</v>
      </c>
      <c r="AV70" s="125">
        <f t="shared" si="634"/>
        <v>0</v>
      </c>
      <c r="AW70" s="125">
        <f t="shared" si="634"/>
        <v>0</v>
      </c>
      <c r="AX70" s="125">
        <f t="shared" si="634"/>
        <v>0</v>
      </c>
      <c r="AY70" s="125">
        <f t="shared" si="634"/>
        <v>0</v>
      </c>
      <c r="AZ70" s="125">
        <f t="shared" si="634"/>
        <v>0</v>
      </c>
      <c r="BA70" s="125">
        <f t="shared" si="634"/>
        <v>0</v>
      </c>
      <c r="BB70" s="125">
        <f t="shared" si="634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5">E75+E74+-E71</f>
        <v>0</v>
      </c>
      <c r="F72" s="125">
        <f t="shared" ref="F72" si="636">F75+F74+-F71</f>
        <v>0</v>
      </c>
      <c r="G72" s="125">
        <f t="shared" ref="G72" si="637">G75+G74+-G71</f>
        <v>0</v>
      </c>
      <c r="H72" s="125">
        <f t="shared" ref="H72" si="638">H75+H74+-H71</f>
        <v>0</v>
      </c>
      <c r="I72" s="125">
        <f t="shared" ref="I72" si="639">I75+I74+-I71</f>
        <v>0</v>
      </c>
      <c r="J72" s="125">
        <f t="shared" ref="J72" si="640">J75+J74+-J71</f>
        <v>0</v>
      </c>
      <c r="K72" s="125">
        <f t="shared" ref="K72" si="641">K75+K74+-K71</f>
        <v>0</v>
      </c>
      <c r="L72" s="125">
        <f t="shared" ref="L72" si="642">L75+L74+-L71</f>
        <v>0</v>
      </c>
      <c r="M72" s="125">
        <f t="shared" ref="M72" si="643">M75+M74+-M71</f>
        <v>0</v>
      </c>
      <c r="N72" s="125">
        <f t="shared" ref="N72" si="644">N75+N74+-N71</f>
        <v>0</v>
      </c>
      <c r="O72" s="125">
        <f t="shared" ref="O72" si="645">O75+O74+-O71</f>
        <v>0</v>
      </c>
      <c r="P72" s="125">
        <f t="shared" ref="P72" si="646">P75+P74+-P71</f>
        <v>0</v>
      </c>
      <c r="Q72" s="125">
        <f t="shared" ref="Q72" si="647">Q75+Q74+-Q71</f>
        <v>0</v>
      </c>
      <c r="R72" s="125">
        <f t="shared" ref="R72" si="648">R75+R74+-R71</f>
        <v>0</v>
      </c>
      <c r="S72" s="125">
        <f t="shared" ref="S72" si="649">S75+S74+-S71</f>
        <v>0</v>
      </c>
      <c r="T72" s="125">
        <f t="shared" ref="T72" si="650">T75+T74+-T71</f>
        <v>0</v>
      </c>
      <c r="U72" s="125">
        <f t="shared" ref="U72" si="651">U75+U74+-U71</f>
        <v>0</v>
      </c>
      <c r="V72" s="125">
        <f t="shared" ref="V72" si="652">V75+V74+-V71</f>
        <v>0</v>
      </c>
      <c r="W72" s="125">
        <f t="shared" ref="W72" si="653">W75+W74+-W71</f>
        <v>0</v>
      </c>
      <c r="X72" s="125">
        <f t="shared" ref="X72" si="654">X75+X74+-X71</f>
        <v>0</v>
      </c>
      <c r="Y72" s="125">
        <f t="shared" ref="Y72" si="655">Y75+Y74+-Y71</f>
        <v>0</v>
      </c>
      <c r="Z72" s="125">
        <f t="shared" ref="Z72" si="656">Z75+Z74+-Z71</f>
        <v>0</v>
      </c>
      <c r="AA72" s="125">
        <f t="shared" ref="AA72" si="657">AA75+AA74+-AA71</f>
        <v>0</v>
      </c>
      <c r="AB72" s="125">
        <f t="shared" ref="AB72" si="658">AB75+AB74+-AB71</f>
        <v>0</v>
      </c>
      <c r="AC72" s="125">
        <f t="shared" ref="AC72" si="659">AC75+AC74+-AC71</f>
        <v>0</v>
      </c>
      <c r="AD72" s="125">
        <f t="shared" ref="AD72" si="660">AD75+AD74+-AD71</f>
        <v>0</v>
      </c>
      <c r="AE72" s="125">
        <f t="shared" ref="AE72" si="661">AE75+AE74+-AE71</f>
        <v>0</v>
      </c>
      <c r="AF72" s="125">
        <f t="shared" ref="AF72" si="662">AF75+AF74+-AF71</f>
        <v>0</v>
      </c>
      <c r="AG72" s="125">
        <f t="shared" ref="AG72" si="663">AG75+AG74+-AG71</f>
        <v>0</v>
      </c>
      <c r="AH72" s="125">
        <f t="shared" ref="AH72" si="664">AH75+AH74+-AH71</f>
        <v>0</v>
      </c>
      <c r="AI72" s="125">
        <f t="shared" ref="AI72" si="665">AI75+AI74+-AI71</f>
        <v>0</v>
      </c>
      <c r="AJ72" s="125">
        <f t="shared" ref="AJ72" si="666">AJ75+AJ74+-AJ71</f>
        <v>0</v>
      </c>
      <c r="AK72" s="125">
        <f t="shared" ref="AK72:BB72" si="667">AK75+AK74+-AK71</f>
        <v>0</v>
      </c>
      <c r="AL72" s="125">
        <f t="shared" si="667"/>
        <v>0</v>
      </c>
      <c r="AM72" s="125">
        <f t="shared" si="667"/>
        <v>0</v>
      </c>
      <c r="AN72" s="125">
        <f t="shared" si="667"/>
        <v>0</v>
      </c>
      <c r="AO72" s="125">
        <f t="shared" si="667"/>
        <v>0</v>
      </c>
      <c r="AP72" s="125">
        <f t="shared" si="667"/>
        <v>0</v>
      </c>
      <c r="AQ72" s="125">
        <f t="shared" si="667"/>
        <v>0</v>
      </c>
      <c r="AR72" s="125">
        <f t="shared" si="667"/>
        <v>0</v>
      </c>
      <c r="AS72" s="125">
        <f t="shared" si="667"/>
        <v>0</v>
      </c>
      <c r="AT72" s="125">
        <f t="shared" si="667"/>
        <v>0</v>
      </c>
      <c r="AU72" s="125">
        <f t="shared" si="667"/>
        <v>0</v>
      </c>
      <c r="AV72" s="125">
        <f t="shared" si="667"/>
        <v>0</v>
      </c>
      <c r="AW72" s="125">
        <f t="shared" si="667"/>
        <v>0</v>
      </c>
      <c r="AX72" s="125">
        <f t="shared" si="667"/>
        <v>0</v>
      </c>
      <c r="AY72" s="125">
        <f t="shared" si="667"/>
        <v>0</v>
      </c>
      <c r="AZ72" s="125">
        <f t="shared" si="667"/>
        <v>0</v>
      </c>
      <c r="BA72" s="125">
        <f t="shared" si="667"/>
        <v>0</v>
      </c>
      <c r="BB72" s="125">
        <f t="shared" si="667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8">E70-E72</f>
        <v>0</v>
      </c>
      <c r="F73" s="128">
        <f t="shared" ref="F73" si="669">F70-F72</f>
        <v>0</v>
      </c>
      <c r="G73" s="128">
        <f t="shared" ref="G73" si="670">G70-G72</f>
        <v>0</v>
      </c>
      <c r="H73" s="128">
        <f t="shared" ref="H73" si="671">H70-H72</f>
        <v>0</v>
      </c>
      <c r="I73" s="128">
        <f t="shared" ref="I73" si="672">I70-I72</f>
        <v>0</v>
      </c>
      <c r="J73" s="128">
        <f t="shared" ref="J73" si="673">J70-J72</f>
        <v>0</v>
      </c>
      <c r="K73" s="128">
        <f t="shared" ref="K73" si="674">K70-K72</f>
        <v>0</v>
      </c>
      <c r="L73" s="128">
        <f t="shared" ref="L73" si="675">L70-L72</f>
        <v>0</v>
      </c>
      <c r="M73" s="128">
        <f t="shared" ref="M73" si="676">M70-M72</f>
        <v>0</v>
      </c>
      <c r="N73" s="128">
        <f t="shared" ref="N73" si="677">N70-N72</f>
        <v>0</v>
      </c>
      <c r="O73" s="128">
        <f t="shared" ref="O73" si="678">O70-O72</f>
        <v>0</v>
      </c>
      <c r="P73" s="128">
        <f t="shared" ref="P73" si="679">P70-P72</f>
        <v>0</v>
      </c>
      <c r="Q73" s="128">
        <f t="shared" ref="Q73" si="680">Q70-Q72</f>
        <v>0</v>
      </c>
      <c r="R73" s="128">
        <f t="shared" ref="R73" si="681">R70-R72</f>
        <v>0</v>
      </c>
      <c r="S73" s="128">
        <f t="shared" ref="S73" si="682">S70-S72</f>
        <v>0</v>
      </c>
      <c r="T73" s="128">
        <f t="shared" ref="T73" si="683">T70-T72</f>
        <v>0</v>
      </c>
      <c r="U73" s="128">
        <f t="shared" ref="U73" si="684">U70-U72</f>
        <v>0</v>
      </c>
      <c r="V73" s="128">
        <f t="shared" ref="V73" si="685">V70-V72</f>
        <v>0</v>
      </c>
      <c r="W73" s="128">
        <f t="shared" ref="W73" si="686">W70-W72</f>
        <v>0</v>
      </c>
      <c r="X73" s="128">
        <f t="shared" ref="X73" si="687">X70-X72</f>
        <v>0</v>
      </c>
      <c r="Y73" s="128">
        <f t="shared" ref="Y73" si="688">Y70-Y72</f>
        <v>0</v>
      </c>
      <c r="Z73" s="128">
        <f t="shared" ref="Z73" si="689">Z70-Z72</f>
        <v>0</v>
      </c>
      <c r="AA73" s="128">
        <f t="shared" ref="AA73" si="690">AA70-AA72</f>
        <v>0</v>
      </c>
      <c r="AB73" s="128">
        <f t="shared" ref="AB73" si="691">AB70-AB72</f>
        <v>0</v>
      </c>
      <c r="AC73" s="128">
        <f t="shared" ref="AC73" si="692">AC70-AC72</f>
        <v>0</v>
      </c>
      <c r="AD73" s="128">
        <f t="shared" ref="AD73" si="693">AD70-AD72</f>
        <v>0</v>
      </c>
      <c r="AE73" s="128">
        <f t="shared" ref="AE73" si="694">AE70-AE72</f>
        <v>0</v>
      </c>
      <c r="AF73" s="128">
        <f t="shared" ref="AF73" si="695">AF70-AF72</f>
        <v>0</v>
      </c>
      <c r="AG73" s="128">
        <f t="shared" ref="AG73" si="696">AG70-AG72</f>
        <v>0</v>
      </c>
      <c r="AH73" s="128">
        <f t="shared" ref="AH73" si="697">AH70-AH72</f>
        <v>0</v>
      </c>
      <c r="AI73" s="128">
        <f t="shared" ref="AI73" si="698">AI70-AI72</f>
        <v>0</v>
      </c>
      <c r="AJ73" s="128">
        <f t="shared" ref="AJ73" si="699">AJ70-AJ72</f>
        <v>0</v>
      </c>
      <c r="AK73" s="128">
        <f t="shared" ref="AK73:BB73" si="700">AK70-AK72</f>
        <v>0</v>
      </c>
      <c r="AL73" s="128">
        <f t="shared" si="700"/>
        <v>0</v>
      </c>
      <c r="AM73" s="128">
        <f t="shared" si="700"/>
        <v>0</v>
      </c>
      <c r="AN73" s="128">
        <f t="shared" si="700"/>
        <v>0</v>
      </c>
      <c r="AO73" s="128">
        <f t="shared" si="700"/>
        <v>0</v>
      </c>
      <c r="AP73" s="128">
        <f t="shared" si="700"/>
        <v>0</v>
      </c>
      <c r="AQ73" s="128">
        <f t="shared" si="700"/>
        <v>0</v>
      </c>
      <c r="AR73" s="128">
        <f t="shared" si="700"/>
        <v>0</v>
      </c>
      <c r="AS73" s="128">
        <f t="shared" si="700"/>
        <v>0</v>
      </c>
      <c r="AT73" s="128">
        <f t="shared" si="700"/>
        <v>0</v>
      </c>
      <c r="AU73" s="128">
        <f t="shared" si="700"/>
        <v>0</v>
      </c>
      <c r="AV73" s="128">
        <f t="shared" si="700"/>
        <v>0</v>
      </c>
      <c r="AW73" s="128">
        <f t="shared" si="700"/>
        <v>0</v>
      </c>
      <c r="AX73" s="128">
        <f t="shared" si="700"/>
        <v>0</v>
      </c>
      <c r="AY73" s="128">
        <f t="shared" si="700"/>
        <v>0</v>
      </c>
      <c r="AZ73" s="128">
        <f t="shared" si="700"/>
        <v>0</v>
      </c>
      <c r="BA73" s="128">
        <f t="shared" si="700"/>
        <v>0</v>
      </c>
      <c r="BB73" s="128">
        <f t="shared" si="700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701">E70*$B$75</f>
        <v>0</v>
      </c>
      <c r="F75" s="133">
        <f t="shared" si="701"/>
        <v>0</v>
      </c>
      <c r="G75" s="133">
        <f t="shared" si="701"/>
        <v>0</v>
      </c>
      <c r="H75" s="133">
        <f t="shared" si="701"/>
        <v>0</v>
      </c>
      <c r="I75" s="133">
        <f t="shared" si="701"/>
        <v>0</v>
      </c>
      <c r="J75" s="133">
        <f t="shared" si="701"/>
        <v>0</v>
      </c>
      <c r="K75" s="133">
        <f t="shared" si="701"/>
        <v>0</v>
      </c>
      <c r="L75" s="133">
        <f t="shared" si="701"/>
        <v>0</v>
      </c>
      <c r="M75" s="133">
        <f t="shared" ref="M75:T75" si="702">M70*$B$75</f>
        <v>0</v>
      </c>
      <c r="N75" s="133">
        <f t="shared" si="702"/>
        <v>0</v>
      </c>
      <c r="O75" s="133">
        <f t="shared" si="702"/>
        <v>0</v>
      </c>
      <c r="P75" s="133">
        <f t="shared" si="702"/>
        <v>0</v>
      </c>
      <c r="Q75" s="133">
        <f t="shared" si="702"/>
        <v>0</v>
      </c>
      <c r="R75" s="133">
        <f t="shared" si="702"/>
        <v>0</v>
      </c>
      <c r="S75" s="133">
        <f t="shared" si="702"/>
        <v>0</v>
      </c>
      <c r="T75" s="133">
        <f t="shared" si="702"/>
        <v>0</v>
      </c>
      <c r="U75" s="133">
        <f t="shared" ref="U75:AC75" si="703">U70*$B$75</f>
        <v>0</v>
      </c>
      <c r="V75" s="133">
        <f t="shared" si="703"/>
        <v>0</v>
      </c>
      <c r="W75" s="133">
        <f t="shared" si="703"/>
        <v>0</v>
      </c>
      <c r="X75" s="133">
        <f t="shared" si="703"/>
        <v>0</v>
      </c>
      <c r="Y75" s="133">
        <f t="shared" si="703"/>
        <v>0</v>
      </c>
      <c r="Z75" s="133">
        <f t="shared" si="703"/>
        <v>0</v>
      </c>
      <c r="AA75" s="133">
        <f t="shared" si="703"/>
        <v>0</v>
      </c>
      <c r="AB75" s="133">
        <f t="shared" si="703"/>
        <v>0</v>
      </c>
      <c r="AC75" s="133">
        <f t="shared" si="703"/>
        <v>0</v>
      </c>
      <c r="AD75" s="133">
        <f t="shared" ref="AD75:BB75" si="704">AD70*$B$75</f>
        <v>0</v>
      </c>
      <c r="AE75" s="133">
        <f t="shared" si="704"/>
        <v>0</v>
      </c>
      <c r="AF75" s="133">
        <f t="shared" si="704"/>
        <v>0</v>
      </c>
      <c r="AG75" s="133">
        <f t="shared" si="704"/>
        <v>0</v>
      </c>
      <c r="AH75" s="133">
        <f t="shared" si="704"/>
        <v>0</v>
      </c>
      <c r="AI75" s="133">
        <f t="shared" si="704"/>
        <v>0</v>
      </c>
      <c r="AJ75" s="133">
        <f t="shared" si="704"/>
        <v>0</v>
      </c>
      <c r="AK75" s="133">
        <f t="shared" si="704"/>
        <v>0</v>
      </c>
      <c r="AL75" s="129">
        <f t="shared" si="704"/>
        <v>0</v>
      </c>
      <c r="AM75" s="129">
        <f t="shared" si="704"/>
        <v>0</v>
      </c>
      <c r="AN75" s="129">
        <f t="shared" si="704"/>
        <v>0</v>
      </c>
      <c r="AO75" s="129">
        <f t="shared" si="704"/>
        <v>0</v>
      </c>
      <c r="AP75" s="129">
        <f t="shared" si="704"/>
        <v>0</v>
      </c>
      <c r="AQ75" s="129">
        <f t="shared" si="704"/>
        <v>0</v>
      </c>
      <c r="AR75" s="129">
        <f t="shared" si="704"/>
        <v>0</v>
      </c>
      <c r="AS75" s="129">
        <f t="shared" si="704"/>
        <v>0</v>
      </c>
      <c r="AT75" s="129">
        <f t="shared" si="704"/>
        <v>0</v>
      </c>
      <c r="AU75" s="129">
        <f t="shared" si="704"/>
        <v>0</v>
      </c>
      <c r="AV75" s="129">
        <f t="shared" si="704"/>
        <v>0</v>
      </c>
      <c r="AW75" s="129">
        <f t="shared" si="704"/>
        <v>0</v>
      </c>
      <c r="AX75" s="129">
        <f t="shared" si="704"/>
        <v>0</v>
      </c>
      <c r="AY75" s="129">
        <f t="shared" si="704"/>
        <v>0</v>
      </c>
      <c r="AZ75" s="129">
        <f t="shared" si="704"/>
        <v>0</v>
      </c>
      <c r="BA75" s="129">
        <f t="shared" si="704"/>
        <v>0</v>
      </c>
      <c r="BB75" s="129">
        <f t="shared" si="704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5">IF(E73&gt;0,E73*$B$76,0)</f>
        <v>0</v>
      </c>
      <c r="F76" s="129">
        <f t="shared" si="705"/>
        <v>0</v>
      </c>
      <c r="G76" s="129">
        <f t="shared" si="705"/>
        <v>0</v>
      </c>
      <c r="H76" s="129">
        <f t="shared" si="705"/>
        <v>0</v>
      </c>
      <c r="I76" s="129">
        <f t="shared" si="705"/>
        <v>0</v>
      </c>
      <c r="J76" s="129">
        <f t="shared" si="705"/>
        <v>0</v>
      </c>
      <c r="K76" s="129">
        <f t="shared" si="705"/>
        <v>0</v>
      </c>
      <c r="L76" s="129">
        <f t="shared" si="705"/>
        <v>0</v>
      </c>
      <c r="M76" s="129">
        <f t="shared" ref="M76:T76" si="706">IF(M73&gt;0,M73*$B$76,0)</f>
        <v>0</v>
      </c>
      <c r="N76" s="129">
        <f t="shared" si="706"/>
        <v>0</v>
      </c>
      <c r="O76" s="129">
        <f t="shared" si="706"/>
        <v>0</v>
      </c>
      <c r="P76" s="129">
        <f t="shared" si="706"/>
        <v>0</v>
      </c>
      <c r="Q76" s="129">
        <f t="shared" si="706"/>
        <v>0</v>
      </c>
      <c r="R76" s="129">
        <f t="shared" si="706"/>
        <v>0</v>
      </c>
      <c r="S76" s="129">
        <f t="shared" si="706"/>
        <v>0</v>
      </c>
      <c r="T76" s="129">
        <f t="shared" si="706"/>
        <v>0</v>
      </c>
      <c r="U76" s="129">
        <f t="shared" ref="U76:AC76" si="707">IF(U73&gt;0,U73*$B$76,0)</f>
        <v>0</v>
      </c>
      <c r="V76" s="129">
        <f t="shared" si="707"/>
        <v>0</v>
      </c>
      <c r="W76" s="129">
        <f t="shared" si="707"/>
        <v>0</v>
      </c>
      <c r="X76" s="129">
        <f t="shared" si="707"/>
        <v>0</v>
      </c>
      <c r="Y76" s="129">
        <f t="shared" si="707"/>
        <v>0</v>
      </c>
      <c r="Z76" s="129">
        <f t="shared" si="707"/>
        <v>0</v>
      </c>
      <c r="AA76" s="129">
        <f t="shared" si="707"/>
        <v>0</v>
      </c>
      <c r="AB76" s="129">
        <f t="shared" si="707"/>
        <v>0</v>
      </c>
      <c r="AC76" s="129">
        <f t="shared" si="707"/>
        <v>0</v>
      </c>
      <c r="AD76" s="129">
        <f t="shared" ref="AD76:BB76" si="708">IF(AD73&gt;0,AD73*$B$76,0)</f>
        <v>0</v>
      </c>
      <c r="AE76" s="129">
        <f t="shared" si="708"/>
        <v>0</v>
      </c>
      <c r="AF76" s="129">
        <f t="shared" si="708"/>
        <v>0</v>
      </c>
      <c r="AG76" s="129">
        <f t="shared" si="708"/>
        <v>0</v>
      </c>
      <c r="AH76" s="129">
        <f t="shared" si="708"/>
        <v>0</v>
      </c>
      <c r="AI76" s="129">
        <f t="shared" si="708"/>
        <v>0</v>
      </c>
      <c r="AJ76" s="129">
        <f t="shared" si="708"/>
        <v>0</v>
      </c>
      <c r="AK76" s="129">
        <f t="shared" si="708"/>
        <v>0</v>
      </c>
      <c r="AL76" s="129">
        <f t="shared" si="708"/>
        <v>0</v>
      </c>
      <c r="AM76" s="129">
        <f t="shared" si="708"/>
        <v>0</v>
      </c>
      <c r="AN76" s="129">
        <f t="shared" si="708"/>
        <v>0</v>
      </c>
      <c r="AO76" s="129">
        <f t="shared" si="708"/>
        <v>0</v>
      </c>
      <c r="AP76" s="129">
        <f t="shared" si="708"/>
        <v>0</v>
      </c>
      <c r="AQ76" s="129">
        <f t="shared" si="708"/>
        <v>0</v>
      </c>
      <c r="AR76" s="129">
        <f t="shared" si="708"/>
        <v>0</v>
      </c>
      <c r="AS76" s="129">
        <f t="shared" si="708"/>
        <v>0</v>
      </c>
      <c r="AT76" s="129">
        <f t="shared" si="708"/>
        <v>0</v>
      </c>
      <c r="AU76" s="129">
        <f t="shared" si="708"/>
        <v>0</v>
      </c>
      <c r="AV76" s="129">
        <f t="shared" si="708"/>
        <v>0</v>
      </c>
      <c r="AW76" s="129">
        <f t="shared" si="708"/>
        <v>0</v>
      </c>
      <c r="AX76" s="129">
        <f t="shared" si="708"/>
        <v>0</v>
      </c>
      <c r="AY76" s="129">
        <f t="shared" si="708"/>
        <v>0</v>
      </c>
      <c r="AZ76" s="129">
        <f t="shared" si="708"/>
        <v>0</v>
      </c>
      <c r="BA76" s="129">
        <f t="shared" si="708"/>
        <v>0</v>
      </c>
      <c r="BB76" s="129">
        <f t="shared" si="708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8" customFormat="1" ht="18.75" thickTop="1" x14ac:dyDescent="0.25">
      <c r="A78" s="154" t="s">
        <v>21</v>
      </c>
      <c r="B78" s="155"/>
      <c r="C78" s="156">
        <f>DBData5!C3</f>
        <v>0</v>
      </c>
      <c r="D78" s="156">
        <f>DBData5!C4</f>
        <v>0</v>
      </c>
      <c r="E78" s="156">
        <f>DBData5!C5</f>
        <v>0</v>
      </c>
      <c r="F78" s="156">
        <f>DBData5!C6</f>
        <v>0</v>
      </c>
      <c r="G78" s="156">
        <f>DBData5!C7</f>
        <v>0</v>
      </c>
      <c r="H78" s="156">
        <f>DBData5!C8</f>
        <v>0</v>
      </c>
      <c r="I78" s="156">
        <f>DBData5!C9</f>
        <v>0</v>
      </c>
      <c r="J78" s="156">
        <f>DBData5!C10</f>
        <v>0</v>
      </c>
      <c r="K78" s="156">
        <f>DBData5!C11</f>
        <v>0</v>
      </c>
      <c r="L78" s="156">
        <f>DBData5!C12</f>
        <v>0</v>
      </c>
      <c r="M78" s="156">
        <f>DBData5!C13</f>
        <v>0</v>
      </c>
      <c r="N78" s="156">
        <f>DBData5!C14</f>
        <v>0</v>
      </c>
      <c r="O78" s="156">
        <f>DBData5!C15</f>
        <v>0</v>
      </c>
      <c r="P78" s="156">
        <f>DBData5!C16</f>
        <v>0</v>
      </c>
      <c r="Q78" s="156">
        <f>DBData5!C17</f>
        <v>0</v>
      </c>
      <c r="R78" s="156">
        <f>DBData5!C18</f>
        <v>0</v>
      </c>
      <c r="S78" s="156">
        <f>DBData5!C19</f>
        <v>0</v>
      </c>
      <c r="T78" s="156">
        <f>DBData5!C20</f>
        <v>0</v>
      </c>
      <c r="U78" s="156">
        <f>DBData5!C21</f>
        <v>0</v>
      </c>
      <c r="V78" s="156">
        <f>DBData5!C22</f>
        <v>0</v>
      </c>
      <c r="W78" s="156">
        <f>DBData5!C23</f>
        <v>0</v>
      </c>
      <c r="X78" s="156">
        <f>DBData5!C24</f>
        <v>0</v>
      </c>
      <c r="Y78" s="156">
        <f>DBData5!C25</f>
        <v>0</v>
      </c>
      <c r="Z78" s="156">
        <f>DBData5!C26</f>
        <v>0</v>
      </c>
      <c r="AA78" s="156">
        <f>DBData5!C27</f>
        <v>0</v>
      </c>
      <c r="AB78" s="156">
        <f>DBData5!C28</f>
        <v>0</v>
      </c>
      <c r="AC78" s="156">
        <f>DBData5!C29</f>
        <v>0</v>
      </c>
      <c r="AD78" s="156">
        <f>DBData5!C30</f>
        <v>0</v>
      </c>
      <c r="AE78" s="156">
        <f>DBData5!C31</f>
        <v>0</v>
      </c>
      <c r="AF78" s="156">
        <f>DBData5!C32</f>
        <v>0</v>
      </c>
      <c r="AG78" s="156">
        <f>DBData5!C33</f>
        <v>0</v>
      </c>
      <c r="AH78" s="156">
        <f>DBData5!C34</f>
        <v>0</v>
      </c>
      <c r="AI78" s="156">
        <f>DBData5!C35</f>
        <v>0</v>
      </c>
      <c r="AJ78" s="156">
        <f>DBData5!C36</f>
        <v>0</v>
      </c>
      <c r="AK78" s="156">
        <f>DBData5!C37</f>
        <v>0</v>
      </c>
      <c r="AL78" s="156">
        <f>DBData5!C38</f>
        <v>0</v>
      </c>
      <c r="AM78" s="156">
        <f>DBData5!C39</f>
        <v>0</v>
      </c>
      <c r="AN78" s="156">
        <f>DBData5!C40</f>
        <v>0</v>
      </c>
      <c r="AO78" s="156">
        <f>DBData5!C41</f>
        <v>0</v>
      </c>
      <c r="AP78" s="156">
        <f>DBData5!C42</f>
        <v>0</v>
      </c>
      <c r="AQ78" s="156">
        <f>DBData5!C43</f>
        <v>0</v>
      </c>
      <c r="AR78" s="156">
        <f>DBData5!C44</f>
        <v>0</v>
      </c>
      <c r="AS78" s="156">
        <f>DBData5!C45</f>
        <v>0</v>
      </c>
      <c r="AT78" s="156">
        <f>DBData5!C46</f>
        <v>0</v>
      </c>
      <c r="AU78" s="156">
        <f>DBData5!C47</f>
        <v>0</v>
      </c>
      <c r="AV78" s="156">
        <f>DBData5!C48</f>
        <v>0</v>
      </c>
      <c r="AW78" s="156">
        <f>DBData5!C49</f>
        <v>0</v>
      </c>
      <c r="AX78" s="156">
        <f>DBData5!C50</f>
        <v>0</v>
      </c>
      <c r="AY78" s="156">
        <f>DBData5!C51</f>
        <v>0</v>
      </c>
      <c r="AZ78" s="156">
        <f>DBData5!C52</f>
        <v>0</v>
      </c>
      <c r="BA78" s="156">
        <f>DBData5!C53</f>
        <v>0</v>
      </c>
      <c r="BB78" s="156">
        <f>DBData5!C54</f>
        <v>0</v>
      </c>
      <c r="BC78" s="165"/>
      <c r="BE78" s="159"/>
    </row>
    <row r="79" spans="1:151" s="164" customFormat="1" ht="18" x14ac:dyDescent="0.25">
      <c r="A79" s="154" t="s">
        <v>13</v>
      </c>
      <c r="B79" s="160"/>
      <c r="C79" s="156">
        <f>DBData5!D3</f>
        <v>0</v>
      </c>
      <c r="D79" s="156">
        <f>DBData5!D4</f>
        <v>0</v>
      </c>
      <c r="E79" s="156">
        <f>DBData5!D5</f>
        <v>0</v>
      </c>
      <c r="F79" s="156">
        <f>DBData5!D6</f>
        <v>0</v>
      </c>
      <c r="G79" s="156">
        <f>DBData5!D7</f>
        <v>0</v>
      </c>
      <c r="H79" s="156">
        <f>DBData5!D8</f>
        <v>0</v>
      </c>
      <c r="I79" s="156">
        <f>DBData5!D9</f>
        <v>0</v>
      </c>
      <c r="J79" s="156">
        <f>DBData5!D10</f>
        <v>0</v>
      </c>
      <c r="K79" s="156">
        <f>DBData5!D11</f>
        <v>0</v>
      </c>
      <c r="L79" s="156">
        <f>DBData5!D12</f>
        <v>0</v>
      </c>
      <c r="M79" s="156">
        <f>DBData5!D13</f>
        <v>0</v>
      </c>
      <c r="N79" s="156">
        <f>DBData5!D14</f>
        <v>0</v>
      </c>
      <c r="O79" s="156">
        <f>DBData5!D15</f>
        <v>0</v>
      </c>
      <c r="P79" s="156">
        <f>DBData5!D16</f>
        <v>0</v>
      </c>
      <c r="Q79" s="156">
        <f>DBData5!D17</f>
        <v>0</v>
      </c>
      <c r="R79" s="156">
        <f>DBData5!D18</f>
        <v>0</v>
      </c>
      <c r="S79" s="156">
        <f>DBData5!D19</f>
        <v>0</v>
      </c>
      <c r="T79" s="156">
        <f>DBData5!D20</f>
        <v>0</v>
      </c>
      <c r="U79" s="156">
        <f>DBData5!D21</f>
        <v>0</v>
      </c>
      <c r="V79" s="156">
        <f>DBData5!D22</f>
        <v>0</v>
      </c>
      <c r="W79" s="156">
        <f>DBData5!D23</f>
        <v>0</v>
      </c>
      <c r="X79" s="156">
        <f>DBData5!D24</f>
        <v>0</v>
      </c>
      <c r="Y79" s="156">
        <f>DBData5!D25</f>
        <v>0</v>
      </c>
      <c r="Z79" s="156">
        <f>DBData5!D26</f>
        <v>0</v>
      </c>
      <c r="AA79" s="156">
        <f>DBData5!D27</f>
        <v>0</v>
      </c>
      <c r="AB79" s="156">
        <f>DBData5!D28</f>
        <v>0</v>
      </c>
      <c r="AC79" s="156">
        <f>DBData5!D29</f>
        <v>0</v>
      </c>
      <c r="AD79" s="156">
        <f>DBData5!D30</f>
        <v>0</v>
      </c>
      <c r="AE79" s="156">
        <f>DBData5!D31</f>
        <v>0</v>
      </c>
      <c r="AF79" s="156">
        <f>DBData5!D32</f>
        <v>0</v>
      </c>
      <c r="AG79" s="156">
        <f>DBData5!D33</f>
        <v>0</v>
      </c>
      <c r="AH79" s="156">
        <f>DBData5!D34</f>
        <v>0</v>
      </c>
      <c r="AI79" s="156">
        <f>DBData5!D35</f>
        <v>0</v>
      </c>
      <c r="AJ79" s="156">
        <f>DBData5!D36</f>
        <v>0</v>
      </c>
      <c r="AK79" s="156">
        <f>DBData5!D37</f>
        <v>0</v>
      </c>
      <c r="AL79" s="156">
        <f>DBData5!D38</f>
        <v>0</v>
      </c>
      <c r="AM79" s="156">
        <f>DBData5!D39</f>
        <v>0</v>
      </c>
      <c r="AN79" s="156">
        <f>DBData5!D40</f>
        <v>0</v>
      </c>
      <c r="AO79" s="156">
        <f>DBData5!D41</f>
        <v>0</v>
      </c>
      <c r="AP79" s="156">
        <f>DBData5!D42</f>
        <v>0</v>
      </c>
      <c r="AQ79" s="156">
        <f>DBData5!D43</f>
        <v>0</v>
      </c>
      <c r="AR79" s="156">
        <f>DBData5!D44</f>
        <v>0</v>
      </c>
      <c r="AS79" s="156">
        <f>DBData5!D45</f>
        <v>0</v>
      </c>
      <c r="AT79" s="156">
        <f>DBData5!D46</f>
        <v>0</v>
      </c>
      <c r="AU79" s="156">
        <f>DBData5!D47</f>
        <v>0</v>
      </c>
      <c r="AV79" s="156">
        <f>DBData5!D48</f>
        <v>0</v>
      </c>
      <c r="AW79" s="156">
        <f>DBData5!D49</f>
        <v>0</v>
      </c>
      <c r="AX79" s="156">
        <f>DBData5!D50</f>
        <v>0</v>
      </c>
      <c r="AY79" s="156">
        <f>DBData5!D51</f>
        <v>0</v>
      </c>
      <c r="AZ79" s="156">
        <f>DBData5!D52</f>
        <v>0</v>
      </c>
      <c r="BA79" s="156">
        <f>DBData5!D53</f>
        <v>0</v>
      </c>
      <c r="BB79" s="156">
        <f>DBData5!D54</f>
        <v>0</v>
      </c>
      <c r="BC79" s="161"/>
      <c r="BD79" s="162"/>
      <c r="BE79" s="163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9">E86/E81</f>
        <v>#DIV/0!</v>
      </c>
      <c r="F82" s="131" t="e">
        <f t="shared" ref="F82" si="710">F86/F81</f>
        <v>#DIV/0!</v>
      </c>
      <c r="G82" s="131" t="e">
        <f t="shared" ref="G82" si="711">G86/G81</f>
        <v>#DIV/0!</v>
      </c>
      <c r="H82" s="131" t="e">
        <f t="shared" ref="H82" si="712">H86/H81</f>
        <v>#DIV/0!</v>
      </c>
      <c r="I82" s="131" t="e">
        <f t="shared" ref="I82" si="713">I86/I81</f>
        <v>#DIV/0!</v>
      </c>
      <c r="J82" s="131" t="e">
        <f t="shared" ref="J82" si="714">J86/J81</f>
        <v>#DIV/0!</v>
      </c>
      <c r="K82" s="131" t="e">
        <f t="shared" ref="K82" si="715">K86/K81</f>
        <v>#DIV/0!</v>
      </c>
      <c r="L82" s="131" t="e">
        <f t="shared" ref="L82" si="716">L86/L81</f>
        <v>#DIV/0!</v>
      </c>
      <c r="M82" s="131" t="e">
        <f t="shared" ref="M82" si="717">M86/M81</f>
        <v>#DIV/0!</v>
      </c>
      <c r="N82" s="131" t="e">
        <f t="shared" ref="N82" si="718">N86/N81</f>
        <v>#DIV/0!</v>
      </c>
      <c r="O82" s="131" t="e">
        <f t="shared" ref="O82" si="719">O86/O81</f>
        <v>#DIV/0!</v>
      </c>
      <c r="P82" s="131" t="e">
        <f t="shared" ref="P82" si="720">P86/P81</f>
        <v>#DIV/0!</v>
      </c>
      <c r="Q82" s="131" t="e">
        <f t="shared" ref="Q82" si="721">Q86/Q81</f>
        <v>#DIV/0!</v>
      </c>
      <c r="R82" s="131" t="e">
        <f t="shared" ref="R82" si="722">R86/R81</f>
        <v>#DIV/0!</v>
      </c>
      <c r="S82" s="131" t="e">
        <f t="shared" ref="S82" si="723">S86/S81</f>
        <v>#DIV/0!</v>
      </c>
      <c r="T82" s="131" t="e">
        <f t="shared" ref="T82" si="724">T86/T81</f>
        <v>#DIV/0!</v>
      </c>
      <c r="U82" s="131" t="e">
        <f t="shared" ref="U82" si="725">U86/U81</f>
        <v>#DIV/0!</v>
      </c>
      <c r="V82" s="131" t="e">
        <f t="shared" ref="V82" si="726">V86/V81</f>
        <v>#DIV/0!</v>
      </c>
      <c r="W82" s="131" t="e">
        <f t="shared" ref="W82" si="727">W86/W81</f>
        <v>#DIV/0!</v>
      </c>
      <c r="X82" s="131" t="e">
        <f t="shared" ref="X82" si="728">X86/X81</f>
        <v>#DIV/0!</v>
      </c>
      <c r="Y82" s="131" t="e">
        <f t="shared" ref="Y82" si="729">Y86/Y81</f>
        <v>#DIV/0!</v>
      </c>
      <c r="Z82" s="131" t="e">
        <f t="shared" ref="Z82" si="730">Z86/Z81</f>
        <v>#DIV/0!</v>
      </c>
      <c r="AA82" s="131" t="e">
        <f t="shared" ref="AA82" si="731">AA86/AA81</f>
        <v>#DIV/0!</v>
      </c>
      <c r="AB82" s="131" t="e">
        <f t="shared" ref="AB82" si="732">AB86/AB81</f>
        <v>#DIV/0!</v>
      </c>
      <c r="AC82" s="131" t="e">
        <f t="shared" ref="AC82" si="733">AC86/AC81</f>
        <v>#DIV/0!</v>
      </c>
      <c r="AD82" s="131" t="e">
        <f t="shared" ref="AD82" si="734">AD86/AD81</f>
        <v>#DIV/0!</v>
      </c>
      <c r="AE82" s="131" t="e">
        <f t="shared" ref="AE82" si="735">AE86/AE81</f>
        <v>#DIV/0!</v>
      </c>
      <c r="AF82" s="131" t="e">
        <f t="shared" ref="AF82" si="736">AF86/AF81</f>
        <v>#DIV/0!</v>
      </c>
      <c r="AG82" s="131" t="e">
        <f t="shared" ref="AG82" si="737">AG86/AG81</f>
        <v>#DIV/0!</v>
      </c>
      <c r="AH82" s="131" t="e">
        <f t="shared" ref="AH82" si="738">AH86/AH81</f>
        <v>#DIV/0!</v>
      </c>
      <c r="AI82" s="131" t="e">
        <f t="shared" ref="AI82" si="739">AI86/AI81</f>
        <v>#DIV/0!</v>
      </c>
      <c r="AJ82" s="131" t="e">
        <f t="shared" ref="AJ82" si="740">AJ86/AJ81</f>
        <v>#DIV/0!</v>
      </c>
      <c r="AK82" s="131" t="e">
        <f t="shared" ref="AK82:BB82" si="741">AK86/AK81</f>
        <v>#DIV/0!</v>
      </c>
      <c r="AL82" s="124" t="e">
        <f t="shared" si="741"/>
        <v>#DIV/0!</v>
      </c>
      <c r="AM82" s="124" t="e">
        <f t="shared" si="741"/>
        <v>#DIV/0!</v>
      </c>
      <c r="AN82" s="124" t="e">
        <f t="shared" si="741"/>
        <v>#DIV/0!</v>
      </c>
      <c r="AO82" s="124" t="e">
        <f t="shared" si="741"/>
        <v>#DIV/0!</v>
      </c>
      <c r="AP82" s="124" t="e">
        <f t="shared" si="741"/>
        <v>#DIV/0!</v>
      </c>
      <c r="AQ82" s="124" t="e">
        <f t="shared" si="741"/>
        <v>#DIV/0!</v>
      </c>
      <c r="AR82" s="124" t="e">
        <f t="shared" si="741"/>
        <v>#DIV/0!</v>
      </c>
      <c r="AS82" s="124" t="e">
        <f t="shared" si="741"/>
        <v>#DIV/0!</v>
      </c>
      <c r="AT82" s="124" t="e">
        <f t="shared" si="741"/>
        <v>#DIV/0!</v>
      </c>
      <c r="AU82" s="124" t="e">
        <f t="shared" si="741"/>
        <v>#DIV/0!</v>
      </c>
      <c r="AV82" s="124" t="e">
        <f t="shared" si="741"/>
        <v>#DIV/0!</v>
      </c>
      <c r="AW82" s="124" t="e">
        <f t="shared" si="741"/>
        <v>#DIV/0!</v>
      </c>
      <c r="AX82" s="124" t="e">
        <f t="shared" si="741"/>
        <v>#DIV/0!</v>
      </c>
      <c r="AY82" s="124" t="e">
        <f t="shared" si="741"/>
        <v>#DIV/0!</v>
      </c>
      <c r="AZ82" s="124" t="e">
        <f t="shared" si="741"/>
        <v>#DIV/0!</v>
      </c>
      <c r="BA82" s="124" t="e">
        <f t="shared" si="741"/>
        <v>#DIV/0!</v>
      </c>
      <c r="BB82" s="124" t="e">
        <f t="shared" si="741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42">SUM(E83:E85)</f>
        <v>0</v>
      </c>
      <c r="F86" s="132">
        <f t="shared" ref="F86" si="743">SUM(F83:F85)</f>
        <v>0</v>
      </c>
      <c r="G86" s="132">
        <f t="shared" ref="G86" si="744">SUM(G83:G85)</f>
        <v>0</v>
      </c>
      <c r="H86" s="132">
        <f t="shared" ref="H86" si="745">SUM(H83:H85)</f>
        <v>0</v>
      </c>
      <c r="I86" s="132">
        <f t="shared" ref="I86" si="746">SUM(I83:I85)</f>
        <v>0</v>
      </c>
      <c r="J86" s="132">
        <f t="shared" ref="J86" si="747">SUM(J83:J85)</f>
        <v>0</v>
      </c>
      <c r="K86" s="132">
        <f t="shared" ref="K86" si="748">SUM(K83:K85)</f>
        <v>0</v>
      </c>
      <c r="L86" s="132">
        <f t="shared" ref="L86" si="749">SUM(L83:L85)</f>
        <v>0</v>
      </c>
      <c r="M86" s="132">
        <f t="shared" ref="M86" si="750">SUM(M83:M85)</f>
        <v>0</v>
      </c>
      <c r="N86" s="132">
        <f t="shared" ref="N86" si="751">SUM(N83:N85)</f>
        <v>0</v>
      </c>
      <c r="O86" s="132">
        <f t="shared" ref="O86" si="752">SUM(O83:O85)</f>
        <v>0</v>
      </c>
      <c r="P86" s="132">
        <f t="shared" ref="P86" si="753">SUM(P83:P85)</f>
        <v>0</v>
      </c>
      <c r="Q86" s="132">
        <f t="shared" ref="Q86" si="754">SUM(Q83:Q85)</f>
        <v>0</v>
      </c>
      <c r="R86" s="132">
        <f t="shared" ref="R86" si="755">SUM(R83:R85)</f>
        <v>0</v>
      </c>
      <c r="S86" s="132">
        <f t="shared" ref="S86" si="756">SUM(S83:S85)</f>
        <v>0</v>
      </c>
      <c r="T86" s="132">
        <f t="shared" ref="T86" si="757">SUM(T83:T85)</f>
        <v>0</v>
      </c>
      <c r="U86" s="132">
        <f t="shared" ref="U86" si="758">SUM(U83:U85)</f>
        <v>0</v>
      </c>
      <c r="V86" s="132">
        <f t="shared" ref="V86" si="759">SUM(V83:V85)</f>
        <v>0</v>
      </c>
      <c r="W86" s="132">
        <f t="shared" ref="W86" si="760">SUM(W83:W85)</f>
        <v>0</v>
      </c>
      <c r="X86" s="132">
        <f t="shared" ref="X86" si="761">SUM(X83:X85)</f>
        <v>0</v>
      </c>
      <c r="Y86" s="132">
        <f t="shared" ref="Y86" si="762">SUM(Y83:Y85)</f>
        <v>0</v>
      </c>
      <c r="Z86" s="132">
        <f t="shared" ref="Z86" si="763">SUM(Z83:Z85)</f>
        <v>0</v>
      </c>
      <c r="AA86" s="132">
        <f t="shared" ref="AA86" si="764">SUM(AA83:AA85)</f>
        <v>0</v>
      </c>
      <c r="AB86" s="132">
        <f t="shared" ref="AB86" si="765">SUM(AB83:AB85)</f>
        <v>0</v>
      </c>
      <c r="AC86" s="132">
        <f t="shared" ref="AC86" si="766">SUM(AC83:AC85)</f>
        <v>0</v>
      </c>
      <c r="AD86" s="132">
        <f t="shared" ref="AD86" si="767">SUM(AD83:AD85)</f>
        <v>0</v>
      </c>
      <c r="AE86" s="132">
        <f t="shared" ref="AE86" si="768">SUM(AE83:AE85)</f>
        <v>0</v>
      </c>
      <c r="AF86" s="132">
        <f t="shared" ref="AF86" si="769">SUM(AF83:AF85)</f>
        <v>0</v>
      </c>
      <c r="AG86" s="132">
        <f t="shared" ref="AG86" si="770">SUM(AG83:AG85)</f>
        <v>0</v>
      </c>
      <c r="AH86" s="132">
        <f t="shared" ref="AH86" si="771">SUM(AH83:AH85)</f>
        <v>0</v>
      </c>
      <c r="AI86" s="132">
        <f t="shared" ref="AI86" si="772">SUM(AI83:AI85)</f>
        <v>0</v>
      </c>
      <c r="AJ86" s="132">
        <f t="shared" ref="AJ86" si="773">SUM(AJ83:AJ85)</f>
        <v>0</v>
      </c>
      <c r="AK86" s="132">
        <f t="shared" ref="AK86:BB86" si="774">SUM(AK83:AK85)</f>
        <v>0</v>
      </c>
      <c r="AL86" s="125">
        <f t="shared" si="774"/>
        <v>0</v>
      </c>
      <c r="AM86" s="125">
        <f t="shared" si="774"/>
        <v>0</v>
      </c>
      <c r="AN86" s="125">
        <f t="shared" si="774"/>
        <v>0</v>
      </c>
      <c r="AO86" s="125">
        <f t="shared" si="774"/>
        <v>0</v>
      </c>
      <c r="AP86" s="125">
        <f t="shared" si="774"/>
        <v>0</v>
      </c>
      <c r="AQ86" s="125">
        <f t="shared" si="774"/>
        <v>0</v>
      </c>
      <c r="AR86" s="125">
        <f t="shared" si="774"/>
        <v>0</v>
      </c>
      <c r="AS86" s="125">
        <f t="shared" si="774"/>
        <v>0</v>
      </c>
      <c r="AT86" s="125">
        <f t="shared" si="774"/>
        <v>0</v>
      </c>
      <c r="AU86" s="125">
        <f t="shared" si="774"/>
        <v>0</v>
      </c>
      <c r="AV86" s="125">
        <f t="shared" si="774"/>
        <v>0</v>
      </c>
      <c r="AW86" s="125">
        <f t="shared" si="774"/>
        <v>0</v>
      </c>
      <c r="AX86" s="125">
        <f t="shared" si="774"/>
        <v>0</v>
      </c>
      <c r="AY86" s="125">
        <f t="shared" si="774"/>
        <v>0</v>
      </c>
      <c r="AZ86" s="125">
        <f t="shared" si="774"/>
        <v>0</v>
      </c>
      <c r="BA86" s="125">
        <f t="shared" si="774"/>
        <v>0</v>
      </c>
      <c r="BB86" s="125">
        <f t="shared" si="774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5">E86+E87</f>
        <v>0</v>
      </c>
      <c r="F88" s="125">
        <f t="shared" ref="F88" si="776">F86+F87</f>
        <v>0</v>
      </c>
      <c r="G88" s="125">
        <f t="shared" ref="G88" si="777">G86+G87</f>
        <v>0</v>
      </c>
      <c r="H88" s="125">
        <f t="shared" ref="H88" si="778">H86+H87</f>
        <v>0</v>
      </c>
      <c r="I88" s="125">
        <f t="shared" ref="I88" si="779">I86+I87</f>
        <v>0</v>
      </c>
      <c r="J88" s="125">
        <f t="shared" ref="J88" si="780">J86+J87</f>
        <v>0</v>
      </c>
      <c r="K88" s="125">
        <f t="shared" ref="K88" si="781">K86+K87</f>
        <v>0</v>
      </c>
      <c r="L88" s="125">
        <f t="shared" ref="L88" si="782">L86+L87</f>
        <v>0</v>
      </c>
      <c r="M88" s="125">
        <f t="shared" ref="M88" si="783">M86+M87</f>
        <v>0</v>
      </c>
      <c r="N88" s="125">
        <f t="shared" ref="N88" si="784">N86+N87</f>
        <v>0</v>
      </c>
      <c r="O88" s="125">
        <f t="shared" ref="O88" si="785">O86+O87</f>
        <v>0</v>
      </c>
      <c r="P88" s="125">
        <f t="shared" ref="P88" si="786">P86+P87</f>
        <v>0</v>
      </c>
      <c r="Q88" s="125">
        <f t="shared" ref="Q88" si="787">Q86+Q87</f>
        <v>0</v>
      </c>
      <c r="R88" s="125">
        <f t="shared" ref="R88" si="788">R86+R87</f>
        <v>0</v>
      </c>
      <c r="S88" s="125">
        <f t="shared" ref="S88" si="789">S86+S87</f>
        <v>0</v>
      </c>
      <c r="T88" s="125">
        <f t="shared" ref="T88" si="790">T86+T87</f>
        <v>0</v>
      </c>
      <c r="U88" s="125">
        <f t="shared" ref="U88" si="791">U86+U87</f>
        <v>0</v>
      </c>
      <c r="V88" s="125">
        <f t="shared" ref="V88" si="792">V86+V87</f>
        <v>0</v>
      </c>
      <c r="W88" s="125">
        <f t="shared" ref="W88" si="793">W86+W87</f>
        <v>0</v>
      </c>
      <c r="X88" s="125">
        <f t="shared" ref="X88" si="794">X86+X87</f>
        <v>0</v>
      </c>
      <c r="Y88" s="125">
        <f t="shared" ref="Y88" si="795">Y86+Y87</f>
        <v>0</v>
      </c>
      <c r="Z88" s="125">
        <f t="shared" ref="Z88" si="796">Z86+Z87</f>
        <v>0</v>
      </c>
      <c r="AA88" s="125">
        <f t="shared" ref="AA88" si="797">AA86+AA87</f>
        <v>0</v>
      </c>
      <c r="AB88" s="125">
        <f t="shared" ref="AB88" si="798">AB86+AB87</f>
        <v>0</v>
      </c>
      <c r="AC88" s="125">
        <f t="shared" ref="AC88" si="799">AC86+AC87</f>
        <v>0</v>
      </c>
      <c r="AD88" s="125">
        <f t="shared" ref="AD88" si="800">AD86+AD87</f>
        <v>0</v>
      </c>
      <c r="AE88" s="125">
        <f t="shared" ref="AE88" si="801">AE86+AE87</f>
        <v>0</v>
      </c>
      <c r="AF88" s="125">
        <f t="shared" ref="AF88" si="802">AF86+AF87</f>
        <v>0</v>
      </c>
      <c r="AG88" s="125">
        <f t="shared" ref="AG88" si="803">AG86+AG87</f>
        <v>0</v>
      </c>
      <c r="AH88" s="125">
        <f t="shared" ref="AH88" si="804">AH86+AH87</f>
        <v>0</v>
      </c>
      <c r="AI88" s="125">
        <f t="shared" ref="AI88" si="805">AI86+AI87</f>
        <v>0</v>
      </c>
      <c r="AJ88" s="125">
        <f t="shared" ref="AJ88" si="806">AJ86+AJ87</f>
        <v>0</v>
      </c>
      <c r="AK88" s="125">
        <f t="shared" ref="AK88:BB88" si="807">AK86+AK87</f>
        <v>0</v>
      </c>
      <c r="AL88" s="125">
        <f t="shared" si="807"/>
        <v>0</v>
      </c>
      <c r="AM88" s="125">
        <f t="shared" si="807"/>
        <v>0</v>
      </c>
      <c r="AN88" s="125">
        <f t="shared" si="807"/>
        <v>0</v>
      </c>
      <c r="AO88" s="125">
        <f t="shared" si="807"/>
        <v>0</v>
      </c>
      <c r="AP88" s="125">
        <f t="shared" si="807"/>
        <v>0</v>
      </c>
      <c r="AQ88" s="125">
        <f t="shared" si="807"/>
        <v>0</v>
      </c>
      <c r="AR88" s="125">
        <f t="shared" si="807"/>
        <v>0</v>
      </c>
      <c r="AS88" s="125">
        <f t="shared" si="807"/>
        <v>0</v>
      </c>
      <c r="AT88" s="125">
        <f t="shared" si="807"/>
        <v>0</v>
      </c>
      <c r="AU88" s="125">
        <f t="shared" si="807"/>
        <v>0</v>
      </c>
      <c r="AV88" s="125">
        <f t="shared" si="807"/>
        <v>0</v>
      </c>
      <c r="AW88" s="125">
        <f t="shared" si="807"/>
        <v>0</v>
      </c>
      <c r="AX88" s="125">
        <f t="shared" si="807"/>
        <v>0</v>
      </c>
      <c r="AY88" s="125">
        <f t="shared" si="807"/>
        <v>0</v>
      </c>
      <c r="AZ88" s="125">
        <f t="shared" si="807"/>
        <v>0</v>
      </c>
      <c r="BA88" s="125">
        <f t="shared" si="807"/>
        <v>0</v>
      </c>
      <c r="BB88" s="125">
        <f t="shared" si="807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8">E88-E90</f>
        <v>0</v>
      </c>
      <c r="F91" s="128">
        <f t="shared" ref="F91" si="809">F88-F90</f>
        <v>0</v>
      </c>
      <c r="G91" s="128">
        <f t="shared" ref="G91" si="810">G88-G90</f>
        <v>0</v>
      </c>
      <c r="H91" s="128">
        <f t="shared" ref="H91" si="811">H88-H90</f>
        <v>0</v>
      </c>
      <c r="I91" s="128">
        <f t="shared" ref="I91" si="812">I88-I90</f>
        <v>0</v>
      </c>
      <c r="J91" s="128">
        <f t="shared" ref="J91" si="813">J88-J90</f>
        <v>0</v>
      </c>
      <c r="K91" s="128">
        <f t="shared" ref="K91" si="814">K88-K90</f>
        <v>0</v>
      </c>
      <c r="L91" s="128">
        <f t="shared" ref="L91" si="815">L88-L90</f>
        <v>0</v>
      </c>
      <c r="M91" s="128">
        <f t="shared" ref="M91" si="816">M88-M90</f>
        <v>0</v>
      </c>
      <c r="N91" s="128">
        <f t="shared" ref="N91" si="817">N88-N90</f>
        <v>0</v>
      </c>
      <c r="O91" s="128">
        <f t="shared" ref="O91" si="818">O88-O90</f>
        <v>0</v>
      </c>
      <c r="P91" s="128">
        <f t="shared" ref="P91" si="819">P88-P90</f>
        <v>0</v>
      </c>
      <c r="Q91" s="128">
        <f t="shared" ref="Q91" si="820">Q88-Q90</f>
        <v>0</v>
      </c>
      <c r="R91" s="128">
        <f t="shared" ref="R91" si="821">R88-R90</f>
        <v>0</v>
      </c>
      <c r="S91" s="128">
        <f t="shared" ref="S91" si="822">S88-S90</f>
        <v>0</v>
      </c>
      <c r="T91" s="128">
        <f t="shared" ref="T91" si="823">T88-T90</f>
        <v>0</v>
      </c>
      <c r="U91" s="128">
        <f t="shared" ref="U91" si="824">U88-U90</f>
        <v>0</v>
      </c>
      <c r="V91" s="128">
        <f t="shared" ref="V91" si="825">V88-V90</f>
        <v>0</v>
      </c>
      <c r="W91" s="128">
        <f t="shared" ref="W91" si="826">W88-W90</f>
        <v>0</v>
      </c>
      <c r="X91" s="128">
        <f t="shared" ref="X91" si="827">X88-X90</f>
        <v>0</v>
      </c>
      <c r="Y91" s="128">
        <f t="shared" ref="Y91" si="828">Y88-Y90</f>
        <v>0</v>
      </c>
      <c r="Z91" s="128">
        <f t="shared" ref="Z91" si="829">Z88-Z90</f>
        <v>0</v>
      </c>
      <c r="AA91" s="128">
        <f t="shared" ref="AA91" si="830">AA88-AA90</f>
        <v>0</v>
      </c>
      <c r="AB91" s="128">
        <f t="shared" ref="AB91" si="831">AB88-AB90</f>
        <v>0</v>
      </c>
      <c r="AC91" s="128">
        <f t="shared" ref="AC91" si="832">AC88-AC90</f>
        <v>0</v>
      </c>
      <c r="AD91" s="128">
        <f t="shared" ref="AD91" si="833">AD88-AD90</f>
        <v>0</v>
      </c>
      <c r="AE91" s="128">
        <f t="shared" ref="AE91" si="834">AE88-AE90</f>
        <v>0</v>
      </c>
      <c r="AF91" s="128">
        <f t="shared" ref="AF91" si="835">AF88-AF90</f>
        <v>0</v>
      </c>
      <c r="AG91" s="128">
        <f t="shared" ref="AG91" si="836">AG88-AG90</f>
        <v>0</v>
      </c>
      <c r="AH91" s="128">
        <f t="shared" ref="AH91" si="837">AH88-AH90</f>
        <v>0</v>
      </c>
      <c r="AI91" s="128">
        <f t="shared" ref="AI91" si="838">AI88-AI90</f>
        <v>0</v>
      </c>
      <c r="AJ91" s="128">
        <f t="shared" ref="AJ91" si="839">AJ88-AJ90</f>
        <v>0</v>
      </c>
      <c r="AK91" s="128">
        <f t="shared" ref="AK91:BB91" si="840">AK88-AK90</f>
        <v>0</v>
      </c>
      <c r="AL91" s="128">
        <f t="shared" si="840"/>
        <v>0</v>
      </c>
      <c r="AM91" s="128">
        <f t="shared" si="840"/>
        <v>0</v>
      </c>
      <c r="AN91" s="128">
        <f t="shared" si="840"/>
        <v>0</v>
      </c>
      <c r="AO91" s="128">
        <f t="shared" si="840"/>
        <v>0</v>
      </c>
      <c r="AP91" s="128">
        <f t="shared" si="840"/>
        <v>0</v>
      </c>
      <c r="AQ91" s="128">
        <f t="shared" si="840"/>
        <v>0</v>
      </c>
      <c r="AR91" s="128">
        <f t="shared" si="840"/>
        <v>0</v>
      </c>
      <c r="AS91" s="128">
        <f t="shared" si="840"/>
        <v>0</v>
      </c>
      <c r="AT91" s="128">
        <f t="shared" si="840"/>
        <v>0</v>
      </c>
      <c r="AU91" s="128">
        <f t="shared" si="840"/>
        <v>0</v>
      </c>
      <c r="AV91" s="128">
        <f t="shared" si="840"/>
        <v>0</v>
      </c>
      <c r="AW91" s="128">
        <f t="shared" si="840"/>
        <v>0</v>
      </c>
      <c r="AX91" s="128">
        <f t="shared" si="840"/>
        <v>0</v>
      </c>
      <c r="AY91" s="128">
        <f t="shared" si="840"/>
        <v>0</v>
      </c>
      <c r="AZ91" s="128">
        <f t="shared" si="840"/>
        <v>0</v>
      </c>
      <c r="BA91" s="128">
        <f t="shared" si="840"/>
        <v>0</v>
      </c>
      <c r="BB91" s="128">
        <f t="shared" si="840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41">E88*$B$93</f>
        <v>0</v>
      </c>
      <c r="F93" s="133">
        <f t="shared" si="841"/>
        <v>0</v>
      </c>
      <c r="G93" s="133">
        <f t="shared" si="841"/>
        <v>0</v>
      </c>
      <c r="H93" s="133">
        <f t="shared" si="841"/>
        <v>0</v>
      </c>
      <c r="I93" s="133">
        <f t="shared" si="841"/>
        <v>0</v>
      </c>
      <c r="J93" s="133">
        <f t="shared" si="841"/>
        <v>0</v>
      </c>
      <c r="K93" s="133">
        <f t="shared" si="841"/>
        <v>0</v>
      </c>
      <c r="L93" s="133">
        <f t="shared" si="841"/>
        <v>0</v>
      </c>
      <c r="M93" s="133">
        <f t="shared" ref="M93:T93" si="842">M88*$B$93</f>
        <v>0</v>
      </c>
      <c r="N93" s="133">
        <f t="shared" si="842"/>
        <v>0</v>
      </c>
      <c r="O93" s="133">
        <f t="shared" si="842"/>
        <v>0</v>
      </c>
      <c r="P93" s="133">
        <v>0</v>
      </c>
      <c r="Q93" s="133">
        <f t="shared" si="842"/>
        <v>0</v>
      </c>
      <c r="R93" s="133">
        <f t="shared" si="842"/>
        <v>0</v>
      </c>
      <c r="S93" s="133">
        <f t="shared" si="842"/>
        <v>0</v>
      </c>
      <c r="T93" s="133">
        <f t="shared" si="842"/>
        <v>0</v>
      </c>
      <c r="U93" s="133">
        <f t="shared" ref="U93:AC93" si="843">U88*$B$93</f>
        <v>0</v>
      </c>
      <c r="V93" s="133">
        <f t="shared" si="843"/>
        <v>0</v>
      </c>
      <c r="W93" s="133">
        <f t="shared" si="843"/>
        <v>0</v>
      </c>
      <c r="X93" s="133">
        <f t="shared" si="843"/>
        <v>0</v>
      </c>
      <c r="Y93" s="133">
        <f t="shared" si="843"/>
        <v>0</v>
      </c>
      <c r="Z93" s="133">
        <f t="shared" si="843"/>
        <v>0</v>
      </c>
      <c r="AA93" s="133">
        <f t="shared" si="843"/>
        <v>0</v>
      </c>
      <c r="AB93" s="133">
        <f t="shared" si="843"/>
        <v>0</v>
      </c>
      <c r="AC93" s="133">
        <f t="shared" si="843"/>
        <v>0</v>
      </c>
      <c r="AD93" s="133">
        <f t="shared" ref="AD93:BB93" si="844">AD88*$B$93</f>
        <v>0</v>
      </c>
      <c r="AE93" s="133">
        <f t="shared" si="844"/>
        <v>0</v>
      </c>
      <c r="AF93" s="133">
        <f t="shared" si="844"/>
        <v>0</v>
      </c>
      <c r="AG93" s="133">
        <f t="shared" si="844"/>
        <v>0</v>
      </c>
      <c r="AH93" s="133">
        <f t="shared" si="844"/>
        <v>0</v>
      </c>
      <c r="AI93" s="133">
        <f t="shared" si="844"/>
        <v>0</v>
      </c>
      <c r="AJ93" s="133">
        <f t="shared" si="844"/>
        <v>0</v>
      </c>
      <c r="AK93" s="133">
        <f t="shared" si="844"/>
        <v>0</v>
      </c>
      <c r="AL93" s="129">
        <f t="shared" si="844"/>
        <v>0</v>
      </c>
      <c r="AM93" s="129">
        <f t="shared" si="844"/>
        <v>0</v>
      </c>
      <c r="AN93" s="129">
        <f t="shared" si="844"/>
        <v>0</v>
      </c>
      <c r="AO93" s="129">
        <f t="shared" si="844"/>
        <v>0</v>
      </c>
      <c r="AP93" s="129">
        <f>+AP88*0.1</f>
        <v>0</v>
      </c>
      <c r="AQ93" s="129">
        <f t="shared" si="844"/>
        <v>0</v>
      </c>
      <c r="AR93" s="129">
        <f t="shared" si="844"/>
        <v>0</v>
      </c>
      <c r="AS93" s="129">
        <f t="shared" si="844"/>
        <v>0</v>
      </c>
      <c r="AT93" s="129">
        <f t="shared" si="844"/>
        <v>0</v>
      </c>
      <c r="AU93" s="129">
        <f t="shared" si="844"/>
        <v>0</v>
      </c>
      <c r="AV93" s="129">
        <f t="shared" si="844"/>
        <v>0</v>
      </c>
      <c r="AW93" s="129">
        <f t="shared" si="844"/>
        <v>0</v>
      </c>
      <c r="AX93" s="129">
        <f t="shared" si="844"/>
        <v>0</v>
      </c>
      <c r="AY93" s="129">
        <f t="shared" si="844"/>
        <v>0</v>
      </c>
      <c r="AZ93" s="129">
        <f t="shared" si="844"/>
        <v>0</v>
      </c>
      <c r="BA93" s="129">
        <f t="shared" si="844"/>
        <v>0</v>
      </c>
      <c r="BB93" s="129">
        <f t="shared" si="844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5">IF(E91&gt;0,E91*$B$94,0)</f>
        <v>0</v>
      </c>
      <c r="F94" s="129">
        <f t="shared" si="845"/>
        <v>0</v>
      </c>
      <c r="G94" s="129">
        <f t="shared" si="845"/>
        <v>0</v>
      </c>
      <c r="H94" s="129">
        <f t="shared" si="845"/>
        <v>0</v>
      </c>
      <c r="I94" s="129">
        <f t="shared" si="845"/>
        <v>0</v>
      </c>
      <c r="J94" s="129">
        <f t="shared" si="845"/>
        <v>0</v>
      </c>
      <c r="K94" s="129">
        <f t="shared" si="845"/>
        <v>0</v>
      </c>
      <c r="L94" s="129">
        <f t="shared" si="845"/>
        <v>0</v>
      </c>
      <c r="M94" s="129">
        <f t="shared" ref="M94:T94" si="846">IF(M91&gt;0,M91*$B$94,0)</f>
        <v>0</v>
      </c>
      <c r="N94" s="129">
        <f t="shared" si="846"/>
        <v>0</v>
      </c>
      <c r="O94" s="129">
        <f t="shared" si="846"/>
        <v>0</v>
      </c>
      <c r="P94" s="146">
        <f>+P91*0.7</f>
        <v>0</v>
      </c>
      <c r="Q94" s="129">
        <f t="shared" si="846"/>
        <v>0</v>
      </c>
      <c r="R94" s="129">
        <f t="shared" si="846"/>
        <v>0</v>
      </c>
      <c r="S94" s="129">
        <f t="shared" si="846"/>
        <v>0</v>
      </c>
      <c r="T94" s="129">
        <f t="shared" si="846"/>
        <v>0</v>
      </c>
      <c r="U94" s="129">
        <f t="shared" ref="U94:AC94" si="847">IF(U91&gt;0,U91*$B$94,0)</f>
        <v>0</v>
      </c>
      <c r="V94" s="129">
        <f t="shared" si="847"/>
        <v>0</v>
      </c>
      <c r="W94" s="129">
        <f t="shared" si="847"/>
        <v>0</v>
      </c>
      <c r="X94" s="129">
        <f t="shared" si="847"/>
        <v>0</v>
      </c>
      <c r="Y94" s="129">
        <f t="shared" si="847"/>
        <v>0</v>
      </c>
      <c r="Z94" s="129">
        <f t="shared" si="847"/>
        <v>0</v>
      </c>
      <c r="AA94" s="129">
        <f t="shared" si="847"/>
        <v>0</v>
      </c>
      <c r="AB94" s="129">
        <f t="shared" si="847"/>
        <v>0</v>
      </c>
      <c r="AC94" s="129">
        <f t="shared" si="847"/>
        <v>0</v>
      </c>
      <c r="AD94" s="129">
        <f t="shared" ref="AD94:BB94" si="848">IF(AD91&gt;0,AD91*$B$94,0)</f>
        <v>0</v>
      </c>
      <c r="AE94" s="129">
        <f t="shared" si="848"/>
        <v>0</v>
      </c>
      <c r="AF94" s="129">
        <f t="shared" si="848"/>
        <v>0</v>
      </c>
      <c r="AG94" s="129">
        <f t="shared" si="848"/>
        <v>0</v>
      </c>
      <c r="AH94" s="129">
        <f t="shared" si="848"/>
        <v>0</v>
      </c>
      <c r="AI94" s="129">
        <f t="shared" si="848"/>
        <v>0</v>
      </c>
      <c r="AJ94" s="129">
        <f t="shared" si="848"/>
        <v>0</v>
      </c>
      <c r="AK94" s="129">
        <f t="shared" si="848"/>
        <v>0</v>
      </c>
      <c r="AL94" s="129">
        <f t="shared" si="848"/>
        <v>0</v>
      </c>
      <c r="AM94" s="129">
        <f t="shared" si="848"/>
        <v>0</v>
      </c>
      <c r="AN94" s="129">
        <f t="shared" si="848"/>
        <v>0</v>
      </c>
      <c r="AO94" s="129">
        <f t="shared" si="848"/>
        <v>0</v>
      </c>
      <c r="AP94" s="129">
        <f t="shared" si="848"/>
        <v>0</v>
      </c>
      <c r="AQ94" s="129">
        <f t="shared" si="848"/>
        <v>0</v>
      </c>
      <c r="AR94" s="129">
        <f t="shared" si="848"/>
        <v>0</v>
      </c>
      <c r="AS94" s="129">
        <f t="shared" si="848"/>
        <v>0</v>
      </c>
      <c r="AT94" s="129">
        <f t="shared" si="848"/>
        <v>0</v>
      </c>
      <c r="AU94" s="129">
        <f t="shared" si="848"/>
        <v>0</v>
      </c>
      <c r="AV94" s="129">
        <f t="shared" si="848"/>
        <v>0</v>
      </c>
      <c r="AW94" s="129">
        <f t="shared" si="848"/>
        <v>0</v>
      </c>
      <c r="AX94" s="129">
        <f t="shared" si="848"/>
        <v>0</v>
      </c>
      <c r="AY94" s="129">
        <f t="shared" si="848"/>
        <v>0</v>
      </c>
      <c r="AZ94" s="129">
        <f t="shared" si="848"/>
        <v>0</v>
      </c>
      <c r="BA94" s="129">
        <f t="shared" si="848"/>
        <v>0</v>
      </c>
      <c r="BB94" s="129">
        <f t="shared" si="848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8" customFormat="1" ht="18.75" thickTop="1" x14ac:dyDescent="0.25">
      <c r="A96" s="154" t="s">
        <v>38</v>
      </c>
      <c r="B96" s="155"/>
      <c r="C96" s="156">
        <f>DBData6!C3</f>
        <v>0</v>
      </c>
      <c r="D96" s="156">
        <f>DBData6!C4</f>
        <v>0</v>
      </c>
      <c r="E96" s="156">
        <f>DBData6!C5</f>
        <v>0</v>
      </c>
      <c r="F96" s="156">
        <f>DBData6!C6</f>
        <v>0</v>
      </c>
      <c r="G96" s="156">
        <f>DBData6!C7</f>
        <v>0</v>
      </c>
      <c r="H96" s="156">
        <f>DBData6!C8</f>
        <v>0</v>
      </c>
      <c r="I96" s="156">
        <f>DBData6!C9</f>
        <v>0</v>
      </c>
      <c r="J96" s="156">
        <f>DBData6!C10</f>
        <v>0</v>
      </c>
      <c r="K96" s="156">
        <f>DBData6!C11</f>
        <v>0</v>
      </c>
      <c r="L96" s="156">
        <f>DBData6!C12</f>
        <v>0</v>
      </c>
      <c r="M96" s="156">
        <f>DBData6!C13</f>
        <v>0</v>
      </c>
      <c r="N96" s="156">
        <f>DBData6!C14</f>
        <v>0</v>
      </c>
      <c r="O96" s="156">
        <f>DBData6!C15</f>
        <v>0</v>
      </c>
      <c r="P96" s="156">
        <f>DBData6!C16</f>
        <v>0</v>
      </c>
      <c r="Q96" s="156">
        <f>DBData6!C17</f>
        <v>0</v>
      </c>
      <c r="R96" s="156">
        <f>DBData6!C18</f>
        <v>0</v>
      </c>
      <c r="S96" s="156">
        <f>DBData6!C19</f>
        <v>0</v>
      </c>
      <c r="T96" s="156">
        <f>DBData6!C20</f>
        <v>0</v>
      </c>
      <c r="U96" s="156">
        <f>DBData6!C21</f>
        <v>0</v>
      </c>
      <c r="V96" s="156">
        <f>DBData6!C22</f>
        <v>0</v>
      </c>
      <c r="W96" s="156">
        <f>DBData6!C23</f>
        <v>0</v>
      </c>
      <c r="X96" s="156">
        <f>DBData6!C24</f>
        <v>0</v>
      </c>
      <c r="Y96" s="156">
        <f>DBData6!C25</f>
        <v>0</v>
      </c>
      <c r="Z96" s="156">
        <f>DBData6!C26</f>
        <v>0</v>
      </c>
      <c r="AA96" s="156">
        <f>DBData6!C27</f>
        <v>0</v>
      </c>
      <c r="AB96" s="156">
        <f>DBData6!C28</f>
        <v>0</v>
      </c>
      <c r="AC96" s="156">
        <f>DBData6!C29</f>
        <v>0</v>
      </c>
      <c r="AD96" s="156">
        <f>DBData6!C30</f>
        <v>0</v>
      </c>
      <c r="AE96" s="156">
        <f>DBData6!C31</f>
        <v>0</v>
      </c>
      <c r="AF96" s="156">
        <f>DBData6!C32</f>
        <v>0</v>
      </c>
      <c r="AG96" s="156">
        <f>DBData6!C33</f>
        <v>0</v>
      </c>
      <c r="AH96" s="156">
        <f>DBData6!C34</f>
        <v>0</v>
      </c>
      <c r="AI96" s="156">
        <f>DBData6!C35</f>
        <v>0</v>
      </c>
      <c r="AJ96" s="156">
        <f>DBData6!C36</f>
        <v>0</v>
      </c>
      <c r="AK96" s="156">
        <f>DBData6!C37</f>
        <v>0</v>
      </c>
      <c r="AL96" s="156">
        <f>DBData6!C38</f>
        <v>0</v>
      </c>
      <c r="AM96" s="156">
        <f>DBData6!C39</f>
        <v>0</v>
      </c>
      <c r="AN96" s="156">
        <f>DBData6!C40</f>
        <v>0</v>
      </c>
      <c r="AO96" s="156">
        <f>DBData6!C41</f>
        <v>0</v>
      </c>
      <c r="AP96" s="156">
        <f>DBData6!C42</f>
        <v>0</v>
      </c>
      <c r="AQ96" s="156">
        <f>DBData6!C43</f>
        <v>0</v>
      </c>
      <c r="AR96" s="156">
        <f>DBData6!C44</f>
        <v>0</v>
      </c>
      <c r="AS96" s="156">
        <f>DBData6!C45</f>
        <v>0</v>
      </c>
      <c r="AT96" s="156">
        <f>DBData6!C46</f>
        <v>0</v>
      </c>
      <c r="AU96" s="156">
        <f>DBData6!C47</f>
        <v>0</v>
      </c>
      <c r="AV96" s="156">
        <f>DBData6!C48</f>
        <v>0</v>
      </c>
      <c r="AW96" s="156">
        <f>DBData6!C49</f>
        <v>0</v>
      </c>
      <c r="AX96" s="156">
        <f>DBData6!C50</f>
        <v>0</v>
      </c>
      <c r="AY96" s="156">
        <f>DBData6!C51</f>
        <v>0</v>
      </c>
      <c r="AZ96" s="156">
        <f>DBData6!C52</f>
        <v>0</v>
      </c>
      <c r="BA96" s="156">
        <f>DBData6!C53</f>
        <v>0</v>
      </c>
      <c r="BB96" s="156">
        <f>DBData6!C54</f>
        <v>0</v>
      </c>
      <c r="BC96" s="165"/>
      <c r="BE96" s="159"/>
    </row>
    <row r="97" spans="1:151" s="164" customFormat="1" ht="18" x14ac:dyDescent="0.25">
      <c r="A97" s="154" t="s">
        <v>39</v>
      </c>
      <c r="B97" s="160"/>
      <c r="C97" s="156">
        <f>DBData6!D3</f>
        <v>0</v>
      </c>
      <c r="D97" s="156">
        <f>DBData6!D4</f>
        <v>0</v>
      </c>
      <c r="E97" s="156">
        <f>DBData6!D5</f>
        <v>0</v>
      </c>
      <c r="F97" s="156">
        <f>DBData6!D6</f>
        <v>0</v>
      </c>
      <c r="G97" s="156">
        <f>DBData6!D7</f>
        <v>0</v>
      </c>
      <c r="H97" s="156">
        <f>DBData6!D8</f>
        <v>0</v>
      </c>
      <c r="I97" s="156">
        <f>DBData6!D9</f>
        <v>0</v>
      </c>
      <c r="J97" s="156">
        <f>DBData6!D10</f>
        <v>0</v>
      </c>
      <c r="K97" s="156">
        <f>DBData6!D11</f>
        <v>0</v>
      </c>
      <c r="L97" s="156">
        <f>DBData6!D12</f>
        <v>0</v>
      </c>
      <c r="M97" s="156">
        <f>DBData6!D13</f>
        <v>0</v>
      </c>
      <c r="N97" s="156">
        <f>DBData6!D14</f>
        <v>0</v>
      </c>
      <c r="O97" s="156">
        <f>DBData6!D15</f>
        <v>0</v>
      </c>
      <c r="P97" s="156">
        <f>DBData6!D16</f>
        <v>0</v>
      </c>
      <c r="Q97" s="156">
        <f>DBData6!D17</f>
        <v>0</v>
      </c>
      <c r="R97" s="156">
        <f>DBData6!D18</f>
        <v>0</v>
      </c>
      <c r="S97" s="156">
        <f>DBData6!D19</f>
        <v>0</v>
      </c>
      <c r="T97" s="156">
        <f>DBData6!D20</f>
        <v>0</v>
      </c>
      <c r="U97" s="156">
        <f>DBData6!D21</f>
        <v>0</v>
      </c>
      <c r="V97" s="156">
        <f>DBData6!D22</f>
        <v>0</v>
      </c>
      <c r="W97" s="156">
        <f>DBData6!D23</f>
        <v>0</v>
      </c>
      <c r="X97" s="156">
        <f>DBData6!D24</f>
        <v>0</v>
      </c>
      <c r="Y97" s="156">
        <f>DBData6!D25</f>
        <v>0</v>
      </c>
      <c r="Z97" s="156">
        <f>DBData6!D26</f>
        <v>0</v>
      </c>
      <c r="AA97" s="156">
        <f>DBData6!D27</f>
        <v>0</v>
      </c>
      <c r="AB97" s="156">
        <f>DBData6!D28</f>
        <v>0</v>
      </c>
      <c r="AC97" s="156">
        <f>DBData6!D29</f>
        <v>0</v>
      </c>
      <c r="AD97" s="156">
        <f>DBData6!D30</f>
        <v>0</v>
      </c>
      <c r="AE97" s="156">
        <f>DBData6!D31</f>
        <v>0</v>
      </c>
      <c r="AF97" s="156">
        <f>DBData6!D32</f>
        <v>0</v>
      </c>
      <c r="AG97" s="156">
        <f>DBData6!D33</f>
        <v>0</v>
      </c>
      <c r="AH97" s="156">
        <f>DBData6!D34</f>
        <v>0</v>
      </c>
      <c r="AI97" s="156">
        <f>DBData6!D35</f>
        <v>0</v>
      </c>
      <c r="AJ97" s="156">
        <f>DBData6!D36</f>
        <v>0</v>
      </c>
      <c r="AK97" s="156">
        <f>DBData6!D37</f>
        <v>0</v>
      </c>
      <c r="AL97" s="156">
        <f>DBData6!D38</f>
        <v>0</v>
      </c>
      <c r="AM97" s="156">
        <f>DBData6!D39</f>
        <v>0</v>
      </c>
      <c r="AN97" s="156">
        <f>DBData6!D40</f>
        <v>0</v>
      </c>
      <c r="AO97" s="156">
        <f>DBData6!D41</f>
        <v>0</v>
      </c>
      <c r="AP97" s="156">
        <f>DBData6!D42</f>
        <v>0</v>
      </c>
      <c r="AQ97" s="156">
        <f>DBData6!D43</f>
        <v>0</v>
      </c>
      <c r="AR97" s="156">
        <f>DBData6!D44</f>
        <v>0</v>
      </c>
      <c r="AS97" s="156">
        <f>DBData6!D45</f>
        <v>0</v>
      </c>
      <c r="AT97" s="156">
        <f>DBData6!D46</f>
        <v>0</v>
      </c>
      <c r="AU97" s="156">
        <f>DBData6!D47</f>
        <v>0</v>
      </c>
      <c r="AV97" s="156">
        <f>DBData6!D48</f>
        <v>0</v>
      </c>
      <c r="AW97" s="156">
        <f>DBData6!D49</f>
        <v>0</v>
      </c>
      <c r="AX97" s="156">
        <f>DBData6!D50</f>
        <v>0</v>
      </c>
      <c r="AY97" s="156">
        <f>DBData6!D51</f>
        <v>0</v>
      </c>
      <c r="AZ97" s="156">
        <f>DBData6!D52</f>
        <v>0</v>
      </c>
      <c r="BA97" s="156">
        <f>DBData6!D53</f>
        <v>0</v>
      </c>
      <c r="BB97" s="156">
        <f>DBData6!D54</f>
        <v>0</v>
      </c>
      <c r="BC97" s="161"/>
      <c r="BD97" s="162"/>
      <c r="BE97" s="163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9">E104/E99</f>
        <v>#DIV/0!</v>
      </c>
      <c r="F100" s="131" t="e">
        <f t="shared" ref="F100" si="850">F104/F99</f>
        <v>#DIV/0!</v>
      </c>
      <c r="G100" s="131" t="e">
        <f t="shared" ref="G100" si="851">G104/G99</f>
        <v>#DIV/0!</v>
      </c>
      <c r="H100" s="131" t="e">
        <f t="shared" ref="H100" si="852">H104/H99</f>
        <v>#DIV/0!</v>
      </c>
      <c r="I100" s="131" t="e">
        <f t="shared" ref="I100" si="853">I104/I99</f>
        <v>#DIV/0!</v>
      </c>
      <c r="J100" s="131" t="e">
        <f t="shared" ref="J100" si="854">J104/J99</f>
        <v>#DIV/0!</v>
      </c>
      <c r="K100" s="131" t="e">
        <f t="shared" ref="K100" si="855">K104/K99</f>
        <v>#DIV/0!</v>
      </c>
      <c r="L100" s="131" t="e">
        <f t="shared" ref="L100" si="856">L104/L99</f>
        <v>#DIV/0!</v>
      </c>
      <c r="M100" s="131" t="e">
        <f t="shared" ref="M100" si="857">M104/M99</f>
        <v>#DIV/0!</v>
      </c>
      <c r="N100" s="131" t="e">
        <f t="shared" ref="N100" si="858">N104/N99</f>
        <v>#DIV/0!</v>
      </c>
      <c r="O100" s="131" t="e">
        <f t="shared" ref="O100" si="859">O104/O99</f>
        <v>#DIV/0!</v>
      </c>
      <c r="P100" s="131" t="e">
        <f t="shared" ref="P100" si="860">P104/P99</f>
        <v>#DIV/0!</v>
      </c>
      <c r="Q100" s="131" t="e">
        <f t="shared" ref="Q100" si="861">Q104/Q99</f>
        <v>#DIV/0!</v>
      </c>
      <c r="R100" s="131" t="e">
        <f t="shared" ref="R100" si="862">R104/R99</f>
        <v>#DIV/0!</v>
      </c>
      <c r="S100" s="131" t="e">
        <f t="shared" ref="S100" si="863">S104/S99</f>
        <v>#DIV/0!</v>
      </c>
      <c r="T100" s="131" t="e">
        <f t="shared" ref="T100" si="864">T104/T99</f>
        <v>#DIV/0!</v>
      </c>
      <c r="U100" s="131" t="e">
        <f t="shared" ref="U100" si="865">U104/U99</f>
        <v>#DIV/0!</v>
      </c>
      <c r="V100" s="131" t="e">
        <f t="shared" ref="V100" si="866">V104/V99</f>
        <v>#DIV/0!</v>
      </c>
      <c r="W100" s="131" t="e">
        <f t="shared" ref="W100" si="867">W104/W99</f>
        <v>#DIV/0!</v>
      </c>
      <c r="X100" s="131" t="e">
        <f t="shared" ref="X100" si="868">X104/X99</f>
        <v>#DIV/0!</v>
      </c>
      <c r="Y100" s="131" t="e">
        <f t="shared" ref="Y100" si="869">Y104/Y99</f>
        <v>#DIV/0!</v>
      </c>
      <c r="Z100" s="131" t="e">
        <f t="shared" ref="Z100" si="870">Z104/Z99</f>
        <v>#DIV/0!</v>
      </c>
      <c r="AA100" s="131" t="e">
        <f t="shared" ref="AA100" si="871">AA104/AA99</f>
        <v>#DIV/0!</v>
      </c>
      <c r="AB100" s="131" t="e">
        <f t="shared" ref="AB100" si="872">AB104/AB99</f>
        <v>#DIV/0!</v>
      </c>
      <c r="AC100" s="131" t="e">
        <f t="shared" ref="AC100" si="873">AC104/AC99</f>
        <v>#DIV/0!</v>
      </c>
      <c r="AD100" s="131" t="e">
        <f t="shared" ref="AD100" si="874">AD104/AD99</f>
        <v>#DIV/0!</v>
      </c>
      <c r="AE100" s="131" t="e">
        <f t="shared" ref="AE100" si="875">AE104/AE99</f>
        <v>#DIV/0!</v>
      </c>
      <c r="AF100" s="131" t="e">
        <f t="shared" ref="AF100" si="876">AF104/AF99</f>
        <v>#DIV/0!</v>
      </c>
      <c r="AG100" s="131" t="e">
        <f t="shared" ref="AG100" si="877">AG104/AG99</f>
        <v>#DIV/0!</v>
      </c>
      <c r="AH100" s="131" t="e">
        <f t="shared" ref="AH100" si="878">AH104/AH99</f>
        <v>#DIV/0!</v>
      </c>
      <c r="AI100" s="131" t="e">
        <f t="shared" ref="AI100" si="879">AI104/AI99</f>
        <v>#DIV/0!</v>
      </c>
      <c r="AJ100" s="131" t="e">
        <f t="shared" ref="AJ100" si="880">AJ104/AJ99</f>
        <v>#DIV/0!</v>
      </c>
      <c r="AK100" s="131" t="e">
        <f t="shared" ref="AK100:BB100" si="881">AK104/AK99</f>
        <v>#DIV/0!</v>
      </c>
      <c r="AL100" s="124" t="e">
        <f t="shared" si="881"/>
        <v>#DIV/0!</v>
      </c>
      <c r="AM100" s="124" t="e">
        <f t="shared" si="881"/>
        <v>#DIV/0!</v>
      </c>
      <c r="AN100" s="124" t="e">
        <f t="shared" si="881"/>
        <v>#DIV/0!</v>
      </c>
      <c r="AO100" s="124" t="e">
        <f t="shared" si="881"/>
        <v>#DIV/0!</v>
      </c>
      <c r="AP100" s="124" t="e">
        <f t="shared" si="881"/>
        <v>#DIV/0!</v>
      </c>
      <c r="AQ100" s="124" t="e">
        <f t="shared" si="881"/>
        <v>#DIV/0!</v>
      </c>
      <c r="AR100" s="124" t="e">
        <f t="shared" si="881"/>
        <v>#DIV/0!</v>
      </c>
      <c r="AS100" s="124" t="e">
        <f t="shared" si="881"/>
        <v>#DIV/0!</v>
      </c>
      <c r="AT100" s="124" t="e">
        <f t="shared" si="881"/>
        <v>#DIV/0!</v>
      </c>
      <c r="AU100" s="124" t="e">
        <f t="shared" si="881"/>
        <v>#DIV/0!</v>
      </c>
      <c r="AV100" s="124" t="e">
        <f t="shared" si="881"/>
        <v>#DIV/0!</v>
      </c>
      <c r="AW100" s="124" t="e">
        <f t="shared" si="881"/>
        <v>#DIV/0!</v>
      </c>
      <c r="AX100" s="124" t="e">
        <f t="shared" si="881"/>
        <v>#DIV/0!</v>
      </c>
      <c r="AY100" s="124" t="e">
        <f t="shared" si="881"/>
        <v>#DIV/0!</v>
      </c>
      <c r="AZ100" s="124" t="e">
        <f t="shared" si="881"/>
        <v>#DIV/0!</v>
      </c>
      <c r="BA100" s="124" t="e">
        <f t="shared" si="881"/>
        <v>#DIV/0!</v>
      </c>
      <c r="BB100" s="124" t="e">
        <f t="shared" si="881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82">SUM(E101:E103)</f>
        <v>0</v>
      </c>
      <c r="F104" s="132">
        <f t="shared" ref="F104" si="883">SUM(F101:F103)</f>
        <v>0</v>
      </c>
      <c r="G104" s="132">
        <f t="shared" ref="G104" si="884">SUM(G101:G103)</f>
        <v>0</v>
      </c>
      <c r="H104" s="132">
        <f t="shared" ref="H104" si="885">SUM(H101:H103)</f>
        <v>0</v>
      </c>
      <c r="I104" s="132">
        <f t="shared" ref="I104" si="886">SUM(I101:I103)</f>
        <v>0</v>
      </c>
      <c r="J104" s="132">
        <f t="shared" ref="J104" si="887">SUM(J101:J103)</f>
        <v>0</v>
      </c>
      <c r="K104" s="132">
        <f t="shared" ref="K104" si="888">SUM(K101:K103)</f>
        <v>0</v>
      </c>
      <c r="L104" s="132">
        <f t="shared" ref="L104" si="889">SUM(L101:L103)</f>
        <v>0</v>
      </c>
      <c r="M104" s="132">
        <f t="shared" ref="M104" si="890">SUM(M101:M103)</f>
        <v>0</v>
      </c>
      <c r="N104" s="132">
        <f t="shared" ref="N104" si="891">SUM(N101:N103)</f>
        <v>0</v>
      </c>
      <c r="O104" s="132">
        <f t="shared" ref="O104" si="892">SUM(O101:O103)</f>
        <v>0</v>
      </c>
      <c r="P104" s="132">
        <f t="shared" ref="P104" si="893">SUM(P101:P103)</f>
        <v>0</v>
      </c>
      <c r="Q104" s="132">
        <f t="shared" ref="Q104" si="894">SUM(Q101:Q103)</f>
        <v>0</v>
      </c>
      <c r="R104" s="132">
        <f t="shared" ref="R104" si="895">SUM(R101:R103)</f>
        <v>0</v>
      </c>
      <c r="S104" s="132">
        <f t="shared" ref="S104" si="896">SUM(S101:S103)</f>
        <v>0</v>
      </c>
      <c r="T104" s="132">
        <f t="shared" ref="T104" si="897">SUM(T101:T103)</f>
        <v>0</v>
      </c>
      <c r="U104" s="132">
        <f t="shared" ref="U104" si="898">SUM(U101:U103)</f>
        <v>0</v>
      </c>
      <c r="V104" s="132">
        <f t="shared" ref="V104" si="899">SUM(V101:V103)</f>
        <v>0</v>
      </c>
      <c r="W104" s="132">
        <f t="shared" ref="W104" si="900">SUM(W101:W103)</f>
        <v>0</v>
      </c>
      <c r="X104" s="132">
        <f t="shared" ref="X104" si="901">SUM(X101:X103)</f>
        <v>0</v>
      </c>
      <c r="Y104" s="132">
        <f t="shared" ref="Y104" si="902">SUM(Y101:Y103)</f>
        <v>0</v>
      </c>
      <c r="Z104" s="132">
        <f t="shared" ref="Z104" si="903">SUM(Z101:Z103)</f>
        <v>0</v>
      </c>
      <c r="AA104" s="132">
        <f t="shared" ref="AA104" si="904">SUM(AA101:AA103)</f>
        <v>0</v>
      </c>
      <c r="AB104" s="132">
        <f t="shared" ref="AB104" si="905">SUM(AB101:AB103)</f>
        <v>0</v>
      </c>
      <c r="AC104" s="132">
        <f t="shared" ref="AC104" si="906">SUM(AC101:AC103)</f>
        <v>0</v>
      </c>
      <c r="AD104" s="132">
        <f t="shared" ref="AD104" si="907">SUM(AD101:AD103)</f>
        <v>0</v>
      </c>
      <c r="AE104" s="132">
        <f t="shared" ref="AE104" si="908">SUM(AE101:AE103)</f>
        <v>0</v>
      </c>
      <c r="AF104" s="132">
        <f t="shared" ref="AF104" si="909">SUM(AF101:AF103)</f>
        <v>0</v>
      </c>
      <c r="AG104" s="132">
        <f t="shared" ref="AG104" si="910">SUM(AG101:AG103)</f>
        <v>0</v>
      </c>
      <c r="AH104" s="132">
        <f t="shared" ref="AH104" si="911">SUM(AH101:AH103)</f>
        <v>0</v>
      </c>
      <c r="AI104" s="132">
        <f t="shared" ref="AI104" si="912">SUM(AI101:AI103)</f>
        <v>0</v>
      </c>
      <c r="AJ104" s="132">
        <f t="shared" ref="AJ104" si="913">SUM(AJ101:AJ103)</f>
        <v>0</v>
      </c>
      <c r="AK104" s="132">
        <f t="shared" ref="AK104:BB104" si="914">SUM(AK101:AK103)</f>
        <v>0</v>
      </c>
      <c r="AL104" s="125">
        <f t="shared" si="914"/>
        <v>0</v>
      </c>
      <c r="AM104" s="125">
        <f t="shared" si="914"/>
        <v>0</v>
      </c>
      <c r="AN104" s="125">
        <f t="shared" si="914"/>
        <v>0</v>
      </c>
      <c r="AO104" s="125">
        <f t="shared" si="914"/>
        <v>0</v>
      </c>
      <c r="AP104" s="125">
        <f t="shared" si="914"/>
        <v>0</v>
      </c>
      <c r="AQ104" s="125">
        <f t="shared" si="914"/>
        <v>0</v>
      </c>
      <c r="AR104" s="125">
        <f t="shared" si="914"/>
        <v>0</v>
      </c>
      <c r="AS104" s="125">
        <f t="shared" si="914"/>
        <v>0</v>
      </c>
      <c r="AT104" s="125">
        <f t="shared" si="914"/>
        <v>0</v>
      </c>
      <c r="AU104" s="125">
        <f t="shared" si="914"/>
        <v>0</v>
      </c>
      <c r="AV104" s="125">
        <f t="shared" si="914"/>
        <v>0</v>
      </c>
      <c r="AW104" s="125">
        <f t="shared" si="914"/>
        <v>0</v>
      </c>
      <c r="AX104" s="125">
        <f t="shared" si="914"/>
        <v>0</v>
      </c>
      <c r="AY104" s="125">
        <f t="shared" si="914"/>
        <v>0</v>
      </c>
      <c r="AZ104" s="125">
        <f t="shared" si="914"/>
        <v>0</v>
      </c>
      <c r="BA104" s="125">
        <f t="shared" si="914"/>
        <v>0</v>
      </c>
      <c r="BB104" s="125">
        <f t="shared" si="914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5">E104+E105</f>
        <v>0</v>
      </c>
      <c r="F106" s="125">
        <f t="shared" ref="F106" si="916">F104+F105</f>
        <v>0</v>
      </c>
      <c r="G106" s="125">
        <f t="shared" ref="G106" si="917">G104+G105</f>
        <v>0</v>
      </c>
      <c r="H106" s="125">
        <f t="shared" ref="H106" si="918">H104+H105</f>
        <v>0</v>
      </c>
      <c r="I106" s="125">
        <f t="shared" ref="I106" si="919">I104+I105</f>
        <v>0</v>
      </c>
      <c r="J106" s="125">
        <f t="shared" ref="J106" si="920">J104+J105</f>
        <v>0</v>
      </c>
      <c r="K106" s="125">
        <f t="shared" ref="K106" si="921">K104+K105</f>
        <v>0</v>
      </c>
      <c r="L106" s="125">
        <f t="shared" ref="L106" si="922">L104+L105</f>
        <v>0</v>
      </c>
      <c r="M106" s="125">
        <f t="shared" ref="M106" si="923">M104+M105</f>
        <v>0</v>
      </c>
      <c r="N106" s="125">
        <f t="shared" ref="N106" si="924">N104+N105</f>
        <v>0</v>
      </c>
      <c r="O106" s="125">
        <f t="shared" ref="O106" si="925">O104+O105</f>
        <v>0</v>
      </c>
      <c r="P106" s="125">
        <f t="shared" ref="P106" si="926">P104+P105</f>
        <v>0</v>
      </c>
      <c r="Q106" s="125">
        <f t="shared" ref="Q106" si="927">Q104+Q105</f>
        <v>0</v>
      </c>
      <c r="R106" s="125">
        <f t="shared" ref="R106" si="928">R104+R105</f>
        <v>0</v>
      </c>
      <c r="S106" s="125">
        <f t="shared" ref="S106" si="929">S104+S105</f>
        <v>0</v>
      </c>
      <c r="T106" s="125">
        <f t="shared" ref="T106" si="930">T104+T105</f>
        <v>0</v>
      </c>
      <c r="U106" s="125">
        <f t="shared" ref="U106" si="931">U104+U105</f>
        <v>0</v>
      </c>
      <c r="V106" s="125">
        <f t="shared" ref="V106" si="932">V104+V105</f>
        <v>0</v>
      </c>
      <c r="W106" s="125">
        <f t="shared" ref="W106" si="933">W104+W105</f>
        <v>0</v>
      </c>
      <c r="X106" s="125">
        <f t="shared" ref="X106" si="934">X104+X105</f>
        <v>0</v>
      </c>
      <c r="Y106" s="125">
        <f t="shared" ref="Y106" si="935">Y104+Y105</f>
        <v>0</v>
      </c>
      <c r="Z106" s="125">
        <f t="shared" ref="Z106" si="936">Z104+Z105</f>
        <v>0</v>
      </c>
      <c r="AA106" s="125">
        <f t="shared" ref="AA106" si="937">AA104+AA105</f>
        <v>0</v>
      </c>
      <c r="AB106" s="125">
        <f t="shared" ref="AB106" si="938">AB104+AB105</f>
        <v>0</v>
      </c>
      <c r="AC106" s="125">
        <f t="shared" ref="AC106" si="939">AC104+AC105</f>
        <v>0</v>
      </c>
      <c r="AD106" s="125">
        <f t="shared" ref="AD106" si="940">AD104+AD105</f>
        <v>0</v>
      </c>
      <c r="AE106" s="125">
        <f t="shared" ref="AE106" si="941">AE104+AE105</f>
        <v>0</v>
      </c>
      <c r="AF106" s="125">
        <f t="shared" ref="AF106" si="942">AF104+AF105</f>
        <v>0</v>
      </c>
      <c r="AG106" s="125">
        <f t="shared" ref="AG106" si="943">AG104+AG105</f>
        <v>0</v>
      </c>
      <c r="AH106" s="125">
        <f t="shared" ref="AH106" si="944">AH104+AH105</f>
        <v>0</v>
      </c>
      <c r="AI106" s="125">
        <f t="shared" ref="AI106" si="945">AI104+AI105</f>
        <v>0</v>
      </c>
      <c r="AJ106" s="125">
        <f t="shared" ref="AJ106" si="946">AJ104+AJ105</f>
        <v>0</v>
      </c>
      <c r="AK106" s="125">
        <f t="shared" ref="AK106:BB106" si="947">AK104+AK105</f>
        <v>0</v>
      </c>
      <c r="AL106" s="125">
        <f t="shared" si="947"/>
        <v>0</v>
      </c>
      <c r="AM106" s="125">
        <f t="shared" si="947"/>
        <v>0</v>
      </c>
      <c r="AN106" s="125">
        <f t="shared" si="947"/>
        <v>0</v>
      </c>
      <c r="AO106" s="125">
        <f t="shared" si="947"/>
        <v>0</v>
      </c>
      <c r="AP106" s="125">
        <f t="shared" si="947"/>
        <v>0</v>
      </c>
      <c r="AQ106" s="125">
        <f t="shared" si="947"/>
        <v>0</v>
      </c>
      <c r="AR106" s="125">
        <f t="shared" si="947"/>
        <v>0</v>
      </c>
      <c r="AS106" s="125">
        <f t="shared" si="947"/>
        <v>0</v>
      </c>
      <c r="AT106" s="125">
        <f t="shared" si="947"/>
        <v>0</v>
      </c>
      <c r="AU106" s="125">
        <f t="shared" si="947"/>
        <v>0</v>
      </c>
      <c r="AV106" s="125">
        <f t="shared" si="947"/>
        <v>0</v>
      </c>
      <c r="AW106" s="125">
        <f t="shared" si="947"/>
        <v>0</v>
      </c>
      <c r="AX106" s="125">
        <f t="shared" si="947"/>
        <v>0</v>
      </c>
      <c r="AY106" s="125">
        <f t="shared" si="947"/>
        <v>0</v>
      </c>
      <c r="AZ106" s="125">
        <f t="shared" si="947"/>
        <v>0</v>
      </c>
      <c r="BA106" s="125">
        <f t="shared" si="947"/>
        <v>0</v>
      </c>
      <c r="BB106" s="125">
        <f t="shared" si="947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8">E111+E110+-E107</f>
        <v>0</v>
      </c>
      <c r="F108" s="125">
        <f t="shared" ref="F108" si="949">F111+F110+-F107</f>
        <v>0</v>
      </c>
      <c r="G108" s="125">
        <f t="shared" ref="G108" si="950">G111+G110+-G107</f>
        <v>0</v>
      </c>
      <c r="H108" s="125">
        <f t="shared" ref="H108" si="951">H111+H110+-H107</f>
        <v>0</v>
      </c>
      <c r="I108" s="125">
        <f t="shared" ref="I108" si="952">I111+I110+-I107</f>
        <v>0</v>
      </c>
      <c r="J108" s="125">
        <f t="shared" ref="J108" si="953">J111+J110+-J107</f>
        <v>0</v>
      </c>
      <c r="K108" s="125">
        <f t="shared" ref="K108" si="954">K111+K110+-K107</f>
        <v>0</v>
      </c>
      <c r="L108" s="125">
        <f t="shared" ref="L108" si="955">L111+L110+-L107</f>
        <v>0</v>
      </c>
      <c r="M108" s="125">
        <f t="shared" ref="M108" si="956">M111+M110+-M107</f>
        <v>0</v>
      </c>
      <c r="N108" s="125">
        <f t="shared" ref="N108" si="957">N111+N110+-N107</f>
        <v>0</v>
      </c>
      <c r="O108" s="125">
        <f t="shared" ref="O108" si="958">O111+O110+-O107</f>
        <v>0</v>
      </c>
      <c r="P108" s="125">
        <f t="shared" ref="P108" si="959">P111+P110+-P107</f>
        <v>0</v>
      </c>
      <c r="Q108" s="125">
        <f t="shared" ref="Q108" si="960">Q111+Q110+-Q107</f>
        <v>0</v>
      </c>
      <c r="R108" s="125">
        <f t="shared" ref="R108" si="961">R111+R110+-R107</f>
        <v>0</v>
      </c>
      <c r="S108" s="125">
        <f t="shared" ref="S108" si="962">S111+S110+-S107</f>
        <v>0</v>
      </c>
      <c r="T108" s="125">
        <f t="shared" ref="T108" si="963">T111+T110+-T107</f>
        <v>0</v>
      </c>
      <c r="U108" s="125">
        <f t="shared" ref="U108" si="964">U111+U110+-U107</f>
        <v>0</v>
      </c>
      <c r="V108" s="125">
        <f t="shared" ref="V108" si="965">V111+V110+-V107</f>
        <v>0</v>
      </c>
      <c r="W108" s="125">
        <f t="shared" ref="W108" si="966">W111+W110+-W107</f>
        <v>0</v>
      </c>
      <c r="X108" s="125">
        <f t="shared" ref="X108" si="967">X111+X110+-X107</f>
        <v>0</v>
      </c>
      <c r="Y108" s="125">
        <f t="shared" ref="Y108" si="968">Y111+Y110+-Y107</f>
        <v>0</v>
      </c>
      <c r="Z108" s="125">
        <f t="shared" ref="Z108" si="969">Z111+Z110+-Z107</f>
        <v>0</v>
      </c>
      <c r="AA108" s="125">
        <f t="shared" ref="AA108" si="970">AA111+AA110+-AA107</f>
        <v>0</v>
      </c>
      <c r="AB108" s="125">
        <f t="shared" ref="AB108" si="971">AB111+AB110+-AB107</f>
        <v>0</v>
      </c>
      <c r="AC108" s="125">
        <f t="shared" ref="AC108" si="972">AC111+AC110+-AC107</f>
        <v>0</v>
      </c>
      <c r="AD108" s="125">
        <f t="shared" ref="AD108" si="973">AD111+AD110+-AD107</f>
        <v>0</v>
      </c>
      <c r="AE108" s="125">
        <f t="shared" ref="AE108" si="974">AE111+AE110+-AE107</f>
        <v>0</v>
      </c>
      <c r="AF108" s="125">
        <f t="shared" ref="AF108" si="975">AF111+AF110+-AF107</f>
        <v>0</v>
      </c>
      <c r="AG108" s="125">
        <f t="shared" ref="AG108" si="976">AG111+AG110+-AG107</f>
        <v>0</v>
      </c>
      <c r="AH108" s="125">
        <f t="shared" ref="AH108" si="977">AH111+AH110+-AH107</f>
        <v>0</v>
      </c>
      <c r="AI108" s="125">
        <f t="shared" ref="AI108" si="978">AI111+AI110+-AI107</f>
        <v>0</v>
      </c>
      <c r="AJ108" s="125">
        <f t="shared" ref="AJ108" si="979">AJ111+AJ110+-AJ107</f>
        <v>0</v>
      </c>
      <c r="AK108" s="125">
        <f t="shared" ref="AK108:BB108" si="980">AK111+AK110+-AK107</f>
        <v>0</v>
      </c>
      <c r="AL108" s="125">
        <f t="shared" si="980"/>
        <v>0</v>
      </c>
      <c r="AM108" s="125">
        <f t="shared" si="980"/>
        <v>0</v>
      </c>
      <c r="AN108" s="125">
        <f t="shared" si="980"/>
        <v>0</v>
      </c>
      <c r="AO108" s="125">
        <f t="shared" si="980"/>
        <v>0</v>
      </c>
      <c r="AP108" s="125">
        <f t="shared" si="980"/>
        <v>0</v>
      </c>
      <c r="AQ108" s="125">
        <f t="shared" si="980"/>
        <v>0</v>
      </c>
      <c r="AR108" s="125">
        <f t="shared" si="980"/>
        <v>0</v>
      </c>
      <c r="AS108" s="125">
        <f t="shared" si="980"/>
        <v>0</v>
      </c>
      <c r="AT108" s="125">
        <f t="shared" si="980"/>
        <v>0</v>
      </c>
      <c r="AU108" s="125">
        <f t="shared" si="980"/>
        <v>0</v>
      </c>
      <c r="AV108" s="125">
        <f t="shared" si="980"/>
        <v>0</v>
      </c>
      <c r="AW108" s="125">
        <f t="shared" si="980"/>
        <v>0</v>
      </c>
      <c r="AX108" s="125">
        <f t="shared" si="980"/>
        <v>0</v>
      </c>
      <c r="AY108" s="125">
        <f t="shared" si="980"/>
        <v>0</v>
      </c>
      <c r="AZ108" s="125">
        <f t="shared" si="980"/>
        <v>0</v>
      </c>
      <c r="BA108" s="125">
        <f t="shared" si="980"/>
        <v>0</v>
      </c>
      <c r="BB108" s="125">
        <f t="shared" si="980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81">E106-E108</f>
        <v>0</v>
      </c>
      <c r="F109" s="128">
        <f t="shared" ref="F109" si="982">F106-F108</f>
        <v>0</v>
      </c>
      <c r="G109" s="128">
        <f t="shared" ref="G109" si="983">G106-G108</f>
        <v>0</v>
      </c>
      <c r="H109" s="128">
        <f t="shared" ref="H109" si="984">H106-H108</f>
        <v>0</v>
      </c>
      <c r="I109" s="128">
        <f t="shared" ref="I109" si="985">I106-I108</f>
        <v>0</v>
      </c>
      <c r="J109" s="128">
        <f t="shared" ref="J109" si="986">J106-J108</f>
        <v>0</v>
      </c>
      <c r="K109" s="128">
        <f t="shared" ref="K109" si="987">K106-K108</f>
        <v>0</v>
      </c>
      <c r="L109" s="128">
        <f t="shared" ref="L109" si="988">L106-L108</f>
        <v>0</v>
      </c>
      <c r="M109" s="128">
        <f t="shared" ref="M109" si="989">M106-M108</f>
        <v>0</v>
      </c>
      <c r="N109" s="128">
        <f t="shared" ref="N109" si="990">N106-N108</f>
        <v>0</v>
      </c>
      <c r="O109" s="128">
        <f t="shared" ref="O109" si="991">O106-O108</f>
        <v>0</v>
      </c>
      <c r="P109" s="128">
        <f t="shared" ref="P109" si="992">P106-P108</f>
        <v>0</v>
      </c>
      <c r="Q109" s="128">
        <f t="shared" ref="Q109" si="993">Q106-Q108</f>
        <v>0</v>
      </c>
      <c r="R109" s="128">
        <f t="shared" ref="R109" si="994">R106-R108</f>
        <v>0</v>
      </c>
      <c r="S109" s="128">
        <f t="shared" ref="S109" si="995">S106-S108</f>
        <v>0</v>
      </c>
      <c r="T109" s="128">
        <f t="shared" ref="T109" si="996">T106-T108</f>
        <v>0</v>
      </c>
      <c r="U109" s="128">
        <f t="shared" ref="U109" si="997">U106-U108</f>
        <v>0</v>
      </c>
      <c r="V109" s="128">
        <f t="shared" ref="V109" si="998">V106-V108</f>
        <v>0</v>
      </c>
      <c r="W109" s="128">
        <f t="shared" ref="W109" si="999">W106-W108</f>
        <v>0</v>
      </c>
      <c r="X109" s="128">
        <f t="shared" ref="X109" si="1000">X106-X108</f>
        <v>0</v>
      </c>
      <c r="Y109" s="128">
        <f t="shared" ref="Y109" si="1001">Y106-Y108</f>
        <v>0</v>
      </c>
      <c r="Z109" s="128">
        <f t="shared" ref="Z109" si="1002">Z106-Z108</f>
        <v>0</v>
      </c>
      <c r="AA109" s="128">
        <f t="shared" ref="AA109" si="1003">AA106-AA108</f>
        <v>0</v>
      </c>
      <c r="AB109" s="128">
        <f t="shared" ref="AB109" si="1004">AB106-AB108</f>
        <v>0</v>
      </c>
      <c r="AC109" s="128">
        <f t="shared" ref="AC109" si="1005">AC106-AC108</f>
        <v>0</v>
      </c>
      <c r="AD109" s="128">
        <f t="shared" ref="AD109" si="1006">AD106-AD108</f>
        <v>0</v>
      </c>
      <c r="AE109" s="128">
        <f t="shared" ref="AE109" si="1007">AE106-AE108</f>
        <v>0</v>
      </c>
      <c r="AF109" s="128">
        <f t="shared" ref="AF109" si="1008">AF106-AF108</f>
        <v>0</v>
      </c>
      <c r="AG109" s="128">
        <f t="shared" ref="AG109" si="1009">AG106-AG108</f>
        <v>0</v>
      </c>
      <c r="AH109" s="128">
        <f t="shared" ref="AH109" si="1010">AH106-AH108</f>
        <v>0</v>
      </c>
      <c r="AI109" s="128">
        <f t="shared" ref="AI109" si="1011">AI106-AI108</f>
        <v>0</v>
      </c>
      <c r="AJ109" s="128">
        <f t="shared" ref="AJ109" si="1012">AJ106-AJ108</f>
        <v>0</v>
      </c>
      <c r="AK109" s="128">
        <f t="shared" ref="AK109:BB109" si="1013">AK106-AK108</f>
        <v>0</v>
      </c>
      <c r="AL109" s="128">
        <f t="shared" si="1013"/>
        <v>0</v>
      </c>
      <c r="AM109" s="128">
        <f t="shared" si="1013"/>
        <v>0</v>
      </c>
      <c r="AN109" s="128">
        <f t="shared" si="1013"/>
        <v>0</v>
      </c>
      <c r="AO109" s="128">
        <f t="shared" si="1013"/>
        <v>0</v>
      </c>
      <c r="AP109" s="128">
        <f t="shared" si="1013"/>
        <v>0</v>
      </c>
      <c r="AQ109" s="128">
        <f t="shared" si="1013"/>
        <v>0</v>
      </c>
      <c r="AR109" s="128">
        <f t="shared" si="1013"/>
        <v>0</v>
      </c>
      <c r="AS109" s="128">
        <f t="shared" si="1013"/>
        <v>0</v>
      </c>
      <c r="AT109" s="128">
        <f t="shared" si="1013"/>
        <v>0</v>
      </c>
      <c r="AU109" s="128">
        <f t="shared" si="1013"/>
        <v>0</v>
      </c>
      <c r="AV109" s="128">
        <f t="shared" si="1013"/>
        <v>0</v>
      </c>
      <c r="AW109" s="128">
        <f t="shared" si="1013"/>
        <v>0</v>
      </c>
      <c r="AX109" s="128">
        <f t="shared" si="1013"/>
        <v>0</v>
      </c>
      <c r="AY109" s="128">
        <f t="shared" si="1013"/>
        <v>0</v>
      </c>
      <c r="AZ109" s="128">
        <f t="shared" si="1013"/>
        <v>0</v>
      </c>
      <c r="BA109" s="128">
        <f t="shared" si="1013"/>
        <v>0</v>
      </c>
      <c r="BB109" s="128">
        <f t="shared" si="1013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14">E106*$B$111</f>
        <v>0</v>
      </c>
      <c r="F111" s="133">
        <f t="shared" si="1014"/>
        <v>0</v>
      </c>
      <c r="G111" s="133">
        <f t="shared" si="1014"/>
        <v>0</v>
      </c>
      <c r="H111" s="133">
        <f t="shared" si="1014"/>
        <v>0</v>
      </c>
      <c r="I111" s="133">
        <f t="shared" si="1014"/>
        <v>0</v>
      </c>
      <c r="J111" s="133">
        <f t="shared" si="1014"/>
        <v>0</v>
      </c>
      <c r="K111" s="133">
        <f t="shared" si="1014"/>
        <v>0</v>
      </c>
      <c r="L111" s="133">
        <f t="shared" si="1014"/>
        <v>0</v>
      </c>
      <c r="M111" s="133">
        <f t="shared" ref="M111:T111" si="1015">M106*$B$111</f>
        <v>0</v>
      </c>
      <c r="N111" s="133">
        <f t="shared" si="1015"/>
        <v>0</v>
      </c>
      <c r="O111" s="133">
        <f t="shared" si="1015"/>
        <v>0</v>
      </c>
      <c r="P111" s="133">
        <f t="shared" si="1015"/>
        <v>0</v>
      </c>
      <c r="Q111" s="133">
        <f t="shared" si="1015"/>
        <v>0</v>
      </c>
      <c r="R111" s="133">
        <f t="shared" si="1015"/>
        <v>0</v>
      </c>
      <c r="S111" s="133">
        <f t="shared" si="1015"/>
        <v>0</v>
      </c>
      <c r="T111" s="133">
        <f t="shared" si="1015"/>
        <v>0</v>
      </c>
      <c r="U111" s="133">
        <f t="shared" ref="U111:AC111" si="1016">U106*$B$111</f>
        <v>0</v>
      </c>
      <c r="V111" s="133">
        <f t="shared" si="1016"/>
        <v>0</v>
      </c>
      <c r="W111" s="133">
        <f t="shared" si="1016"/>
        <v>0</v>
      </c>
      <c r="X111" s="133">
        <f t="shared" si="1016"/>
        <v>0</v>
      </c>
      <c r="Y111" s="133">
        <f t="shared" si="1016"/>
        <v>0</v>
      </c>
      <c r="Z111" s="133">
        <f t="shared" si="1016"/>
        <v>0</v>
      </c>
      <c r="AA111" s="133">
        <f t="shared" si="1016"/>
        <v>0</v>
      </c>
      <c r="AB111" s="133">
        <f t="shared" si="1016"/>
        <v>0</v>
      </c>
      <c r="AC111" s="133">
        <f t="shared" si="1016"/>
        <v>0</v>
      </c>
      <c r="AD111" s="133">
        <f t="shared" ref="AD111:BB111" si="1017">AD106*$B$111</f>
        <v>0</v>
      </c>
      <c r="AE111" s="133">
        <f t="shared" si="1017"/>
        <v>0</v>
      </c>
      <c r="AF111" s="133">
        <f t="shared" si="1017"/>
        <v>0</v>
      </c>
      <c r="AG111" s="133">
        <f t="shared" si="1017"/>
        <v>0</v>
      </c>
      <c r="AH111" s="133">
        <f t="shared" si="1017"/>
        <v>0</v>
      </c>
      <c r="AI111" s="133">
        <f t="shared" si="1017"/>
        <v>0</v>
      </c>
      <c r="AJ111" s="133">
        <f t="shared" si="1017"/>
        <v>0</v>
      </c>
      <c r="AK111" s="133">
        <f t="shared" si="1017"/>
        <v>0</v>
      </c>
      <c r="AL111" s="129">
        <f t="shared" si="1017"/>
        <v>0</v>
      </c>
      <c r="AM111" s="129">
        <f t="shared" si="1017"/>
        <v>0</v>
      </c>
      <c r="AN111" s="129">
        <f t="shared" si="1017"/>
        <v>0</v>
      </c>
      <c r="AO111" s="129">
        <f t="shared" si="1017"/>
        <v>0</v>
      </c>
      <c r="AP111" s="129">
        <f t="shared" si="1017"/>
        <v>0</v>
      </c>
      <c r="AQ111" s="129">
        <f t="shared" si="1017"/>
        <v>0</v>
      </c>
      <c r="AR111" s="129">
        <f t="shared" si="1017"/>
        <v>0</v>
      </c>
      <c r="AS111" s="129">
        <f t="shared" si="1017"/>
        <v>0</v>
      </c>
      <c r="AT111" s="129">
        <f t="shared" si="1017"/>
        <v>0</v>
      </c>
      <c r="AU111" s="129">
        <f t="shared" si="1017"/>
        <v>0</v>
      </c>
      <c r="AV111" s="129">
        <f t="shared" si="1017"/>
        <v>0</v>
      </c>
      <c r="AW111" s="129">
        <f t="shared" si="1017"/>
        <v>0</v>
      </c>
      <c r="AX111" s="129">
        <f t="shared" si="1017"/>
        <v>0</v>
      </c>
      <c r="AY111" s="129">
        <f t="shared" si="1017"/>
        <v>0</v>
      </c>
      <c r="AZ111" s="129">
        <f t="shared" si="1017"/>
        <v>0</v>
      </c>
      <c r="BA111" s="129">
        <f t="shared" si="1017"/>
        <v>0</v>
      </c>
      <c r="BB111" s="129">
        <f t="shared" si="1017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8">IF(E109&gt;0,E109*$B$112,0)</f>
        <v>0</v>
      </c>
      <c r="F112" s="129">
        <f t="shared" si="1018"/>
        <v>0</v>
      </c>
      <c r="G112" s="129">
        <f t="shared" si="1018"/>
        <v>0</v>
      </c>
      <c r="H112" s="129">
        <f t="shared" si="1018"/>
        <v>0</v>
      </c>
      <c r="I112" s="129">
        <f t="shared" si="1018"/>
        <v>0</v>
      </c>
      <c r="J112" s="129">
        <f t="shared" si="1018"/>
        <v>0</v>
      </c>
      <c r="K112" s="129">
        <f t="shared" si="1018"/>
        <v>0</v>
      </c>
      <c r="L112" s="129">
        <f t="shared" si="1018"/>
        <v>0</v>
      </c>
      <c r="M112" s="129">
        <f t="shared" ref="M112:T112" si="1019">IF(M109&gt;0,M109*$B$112,0)</f>
        <v>0</v>
      </c>
      <c r="N112" s="129">
        <f t="shared" si="1019"/>
        <v>0</v>
      </c>
      <c r="O112" s="129">
        <f t="shared" si="1019"/>
        <v>0</v>
      </c>
      <c r="P112" s="129">
        <f t="shared" si="1019"/>
        <v>0</v>
      </c>
      <c r="Q112" s="129">
        <f t="shared" si="1019"/>
        <v>0</v>
      </c>
      <c r="R112" s="129">
        <f t="shared" si="1019"/>
        <v>0</v>
      </c>
      <c r="S112" s="129">
        <f t="shared" si="1019"/>
        <v>0</v>
      </c>
      <c r="T112" s="129">
        <f t="shared" si="1019"/>
        <v>0</v>
      </c>
      <c r="U112" s="129">
        <f t="shared" ref="U112:AC112" si="1020">IF(U109&gt;0,U109*$B$112,0)</f>
        <v>0</v>
      </c>
      <c r="V112" s="129">
        <f t="shared" si="1020"/>
        <v>0</v>
      </c>
      <c r="W112" s="129">
        <f t="shared" si="1020"/>
        <v>0</v>
      </c>
      <c r="X112" s="129">
        <f t="shared" si="1020"/>
        <v>0</v>
      </c>
      <c r="Y112" s="129">
        <f t="shared" si="1020"/>
        <v>0</v>
      </c>
      <c r="Z112" s="129">
        <f t="shared" si="1020"/>
        <v>0</v>
      </c>
      <c r="AA112" s="129">
        <f t="shared" si="1020"/>
        <v>0</v>
      </c>
      <c r="AB112" s="129">
        <f t="shared" si="1020"/>
        <v>0</v>
      </c>
      <c r="AC112" s="129">
        <f t="shared" si="1020"/>
        <v>0</v>
      </c>
      <c r="AD112" s="129">
        <f t="shared" ref="AD112:BB112" si="1021">IF(AD109&gt;0,AD109*$B$112,0)</f>
        <v>0</v>
      </c>
      <c r="AE112" s="129">
        <f t="shared" si="1021"/>
        <v>0</v>
      </c>
      <c r="AF112" s="129">
        <f t="shared" si="1021"/>
        <v>0</v>
      </c>
      <c r="AG112" s="129">
        <f t="shared" si="1021"/>
        <v>0</v>
      </c>
      <c r="AH112" s="129">
        <f t="shared" si="1021"/>
        <v>0</v>
      </c>
      <c r="AI112" s="129">
        <f t="shared" si="1021"/>
        <v>0</v>
      </c>
      <c r="AJ112" s="129">
        <f t="shared" si="1021"/>
        <v>0</v>
      </c>
      <c r="AK112" s="129">
        <f t="shared" si="1021"/>
        <v>0</v>
      </c>
      <c r="AL112" s="129">
        <f t="shared" si="1021"/>
        <v>0</v>
      </c>
      <c r="AM112" s="129">
        <f t="shared" si="1021"/>
        <v>0</v>
      </c>
      <c r="AN112" s="129">
        <f t="shared" si="1021"/>
        <v>0</v>
      </c>
      <c r="AO112" s="129">
        <f t="shared" si="1021"/>
        <v>0</v>
      </c>
      <c r="AP112" s="129">
        <f t="shared" si="1021"/>
        <v>0</v>
      </c>
      <c r="AQ112" s="129">
        <f t="shared" si="1021"/>
        <v>0</v>
      </c>
      <c r="AR112" s="129">
        <f t="shared" si="1021"/>
        <v>0</v>
      </c>
      <c r="AS112" s="129">
        <f t="shared" si="1021"/>
        <v>0</v>
      </c>
      <c r="AT112" s="129">
        <f t="shared" si="1021"/>
        <v>0</v>
      </c>
      <c r="AU112" s="129">
        <f t="shared" si="1021"/>
        <v>0</v>
      </c>
      <c r="AV112" s="129">
        <f t="shared" si="1021"/>
        <v>0</v>
      </c>
      <c r="AW112" s="129">
        <f t="shared" si="1021"/>
        <v>0</v>
      </c>
      <c r="AX112" s="129">
        <f t="shared" si="1021"/>
        <v>0</v>
      </c>
      <c r="AY112" s="129">
        <f t="shared" si="1021"/>
        <v>0</v>
      </c>
      <c r="AZ112" s="129">
        <f t="shared" si="1021"/>
        <v>0</v>
      </c>
      <c r="BA112" s="129">
        <f t="shared" si="1021"/>
        <v>0</v>
      </c>
      <c r="BB112" s="129">
        <f t="shared" si="1021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8" customFormat="1" ht="18.75" thickTop="1" x14ac:dyDescent="0.25">
      <c r="A114" s="154" t="s">
        <v>40</v>
      </c>
      <c r="B114" s="155"/>
      <c r="C114" s="156">
        <f>DBData7!C3</f>
        <v>0</v>
      </c>
      <c r="D114" s="156">
        <f>DBData7!C4</f>
        <v>0</v>
      </c>
      <c r="E114" s="156">
        <f>DBData7!C5</f>
        <v>0</v>
      </c>
      <c r="F114" s="156">
        <f>DBData7!C6</f>
        <v>0</v>
      </c>
      <c r="G114" s="156">
        <f>DBData7!C7</f>
        <v>0</v>
      </c>
      <c r="H114" s="156">
        <f>DBData7!C8</f>
        <v>0</v>
      </c>
      <c r="I114" s="156">
        <f>DBData7!C9</f>
        <v>0</v>
      </c>
      <c r="J114" s="156">
        <f>DBData7!C10</f>
        <v>0</v>
      </c>
      <c r="K114" s="156">
        <f>DBData7!C11</f>
        <v>0</v>
      </c>
      <c r="L114" s="156">
        <f>DBData7!C12</f>
        <v>0</v>
      </c>
      <c r="M114" s="156">
        <f>DBData7!C13</f>
        <v>0</v>
      </c>
      <c r="N114" s="156">
        <f>DBData7!C14</f>
        <v>0</v>
      </c>
      <c r="O114" s="156">
        <f>DBData7!C15</f>
        <v>0</v>
      </c>
      <c r="P114" s="156">
        <f>DBData7!C16</f>
        <v>0</v>
      </c>
      <c r="Q114" s="156">
        <f>DBData7!C17</f>
        <v>0</v>
      </c>
      <c r="R114" s="156">
        <f>DBData7!C18</f>
        <v>0</v>
      </c>
      <c r="S114" s="156">
        <f>DBData7!C19</f>
        <v>0</v>
      </c>
      <c r="T114" s="156">
        <f>DBData7!C20</f>
        <v>0</v>
      </c>
      <c r="U114" s="156">
        <f>DBData7!C21</f>
        <v>0</v>
      </c>
      <c r="V114" s="156">
        <f>DBData7!C22</f>
        <v>0</v>
      </c>
      <c r="W114" s="156">
        <f>DBData7!C23</f>
        <v>0</v>
      </c>
      <c r="X114" s="156">
        <f>DBData7!C24</f>
        <v>0</v>
      </c>
      <c r="Y114" s="156">
        <f>DBData7!C25</f>
        <v>0</v>
      </c>
      <c r="Z114" s="156">
        <f>DBData7!C26</f>
        <v>0</v>
      </c>
      <c r="AA114" s="156">
        <f>DBData7!C27</f>
        <v>0</v>
      </c>
      <c r="AB114" s="156">
        <f>DBData7!C28</f>
        <v>0</v>
      </c>
      <c r="AC114" s="156">
        <f>DBData7!C29</f>
        <v>0</v>
      </c>
      <c r="AD114" s="156">
        <f>DBData7!C30</f>
        <v>0</v>
      </c>
      <c r="AE114" s="156">
        <f>DBData7!C31</f>
        <v>0</v>
      </c>
      <c r="AF114" s="156">
        <f>DBData7!C32</f>
        <v>0</v>
      </c>
      <c r="AG114" s="156">
        <f>DBData7!C33</f>
        <v>0</v>
      </c>
      <c r="AH114" s="156">
        <f>DBData7!C34</f>
        <v>0</v>
      </c>
      <c r="AI114" s="156">
        <f>DBData7!C35</f>
        <v>0</v>
      </c>
      <c r="AJ114" s="156">
        <f>DBData7!C36</f>
        <v>0</v>
      </c>
      <c r="AK114" s="156">
        <f>DBData7!C37</f>
        <v>0</v>
      </c>
      <c r="AL114" s="156">
        <f>DBData7!C38</f>
        <v>0</v>
      </c>
      <c r="AM114" s="156">
        <f>DBData7!C39</f>
        <v>0</v>
      </c>
      <c r="AN114" s="156">
        <f>DBData7!C40</f>
        <v>0</v>
      </c>
      <c r="AO114" s="156">
        <f>DBData7!C41</f>
        <v>0</v>
      </c>
      <c r="AP114" s="156">
        <f>DBData7!C42</f>
        <v>0</v>
      </c>
      <c r="AQ114" s="156">
        <f>DBData7!C43</f>
        <v>0</v>
      </c>
      <c r="AR114" s="156">
        <f>DBData7!C44</f>
        <v>0</v>
      </c>
      <c r="AS114" s="156">
        <f>DBData7!C45</f>
        <v>0</v>
      </c>
      <c r="AT114" s="156">
        <f>DBData7!C46</f>
        <v>0</v>
      </c>
      <c r="AU114" s="156">
        <f>DBData7!C47</f>
        <v>0</v>
      </c>
      <c r="AV114" s="156">
        <f>DBData7!C48</f>
        <v>0</v>
      </c>
      <c r="AW114" s="156">
        <f>DBData7!C49</f>
        <v>0</v>
      </c>
      <c r="AX114" s="156">
        <f>DBData7!C50</f>
        <v>0</v>
      </c>
      <c r="AY114" s="156">
        <f>DBData7!C51</f>
        <v>0</v>
      </c>
      <c r="AZ114" s="156">
        <f>DBData7!C52</f>
        <v>0</v>
      </c>
      <c r="BA114" s="156">
        <f>DBData7!C53</f>
        <v>0</v>
      </c>
      <c r="BB114" s="156">
        <f>DBData7!C54</f>
        <v>0</v>
      </c>
      <c r="BC114" s="165"/>
      <c r="BE114" s="159"/>
    </row>
    <row r="115" spans="1:151" s="164" customFormat="1" ht="18" x14ac:dyDescent="0.25">
      <c r="A115" s="154" t="s">
        <v>41</v>
      </c>
      <c r="B115" s="160"/>
      <c r="C115" s="156">
        <f>DBData7!D3</f>
        <v>0</v>
      </c>
      <c r="D115" s="156">
        <f>DBData7!D4</f>
        <v>0</v>
      </c>
      <c r="E115" s="156">
        <f>DBData7!D5</f>
        <v>0</v>
      </c>
      <c r="F115" s="156">
        <f>DBData7!D6</f>
        <v>0</v>
      </c>
      <c r="G115" s="156">
        <f>DBData7!D7</f>
        <v>0</v>
      </c>
      <c r="H115" s="156">
        <f>DBData7!D8</f>
        <v>0</v>
      </c>
      <c r="I115" s="156">
        <f>DBData7!D9</f>
        <v>0</v>
      </c>
      <c r="J115" s="156">
        <f>DBData7!D10</f>
        <v>0</v>
      </c>
      <c r="K115" s="156">
        <f>DBData7!D11</f>
        <v>0</v>
      </c>
      <c r="L115" s="156">
        <f>DBData7!D12</f>
        <v>0</v>
      </c>
      <c r="M115" s="156">
        <f>DBData7!D13</f>
        <v>0</v>
      </c>
      <c r="N115" s="156">
        <f>DBData7!D14</f>
        <v>0</v>
      </c>
      <c r="O115" s="156">
        <f>DBData7!D15</f>
        <v>0</v>
      </c>
      <c r="P115" s="156">
        <f>DBData7!D16</f>
        <v>0</v>
      </c>
      <c r="Q115" s="156">
        <f>DBData7!D17</f>
        <v>0</v>
      </c>
      <c r="R115" s="156">
        <f>DBData7!D18</f>
        <v>0</v>
      </c>
      <c r="S115" s="156">
        <f>DBData7!D19</f>
        <v>0</v>
      </c>
      <c r="T115" s="156">
        <f>DBData7!D20</f>
        <v>0</v>
      </c>
      <c r="U115" s="156">
        <f>DBData7!D21</f>
        <v>0</v>
      </c>
      <c r="V115" s="156">
        <f>DBData7!D22</f>
        <v>0</v>
      </c>
      <c r="W115" s="156">
        <f>DBData7!D23</f>
        <v>0</v>
      </c>
      <c r="X115" s="156">
        <f>DBData7!D24</f>
        <v>0</v>
      </c>
      <c r="Y115" s="156">
        <f>DBData7!D25</f>
        <v>0</v>
      </c>
      <c r="Z115" s="156">
        <f>DBData7!D26</f>
        <v>0</v>
      </c>
      <c r="AA115" s="156">
        <f>DBData7!D27</f>
        <v>0</v>
      </c>
      <c r="AB115" s="156">
        <f>DBData7!D28</f>
        <v>0</v>
      </c>
      <c r="AC115" s="156">
        <f>DBData7!D29</f>
        <v>0</v>
      </c>
      <c r="AD115" s="156">
        <f>DBData7!D30</f>
        <v>0</v>
      </c>
      <c r="AE115" s="156">
        <f>DBData7!D31</f>
        <v>0</v>
      </c>
      <c r="AF115" s="156">
        <f>DBData7!D32</f>
        <v>0</v>
      </c>
      <c r="AG115" s="156">
        <f>DBData7!D33</f>
        <v>0</v>
      </c>
      <c r="AH115" s="156">
        <f>DBData7!D34</f>
        <v>0</v>
      </c>
      <c r="AI115" s="156">
        <f>DBData7!D35</f>
        <v>0</v>
      </c>
      <c r="AJ115" s="156">
        <f>DBData7!D36</f>
        <v>0</v>
      </c>
      <c r="AK115" s="156">
        <f>DBData7!D37</f>
        <v>0</v>
      </c>
      <c r="AL115" s="156">
        <f>DBData7!D38</f>
        <v>0</v>
      </c>
      <c r="AM115" s="156">
        <f>DBData7!D39</f>
        <v>0</v>
      </c>
      <c r="AN115" s="156">
        <f>DBData7!D40</f>
        <v>0</v>
      </c>
      <c r="AO115" s="156">
        <f>DBData7!D41</f>
        <v>0</v>
      </c>
      <c r="AP115" s="156">
        <f>DBData7!D42</f>
        <v>0</v>
      </c>
      <c r="AQ115" s="156">
        <f>DBData7!D43</f>
        <v>0</v>
      </c>
      <c r="AR115" s="156">
        <f>DBData7!D44</f>
        <v>0</v>
      </c>
      <c r="AS115" s="156">
        <f>DBData7!D45</f>
        <v>0</v>
      </c>
      <c r="AT115" s="156">
        <f>DBData7!D46</f>
        <v>0</v>
      </c>
      <c r="AU115" s="156">
        <f>DBData7!D47</f>
        <v>0</v>
      </c>
      <c r="AV115" s="156">
        <f>DBData7!D48</f>
        <v>0</v>
      </c>
      <c r="AW115" s="156">
        <f>DBData7!D49</f>
        <v>0</v>
      </c>
      <c r="AX115" s="156">
        <f>DBData7!D50</f>
        <v>0</v>
      </c>
      <c r="AY115" s="156">
        <f>DBData7!D51</f>
        <v>0</v>
      </c>
      <c r="AZ115" s="156">
        <f>DBData7!D52</f>
        <v>0</v>
      </c>
      <c r="BA115" s="156">
        <f>DBData7!D53</f>
        <v>0</v>
      </c>
      <c r="BB115" s="156">
        <f>DBData7!D54</f>
        <v>0</v>
      </c>
      <c r="BC115" s="161"/>
      <c r="BD115" s="162"/>
      <c r="BE115" s="163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22">E122/E117</f>
        <v>#DIV/0!</v>
      </c>
      <c r="F118" s="131" t="e">
        <f t="shared" ref="F118" si="1023">F122/F117</f>
        <v>#DIV/0!</v>
      </c>
      <c r="G118" s="131" t="e">
        <f t="shared" ref="G118" si="1024">G122/G117</f>
        <v>#DIV/0!</v>
      </c>
      <c r="H118" s="131" t="e">
        <f t="shared" ref="H118" si="1025">H122/H117</f>
        <v>#DIV/0!</v>
      </c>
      <c r="I118" s="131" t="e">
        <f t="shared" ref="I118" si="1026">I122/I117</f>
        <v>#DIV/0!</v>
      </c>
      <c r="J118" s="131" t="e">
        <f t="shared" ref="J118" si="1027">J122/J117</f>
        <v>#DIV/0!</v>
      </c>
      <c r="K118" s="131" t="e">
        <f t="shared" ref="K118" si="1028">K122/K117</f>
        <v>#DIV/0!</v>
      </c>
      <c r="L118" s="131" t="e">
        <f t="shared" ref="L118" si="1029">L122/L117</f>
        <v>#DIV/0!</v>
      </c>
      <c r="M118" s="131" t="e">
        <f t="shared" ref="M118" si="1030">M122/M117</f>
        <v>#DIV/0!</v>
      </c>
      <c r="N118" s="131" t="e">
        <f t="shared" ref="N118" si="1031">N122/N117</f>
        <v>#DIV/0!</v>
      </c>
      <c r="O118" s="131" t="e">
        <f t="shared" ref="O118" si="1032">O122/O117</f>
        <v>#DIV/0!</v>
      </c>
      <c r="P118" s="131" t="e">
        <f t="shared" ref="P118" si="1033">P122/P117</f>
        <v>#DIV/0!</v>
      </c>
      <c r="Q118" s="131" t="e">
        <f t="shared" ref="Q118" si="1034">Q122/Q117</f>
        <v>#DIV/0!</v>
      </c>
      <c r="R118" s="131" t="e">
        <f t="shared" ref="R118" si="1035">R122/R117</f>
        <v>#DIV/0!</v>
      </c>
      <c r="S118" s="131" t="e">
        <f t="shared" ref="S118" si="1036">S122/S117</f>
        <v>#DIV/0!</v>
      </c>
      <c r="T118" s="131" t="e">
        <f t="shared" ref="T118" si="1037">T122/T117</f>
        <v>#DIV/0!</v>
      </c>
      <c r="U118" s="131" t="e">
        <f t="shared" ref="U118" si="1038">U122/U117</f>
        <v>#DIV/0!</v>
      </c>
      <c r="V118" s="131" t="e">
        <f t="shared" ref="V118" si="1039">V122/V117</f>
        <v>#DIV/0!</v>
      </c>
      <c r="W118" s="131" t="e">
        <f t="shared" ref="W118" si="1040">W122/W117</f>
        <v>#DIV/0!</v>
      </c>
      <c r="X118" s="131" t="e">
        <f t="shared" ref="X118" si="1041">X122/X117</f>
        <v>#DIV/0!</v>
      </c>
      <c r="Y118" s="131" t="e">
        <f t="shared" ref="Y118" si="1042">Y122/Y117</f>
        <v>#DIV/0!</v>
      </c>
      <c r="Z118" s="131" t="e">
        <f t="shared" ref="Z118" si="1043">Z122/Z117</f>
        <v>#DIV/0!</v>
      </c>
      <c r="AA118" s="131" t="e">
        <f t="shared" ref="AA118" si="1044">AA122/AA117</f>
        <v>#DIV/0!</v>
      </c>
      <c r="AB118" s="131" t="e">
        <f t="shared" ref="AB118" si="1045">AB122/AB117</f>
        <v>#DIV/0!</v>
      </c>
      <c r="AC118" s="131" t="e">
        <f t="shared" ref="AC118" si="1046">AC122/AC117</f>
        <v>#DIV/0!</v>
      </c>
      <c r="AD118" s="131" t="e">
        <f t="shared" ref="AD118" si="1047">AD122/AD117</f>
        <v>#DIV/0!</v>
      </c>
      <c r="AE118" s="131" t="e">
        <f t="shared" ref="AE118" si="1048">AE122/AE117</f>
        <v>#DIV/0!</v>
      </c>
      <c r="AF118" s="131" t="e">
        <f t="shared" ref="AF118" si="1049">AF122/AF117</f>
        <v>#DIV/0!</v>
      </c>
      <c r="AG118" s="131" t="e">
        <f t="shared" ref="AG118" si="1050">AG122/AG117</f>
        <v>#DIV/0!</v>
      </c>
      <c r="AH118" s="131" t="e">
        <f t="shared" ref="AH118" si="1051">AH122/AH117</f>
        <v>#DIV/0!</v>
      </c>
      <c r="AI118" s="131" t="e">
        <f t="shared" ref="AI118" si="1052">AI122/AI117</f>
        <v>#DIV/0!</v>
      </c>
      <c r="AJ118" s="131" t="e">
        <f t="shared" ref="AJ118" si="1053">AJ122/AJ117</f>
        <v>#DIV/0!</v>
      </c>
      <c r="AK118" s="131" t="e">
        <f t="shared" ref="AK118:BB118" si="1054">AK122/AK117</f>
        <v>#DIV/0!</v>
      </c>
      <c r="AL118" s="124" t="e">
        <f t="shared" si="1054"/>
        <v>#DIV/0!</v>
      </c>
      <c r="AM118" s="124" t="e">
        <f t="shared" si="1054"/>
        <v>#DIV/0!</v>
      </c>
      <c r="AN118" s="124" t="e">
        <f t="shared" si="1054"/>
        <v>#DIV/0!</v>
      </c>
      <c r="AO118" s="124" t="e">
        <f t="shared" si="1054"/>
        <v>#DIV/0!</v>
      </c>
      <c r="AP118" s="124" t="e">
        <f t="shared" si="1054"/>
        <v>#DIV/0!</v>
      </c>
      <c r="AQ118" s="124" t="e">
        <f t="shared" si="1054"/>
        <v>#DIV/0!</v>
      </c>
      <c r="AR118" s="124" t="e">
        <f t="shared" si="1054"/>
        <v>#DIV/0!</v>
      </c>
      <c r="AS118" s="124" t="e">
        <f t="shared" si="1054"/>
        <v>#DIV/0!</v>
      </c>
      <c r="AT118" s="124" t="e">
        <f t="shared" si="1054"/>
        <v>#DIV/0!</v>
      </c>
      <c r="AU118" s="124" t="e">
        <f t="shared" si="1054"/>
        <v>#DIV/0!</v>
      </c>
      <c r="AV118" s="124" t="e">
        <f t="shared" si="1054"/>
        <v>#DIV/0!</v>
      </c>
      <c r="AW118" s="124" t="e">
        <f t="shared" si="1054"/>
        <v>#DIV/0!</v>
      </c>
      <c r="AX118" s="124" t="e">
        <f t="shared" si="1054"/>
        <v>#DIV/0!</v>
      </c>
      <c r="AY118" s="124" t="e">
        <f t="shared" si="1054"/>
        <v>#DIV/0!</v>
      </c>
      <c r="AZ118" s="124" t="e">
        <f t="shared" si="1054"/>
        <v>#DIV/0!</v>
      </c>
      <c r="BA118" s="124" t="e">
        <f t="shared" si="1054"/>
        <v>#DIV/0!</v>
      </c>
      <c r="BB118" s="124" t="e">
        <f t="shared" si="1054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5">SUM(E119:E121)</f>
        <v>0</v>
      </c>
      <c r="F122" s="132">
        <f t="shared" ref="F122" si="1056">SUM(F119:F121)</f>
        <v>0</v>
      </c>
      <c r="G122" s="132">
        <f t="shared" ref="G122" si="1057">SUM(G119:G121)</f>
        <v>0</v>
      </c>
      <c r="H122" s="132">
        <f t="shared" ref="H122" si="1058">SUM(H119:H121)</f>
        <v>0</v>
      </c>
      <c r="I122" s="132">
        <f t="shared" ref="I122" si="1059">SUM(I119:I121)</f>
        <v>0</v>
      </c>
      <c r="J122" s="132">
        <f t="shared" ref="J122" si="1060">SUM(J119:J121)</f>
        <v>0</v>
      </c>
      <c r="K122" s="132">
        <f t="shared" ref="K122" si="1061">SUM(K119:K121)</f>
        <v>0</v>
      </c>
      <c r="L122" s="132">
        <f t="shared" ref="L122" si="1062">SUM(L119:L121)</f>
        <v>0</v>
      </c>
      <c r="M122" s="132">
        <f t="shared" ref="M122" si="1063">SUM(M119:M121)</f>
        <v>0</v>
      </c>
      <c r="N122" s="132">
        <f t="shared" ref="N122" si="1064">SUM(N119:N121)</f>
        <v>0</v>
      </c>
      <c r="O122" s="132">
        <f t="shared" ref="O122" si="1065">SUM(O119:O121)</f>
        <v>0</v>
      </c>
      <c r="P122" s="132">
        <f t="shared" ref="P122" si="1066">SUM(P119:P121)</f>
        <v>0</v>
      </c>
      <c r="Q122" s="132">
        <f t="shared" ref="Q122" si="1067">SUM(Q119:Q121)</f>
        <v>0</v>
      </c>
      <c r="R122" s="132">
        <f t="shared" ref="R122" si="1068">SUM(R119:R121)</f>
        <v>0</v>
      </c>
      <c r="S122" s="132">
        <f t="shared" ref="S122" si="1069">SUM(S119:S121)</f>
        <v>0</v>
      </c>
      <c r="T122" s="132">
        <f t="shared" ref="T122" si="1070">SUM(T119:T121)</f>
        <v>0</v>
      </c>
      <c r="U122" s="132">
        <f t="shared" ref="U122" si="1071">SUM(U119:U121)</f>
        <v>0</v>
      </c>
      <c r="V122" s="132">
        <f t="shared" ref="V122" si="1072">SUM(V119:V121)</f>
        <v>0</v>
      </c>
      <c r="W122" s="132">
        <f t="shared" ref="W122" si="1073">SUM(W119:W121)</f>
        <v>0</v>
      </c>
      <c r="X122" s="132">
        <f t="shared" ref="X122" si="1074">SUM(X119:X121)</f>
        <v>0</v>
      </c>
      <c r="Y122" s="132">
        <f t="shared" ref="Y122" si="1075">SUM(Y119:Y121)</f>
        <v>0</v>
      </c>
      <c r="Z122" s="132">
        <f t="shared" ref="Z122" si="1076">SUM(Z119:Z121)</f>
        <v>0</v>
      </c>
      <c r="AA122" s="132">
        <f t="shared" ref="AA122" si="1077">SUM(AA119:AA121)</f>
        <v>0</v>
      </c>
      <c r="AB122" s="132">
        <f t="shared" ref="AB122" si="1078">SUM(AB119:AB121)</f>
        <v>0</v>
      </c>
      <c r="AC122" s="132">
        <f t="shared" ref="AC122" si="1079">SUM(AC119:AC121)</f>
        <v>0</v>
      </c>
      <c r="AD122" s="132">
        <f t="shared" ref="AD122" si="1080">SUM(AD119:AD121)</f>
        <v>0</v>
      </c>
      <c r="AE122" s="132">
        <f t="shared" ref="AE122" si="1081">SUM(AE119:AE121)</f>
        <v>0</v>
      </c>
      <c r="AF122" s="132">
        <f t="shared" ref="AF122" si="1082">SUM(AF119:AF121)</f>
        <v>0</v>
      </c>
      <c r="AG122" s="132">
        <f t="shared" ref="AG122" si="1083">SUM(AG119:AG121)</f>
        <v>0</v>
      </c>
      <c r="AH122" s="132">
        <f t="shared" ref="AH122" si="1084">SUM(AH119:AH121)</f>
        <v>0</v>
      </c>
      <c r="AI122" s="132">
        <f t="shared" ref="AI122" si="1085">SUM(AI119:AI121)</f>
        <v>0</v>
      </c>
      <c r="AJ122" s="132">
        <f t="shared" ref="AJ122" si="1086">SUM(AJ119:AJ121)</f>
        <v>0</v>
      </c>
      <c r="AK122" s="132">
        <f t="shared" ref="AK122:BB122" si="1087">SUM(AK119:AK121)</f>
        <v>0</v>
      </c>
      <c r="AL122" s="125">
        <f t="shared" si="1087"/>
        <v>0</v>
      </c>
      <c r="AM122" s="125">
        <f t="shared" si="1087"/>
        <v>0</v>
      </c>
      <c r="AN122" s="125">
        <f t="shared" si="1087"/>
        <v>0</v>
      </c>
      <c r="AO122" s="125">
        <f t="shared" si="1087"/>
        <v>0</v>
      </c>
      <c r="AP122" s="125">
        <f t="shared" si="1087"/>
        <v>0</v>
      </c>
      <c r="AQ122" s="125">
        <f t="shared" si="1087"/>
        <v>0</v>
      </c>
      <c r="AR122" s="125">
        <f t="shared" si="1087"/>
        <v>0</v>
      </c>
      <c r="AS122" s="125">
        <f t="shared" si="1087"/>
        <v>0</v>
      </c>
      <c r="AT122" s="125">
        <f t="shared" si="1087"/>
        <v>0</v>
      </c>
      <c r="AU122" s="125">
        <f t="shared" si="1087"/>
        <v>0</v>
      </c>
      <c r="AV122" s="125">
        <f t="shared" si="1087"/>
        <v>0</v>
      </c>
      <c r="AW122" s="125">
        <f t="shared" si="1087"/>
        <v>0</v>
      </c>
      <c r="AX122" s="125">
        <f t="shared" si="1087"/>
        <v>0</v>
      </c>
      <c r="AY122" s="125">
        <f t="shared" si="1087"/>
        <v>0</v>
      </c>
      <c r="AZ122" s="125">
        <f t="shared" si="1087"/>
        <v>0</v>
      </c>
      <c r="BA122" s="125">
        <f t="shared" si="1087"/>
        <v>0</v>
      </c>
      <c r="BB122" s="125">
        <f t="shared" si="1087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8">E122+E123</f>
        <v>0</v>
      </c>
      <c r="F124" s="125">
        <f t="shared" ref="F124" si="1089">F122+F123</f>
        <v>0</v>
      </c>
      <c r="G124" s="125">
        <f t="shared" ref="G124" si="1090">G122+G123</f>
        <v>0</v>
      </c>
      <c r="H124" s="125">
        <f t="shared" ref="H124" si="1091">H122+H123</f>
        <v>0</v>
      </c>
      <c r="I124" s="125">
        <f t="shared" ref="I124" si="1092">I122+I123</f>
        <v>0</v>
      </c>
      <c r="J124" s="125">
        <f t="shared" ref="J124" si="1093">J122+J123</f>
        <v>0</v>
      </c>
      <c r="K124" s="125">
        <f t="shared" ref="K124" si="1094">K122+K123</f>
        <v>0</v>
      </c>
      <c r="L124" s="125">
        <f t="shared" ref="L124" si="1095">L122+L123</f>
        <v>0</v>
      </c>
      <c r="M124" s="125">
        <f t="shared" ref="M124" si="1096">M122+M123</f>
        <v>0</v>
      </c>
      <c r="N124" s="125">
        <f t="shared" ref="N124" si="1097">N122+N123</f>
        <v>0</v>
      </c>
      <c r="O124" s="125">
        <f t="shared" ref="O124" si="1098">O122+O123</f>
        <v>0</v>
      </c>
      <c r="P124" s="125">
        <f t="shared" ref="P124" si="1099">P122+P123</f>
        <v>0</v>
      </c>
      <c r="Q124" s="125">
        <f t="shared" ref="Q124" si="1100">Q122+Q123</f>
        <v>0</v>
      </c>
      <c r="R124" s="125">
        <f t="shared" ref="R124" si="1101">R122+R123</f>
        <v>0</v>
      </c>
      <c r="S124" s="125">
        <f t="shared" ref="S124" si="1102">S122+S123</f>
        <v>0</v>
      </c>
      <c r="T124" s="125">
        <f t="shared" ref="T124" si="1103">T122+T123</f>
        <v>0</v>
      </c>
      <c r="U124" s="125">
        <f t="shared" ref="U124" si="1104">U122+U123</f>
        <v>0</v>
      </c>
      <c r="V124" s="125">
        <f t="shared" ref="V124" si="1105">V122+V123</f>
        <v>0</v>
      </c>
      <c r="W124" s="125">
        <f t="shared" ref="W124" si="1106">W122+W123</f>
        <v>0</v>
      </c>
      <c r="X124" s="125">
        <f t="shared" ref="X124" si="1107">X122+X123</f>
        <v>0</v>
      </c>
      <c r="Y124" s="125">
        <f t="shared" ref="Y124" si="1108">Y122+Y123</f>
        <v>0</v>
      </c>
      <c r="Z124" s="125">
        <f t="shared" ref="Z124" si="1109">Z122+Z123</f>
        <v>0</v>
      </c>
      <c r="AA124" s="125">
        <f t="shared" ref="AA124" si="1110">AA122+AA123</f>
        <v>0</v>
      </c>
      <c r="AB124" s="125">
        <f t="shared" ref="AB124" si="1111">AB122+AB123</f>
        <v>0</v>
      </c>
      <c r="AC124" s="125">
        <f t="shared" ref="AC124" si="1112">AC122+AC123</f>
        <v>0</v>
      </c>
      <c r="AD124" s="125">
        <f t="shared" ref="AD124" si="1113">AD122+AD123</f>
        <v>0</v>
      </c>
      <c r="AE124" s="125">
        <f t="shared" ref="AE124" si="1114">AE122+AE123</f>
        <v>0</v>
      </c>
      <c r="AF124" s="125">
        <f t="shared" ref="AF124" si="1115">AF122+AF123</f>
        <v>0</v>
      </c>
      <c r="AG124" s="125">
        <f t="shared" ref="AG124" si="1116">AG122+AG123</f>
        <v>0</v>
      </c>
      <c r="AH124" s="125">
        <f t="shared" ref="AH124" si="1117">AH122+AH123</f>
        <v>0</v>
      </c>
      <c r="AI124" s="125">
        <f t="shared" ref="AI124" si="1118">AI122+AI123</f>
        <v>0</v>
      </c>
      <c r="AJ124" s="125">
        <f t="shared" ref="AJ124" si="1119">AJ122+AJ123</f>
        <v>0</v>
      </c>
      <c r="AK124" s="125">
        <f t="shared" ref="AK124:BB124" si="1120">AK122+AK123</f>
        <v>0</v>
      </c>
      <c r="AL124" s="125">
        <f t="shared" si="1120"/>
        <v>0</v>
      </c>
      <c r="AM124" s="125">
        <f t="shared" si="1120"/>
        <v>0</v>
      </c>
      <c r="AN124" s="125">
        <f t="shared" si="1120"/>
        <v>0</v>
      </c>
      <c r="AO124" s="125">
        <f t="shared" si="1120"/>
        <v>0</v>
      </c>
      <c r="AP124" s="125">
        <f t="shared" si="1120"/>
        <v>0</v>
      </c>
      <c r="AQ124" s="125">
        <f t="shared" si="1120"/>
        <v>0</v>
      </c>
      <c r="AR124" s="125">
        <f t="shared" si="1120"/>
        <v>0</v>
      </c>
      <c r="AS124" s="125">
        <f t="shared" si="1120"/>
        <v>0</v>
      </c>
      <c r="AT124" s="125">
        <f t="shared" si="1120"/>
        <v>0</v>
      </c>
      <c r="AU124" s="125">
        <f t="shared" si="1120"/>
        <v>0</v>
      </c>
      <c r="AV124" s="125">
        <f t="shared" si="1120"/>
        <v>0</v>
      </c>
      <c r="AW124" s="125">
        <f t="shared" si="1120"/>
        <v>0</v>
      </c>
      <c r="AX124" s="125">
        <f t="shared" si="1120"/>
        <v>0</v>
      </c>
      <c r="AY124" s="125">
        <f t="shared" si="1120"/>
        <v>0</v>
      </c>
      <c r="AZ124" s="125">
        <f t="shared" si="1120"/>
        <v>0</v>
      </c>
      <c r="BA124" s="125">
        <f t="shared" si="1120"/>
        <v>0</v>
      </c>
      <c r="BB124" s="125">
        <f t="shared" si="1120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21">E129+E128+-E125</f>
        <v>0</v>
      </c>
      <c r="F126" s="125">
        <f t="shared" ref="F126" si="1122">F129+F128+-F125</f>
        <v>0</v>
      </c>
      <c r="G126" s="125">
        <f t="shared" ref="G126" si="1123">G129+G128+-G125</f>
        <v>0</v>
      </c>
      <c r="H126" s="125">
        <f t="shared" ref="H126" si="1124">H129+H128+-H125</f>
        <v>0</v>
      </c>
      <c r="I126" s="125">
        <f t="shared" ref="I126" si="1125">I129+I128+-I125</f>
        <v>0</v>
      </c>
      <c r="J126" s="125">
        <f t="shared" ref="J126" si="1126">J129+J128+-J125</f>
        <v>0</v>
      </c>
      <c r="K126" s="125">
        <f t="shared" ref="K126" si="1127">K129+K128+-K125</f>
        <v>0</v>
      </c>
      <c r="L126" s="125">
        <f t="shared" ref="L126" si="1128">L129+L128+-L125</f>
        <v>0</v>
      </c>
      <c r="M126" s="125">
        <f t="shared" ref="M126" si="1129">M129+M128+-M125</f>
        <v>0</v>
      </c>
      <c r="N126" s="125">
        <f t="shared" ref="N126" si="1130">N129+N128+-N125</f>
        <v>0</v>
      </c>
      <c r="O126" s="125">
        <f t="shared" ref="O126" si="1131">O129+O128+-O125</f>
        <v>0</v>
      </c>
      <c r="P126" s="125">
        <f t="shared" ref="P126" si="1132">P129+P128+-P125</f>
        <v>0</v>
      </c>
      <c r="Q126" s="125">
        <f t="shared" ref="Q126" si="1133">Q129+Q128+-Q125</f>
        <v>0</v>
      </c>
      <c r="R126" s="125">
        <f t="shared" ref="R126" si="1134">R129+R128+-R125</f>
        <v>0</v>
      </c>
      <c r="S126" s="125">
        <f t="shared" ref="S126" si="1135">S129+S128+-S125</f>
        <v>0</v>
      </c>
      <c r="T126" s="125">
        <f t="shared" ref="T126" si="1136">T129+T128+-T125</f>
        <v>0</v>
      </c>
      <c r="U126" s="125">
        <f t="shared" ref="U126" si="1137">U129+U128+-U125</f>
        <v>0</v>
      </c>
      <c r="V126" s="125">
        <f t="shared" ref="V126" si="1138">V129+V128+-V125</f>
        <v>0</v>
      </c>
      <c r="W126" s="125">
        <f t="shared" ref="W126" si="1139">W129+W128+-W125</f>
        <v>0</v>
      </c>
      <c r="X126" s="125">
        <f t="shared" ref="X126" si="1140">X129+X128+-X125</f>
        <v>0</v>
      </c>
      <c r="Y126" s="125">
        <f t="shared" ref="Y126" si="1141">Y129+Y128+-Y125</f>
        <v>0</v>
      </c>
      <c r="Z126" s="125">
        <f t="shared" ref="Z126" si="1142">Z129+Z128+-Z125</f>
        <v>0</v>
      </c>
      <c r="AA126" s="125">
        <f t="shared" ref="AA126" si="1143">AA129+AA128+-AA125</f>
        <v>0</v>
      </c>
      <c r="AB126" s="125">
        <f t="shared" ref="AB126" si="1144">AB129+AB128+-AB125</f>
        <v>0</v>
      </c>
      <c r="AC126" s="125">
        <f t="shared" ref="AC126" si="1145">AC129+AC128+-AC125</f>
        <v>0</v>
      </c>
      <c r="AD126" s="125">
        <f t="shared" ref="AD126" si="1146">AD129+AD128+-AD125</f>
        <v>0</v>
      </c>
      <c r="AE126" s="125">
        <f t="shared" ref="AE126" si="1147">AE129+AE128+-AE125</f>
        <v>0</v>
      </c>
      <c r="AF126" s="125">
        <f t="shared" ref="AF126" si="1148">AF129+AF128+-AF125</f>
        <v>0</v>
      </c>
      <c r="AG126" s="125">
        <f t="shared" ref="AG126" si="1149">AG129+AG128+-AG125</f>
        <v>0</v>
      </c>
      <c r="AH126" s="125">
        <f t="shared" ref="AH126" si="1150">AH129+AH128+-AH125</f>
        <v>0</v>
      </c>
      <c r="AI126" s="125">
        <f t="shared" ref="AI126" si="1151">AI129+AI128+-AI125</f>
        <v>0</v>
      </c>
      <c r="AJ126" s="125">
        <f t="shared" ref="AJ126" si="1152">AJ129+AJ128+-AJ125</f>
        <v>0</v>
      </c>
      <c r="AK126" s="125">
        <f t="shared" ref="AK126:BB126" si="1153">AK129+AK128+-AK125</f>
        <v>0</v>
      </c>
      <c r="AL126" s="125">
        <f t="shared" si="1153"/>
        <v>0</v>
      </c>
      <c r="AM126" s="125">
        <f t="shared" si="1153"/>
        <v>0</v>
      </c>
      <c r="AN126" s="125">
        <f t="shared" si="1153"/>
        <v>0</v>
      </c>
      <c r="AO126" s="125">
        <f t="shared" si="1153"/>
        <v>0</v>
      </c>
      <c r="AP126" s="125">
        <f t="shared" si="1153"/>
        <v>0</v>
      </c>
      <c r="AQ126" s="125">
        <f t="shared" si="1153"/>
        <v>0</v>
      </c>
      <c r="AR126" s="125">
        <f t="shared" si="1153"/>
        <v>0</v>
      </c>
      <c r="AS126" s="125">
        <f t="shared" si="1153"/>
        <v>0</v>
      </c>
      <c r="AT126" s="125">
        <f t="shared" si="1153"/>
        <v>0</v>
      </c>
      <c r="AU126" s="125">
        <f t="shared" si="1153"/>
        <v>0</v>
      </c>
      <c r="AV126" s="125">
        <f t="shared" si="1153"/>
        <v>0</v>
      </c>
      <c r="AW126" s="125">
        <f t="shared" si="1153"/>
        <v>0</v>
      </c>
      <c r="AX126" s="125">
        <f t="shared" si="1153"/>
        <v>0</v>
      </c>
      <c r="AY126" s="125">
        <f t="shared" si="1153"/>
        <v>0</v>
      </c>
      <c r="AZ126" s="125">
        <f t="shared" si="1153"/>
        <v>0</v>
      </c>
      <c r="BA126" s="125">
        <f t="shared" si="1153"/>
        <v>0</v>
      </c>
      <c r="BB126" s="125">
        <f t="shared" si="1153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54">E124-E126</f>
        <v>0</v>
      </c>
      <c r="F127" s="128">
        <f t="shared" ref="F127" si="1155">F124-F126</f>
        <v>0</v>
      </c>
      <c r="G127" s="128">
        <f t="shared" ref="G127" si="1156">G124-G126</f>
        <v>0</v>
      </c>
      <c r="H127" s="128">
        <f t="shared" ref="H127" si="1157">H124-H126</f>
        <v>0</v>
      </c>
      <c r="I127" s="128">
        <f t="shared" ref="I127" si="1158">I124-I126</f>
        <v>0</v>
      </c>
      <c r="J127" s="128">
        <f t="shared" ref="J127" si="1159">J124-J126</f>
        <v>0</v>
      </c>
      <c r="K127" s="128">
        <f t="shared" ref="K127" si="1160">K124-K126</f>
        <v>0</v>
      </c>
      <c r="L127" s="128">
        <f t="shared" ref="L127" si="1161">L124-L126</f>
        <v>0</v>
      </c>
      <c r="M127" s="128">
        <f t="shared" ref="M127" si="1162">M124-M126</f>
        <v>0</v>
      </c>
      <c r="N127" s="128">
        <f t="shared" ref="N127" si="1163">N124-N126</f>
        <v>0</v>
      </c>
      <c r="O127" s="128">
        <f t="shared" ref="O127" si="1164">O124-O126</f>
        <v>0</v>
      </c>
      <c r="P127" s="128">
        <f t="shared" ref="P127" si="1165">P124-P126</f>
        <v>0</v>
      </c>
      <c r="Q127" s="128">
        <f t="shared" ref="Q127" si="1166">Q124-Q126</f>
        <v>0</v>
      </c>
      <c r="R127" s="128">
        <f t="shared" ref="R127" si="1167">R124-R126</f>
        <v>0</v>
      </c>
      <c r="S127" s="128">
        <f t="shared" ref="S127" si="1168">S124-S126</f>
        <v>0</v>
      </c>
      <c r="T127" s="128">
        <f t="shared" ref="T127" si="1169">T124-T126</f>
        <v>0</v>
      </c>
      <c r="U127" s="128">
        <f t="shared" ref="U127" si="1170">U124-U126</f>
        <v>0</v>
      </c>
      <c r="V127" s="128">
        <f t="shared" ref="V127" si="1171">V124-V126</f>
        <v>0</v>
      </c>
      <c r="W127" s="128">
        <f t="shared" ref="W127" si="1172">W124-W126</f>
        <v>0</v>
      </c>
      <c r="X127" s="128">
        <f t="shared" ref="X127" si="1173">X124-X126</f>
        <v>0</v>
      </c>
      <c r="Y127" s="128">
        <f t="shared" ref="Y127" si="1174">Y124-Y126</f>
        <v>0</v>
      </c>
      <c r="Z127" s="128">
        <f t="shared" ref="Z127" si="1175">Z124-Z126</f>
        <v>0</v>
      </c>
      <c r="AA127" s="128">
        <f t="shared" ref="AA127" si="1176">AA124-AA126</f>
        <v>0</v>
      </c>
      <c r="AB127" s="128">
        <f t="shared" ref="AB127" si="1177">AB124-AB126</f>
        <v>0</v>
      </c>
      <c r="AC127" s="128">
        <f t="shared" ref="AC127" si="1178">AC124-AC126</f>
        <v>0</v>
      </c>
      <c r="AD127" s="128">
        <f t="shared" ref="AD127" si="1179">AD124-AD126</f>
        <v>0</v>
      </c>
      <c r="AE127" s="128">
        <f t="shared" ref="AE127" si="1180">AE124-AE126</f>
        <v>0</v>
      </c>
      <c r="AF127" s="128">
        <f t="shared" ref="AF127" si="1181">AF124-AF126</f>
        <v>0</v>
      </c>
      <c r="AG127" s="128">
        <f t="shared" ref="AG127" si="1182">AG124-AG126</f>
        <v>0</v>
      </c>
      <c r="AH127" s="128">
        <f t="shared" ref="AH127" si="1183">AH124-AH126</f>
        <v>0</v>
      </c>
      <c r="AI127" s="128">
        <f t="shared" ref="AI127" si="1184">AI124-AI126</f>
        <v>0</v>
      </c>
      <c r="AJ127" s="128">
        <f t="shared" ref="AJ127" si="1185">AJ124-AJ126</f>
        <v>0</v>
      </c>
      <c r="AK127" s="128">
        <f t="shared" ref="AK127:BB127" si="1186">AK124-AK126</f>
        <v>0</v>
      </c>
      <c r="AL127" s="128">
        <f t="shared" si="1186"/>
        <v>0</v>
      </c>
      <c r="AM127" s="128">
        <f t="shared" si="1186"/>
        <v>0</v>
      </c>
      <c r="AN127" s="128">
        <f t="shared" si="1186"/>
        <v>0</v>
      </c>
      <c r="AO127" s="128">
        <f t="shared" si="1186"/>
        <v>0</v>
      </c>
      <c r="AP127" s="128">
        <f t="shared" si="1186"/>
        <v>0</v>
      </c>
      <c r="AQ127" s="128">
        <f t="shared" si="1186"/>
        <v>0</v>
      </c>
      <c r="AR127" s="128">
        <f t="shared" si="1186"/>
        <v>0</v>
      </c>
      <c r="AS127" s="128">
        <f t="shared" si="1186"/>
        <v>0</v>
      </c>
      <c r="AT127" s="128">
        <f t="shared" si="1186"/>
        <v>0</v>
      </c>
      <c r="AU127" s="128">
        <f t="shared" si="1186"/>
        <v>0</v>
      </c>
      <c r="AV127" s="128">
        <f t="shared" si="1186"/>
        <v>0</v>
      </c>
      <c r="AW127" s="128">
        <f t="shared" si="1186"/>
        <v>0</v>
      </c>
      <c r="AX127" s="128">
        <f t="shared" si="1186"/>
        <v>0</v>
      </c>
      <c r="AY127" s="128">
        <f t="shared" si="1186"/>
        <v>0</v>
      </c>
      <c r="AZ127" s="128">
        <f t="shared" si="1186"/>
        <v>0</v>
      </c>
      <c r="BA127" s="128">
        <f t="shared" si="1186"/>
        <v>0</v>
      </c>
      <c r="BB127" s="128">
        <f t="shared" si="1186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7">E124*$B$129</f>
        <v>0</v>
      </c>
      <c r="F129" s="133">
        <f t="shared" si="1187"/>
        <v>0</v>
      </c>
      <c r="G129" s="133">
        <f t="shared" si="1187"/>
        <v>0</v>
      </c>
      <c r="H129" s="133">
        <f t="shared" si="1187"/>
        <v>0</v>
      </c>
      <c r="I129" s="133">
        <f t="shared" si="1187"/>
        <v>0</v>
      </c>
      <c r="J129" s="133">
        <f t="shared" si="1187"/>
        <v>0</v>
      </c>
      <c r="K129" s="133">
        <f t="shared" si="1187"/>
        <v>0</v>
      </c>
      <c r="L129" s="133">
        <f t="shared" si="1187"/>
        <v>0</v>
      </c>
      <c r="M129" s="133">
        <f t="shared" ref="M129:T129" si="1188">M124*$B$129</f>
        <v>0</v>
      </c>
      <c r="N129" s="133">
        <f t="shared" si="1188"/>
        <v>0</v>
      </c>
      <c r="O129" s="133">
        <f t="shared" si="1188"/>
        <v>0</v>
      </c>
      <c r="P129" s="133">
        <f t="shared" si="1188"/>
        <v>0</v>
      </c>
      <c r="Q129" s="133">
        <f t="shared" si="1188"/>
        <v>0</v>
      </c>
      <c r="R129" s="133">
        <f t="shared" si="1188"/>
        <v>0</v>
      </c>
      <c r="S129" s="133">
        <f t="shared" si="1188"/>
        <v>0</v>
      </c>
      <c r="T129" s="133">
        <f t="shared" si="1188"/>
        <v>0</v>
      </c>
      <c r="U129" s="133">
        <f t="shared" ref="U129:AC129" si="1189">U124*$B$129</f>
        <v>0</v>
      </c>
      <c r="V129" s="133">
        <f t="shared" si="1189"/>
        <v>0</v>
      </c>
      <c r="W129" s="133">
        <f t="shared" si="1189"/>
        <v>0</v>
      </c>
      <c r="X129" s="133">
        <f t="shared" si="1189"/>
        <v>0</v>
      </c>
      <c r="Y129" s="133">
        <f t="shared" si="1189"/>
        <v>0</v>
      </c>
      <c r="Z129" s="133">
        <f t="shared" si="1189"/>
        <v>0</v>
      </c>
      <c r="AA129" s="133">
        <f t="shared" si="1189"/>
        <v>0</v>
      </c>
      <c r="AB129" s="133">
        <f t="shared" si="1189"/>
        <v>0</v>
      </c>
      <c r="AC129" s="133">
        <f t="shared" si="1189"/>
        <v>0</v>
      </c>
      <c r="AD129" s="133">
        <f t="shared" ref="AD129:BB129" si="1190">AD124*$B$129</f>
        <v>0</v>
      </c>
      <c r="AE129" s="133">
        <f t="shared" si="1190"/>
        <v>0</v>
      </c>
      <c r="AF129" s="133">
        <f t="shared" si="1190"/>
        <v>0</v>
      </c>
      <c r="AG129" s="133">
        <f t="shared" si="1190"/>
        <v>0</v>
      </c>
      <c r="AH129" s="133">
        <f t="shared" si="1190"/>
        <v>0</v>
      </c>
      <c r="AI129" s="133">
        <f t="shared" si="1190"/>
        <v>0</v>
      </c>
      <c r="AJ129" s="133">
        <f t="shared" si="1190"/>
        <v>0</v>
      </c>
      <c r="AK129" s="133">
        <f t="shared" si="1190"/>
        <v>0</v>
      </c>
      <c r="AL129" s="129">
        <f t="shared" si="1190"/>
        <v>0</v>
      </c>
      <c r="AM129" s="129">
        <f t="shared" si="1190"/>
        <v>0</v>
      </c>
      <c r="AN129" s="129">
        <f t="shared" si="1190"/>
        <v>0</v>
      </c>
      <c r="AO129" s="129">
        <f t="shared" si="1190"/>
        <v>0</v>
      </c>
      <c r="AP129" s="129">
        <f t="shared" si="1190"/>
        <v>0</v>
      </c>
      <c r="AQ129" s="129">
        <f t="shared" si="1190"/>
        <v>0</v>
      </c>
      <c r="AR129" s="129">
        <f t="shared" si="1190"/>
        <v>0</v>
      </c>
      <c r="AS129" s="129">
        <f t="shared" si="1190"/>
        <v>0</v>
      </c>
      <c r="AT129" s="129">
        <f t="shared" si="1190"/>
        <v>0</v>
      </c>
      <c r="AU129" s="129">
        <f t="shared" si="1190"/>
        <v>0</v>
      </c>
      <c r="AV129" s="129">
        <f t="shared" si="1190"/>
        <v>0</v>
      </c>
      <c r="AW129" s="129">
        <f t="shared" si="1190"/>
        <v>0</v>
      </c>
      <c r="AX129" s="129">
        <f t="shared" si="1190"/>
        <v>0</v>
      </c>
      <c r="AY129" s="129">
        <f t="shared" si="1190"/>
        <v>0</v>
      </c>
      <c r="AZ129" s="129">
        <f t="shared" si="1190"/>
        <v>0</v>
      </c>
      <c r="BA129" s="129">
        <f t="shared" si="1190"/>
        <v>0</v>
      </c>
      <c r="BB129" s="129">
        <f t="shared" si="1190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91">IF(E127&gt;0,E127*$B$130,0)</f>
        <v>0</v>
      </c>
      <c r="F130" s="134">
        <f t="shared" si="1191"/>
        <v>0</v>
      </c>
      <c r="G130" s="134">
        <f t="shared" si="1191"/>
        <v>0</v>
      </c>
      <c r="H130" s="134">
        <f t="shared" si="1191"/>
        <v>0</v>
      </c>
      <c r="I130" s="134">
        <f t="shared" si="1191"/>
        <v>0</v>
      </c>
      <c r="J130" s="134">
        <f t="shared" si="1191"/>
        <v>0</v>
      </c>
      <c r="K130" s="134">
        <f t="shared" si="1191"/>
        <v>0</v>
      </c>
      <c r="L130" s="134">
        <f t="shared" si="1191"/>
        <v>0</v>
      </c>
      <c r="M130" s="134">
        <f t="shared" ref="M130:T130" si="1192">IF(M127&gt;0,M127*$B$130,0)</f>
        <v>0</v>
      </c>
      <c r="N130" s="134">
        <f t="shared" si="1192"/>
        <v>0</v>
      </c>
      <c r="O130" s="134">
        <f t="shared" si="1192"/>
        <v>0</v>
      </c>
      <c r="P130" s="134">
        <f t="shared" si="1192"/>
        <v>0</v>
      </c>
      <c r="Q130" s="134">
        <f t="shared" si="1192"/>
        <v>0</v>
      </c>
      <c r="R130" s="134">
        <f t="shared" si="1192"/>
        <v>0</v>
      </c>
      <c r="S130" s="134">
        <f t="shared" si="1192"/>
        <v>0</v>
      </c>
      <c r="T130" s="134">
        <f t="shared" si="1192"/>
        <v>0</v>
      </c>
      <c r="U130" s="134">
        <f t="shared" ref="U130:AC130" si="1193">IF(U127&gt;0,U127*$B$130,0)</f>
        <v>0</v>
      </c>
      <c r="V130" s="134">
        <f t="shared" si="1193"/>
        <v>0</v>
      </c>
      <c r="W130" s="134">
        <f t="shared" si="1193"/>
        <v>0</v>
      </c>
      <c r="X130" s="134">
        <f t="shared" si="1193"/>
        <v>0</v>
      </c>
      <c r="Y130" s="134">
        <f t="shared" si="1193"/>
        <v>0</v>
      </c>
      <c r="Z130" s="134">
        <f t="shared" si="1193"/>
        <v>0</v>
      </c>
      <c r="AA130" s="134">
        <f t="shared" si="1193"/>
        <v>0</v>
      </c>
      <c r="AB130" s="134">
        <f t="shared" si="1193"/>
        <v>0</v>
      </c>
      <c r="AC130" s="134">
        <f t="shared" si="1193"/>
        <v>0</v>
      </c>
      <c r="AD130" s="134">
        <f t="shared" ref="AD130:BB130" si="1194">IF(AD127&gt;0,AD127*$B$130,0)</f>
        <v>0</v>
      </c>
      <c r="AE130" s="134">
        <f t="shared" si="1194"/>
        <v>0</v>
      </c>
      <c r="AF130" s="134">
        <f t="shared" si="1194"/>
        <v>0</v>
      </c>
      <c r="AG130" s="134">
        <f t="shared" si="1194"/>
        <v>0</v>
      </c>
      <c r="AH130" s="134">
        <f t="shared" si="1194"/>
        <v>0</v>
      </c>
      <c r="AI130" s="134">
        <f t="shared" si="1194"/>
        <v>0</v>
      </c>
      <c r="AJ130" s="134">
        <f t="shared" si="1194"/>
        <v>0</v>
      </c>
      <c r="AK130" s="134">
        <f t="shared" si="1194"/>
        <v>0</v>
      </c>
      <c r="AL130" s="134">
        <f t="shared" si="1194"/>
        <v>0</v>
      </c>
      <c r="AM130" s="134">
        <f t="shared" si="1194"/>
        <v>0</v>
      </c>
      <c r="AN130" s="134">
        <f t="shared" si="1194"/>
        <v>0</v>
      </c>
      <c r="AO130" s="134">
        <f t="shared" si="1194"/>
        <v>0</v>
      </c>
      <c r="AP130" s="134">
        <f t="shared" si="1194"/>
        <v>0</v>
      </c>
      <c r="AQ130" s="134">
        <f t="shared" si="1194"/>
        <v>0</v>
      </c>
      <c r="AR130" s="134">
        <f t="shared" si="1194"/>
        <v>0</v>
      </c>
      <c r="AS130" s="134">
        <f t="shared" si="1194"/>
        <v>0</v>
      </c>
      <c r="AT130" s="134">
        <f t="shared" si="1194"/>
        <v>0</v>
      </c>
      <c r="AU130" s="134">
        <f t="shared" si="1194"/>
        <v>0</v>
      </c>
      <c r="AV130" s="134">
        <f t="shared" si="1194"/>
        <v>0</v>
      </c>
      <c r="AW130" s="134">
        <f t="shared" si="1194"/>
        <v>0</v>
      </c>
      <c r="AX130" s="134">
        <f t="shared" si="1194"/>
        <v>0</v>
      </c>
      <c r="AY130" s="134">
        <f t="shared" si="1194"/>
        <v>0</v>
      </c>
      <c r="AZ130" s="134">
        <f t="shared" si="1194"/>
        <v>0</v>
      </c>
      <c r="BA130" s="134">
        <f t="shared" si="1194"/>
        <v>0</v>
      </c>
      <c r="BB130" s="134">
        <f t="shared" si="1194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5">C8+C26+C44+C62+C80+C98+C116</f>
        <v>0</v>
      </c>
      <c r="D133" s="109">
        <f t="shared" si="1195"/>
        <v>0</v>
      </c>
      <c r="E133" s="109">
        <f t="shared" si="1195"/>
        <v>0</v>
      </c>
      <c r="F133" s="109">
        <f t="shared" si="1195"/>
        <v>0</v>
      </c>
      <c r="G133" s="109">
        <f t="shared" si="1195"/>
        <v>0</v>
      </c>
      <c r="H133" s="109">
        <f t="shared" si="1195"/>
        <v>0</v>
      </c>
      <c r="I133" s="109">
        <f t="shared" si="1195"/>
        <v>0</v>
      </c>
      <c r="J133" s="109">
        <f t="shared" si="1195"/>
        <v>0</v>
      </c>
      <c r="K133" s="109">
        <f t="shared" si="1195"/>
        <v>0</v>
      </c>
      <c r="L133" s="109">
        <f t="shared" si="1195"/>
        <v>0</v>
      </c>
      <c r="M133" s="109">
        <f t="shared" si="1195"/>
        <v>0</v>
      </c>
      <c r="N133" s="109">
        <f t="shared" si="1195"/>
        <v>0</v>
      </c>
      <c r="O133" s="109">
        <f t="shared" si="1195"/>
        <v>0</v>
      </c>
      <c r="P133" s="109">
        <f t="shared" si="1195"/>
        <v>0</v>
      </c>
      <c r="Q133" s="109">
        <f t="shared" si="1195"/>
        <v>7</v>
      </c>
      <c r="R133" s="109">
        <f t="shared" si="1195"/>
        <v>0</v>
      </c>
      <c r="S133" s="109">
        <f t="shared" si="1195"/>
        <v>0</v>
      </c>
      <c r="T133" s="109">
        <f t="shared" si="1195"/>
        <v>1</v>
      </c>
      <c r="U133" s="109">
        <f t="shared" si="1195"/>
        <v>0</v>
      </c>
      <c r="V133" s="109">
        <f t="shared" si="1195"/>
        <v>0</v>
      </c>
      <c r="W133" s="109">
        <f t="shared" si="1195"/>
        <v>0</v>
      </c>
      <c r="X133" s="109">
        <f t="shared" si="1195"/>
        <v>5</v>
      </c>
      <c r="Y133" s="109">
        <f t="shared" si="1195"/>
        <v>0</v>
      </c>
      <c r="Z133" s="109">
        <f t="shared" si="1195"/>
        <v>0</v>
      </c>
      <c r="AA133" s="109">
        <f t="shared" si="1195"/>
        <v>0</v>
      </c>
      <c r="AB133" s="109">
        <f t="shared" si="1195"/>
        <v>0</v>
      </c>
      <c r="AC133" s="109">
        <f t="shared" si="1195"/>
        <v>0</v>
      </c>
      <c r="AD133" s="109">
        <f t="shared" si="1195"/>
        <v>0</v>
      </c>
      <c r="AE133" s="109">
        <f t="shared" si="1195"/>
        <v>0</v>
      </c>
      <c r="AF133" s="109">
        <f t="shared" si="1195"/>
        <v>0</v>
      </c>
      <c r="AG133" s="109">
        <f t="shared" si="1195"/>
        <v>0</v>
      </c>
      <c r="AH133" s="109">
        <f t="shared" si="1195"/>
        <v>0</v>
      </c>
      <c r="AI133" s="109">
        <f t="shared" ref="AI133:BB133" si="1196">AI8+AI26+AI44+AI62+AI80+AI98+AI116</f>
        <v>0</v>
      </c>
      <c r="AJ133" s="109">
        <f t="shared" si="1196"/>
        <v>0</v>
      </c>
      <c r="AK133" s="109">
        <f t="shared" si="1196"/>
        <v>0</v>
      </c>
      <c r="AL133" s="109">
        <f t="shared" si="1196"/>
        <v>0</v>
      </c>
      <c r="AM133" s="109">
        <f t="shared" si="1196"/>
        <v>0</v>
      </c>
      <c r="AN133" s="109">
        <f t="shared" si="1196"/>
        <v>0</v>
      </c>
      <c r="AO133" s="109">
        <f t="shared" si="1196"/>
        <v>0</v>
      </c>
      <c r="AP133" s="109">
        <f t="shared" si="1196"/>
        <v>0</v>
      </c>
      <c r="AQ133" s="109">
        <f t="shared" si="1196"/>
        <v>0</v>
      </c>
      <c r="AR133" s="109">
        <f t="shared" si="1196"/>
        <v>0</v>
      </c>
      <c r="AS133" s="109">
        <f t="shared" si="1196"/>
        <v>0</v>
      </c>
      <c r="AT133" s="109">
        <f t="shared" si="1196"/>
        <v>0</v>
      </c>
      <c r="AU133" s="109">
        <f t="shared" si="1196"/>
        <v>0</v>
      </c>
      <c r="AV133" s="109">
        <f t="shared" si="1196"/>
        <v>0</v>
      </c>
      <c r="AW133" s="109">
        <f t="shared" si="1196"/>
        <v>0</v>
      </c>
      <c r="AX133" s="109">
        <f t="shared" si="1196"/>
        <v>0</v>
      </c>
      <c r="AY133" s="109">
        <f t="shared" si="1196"/>
        <v>0</v>
      </c>
      <c r="AZ133" s="109">
        <f t="shared" si="1196"/>
        <v>0</v>
      </c>
      <c r="BA133" s="109">
        <f t="shared" si="1196"/>
        <v>0</v>
      </c>
      <c r="BB133" s="109">
        <f t="shared" si="1196"/>
        <v>0</v>
      </c>
      <c r="BC133" s="111">
        <f>SUM(C133:BB133)</f>
        <v>13</v>
      </c>
      <c r="BE133" s="68">
        <f>BC133/total.weeks</f>
        <v>4.333333333333333</v>
      </c>
    </row>
    <row r="134" spans="1:151" ht="18" x14ac:dyDescent="0.25">
      <c r="A134" s="16" t="s">
        <v>15</v>
      </c>
      <c r="B134" s="94"/>
      <c r="C134" s="21">
        <f t="shared" ref="C134:AH134" si="1197">+C9+C27+C45+C63+C81+C99+C117</f>
        <v>0</v>
      </c>
      <c r="D134" s="21">
        <f t="shared" si="1197"/>
        <v>0</v>
      </c>
      <c r="E134" s="21">
        <f t="shared" si="1197"/>
        <v>0</v>
      </c>
      <c r="F134" s="21">
        <f t="shared" si="1197"/>
        <v>0</v>
      </c>
      <c r="G134" s="21">
        <f t="shared" si="1197"/>
        <v>0</v>
      </c>
      <c r="H134" s="21">
        <f t="shared" si="1197"/>
        <v>0</v>
      </c>
      <c r="I134" s="21">
        <f t="shared" si="1197"/>
        <v>0</v>
      </c>
      <c r="J134" s="21">
        <f t="shared" si="1197"/>
        <v>0</v>
      </c>
      <c r="K134" s="21">
        <f t="shared" si="1197"/>
        <v>0</v>
      </c>
      <c r="L134" s="21">
        <f t="shared" si="1197"/>
        <v>0</v>
      </c>
      <c r="M134" s="21">
        <f t="shared" si="1197"/>
        <v>0</v>
      </c>
      <c r="N134" s="21">
        <f t="shared" si="1197"/>
        <v>0</v>
      </c>
      <c r="O134" s="21">
        <f t="shared" si="1197"/>
        <v>0</v>
      </c>
      <c r="P134" s="21">
        <f t="shared" si="1197"/>
        <v>0</v>
      </c>
      <c r="Q134" s="21">
        <f t="shared" si="1197"/>
        <v>1016000</v>
      </c>
      <c r="R134" s="21">
        <f t="shared" si="1197"/>
        <v>0</v>
      </c>
      <c r="S134" s="21">
        <f t="shared" si="1197"/>
        <v>0</v>
      </c>
      <c r="T134" s="21">
        <f t="shared" si="1197"/>
        <v>0</v>
      </c>
      <c r="U134" s="21">
        <f t="shared" si="1197"/>
        <v>0</v>
      </c>
      <c r="V134" s="21">
        <f t="shared" si="1197"/>
        <v>0</v>
      </c>
      <c r="W134" s="21">
        <f t="shared" si="1197"/>
        <v>0</v>
      </c>
      <c r="X134" s="21">
        <f t="shared" si="1197"/>
        <v>813087.5</v>
      </c>
      <c r="Y134" s="21">
        <f t="shared" si="1197"/>
        <v>0</v>
      </c>
      <c r="Z134" s="21">
        <f t="shared" si="1197"/>
        <v>0</v>
      </c>
      <c r="AA134" s="21">
        <f t="shared" si="1197"/>
        <v>0</v>
      </c>
      <c r="AB134" s="21">
        <f t="shared" si="1197"/>
        <v>0</v>
      </c>
      <c r="AC134" s="21">
        <f t="shared" si="1197"/>
        <v>0</v>
      </c>
      <c r="AD134" s="21">
        <f t="shared" si="1197"/>
        <v>0</v>
      </c>
      <c r="AE134" s="21">
        <f t="shared" si="1197"/>
        <v>0</v>
      </c>
      <c r="AF134" s="21">
        <f t="shared" si="1197"/>
        <v>0</v>
      </c>
      <c r="AG134" s="21">
        <f t="shared" si="1197"/>
        <v>0</v>
      </c>
      <c r="AH134" s="21">
        <f t="shared" si="1197"/>
        <v>0</v>
      </c>
      <c r="AI134" s="21">
        <f t="shared" ref="AI134:BB134" si="1198">+AI9+AI27+AI45+AI63+AI81+AI99+AI117</f>
        <v>0</v>
      </c>
      <c r="AJ134" s="21">
        <f t="shared" si="1198"/>
        <v>0</v>
      </c>
      <c r="AK134" s="21">
        <f t="shared" si="1198"/>
        <v>0</v>
      </c>
      <c r="AL134" s="21">
        <f t="shared" si="1198"/>
        <v>0</v>
      </c>
      <c r="AM134" s="21">
        <f t="shared" si="1198"/>
        <v>0</v>
      </c>
      <c r="AN134" s="21">
        <f t="shared" si="1198"/>
        <v>0</v>
      </c>
      <c r="AO134" s="21">
        <f t="shared" si="1198"/>
        <v>0</v>
      </c>
      <c r="AP134" s="21">
        <f t="shared" si="1198"/>
        <v>0</v>
      </c>
      <c r="AQ134" s="21">
        <f t="shared" si="1198"/>
        <v>0</v>
      </c>
      <c r="AR134" s="21">
        <f t="shared" si="1198"/>
        <v>0</v>
      </c>
      <c r="AS134" s="21">
        <f t="shared" si="1198"/>
        <v>0</v>
      </c>
      <c r="AT134" s="21">
        <f t="shared" si="1198"/>
        <v>0</v>
      </c>
      <c r="AU134" s="21">
        <f t="shared" si="1198"/>
        <v>0</v>
      </c>
      <c r="AV134" s="21">
        <f t="shared" si="1198"/>
        <v>0</v>
      </c>
      <c r="AW134" s="21">
        <f t="shared" si="1198"/>
        <v>0</v>
      </c>
      <c r="AX134" s="21">
        <f t="shared" si="1198"/>
        <v>0</v>
      </c>
      <c r="AY134" s="21">
        <f t="shared" si="1198"/>
        <v>0</v>
      </c>
      <c r="AZ134" s="21">
        <f t="shared" si="1198"/>
        <v>0</v>
      </c>
      <c r="BA134" s="21">
        <f t="shared" si="1198"/>
        <v>0</v>
      </c>
      <c r="BB134" s="21">
        <f t="shared" si="1198"/>
        <v>0</v>
      </c>
      <c r="BC134" s="17">
        <f>SUM(C134:BB134)</f>
        <v>1829087.5</v>
      </c>
      <c r="BE134" s="68">
        <f t="shared" ref="BE134:BE147" si="1199">+BC134/total.weeks</f>
        <v>609695.83333333337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200">C139/C134</f>
        <v>#DIV/0!</v>
      </c>
      <c r="D135" s="69" t="e">
        <f t="shared" si="1200"/>
        <v>#DIV/0!</v>
      </c>
      <c r="E135" s="69" t="e">
        <f t="shared" si="1200"/>
        <v>#DIV/0!</v>
      </c>
      <c r="F135" s="69" t="e">
        <f t="shared" si="1200"/>
        <v>#DIV/0!</v>
      </c>
      <c r="G135" s="69" t="e">
        <f t="shared" si="1200"/>
        <v>#DIV/0!</v>
      </c>
      <c r="H135" s="69" t="e">
        <f t="shared" si="1200"/>
        <v>#DIV/0!</v>
      </c>
      <c r="I135" s="69" t="e">
        <f t="shared" si="1200"/>
        <v>#DIV/0!</v>
      </c>
      <c r="J135" s="69" t="e">
        <f t="shared" si="1200"/>
        <v>#DIV/0!</v>
      </c>
      <c r="K135" s="69" t="e">
        <f t="shared" si="1200"/>
        <v>#DIV/0!</v>
      </c>
      <c r="L135" s="69" t="e">
        <f t="shared" si="1200"/>
        <v>#DIV/0!</v>
      </c>
      <c r="M135" s="69" t="e">
        <f t="shared" si="1200"/>
        <v>#DIV/0!</v>
      </c>
      <c r="N135" s="69" t="e">
        <f t="shared" si="1200"/>
        <v>#DIV/0!</v>
      </c>
      <c r="O135" s="69" t="e">
        <f t="shared" si="1200"/>
        <v>#DIV/0!</v>
      </c>
      <c r="P135" s="69" t="e">
        <f t="shared" si="1200"/>
        <v>#DIV/0!</v>
      </c>
      <c r="Q135" s="69">
        <f t="shared" si="1200"/>
        <v>1.6712793503937007</v>
      </c>
      <c r="R135" s="69" t="e">
        <f t="shared" si="1200"/>
        <v>#DIV/0!</v>
      </c>
      <c r="S135" s="69" t="e">
        <f t="shared" si="1200"/>
        <v>#DIV/0!</v>
      </c>
      <c r="T135" s="69" t="e">
        <f t="shared" si="1200"/>
        <v>#DIV/0!</v>
      </c>
      <c r="U135" s="69" t="e">
        <f t="shared" si="1200"/>
        <v>#DIV/0!</v>
      </c>
      <c r="V135" s="69" t="e">
        <f t="shared" si="1200"/>
        <v>#DIV/0!</v>
      </c>
      <c r="W135" s="69" t="e">
        <f t="shared" si="1200"/>
        <v>#DIV/0!</v>
      </c>
      <c r="X135" s="69">
        <f t="shared" si="1200"/>
        <v>0.24747492736021645</v>
      </c>
      <c r="Y135" s="69" t="e">
        <f t="shared" si="1200"/>
        <v>#DIV/0!</v>
      </c>
      <c r="Z135" s="69" t="e">
        <f t="shared" si="1200"/>
        <v>#DIV/0!</v>
      </c>
      <c r="AA135" s="69" t="e">
        <f t="shared" si="1200"/>
        <v>#DIV/0!</v>
      </c>
      <c r="AB135" s="69" t="e">
        <f t="shared" si="1200"/>
        <v>#DIV/0!</v>
      </c>
      <c r="AC135" s="69" t="e">
        <f t="shared" si="1200"/>
        <v>#DIV/0!</v>
      </c>
      <c r="AD135" s="69" t="e">
        <f t="shared" si="1200"/>
        <v>#DIV/0!</v>
      </c>
      <c r="AE135" s="69" t="e">
        <f t="shared" si="1200"/>
        <v>#DIV/0!</v>
      </c>
      <c r="AF135" s="69" t="e">
        <f t="shared" si="1200"/>
        <v>#DIV/0!</v>
      </c>
      <c r="AG135" s="69" t="e">
        <f t="shared" si="1200"/>
        <v>#DIV/0!</v>
      </c>
      <c r="AH135" s="69" t="e">
        <f t="shared" si="1200"/>
        <v>#DIV/0!</v>
      </c>
      <c r="AI135" s="69" t="e">
        <f t="shared" ref="AI135:BC135" si="1201">AI139/AI134</f>
        <v>#DIV/0!</v>
      </c>
      <c r="AJ135" s="69" t="e">
        <f t="shared" si="1201"/>
        <v>#DIV/0!</v>
      </c>
      <c r="AK135" s="69" t="e">
        <f t="shared" si="1201"/>
        <v>#DIV/0!</v>
      </c>
      <c r="AL135" s="69" t="e">
        <f t="shared" si="1201"/>
        <v>#DIV/0!</v>
      </c>
      <c r="AM135" s="69" t="e">
        <f t="shared" si="1201"/>
        <v>#DIV/0!</v>
      </c>
      <c r="AN135" s="69" t="e">
        <f t="shared" si="1201"/>
        <v>#DIV/0!</v>
      </c>
      <c r="AO135" s="69" t="e">
        <f t="shared" si="1201"/>
        <v>#DIV/0!</v>
      </c>
      <c r="AP135" s="69" t="e">
        <f t="shared" si="1201"/>
        <v>#DIV/0!</v>
      </c>
      <c r="AQ135" s="69" t="e">
        <f t="shared" si="1201"/>
        <v>#DIV/0!</v>
      </c>
      <c r="AR135" s="69" t="e">
        <f t="shared" si="1201"/>
        <v>#DIV/0!</v>
      </c>
      <c r="AS135" s="69" t="e">
        <f t="shared" si="1201"/>
        <v>#DIV/0!</v>
      </c>
      <c r="AT135" s="69" t="e">
        <f t="shared" si="1201"/>
        <v>#DIV/0!</v>
      </c>
      <c r="AU135" s="69" t="e">
        <f t="shared" si="1201"/>
        <v>#DIV/0!</v>
      </c>
      <c r="AV135" s="69" t="e">
        <f t="shared" si="1201"/>
        <v>#DIV/0!</v>
      </c>
      <c r="AW135" s="69" t="e">
        <f t="shared" si="1201"/>
        <v>#DIV/0!</v>
      </c>
      <c r="AX135" s="69" t="e">
        <f t="shared" si="1201"/>
        <v>#DIV/0!</v>
      </c>
      <c r="AY135" s="69" t="e">
        <f t="shared" si="1201"/>
        <v>#DIV/0!</v>
      </c>
      <c r="AZ135" s="69" t="e">
        <f t="shared" si="1201"/>
        <v>#DIV/0!</v>
      </c>
      <c r="BA135" s="69" t="e">
        <f t="shared" si="1201"/>
        <v>#DIV/0!</v>
      </c>
      <c r="BB135" s="69" t="e">
        <f t="shared" si="1201"/>
        <v>#DIV/0!</v>
      </c>
      <c r="BC135" s="106">
        <f t="shared" si="1201"/>
        <v>1.0486907214663048</v>
      </c>
      <c r="BE135" s="117">
        <f>BE138/BE134</f>
        <v>0.61667830543918756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202">+C11+C29+C47+C65+C83+C101+C119</f>
        <v>0</v>
      </c>
      <c r="D136" s="21">
        <f t="shared" ref="D136:D147" si="1203">+D11+D29+D47+D65+D83+D101+D119</f>
        <v>0</v>
      </c>
      <c r="E136" s="21">
        <f t="shared" ref="E136:E147" si="1204">+E11+E29+E47+E65+E83+E101+E119</f>
        <v>0</v>
      </c>
      <c r="F136" s="21">
        <f t="shared" ref="F136:F147" si="1205">+F11+F29+F47+F65+F83+F101+F119</f>
        <v>0</v>
      </c>
      <c r="G136" s="21">
        <f t="shared" ref="G136:G147" si="1206">+G11+G29+G47+G65+G83+G101+G119</f>
        <v>0</v>
      </c>
      <c r="H136" s="21">
        <f t="shared" ref="H136:H147" si="1207">+H11+H29+H47+H65+H83+H101+H119</f>
        <v>0</v>
      </c>
      <c r="I136" s="21">
        <f t="shared" ref="I136:I147" si="1208">+I11+I29+I47+I65+I83+I101+I119</f>
        <v>0</v>
      </c>
      <c r="J136" s="21">
        <f t="shared" ref="J136:J147" si="1209">+J11+J29+J47+J65+J83+J101+J119</f>
        <v>0</v>
      </c>
      <c r="K136" s="21">
        <f t="shared" ref="K136:K147" si="1210">+K11+K29+K47+K65+K83+K101+K119</f>
        <v>0</v>
      </c>
      <c r="L136" s="21">
        <f t="shared" ref="L136:L147" si="1211">+L11+L29+L47+L65+L83+L101+L119</f>
        <v>0</v>
      </c>
      <c r="M136" s="21">
        <f t="shared" ref="M136:M147" si="1212">+M11+M29+M47+M65+M83+M101+M119</f>
        <v>0</v>
      </c>
      <c r="N136" s="21">
        <f t="shared" ref="N136:N147" si="1213">+N11+N29+N47+N65+N83+N101+N119</f>
        <v>0</v>
      </c>
      <c r="O136" s="21">
        <f t="shared" ref="O136:O147" si="1214">+O11+O29+O47+O65+O83+O101+O119</f>
        <v>0</v>
      </c>
      <c r="P136" s="21">
        <f t="shared" ref="P136:P147" si="1215">+P11+P29+P47+P65+P83+P101+P119</f>
        <v>0</v>
      </c>
      <c r="Q136" s="21">
        <f t="shared" ref="Q136:Q147" si="1216">+Q11+Q29+Q47+Q65+Q83+Q101+Q119</f>
        <v>783168.33</v>
      </c>
      <c r="R136" s="21">
        <f t="shared" ref="R136:R147" si="1217">+R11+R29+R47+R65+R83+R101+R119</f>
        <v>0</v>
      </c>
      <c r="S136" s="21">
        <f t="shared" ref="S136:S147" si="1218">+S11+S29+S47+S65+S83+S101+S119</f>
        <v>0</v>
      </c>
      <c r="T136" s="21">
        <f t="shared" ref="T136:T147" si="1219">+T11+T29+T47+T65+T83+T101+T119</f>
        <v>0</v>
      </c>
      <c r="U136" s="21">
        <f t="shared" ref="U136:U147" si="1220">+U11+U29+U47+U65+U83+U101+U119</f>
        <v>0</v>
      </c>
      <c r="V136" s="21">
        <f t="shared" ref="V136:V147" si="1221">+V11+V29+V47+V65+V83+V101+V119</f>
        <v>0</v>
      </c>
      <c r="W136" s="21">
        <f t="shared" ref="W136:W147" si="1222">+W11+W29+W47+W65+W83+W101+W119</f>
        <v>0</v>
      </c>
      <c r="X136" s="21">
        <f t="shared" ref="X136:X147" si="1223">+X11+X29+X47+X65+X83+X101+X119</f>
        <v>0</v>
      </c>
      <c r="Y136" s="21">
        <f t="shared" ref="Y136:Y147" si="1224">+Y11+Y29+Y47+Y65+Y83+Y101+Y119</f>
        <v>0</v>
      </c>
      <c r="Z136" s="21">
        <f t="shared" ref="Z136:Z147" si="1225">+Z11+Z29+Z47+Z65+Z83+Z101+Z119</f>
        <v>0</v>
      </c>
      <c r="AA136" s="21">
        <f t="shared" ref="AA136:AA147" si="1226">+AA11+AA29+AA47+AA65+AA83+AA101+AA119</f>
        <v>0</v>
      </c>
      <c r="AB136" s="21">
        <f t="shared" ref="AB136:AB147" si="1227">+AB11+AB29+AB47+AB65+AB83+AB101+AB119</f>
        <v>0</v>
      </c>
      <c r="AC136" s="21">
        <f t="shared" ref="AC136:AC147" si="1228">+AC11+AC29+AC47+AC65+AC83+AC101+AC119</f>
        <v>0</v>
      </c>
      <c r="AD136" s="21">
        <f t="shared" ref="AD136:AD147" si="1229">+AD11+AD29+AD47+AD65+AD83+AD101+AD119</f>
        <v>0</v>
      </c>
      <c r="AE136" s="21">
        <f t="shared" ref="AE136:AE147" si="1230">+AE11+AE29+AE47+AE65+AE83+AE101+AE119</f>
        <v>0</v>
      </c>
      <c r="AF136" s="21">
        <f t="shared" ref="AF136:AF147" si="1231">+AF11+AF29+AF47+AF65+AF83+AF101+AF119</f>
        <v>0</v>
      </c>
      <c r="AG136" s="21">
        <f t="shared" ref="AG136:AG147" si="1232">+AG11+AG29+AG47+AG65+AG83+AG101+AG119</f>
        <v>0</v>
      </c>
      <c r="AH136" s="21">
        <f t="shared" ref="AH136:AH147" si="1233">+AH11+AH29+AH47+AH65+AH83+AH101+AH119</f>
        <v>0</v>
      </c>
      <c r="AI136" s="21">
        <f t="shared" ref="AI136:AN147" si="1234">+AI11+AI29+AI47+AI65+AI83+AI101+AI119</f>
        <v>0</v>
      </c>
      <c r="AJ136" s="21">
        <f t="shared" si="1234"/>
        <v>0</v>
      </c>
      <c r="AK136" s="21">
        <f t="shared" si="1234"/>
        <v>0</v>
      </c>
      <c r="AL136" s="21">
        <f t="shared" si="1234"/>
        <v>0</v>
      </c>
      <c r="AM136" s="21">
        <f t="shared" si="1234"/>
        <v>0</v>
      </c>
      <c r="AN136" s="21">
        <f t="shared" si="1234"/>
        <v>0</v>
      </c>
      <c r="AO136" s="21">
        <f t="shared" ref="AO136:AO147" si="1235">+AO11+AO29+AO47+AO65+AO83+AO101+AO119</f>
        <v>0</v>
      </c>
      <c r="AP136" s="21">
        <f t="shared" ref="AP136:AP147" si="1236">+AP11+AP29+AP47+AP65+AP83+AP101+AP119</f>
        <v>0</v>
      </c>
      <c r="AQ136" s="21">
        <f t="shared" ref="AQ136:AT147" si="1237">+AQ11+AQ29+AQ47+AQ65+AQ83+AQ101+AQ119</f>
        <v>0</v>
      </c>
      <c r="AR136" s="21">
        <f t="shared" si="1237"/>
        <v>0</v>
      </c>
      <c r="AS136" s="21">
        <f t="shared" si="1237"/>
        <v>0</v>
      </c>
      <c r="AT136" s="21">
        <f t="shared" si="1237"/>
        <v>0</v>
      </c>
      <c r="AU136" s="21">
        <f t="shared" ref="AU136:AU147" si="1238">+AU11+AU29+AU47+AU65+AU83+AU101+AU119</f>
        <v>0</v>
      </c>
      <c r="AV136" s="21">
        <f t="shared" ref="AV136:AV147" si="1239">+AV11+AV29+AV47+AV65+AV83+AV101+AV119</f>
        <v>0</v>
      </c>
      <c r="AW136" s="21">
        <f t="shared" ref="AW136:AW147" si="1240">+AW11+AW29+AW47+AW65+AW83+AW101+AW119</f>
        <v>0</v>
      </c>
      <c r="AX136" s="21">
        <f t="shared" ref="AX136:AX147" si="1241">+AX11+AX29+AX47+AX65+AX83+AX101+AX119</f>
        <v>0</v>
      </c>
      <c r="AY136" s="21">
        <f t="shared" ref="AY136:AY147" si="1242">+AY11+AY29+AY47+AY65+AY83+AY101+AY119</f>
        <v>0</v>
      </c>
      <c r="AZ136" s="21">
        <f t="shared" ref="AZ136:AZ147" si="1243">+AZ11+AZ29+AZ47+AZ65+AZ83+AZ101+AZ119</f>
        <v>0</v>
      </c>
      <c r="BA136" s="21">
        <f t="shared" ref="BA136:BA147" si="1244">+BA11+BA29+BA47+BA65+BA83+BA101+BA119</f>
        <v>0</v>
      </c>
      <c r="BB136" s="21">
        <f t="shared" ref="BB136:BB147" si="1245">+BB11+BB29+BB47+BB65+BB83+BB101+BB119</f>
        <v>0</v>
      </c>
      <c r="BC136" s="17">
        <f t="shared" ref="BC136:BC147" si="1246">SUM(C136:BB136)</f>
        <v>783168.33</v>
      </c>
      <c r="BE136" s="68">
        <f t="shared" si="1199"/>
        <v>261056.11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202"/>
        <v>0</v>
      </c>
      <c r="D137" s="21">
        <f t="shared" si="1203"/>
        <v>0</v>
      </c>
      <c r="E137" s="21">
        <f t="shared" si="1204"/>
        <v>0</v>
      </c>
      <c r="F137" s="21">
        <f t="shared" si="1205"/>
        <v>0</v>
      </c>
      <c r="G137" s="21">
        <f t="shared" si="1206"/>
        <v>0</v>
      </c>
      <c r="H137" s="21">
        <f t="shared" si="1207"/>
        <v>0</v>
      </c>
      <c r="I137" s="21">
        <f t="shared" si="1208"/>
        <v>0</v>
      </c>
      <c r="J137" s="21">
        <f t="shared" si="1209"/>
        <v>0</v>
      </c>
      <c r="K137" s="21">
        <f t="shared" si="1210"/>
        <v>0</v>
      </c>
      <c r="L137" s="21">
        <f t="shared" si="1211"/>
        <v>0</v>
      </c>
      <c r="M137" s="21">
        <f t="shared" si="1212"/>
        <v>0</v>
      </c>
      <c r="N137" s="21">
        <f t="shared" si="1213"/>
        <v>0</v>
      </c>
      <c r="O137" s="21">
        <f t="shared" si="1214"/>
        <v>0</v>
      </c>
      <c r="P137" s="21">
        <f t="shared" si="1215"/>
        <v>0</v>
      </c>
      <c r="Q137" s="21">
        <f t="shared" si="1216"/>
        <v>0</v>
      </c>
      <c r="R137" s="21">
        <f t="shared" si="1217"/>
        <v>0</v>
      </c>
      <c r="S137" s="21">
        <f t="shared" si="1218"/>
        <v>0</v>
      </c>
      <c r="T137" s="21">
        <f t="shared" si="1219"/>
        <v>714</v>
      </c>
      <c r="U137" s="21">
        <f t="shared" si="1220"/>
        <v>0</v>
      </c>
      <c r="V137" s="21">
        <f t="shared" si="1221"/>
        <v>0</v>
      </c>
      <c r="W137" s="21">
        <f t="shared" si="1222"/>
        <v>0</v>
      </c>
      <c r="X137" s="21">
        <f t="shared" si="1223"/>
        <v>6306.18</v>
      </c>
      <c r="Y137" s="21">
        <f t="shared" si="1224"/>
        <v>0</v>
      </c>
      <c r="Z137" s="21">
        <f t="shared" si="1225"/>
        <v>0</v>
      </c>
      <c r="AA137" s="21">
        <f t="shared" si="1226"/>
        <v>0</v>
      </c>
      <c r="AB137" s="21">
        <f t="shared" si="1227"/>
        <v>0</v>
      </c>
      <c r="AC137" s="21">
        <f t="shared" si="1228"/>
        <v>0</v>
      </c>
      <c r="AD137" s="21">
        <f t="shared" si="1229"/>
        <v>0</v>
      </c>
      <c r="AE137" s="21">
        <f t="shared" si="1230"/>
        <v>0</v>
      </c>
      <c r="AF137" s="21">
        <f t="shared" si="1231"/>
        <v>0</v>
      </c>
      <c r="AG137" s="21">
        <f>+AG12+AG30+AG48+AG66+AG84+AG102+AG120</f>
        <v>0</v>
      </c>
      <c r="AH137" s="21">
        <f t="shared" si="1233"/>
        <v>0</v>
      </c>
      <c r="AI137" s="21">
        <f t="shared" si="1234"/>
        <v>0</v>
      </c>
      <c r="AJ137" s="21">
        <f t="shared" si="1234"/>
        <v>0</v>
      </c>
      <c r="AK137" s="21">
        <f t="shared" si="1234"/>
        <v>0</v>
      </c>
      <c r="AL137" s="21">
        <f t="shared" si="1234"/>
        <v>0</v>
      </c>
      <c r="AM137" s="21">
        <f t="shared" si="1234"/>
        <v>0</v>
      </c>
      <c r="AN137" s="21">
        <f t="shared" si="1234"/>
        <v>0</v>
      </c>
      <c r="AO137" s="21">
        <f t="shared" si="1235"/>
        <v>0</v>
      </c>
      <c r="AP137" s="21">
        <f t="shared" si="1236"/>
        <v>0</v>
      </c>
      <c r="AQ137" s="21">
        <f t="shared" si="1237"/>
        <v>0</v>
      </c>
      <c r="AR137" s="21">
        <f t="shared" si="1237"/>
        <v>0</v>
      </c>
      <c r="AS137" s="21">
        <f t="shared" si="1237"/>
        <v>0</v>
      </c>
      <c r="AT137" s="21">
        <f t="shared" si="1237"/>
        <v>0</v>
      </c>
      <c r="AU137" s="21">
        <f t="shared" si="1238"/>
        <v>0</v>
      </c>
      <c r="AV137" s="21">
        <f t="shared" si="1239"/>
        <v>0</v>
      </c>
      <c r="AW137" s="21">
        <f t="shared" si="1240"/>
        <v>0</v>
      </c>
      <c r="AX137" s="21">
        <f t="shared" si="1241"/>
        <v>0</v>
      </c>
      <c r="AY137" s="21">
        <f t="shared" si="1242"/>
        <v>0</v>
      </c>
      <c r="AZ137" s="21">
        <f t="shared" si="1243"/>
        <v>0</v>
      </c>
      <c r="BA137" s="21">
        <f t="shared" si="1244"/>
        <v>0</v>
      </c>
      <c r="BB137" s="21">
        <f t="shared" si="1245"/>
        <v>0</v>
      </c>
      <c r="BC137" s="17">
        <f t="shared" si="1246"/>
        <v>7020.18</v>
      </c>
      <c r="BE137" s="68">
        <f t="shared" si="1199"/>
        <v>2340.06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202"/>
        <v>0</v>
      </c>
      <c r="D138" s="21">
        <f t="shared" si="1203"/>
        <v>0</v>
      </c>
      <c r="E138" s="21">
        <f t="shared" si="1204"/>
        <v>0</v>
      </c>
      <c r="F138" s="21">
        <f t="shared" si="1205"/>
        <v>0</v>
      </c>
      <c r="G138" s="21">
        <f t="shared" si="1206"/>
        <v>0</v>
      </c>
      <c r="H138" s="21">
        <f t="shared" si="1207"/>
        <v>0</v>
      </c>
      <c r="I138" s="21">
        <f t="shared" si="1208"/>
        <v>0</v>
      </c>
      <c r="J138" s="21">
        <f t="shared" si="1209"/>
        <v>0</v>
      </c>
      <c r="K138" s="21">
        <f t="shared" si="1210"/>
        <v>0</v>
      </c>
      <c r="L138" s="21">
        <f t="shared" si="1211"/>
        <v>0</v>
      </c>
      <c r="M138" s="21">
        <f t="shared" si="1212"/>
        <v>0</v>
      </c>
      <c r="N138" s="21">
        <f t="shared" si="1213"/>
        <v>0</v>
      </c>
      <c r="O138" s="21">
        <f t="shared" si="1214"/>
        <v>0</v>
      </c>
      <c r="P138" s="21">
        <f t="shared" si="1215"/>
        <v>0</v>
      </c>
      <c r="Q138" s="21">
        <f t="shared" si="1216"/>
        <v>914851.49</v>
      </c>
      <c r="R138" s="21">
        <f t="shared" si="1217"/>
        <v>0</v>
      </c>
      <c r="S138" s="21">
        <f t="shared" si="1218"/>
        <v>0</v>
      </c>
      <c r="T138" s="21">
        <f t="shared" si="1219"/>
        <v>18194.5</v>
      </c>
      <c r="U138" s="21">
        <f t="shared" si="1220"/>
        <v>0</v>
      </c>
      <c r="V138" s="21">
        <f t="shared" si="1221"/>
        <v>0</v>
      </c>
      <c r="W138" s="21">
        <f t="shared" si="1222"/>
        <v>0</v>
      </c>
      <c r="X138" s="21">
        <f t="shared" si="1223"/>
        <v>194912.59</v>
      </c>
      <c r="Y138" s="21">
        <f t="shared" si="1224"/>
        <v>0</v>
      </c>
      <c r="Z138" s="21">
        <f t="shared" si="1225"/>
        <v>0</v>
      </c>
      <c r="AA138" s="21">
        <f t="shared" si="1226"/>
        <v>0</v>
      </c>
      <c r="AB138" s="21">
        <f t="shared" si="1227"/>
        <v>0</v>
      </c>
      <c r="AC138" s="21">
        <f t="shared" si="1228"/>
        <v>0</v>
      </c>
      <c r="AD138" s="21">
        <f t="shared" si="1229"/>
        <v>0</v>
      </c>
      <c r="AE138" s="21">
        <f t="shared" si="1230"/>
        <v>0</v>
      </c>
      <c r="AF138" s="21">
        <f t="shared" si="1231"/>
        <v>0</v>
      </c>
      <c r="AG138" s="21">
        <f t="shared" si="1232"/>
        <v>0</v>
      </c>
      <c r="AH138" s="21">
        <f t="shared" si="1233"/>
        <v>0</v>
      </c>
      <c r="AI138" s="21">
        <f t="shared" si="1234"/>
        <v>0</v>
      </c>
      <c r="AJ138" s="21">
        <f t="shared" si="1234"/>
        <v>0</v>
      </c>
      <c r="AK138" s="21">
        <f t="shared" si="1234"/>
        <v>0</v>
      </c>
      <c r="AL138" s="21">
        <f t="shared" si="1234"/>
        <v>0</v>
      </c>
      <c r="AM138" s="21">
        <f t="shared" si="1234"/>
        <v>0</v>
      </c>
      <c r="AN138" s="21">
        <f t="shared" si="1234"/>
        <v>0</v>
      </c>
      <c r="AO138" s="21">
        <f t="shared" si="1235"/>
        <v>0</v>
      </c>
      <c r="AP138" s="21">
        <f t="shared" si="1236"/>
        <v>0</v>
      </c>
      <c r="AQ138" s="21">
        <f t="shared" si="1237"/>
        <v>0</v>
      </c>
      <c r="AR138" s="21">
        <f t="shared" si="1237"/>
        <v>0</v>
      </c>
      <c r="AS138" s="21">
        <f t="shared" si="1237"/>
        <v>0</v>
      </c>
      <c r="AT138" s="21">
        <f t="shared" si="1237"/>
        <v>0</v>
      </c>
      <c r="AU138" s="21">
        <f t="shared" si="1238"/>
        <v>0</v>
      </c>
      <c r="AV138" s="21">
        <f t="shared" si="1239"/>
        <v>0</v>
      </c>
      <c r="AW138" s="21">
        <f t="shared" si="1240"/>
        <v>0</v>
      </c>
      <c r="AX138" s="21">
        <f t="shared" si="1241"/>
        <v>0</v>
      </c>
      <c r="AY138" s="21">
        <f t="shared" si="1242"/>
        <v>0</v>
      </c>
      <c r="AZ138" s="21">
        <f t="shared" si="1243"/>
        <v>0</v>
      </c>
      <c r="BA138" s="21">
        <f t="shared" si="1244"/>
        <v>0</v>
      </c>
      <c r="BB138" s="21">
        <f t="shared" si="1245"/>
        <v>0</v>
      </c>
      <c r="BC138" s="17">
        <f t="shared" si="1246"/>
        <v>1127958.58</v>
      </c>
      <c r="BE138" s="68">
        <f t="shared" si="1199"/>
        <v>375986.19333333336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202"/>
        <v>0</v>
      </c>
      <c r="D139" s="70">
        <f t="shared" si="1203"/>
        <v>0</v>
      </c>
      <c r="E139" s="70">
        <f t="shared" si="1204"/>
        <v>0</v>
      </c>
      <c r="F139" s="70">
        <f t="shared" si="1205"/>
        <v>0</v>
      </c>
      <c r="G139" s="70">
        <f t="shared" si="1206"/>
        <v>0</v>
      </c>
      <c r="H139" s="70">
        <f t="shared" si="1207"/>
        <v>0</v>
      </c>
      <c r="I139" s="70">
        <f t="shared" si="1208"/>
        <v>0</v>
      </c>
      <c r="J139" s="70">
        <f t="shared" si="1209"/>
        <v>0</v>
      </c>
      <c r="K139" s="70">
        <f t="shared" si="1210"/>
        <v>0</v>
      </c>
      <c r="L139" s="70">
        <f t="shared" si="1211"/>
        <v>0</v>
      </c>
      <c r="M139" s="70">
        <f t="shared" si="1212"/>
        <v>0</v>
      </c>
      <c r="N139" s="70">
        <f t="shared" si="1213"/>
        <v>0</v>
      </c>
      <c r="O139" s="70">
        <f t="shared" si="1214"/>
        <v>0</v>
      </c>
      <c r="P139" s="70">
        <f t="shared" si="1215"/>
        <v>0</v>
      </c>
      <c r="Q139" s="70">
        <f t="shared" si="1216"/>
        <v>1698019.8199999998</v>
      </c>
      <c r="R139" s="70">
        <f t="shared" si="1217"/>
        <v>0</v>
      </c>
      <c r="S139" s="70">
        <f t="shared" si="1218"/>
        <v>0</v>
      </c>
      <c r="T139" s="70">
        <f t="shared" si="1219"/>
        <v>18908.5</v>
      </c>
      <c r="U139" s="70">
        <f t="shared" si="1220"/>
        <v>0</v>
      </c>
      <c r="V139" s="70">
        <f t="shared" si="1221"/>
        <v>0</v>
      </c>
      <c r="W139" s="70">
        <f t="shared" si="1222"/>
        <v>0</v>
      </c>
      <c r="X139" s="70">
        <f t="shared" si="1223"/>
        <v>201218.77</v>
      </c>
      <c r="Y139" s="70">
        <f t="shared" si="1224"/>
        <v>0</v>
      </c>
      <c r="Z139" s="70">
        <f t="shared" si="1225"/>
        <v>0</v>
      </c>
      <c r="AA139" s="70">
        <f t="shared" si="1226"/>
        <v>0</v>
      </c>
      <c r="AB139" s="70">
        <f t="shared" si="1227"/>
        <v>0</v>
      </c>
      <c r="AC139" s="70">
        <f t="shared" si="1228"/>
        <v>0</v>
      </c>
      <c r="AD139" s="70">
        <f t="shared" si="1229"/>
        <v>0</v>
      </c>
      <c r="AE139" s="70">
        <f t="shared" si="1230"/>
        <v>0</v>
      </c>
      <c r="AF139" s="70">
        <f t="shared" si="1231"/>
        <v>0</v>
      </c>
      <c r="AG139" s="70">
        <f t="shared" si="1232"/>
        <v>0</v>
      </c>
      <c r="AH139" s="70">
        <f t="shared" si="1233"/>
        <v>0</v>
      </c>
      <c r="AI139" s="70">
        <f t="shared" si="1234"/>
        <v>0</v>
      </c>
      <c r="AJ139" s="70">
        <f t="shared" si="1234"/>
        <v>0</v>
      </c>
      <c r="AK139" s="70">
        <f t="shared" si="1234"/>
        <v>0</v>
      </c>
      <c r="AL139" s="70">
        <f t="shared" si="1234"/>
        <v>0</v>
      </c>
      <c r="AM139" s="70">
        <f t="shared" si="1234"/>
        <v>0</v>
      </c>
      <c r="AN139" s="70">
        <f t="shared" si="1234"/>
        <v>0</v>
      </c>
      <c r="AO139" s="70">
        <f t="shared" si="1235"/>
        <v>0</v>
      </c>
      <c r="AP139" s="70">
        <f t="shared" si="1236"/>
        <v>0</v>
      </c>
      <c r="AQ139" s="70">
        <f t="shared" si="1237"/>
        <v>0</v>
      </c>
      <c r="AR139" s="70">
        <f t="shared" si="1237"/>
        <v>0</v>
      </c>
      <c r="AS139" s="70">
        <f t="shared" si="1237"/>
        <v>0</v>
      </c>
      <c r="AT139" s="70">
        <f t="shared" si="1237"/>
        <v>0</v>
      </c>
      <c r="AU139" s="70">
        <f t="shared" si="1238"/>
        <v>0</v>
      </c>
      <c r="AV139" s="70">
        <f t="shared" si="1239"/>
        <v>0</v>
      </c>
      <c r="AW139" s="70">
        <f t="shared" si="1240"/>
        <v>0</v>
      </c>
      <c r="AX139" s="70">
        <f t="shared" si="1241"/>
        <v>0</v>
      </c>
      <c r="AY139" s="70">
        <f t="shared" si="1242"/>
        <v>0</v>
      </c>
      <c r="AZ139" s="70">
        <f t="shared" si="1243"/>
        <v>0</v>
      </c>
      <c r="BA139" s="70">
        <f t="shared" si="1244"/>
        <v>0</v>
      </c>
      <c r="BB139" s="70">
        <f t="shared" si="1245"/>
        <v>0</v>
      </c>
      <c r="BC139" s="38">
        <f t="shared" si="1246"/>
        <v>1918147.0899999999</v>
      </c>
      <c r="BE139" s="25">
        <f t="shared" si="1199"/>
        <v>639382.36333333328</v>
      </c>
    </row>
    <row r="140" spans="1:151" s="39" customFormat="1" ht="18.75" thickBot="1" x14ac:dyDescent="0.3">
      <c r="A140" s="37" t="s">
        <v>8</v>
      </c>
      <c r="B140" s="95"/>
      <c r="C140" s="71">
        <f t="shared" si="1202"/>
        <v>0</v>
      </c>
      <c r="D140" s="71">
        <f t="shared" si="1203"/>
        <v>0</v>
      </c>
      <c r="E140" s="71">
        <f t="shared" si="1204"/>
        <v>0</v>
      </c>
      <c r="F140" s="71">
        <f t="shared" si="1205"/>
        <v>0</v>
      </c>
      <c r="G140" s="71">
        <f t="shared" si="1206"/>
        <v>0</v>
      </c>
      <c r="H140" s="71">
        <f t="shared" si="1207"/>
        <v>0</v>
      </c>
      <c r="I140" s="71">
        <f t="shared" si="1208"/>
        <v>0</v>
      </c>
      <c r="J140" s="71">
        <f t="shared" si="1209"/>
        <v>0</v>
      </c>
      <c r="K140" s="71">
        <f t="shared" si="1210"/>
        <v>0</v>
      </c>
      <c r="L140" s="71">
        <f t="shared" si="1211"/>
        <v>0</v>
      </c>
      <c r="M140" s="71">
        <f t="shared" si="1212"/>
        <v>0</v>
      </c>
      <c r="N140" s="71">
        <f t="shared" si="1213"/>
        <v>0</v>
      </c>
      <c r="O140" s="71">
        <f t="shared" si="1214"/>
        <v>0</v>
      </c>
      <c r="P140" s="71">
        <f t="shared" si="1215"/>
        <v>0</v>
      </c>
      <c r="Q140" s="71">
        <f t="shared" si="1216"/>
        <v>-228608.87</v>
      </c>
      <c r="R140" s="71">
        <f t="shared" si="1217"/>
        <v>0</v>
      </c>
      <c r="S140" s="71">
        <f t="shared" si="1218"/>
        <v>0</v>
      </c>
      <c r="T140" s="71">
        <f t="shared" si="1219"/>
        <v>-1980.85</v>
      </c>
      <c r="U140" s="71">
        <f t="shared" si="1220"/>
        <v>0</v>
      </c>
      <c r="V140" s="71">
        <f t="shared" si="1221"/>
        <v>0</v>
      </c>
      <c r="W140" s="71">
        <f t="shared" si="1222"/>
        <v>0</v>
      </c>
      <c r="X140" s="71">
        <f t="shared" si="1223"/>
        <v>-10180.6</v>
      </c>
      <c r="Y140" s="71">
        <f t="shared" si="1224"/>
        <v>0</v>
      </c>
      <c r="Z140" s="71">
        <f t="shared" si="1225"/>
        <v>0</v>
      </c>
      <c r="AA140" s="71">
        <f t="shared" si="1226"/>
        <v>0</v>
      </c>
      <c r="AB140" s="71">
        <f t="shared" si="1227"/>
        <v>0</v>
      </c>
      <c r="AC140" s="71">
        <f t="shared" si="1228"/>
        <v>0</v>
      </c>
      <c r="AD140" s="71">
        <f t="shared" si="1229"/>
        <v>0</v>
      </c>
      <c r="AE140" s="71">
        <f t="shared" si="1230"/>
        <v>0</v>
      </c>
      <c r="AF140" s="71">
        <f t="shared" si="1231"/>
        <v>0</v>
      </c>
      <c r="AG140" s="71">
        <f t="shared" si="1232"/>
        <v>0</v>
      </c>
      <c r="AH140" s="71">
        <f t="shared" si="1233"/>
        <v>0</v>
      </c>
      <c r="AI140" s="71">
        <f t="shared" si="1234"/>
        <v>0</v>
      </c>
      <c r="AJ140" s="71">
        <f t="shared" si="1234"/>
        <v>0</v>
      </c>
      <c r="AK140" s="71">
        <f t="shared" si="1234"/>
        <v>0</v>
      </c>
      <c r="AL140" s="71">
        <f t="shared" si="1234"/>
        <v>0</v>
      </c>
      <c r="AM140" s="71">
        <f t="shared" si="1234"/>
        <v>0</v>
      </c>
      <c r="AN140" s="71">
        <f t="shared" si="1234"/>
        <v>0</v>
      </c>
      <c r="AO140" s="71">
        <f t="shared" si="1235"/>
        <v>0</v>
      </c>
      <c r="AP140" s="71">
        <f t="shared" si="1236"/>
        <v>0</v>
      </c>
      <c r="AQ140" s="71">
        <f t="shared" si="1237"/>
        <v>0</v>
      </c>
      <c r="AR140" s="71">
        <f t="shared" si="1237"/>
        <v>0</v>
      </c>
      <c r="AS140" s="71">
        <f t="shared" si="1237"/>
        <v>0</v>
      </c>
      <c r="AT140" s="71">
        <f t="shared" si="1237"/>
        <v>0</v>
      </c>
      <c r="AU140" s="71">
        <f t="shared" si="1238"/>
        <v>0</v>
      </c>
      <c r="AV140" s="71">
        <f t="shared" si="1239"/>
        <v>0</v>
      </c>
      <c r="AW140" s="71">
        <f t="shared" si="1240"/>
        <v>0</v>
      </c>
      <c r="AX140" s="71">
        <f t="shared" si="1241"/>
        <v>0</v>
      </c>
      <c r="AY140" s="71">
        <f t="shared" si="1242"/>
        <v>0</v>
      </c>
      <c r="AZ140" s="71">
        <f t="shared" si="1243"/>
        <v>0</v>
      </c>
      <c r="BA140" s="71">
        <f t="shared" si="1244"/>
        <v>0</v>
      </c>
      <c r="BB140" s="71">
        <f t="shared" si="1245"/>
        <v>0</v>
      </c>
      <c r="BC140" s="38">
        <f t="shared" si="1246"/>
        <v>-240770.32</v>
      </c>
      <c r="BE140" s="82">
        <f t="shared" si="1199"/>
        <v>-80256.773333333331</v>
      </c>
    </row>
    <row r="141" spans="1:151" s="39" customFormat="1" ht="18.75" thickBot="1" x14ac:dyDescent="0.3">
      <c r="A141" s="37" t="s">
        <v>27</v>
      </c>
      <c r="B141" s="95"/>
      <c r="C141" s="70">
        <f t="shared" si="1202"/>
        <v>0</v>
      </c>
      <c r="D141" s="70">
        <f t="shared" si="1203"/>
        <v>0</v>
      </c>
      <c r="E141" s="70">
        <f t="shared" si="1204"/>
        <v>0</v>
      </c>
      <c r="F141" s="70">
        <f t="shared" si="1205"/>
        <v>0</v>
      </c>
      <c r="G141" s="70">
        <f t="shared" si="1206"/>
        <v>0</v>
      </c>
      <c r="H141" s="70">
        <f t="shared" si="1207"/>
        <v>0</v>
      </c>
      <c r="I141" s="70">
        <f t="shared" si="1208"/>
        <v>0</v>
      </c>
      <c r="J141" s="70">
        <f t="shared" si="1209"/>
        <v>0</v>
      </c>
      <c r="K141" s="70">
        <f t="shared" si="1210"/>
        <v>0</v>
      </c>
      <c r="L141" s="70">
        <f t="shared" si="1211"/>
        <v>0</v>
      </c>
      <c r="M141" s="70">
        <f t="shared" si="1212"/>
        <v>0</v>
      </c>
      <c r="N141" s="70">
        <f t="shared" si="1213"/>
        <v>0</v>
      </c>
      <c r="O141" s="70">
        <f t="shared" si="1214"/>
        <v>0</v>
      </c>
      <c r="P141" s="70">
        <f t="shared" si="1215"/>
        <v>0</v>
      </c>
      <c r="Q141" s="70">
        <f t="shared" si="1216"/>
        <v>1469410.9499999997</v>
      </c>
      <c r="R141" s="70">
        <f t="shared" si="1217"/>
        <v>0</v>
      </c>
      <c r="S141" s="70">
        <f t="shared" si="1218"/>
        <v>0</v>
      </c>
      <c r="T141" s="70">
        <f t="shared" si="1219"/>
        <v>16927.650000000001</v>
      </c>
      <c r="U141" s="70">
        <f t="shared" si="1220"/>
        <v>0</v>
      </c>
      <c r="V141" s="70">
        <f t="shared" si="1221"/>
        <v>0</v>
      </c>
      <c r="W141" s="70">
        <f t="shared" si="1222"/>
        <v>0</v>
      </c>
      <c r="X141" s="70">
        <f t="shared" si="1223"/>
        <v>191038.16999999998</v>
      </c>
      <c r="Y141" s="70">
        <f t="shared" si="1224"/>
        <v>0</v>
      </c>
      <c r="Z141" s="70">
        <f t="shared" si="1225"/>
        <v>0</v>
      </c>
      <c r="AA141" s="70">
        <f t="shared" si="1226"/>
        <v>0</v>
      </c>
      <c r="AB141" s="70">
        <f t="shared" si="1227"/>
        <v>0</v>
      </c>
      <c r="AC141" s="70">
        <f t="shared" si="1228"/>
        <v>0</v>
      </c>
      <c r="AD141" s="70">
        <f t="shared" si="1229"/>
        <v>0</v>
      </c>
      <c r="AE141" s="70">
        <f t="shared" si="1230"/>
        <v>0</v>
      </c>
      <c r="AF141" s="70">
        <f t="shared" si="1231"/>
        <v>0</v>
      </c>
      <c r="AG141" s="70">
        <f t="shared" si="1232"/>
        <v>0</v>
      </c>
      <c r="AH141" s="70">
        <f t="shared" si="1233"/>
        <v>0</v>
      </c>
      <c r="AI141" s="70">
        <f t="shared" si="1234"/>
        <v>0</v>
      </c>
      <c r="AJ141" s="70">
        <f t="shared" si="1234"/>
        <v>0</v>
      </c>
      <c r="AK141" s="70">
        <f t="shared" si="1234"/>
        <v>0</v>
      </c>
      <c r="AL141" s="70">
        <f t="shared" si="1234"/>
        <v>0</v>
      </c>
      <c r="AM141" s="70">
        <f t="shared" si="1234"/>
        <v>0</v>
      </c>
      <c r="AN141" s="70">
        <f t="shared" si="1234"/>
        <v>0</v>
      </c>
      <c r="AO141" s="70">
        <f t="shared" si="1235"/>
        <v>0</v>
      </c>
      <c r="AP141" s="70">
        <f t="shared" si="1236"/>
        <v>0</v>
      </c>
      <c r="AQ141" s="70">
        <f t="shared" si="1237"/>
        <v>0</v>
      </c>
      <c r="AR141" s="70">
        <f t="shared" si="1237"/>
        <v>0</v>
      </c>
      <c r="AS141" s="70">
        <f t="shared" si="1237"/>
        <v>0</v>
      </c>
      <c r="AT141" s="70">
        <f t="shared" si="1237"/>
        <v>0</v>
      </c>
      <c r="AU141" s="70">
        <f t="shared" si="1238"/>
        <v>0</v>
      </c>
      <c r="AV141" s="70">
        <f t="shared" si="1239"/>
        <v>0</v>
      </c>
      <c r="AW141" s="70">
        <f t="shared" si="1240"/>
        <v>0</v>
      </c>
      <c r="AX141" s="70">
        <f t="shared" si="1241"/>
        <v>0</v>
      </c>
      <c r="AY141" s="70">
        <f t="shared" si="1242"/>
        <v>0</v>
      </c>
      <c r="AZ141" s="70">
        <f t="shared" si="1243"/>
        <v>0</v>
      </c>
      <c r="BA141" s="70">
        <f t="shared" si="1244"/>
        <v>0</v>
      </c>
      <c r="BB141" s="70">
        <f t="shared" si="1245"/>
        <v>0</v>
      </c>
      <c r="BC141" s="38">
        <f t="shared" si="1246"/>
        <v>1677376.7699999996</v>
      </c>
      <c r="BE141" s="25">
        <f t="shared" si="1199"/>
        <v>559125.58999999985</v>
      </c>
    </row>
    <row r="142" spans="1:151" s="39" customFormat="1" ht="18.75" thickBot="1" x14ac:dyDescent="0.3">
      <c r="A142" s="37" t="s">
        <v>4</v>
      </c>
      <c r="B142" s="95"/>
      <c r="C142" s="71">
        <f t="shared" si="1202"/>
        <v>0</v>
      </c>
      <c r="D142" s="71">
        <f t="shared" si="1203"/>
        <v>0</v>
      </c>
      <c r="E142" s="71">
        <f t="shared" si="1204"/>
        <v>0</v>
      </c>
      <c r="F142" s="71">
        <f t="shared" si="1205"/>
        <v>0</v>
      </c>
      <c r="G142" s="71">
        <f t="shared" si="1206"/>
        <v>0</v>
      </c>
      <c r="H142" s="71">
        <f t="shared" si="1207"/>
        <v>0</v>
      </c>
      <c r="I142" s="71">
        <f t="shared" si="1208"/>
        <v>0</v>
      </c>
      <c r="J142" s="71">
        <f t="shared" si="1209"/>
        <v>0</v>
      </c>
      <c r="K142" s="71">
        <f t="shared" si="1210"/>
        <v>0</v>
      </c>
      <c r="L142" s="71">
        <f t="shared" si="1211"/>
        <v>0</v>
      </c>
      <c r="M142" s="71">
        <f t="shared" si="1212"/>
        <v>0</v>
      </c>
      <c r="N142" s="71">
        <f t="shared" si="1213"/>
        <v>0</v>
      </c>
      <c r="O142" s="71">
        <f t="shared" si="1214"/>
        <v>0</v>
      </c>
      <c r="P142" s="71">
        <f t="shared" si="1215"/>
        <v>-1263.72</v>
      </c>
      <c r="Q142" s="71">
        <f t="shared" si="1216"/>
        <v>-14455</v>
      </c>
      <c r="R142" s="71">
        <f t="shared" si="1217"/>
        <v>0</v>
      </c>
      <c r="S142" s="71">
        <f t="shared" si="1218"/>
        <v>0</v>
      </c>
      <c r="T142" s="71">
        <f t="shared" si="1219"/>
        <v>-105</v>
      </c>
      <c r="U142" s="71">
        <f t="shared" si="1220"/>
        <v>0</v>
      </c>
      <c r="V142" s="71">
        <f t="shared" si="1221"/>
        <v>0</v>
      </c>
      <c r="W142" s="71">
        <f t="shared" si="1222"/>
        <v>0</v>
      </c>
      <c r="X142" s="71">
        <f t="shared" si="1223"/>
        <v>-376271.3</v>
      </c>
      <c r="Y142" s="71">
        <f t="shared" si="1224"/>
        <v>0</v>
      </c>
      <c r="Z142" s="71">
        <f t="shared" si="1225"/>
        <v>0</v>
      </c>
      <c r="AA142" s="71">
        <f t="shared" si="1226"/>
        <v>0</v>
      </c>
      <c r="AB142" s="71">
        <f t="shared" si="1227"/>
        <v>0</v>
      </c>
      <c r="AC142" s="71">
        <f t="shared" si="1228"/>
        <v>0</v>
      </c>
      <c r="AD142" s="71">
        <f t="shared" si="1229"/>
        <v>0</v>
      </c>
      <c r="AE142" s="71">
        <f t="shared" si="1230"/>
        <v>0</v>
      </c>
      <c r="AF142" s="71">
        <f t="shared" si="1231"/>
        <v>0</v>
      </c>
      <c r="AG142" s="71">
        <f t="shared" si="1232"/>
        <v>0</v>
      </c>
      <c r="AH142" s="71">
        <f t="shared" si="1233"/>
        <v>0</v>
      </c>
      <c r="AI142" s="71">
        <f t="shared" si="1234"/>
        <v>0</v>
      </c>
      <c r="AJ142" s="71">
        <f t="shared" si="1234"/>
        <v>0</v>
      </c>
      <c r="AK142" s="71">
        <f t="shared" si="1234"/>
        <v>0</v>
      </c>
      <c r="AL142" s="71">
        <f t="shared" si="1234"/>
        <v>0</v>
      </c>
      <c r="AM142" s="71">
        <f t="shared" si="1234"/>
        <v>0</v>
      </c>
      <c r="AN142" s="71">
        <f t="shared" si="1234"/>
        <v>0</v>
      </c>
      <c r="AO142" s="71">
        <f t="shared" si="1235"/>
        <v>0</v>
      </c>
      <c r="AP142" s="71">
        <f t="shared" si="1236"/>
        <v>-79623</v>
      </c>
      <c r="AQ142" s="71">
        <f t="shared" si="1237"/>
        <v>0</v>
      </c>
      <c r="AR142" s="71">
        <f t="shared" si="1237"/>
        <v>0</v>
      </c>
      <c r="AS142" s="71">
        <f t="shared" si="1237"/>
        <v>0</v>
      </c>
      <c r="AT142" s="71">
        <f t="shared" si="1237"/>
        <v>0</v>
      </c>
      <c r="AU142" s="71">
        <f t="shared" si="1238"/>
        <v>0</v>
      </c>
      <c r="AV142" s="71">
        <f t="shared" si="1239"/>
        <v>0</v>
      </c>
      <c r="AW142" s="71">
        <f t="shared" si="1240"/>
        <v>0</v>
      </c>
      <c r="AX142" s="71">
        <f t="shared" si="1241"/>
        <v>0</v>
      </c>
      <c r="AY142" s="71">
        <f t="shared" si="1242"/>
        <v>0</v>
      </c>
      <c r="AZ142" s="71">
        <f t="shared" si="1243"/>
        <v>0</v>
      </c>
      <c r="BA142" s="71">
        <f t="shared" si="1244"/>
        <v>0</v>
      </c>
      <c r="BB142" s="71">
        <f t="shared" si="1245"/>
        <v>0</v>
      </c>
      <c r="BC142" s="38">
        <f t="shared" si="1246"/>
        <v>-471718.01999999996</v>
      </c>
      <c r="BE142" s="82">
        <f t="shared" si="1199"/>
        <v>-157239.34</v>
      </c>
    </row>
    <row r="143" spans="1:151" s="39" customFormat="1" ht="18.75" thickBot="1" x14ac:dyDescent="0.3">
      <c r="A143" s="37" t="s">
        <v>5</v>
      </c>
      <c r="B143" s="95"/>
      <c r="C143" s="70">
        <f t="shared" si="1202"/>
        <v>0</v>
      </c>
      <c r="D143" s="70">
        <f t="shared" si="1203"/>
        <v>0</v>
      </c>
      <c r="E143" s="70">
        <f t="shared" si="1204"/>
        <v>0</v>
      </c>
      <c r="F143" s="70">
        <f t="shared" si="1205"/>
        <v>0</v>
      </c>
      <c r="G143" s="70">
        <f t="shared" si="1206"/>
        <v>0</v>
      </c>
      <c r="H143" s="70">
        <f t="shared" si="1207"/>
        <v>0</v>
      </c>
      <c r="I143" s="70">
        <f t="shared" si="1208"/>
        <v>0</v>
      </c>
      <c r="J143" s="70">
        <f t="shared" si="1209"/>
        <v>0</v>
      </c>
      <c r="K143" s="70">
        <f t="shared" si="1210"/>
        <v>0</v>
      </c>
      <c r="L143" s="70">
        <f t="shared" si="1211"/>
        <v>0</v>
      </c>
      <c r="M143" s="70">
        <f t="shared" si="1212"/>
        <v>0</v>
      </c>
      <c r="N143" s="70">
        <f t="shared" si="1213"/>
        <v>0</v>
      </c>
      <c r="O143" s="70">
        <f t="shared" si="1214"/>
        <v>0</v>
      </c>
      <c r="P143" s="70">
        <f t="shared" si="1215"/>
        <v>0</v>
      </c>
      <c r="Q143" s="70">
        <f t="shared" si="1216"/>
        <v>226396.09499999997</v>
      </c>
      <c r="R143" s="70">
        <f t="shared" si="1217"/>
        <v>0</v>
      </c>
      <c r="S143" s="70">
        <f t="shared" si="1218"/>
        <v>0</v>
      </c>
      <c r="T143" s="70">
        <f t="shared" si="1219"/>
        <v>1797.7650000000003</v>
      </c>
      <c r="U143" s="70">
        <f t="shared" si="1220"/>
        <v>0</v>
      </c>
      <c r="V143" s="70">
        <f t="shared" si="1221"/>
        <v>0</v>
      </c>
      <c r="W143" s="70">
        <f t="shared" si="1222"/>
        <v>0</v>
      </c>
      <c r="X143" s="70">
        <f t="shared" si="1223"/>
        <v>600375.11699999997</v>
      </c>
      <c r="Y143" s="70">
        <f t="shared" si="1224"/>
        <v>0</v>
      </c>
      <c r="Z143" s="70">
        <f t="shared" si="1225"/>
        <v>0</v>
      </c>
      <c r="AA143" s="70">
        <f t="shared" si="1226"/>
        <v>0</v>
      </c>
      <c r="AB143" s="70">
        <f t="shared" si="1227"/>
        <v>0</v>
      </c>
      <c r="AC143" s="70">
        <f t="shared" si="1228"/>
        <v>0</v>
      </c>
      <c r="AD143" s="70">
        <f t="shared" si="1229"/>
        <v>0</v>
      </c>
      <c r="AE143" s="70">
        <f t="shared" si="1230"/>
        <v>0</v>
      </c>
      <c r="AF143" s="70">
        <f t="shared" si="1231"/>
        <v>0</v>
      </c>
      <c r="AG143" s="70">
        <f t="shared" si="1232"/>
        <v>0</v>
      </c>
      <c r="AH143" s="70">
        <f t="shared" si="1233"/>
        <v>0</v>
      </c>
      <c r="AI143" s="70">
        <f t="shared" si="1234"/>
        <v>0</v>
      </c>
      <c r="AJ143" s="70">
        <f t="shared" si="1234"/>
        <v>0</v>
      </c>
      <c r="AK143" s="70">
        <f t="shared" si="1234"/>
        <v>0</v>
      </c>
      <c r="AL143" s="70">
        <f t="shared" si="1234"/>
        <v>0</v>
      </c>
      <c r="AM143" s="70">
        <f t="shared" si="1234"/>
        <v>0</v>
      </c>
      <c r="AN143" s="70">
        <f t="shared" si="1234"/>
        <v>0</v>
      </c>
      <c r="AO143" s="70">
        <f t="shared" si="1235"/>
        <v>0</v>
      </c>
      <c r="AP143" s="70">
        <f t="shared" si="1236"/>
        <v>0</v>
      </c>
      <c r="AQ143" s="70">
        <f t="shared" si="1237"/>
        <v>0</v>
      </c>
      <c r="AR143" s="70">
        <f t="shared" si="1237"/>
        <v>0</v>
      </c>
      <c r="AS143" s="70">
        <f t="shared" si="1237"/>
        <v>0</v>
      </c>
      <c r="AT143" s="70">
        <f t="shared" si="1237"/>
        <v>0</v>
      </c>
      <c r="AU143" s="70">
        <f t="shared" si="1238"/>
        <v>0</v>
      </c>
      <c r="AV143" s="70">
        <f t="shared" si="1239"/>
        <v>0</v>
      </c>
      <c r="AW143" s="70">
        <f t="shared" si="1240"/>
        <v>0</v>
      </c>
      <c r="AX143" s="70">
        <f t="shared" si="1241"/>
        <v>0</v>
      </c>
      <c r="AY143" s="70">
        <f t="shared" si="1242"/>
        <v>0</v>
      </c>
      <c r="AZ143" s="70">
        <f t="shared" si="1243"/>
        <v>0</v>
      </c>
      <c r="BA143" s="70">
        <f t="shared" si="1244"/>
        <v>0</v>
      </c>
      <c r="BB143" s="70">
        <f t="shared" si="1245"/>
        <v>0</v>
      </c>
      <c r="BC143" s="38">
        <f t="shared" si="1246"/>
        <v>828568.97699999996</v>
      </c>
      <c r="BE143" s="25">
        <f t="shared" si="1199"/>
        <v>276189.65899999999</v>
      </c>
    </row>
    <row r="144" spans="1:151" s="39" customFormat="1" ht="18.75" thickBot="1" x14ac:dyDescent="0.3">
      <c r="A144" s="37" t="s">
        <v>28</v>
      </c>
      <c r="B144" s="95"/>
      <c r="C144" s="70">
        <f t="shared" si="1202"/>
        <v>0</v>
      </c>
      <c r="D144" s="70">
        <f t="shared" si="1203"/>
        <v>0</v>
      </c>
      <c r="E144" s="70">
        <f t="shared" si="1204"/>
        <v>0</v>
      </c>
      <c r="F144" s="70">
        <f t="shared" si="1205"/>
        <v>0</v>
      </c>
      <c r="G144" s="70">
        <f t="shared" si="1206"/>
        <v>0</v>
      </c>
      <c r="H144" s="70">
        <f t="shared" si="1207"/>
        <v>0</v>
      </c>
      <c r="I144" s="70">
        <f t="shared" si="1208"/>
        <v>0</v>
      </c>
      <c r="J144" s="70">
        <f t="shared" si="1209"/>
        <v>0</v>
      </c>
      <c r="K144" s="70">
        <f t="shared" si="1210"/>
        <v>0</v>
      </c>
      <c r="L144" s="70">
        <f t="shared" si="1211"/>
        <v>0</v>
      </c>
      <c r="M144" s="70">
        <f t="shared" si="1212"/>
        <v>0</v>
      </c>
      <c r="N144" s="70">
        <f t="shared" si="1213"/>
        <v>0</v>
      </c>
      <c r="O144" s="70">
        <f t="shared" si="1214"/>
        <v>0</v>
      </c>
      <c r="P144" s="70">
        <f t="shared" si="1215"/>
        <v>0</v>
      </c>
      <c r="Q144" s="70">
        <f t="shared" si="1216"/>
        <v>1243014.8549999997</v>
      </c>
      <c r="R144" s="70">
        <f t="shared" si="1217"/>
        <v>0</v>
      </c>
      <c r="S144" s="70">
        <f t="shared" si="1218"/>
        <v>0</v>
      </c>
      <c r="T144" s="70">
        <f t="shared" si="1219"/>
        <v>15129.885000000002</v>
      </c>
      <c r="U144" s="70">
        <f t="shared" si="1220"/>
        <v>0</v>
      </c>
      <c r="V144" s="70">
        <f t="shared" si="1221"/>
        <v>0</v>
      </c>
      <c r="W144" s="70">
        <f t="shared" si="1222"/>
        <v>0</v>
      </c>
      <c r="X144" s="70">
        <f t="shared" si="1223"/>
        <v>-409336.94699999999</v>
      </c>
      <c r="Y144" s="70">
        <f t="shared" si="1224"/>
        <v>0</v>
      </c>
      <c r="Z144" s="70">
        <f t="shared" si="1225"/>
        <v>0</v>
      </c>
      <c r="AA144" s="70">
        <f t="shared" si="1226"/>
        <v>0</v>
      </c>
      <c r="AB144" s="70">
        <f t="shared" si="1227"/>
        <v>0</v>
      </c>
      <c r="AC144" s="70">
        <f t="shared" si="1228"/>
        <v>0</v>
      </c>
      <c r="AD144" s="70">
        <f t="shared" si="1229"/>
        <v>0</v>
      </c>
      <c r="AE144" s="70">
        <f t="shared" si="1230"/>
        <v>0</v>
      </c>
      <c r="AF144" s="70">
        <f t="shared" si="1231"/>
        <v>0</v>
      </c>
      <c r="AG144" s="70">
        <f t="shared" si="1232"/>
        <v>0</v>
      </c>
      <c r="AH144" s="70">
        <f t="shared" si="1233"/>
        <v>0</v>
      </c>
      <c r="AI144" s="70">
        <f t="shared" si="1234"/>
        <v>0</v>
      </c>
      <c r="AJ144" s="70">
        <f t="shared" si="1234"/>
        <v>0</v>
      </c>
      <c r="AK144" s="70">
        <f t="shared" si="1234"/>
        <v>0</v>
      </c>
      <c r="AL144" s="70">
        <f t="shared" si="1234"/>
        <v>0</v>
      </c>
      <c r="AM144" s="70">
        <f t="shared" si="1234"/>
        <v>0</v>
      </c>
      <c r="AN144" s="70">
        <f t="shared" si="1234"/>
        <v>0</v>
      </c>
      <c r="AO144" s="70">
        <f t="shared" si="1235"/>
        <v>0</v>
      </c>
      <c r="AP144" s="70">
        <f t="shared" si="1236"/>
        <v>0</v>
      </c>
      <c r="AQ144" s="70">
        <f t="shared" si="1237"/>
        <v>0</v>
      </c>
      <c r="AR144" s="70">
        <f t="shared" si="1237"/>
        <v>0</v>
      </c>
      <c r="AS144" s="70">
        <f t="shared" si="1237"/>
        <v>0</v>
      </c>
      <c r="AT144" s="70">
        <f t="shared" si="1237"/>
        <v>0</v>
      </c>
      <c r="AU144" s="70">
        <f t="shared" si="1238"/>
        <v>0</v>
      </c>
      <c r="AV144" s="70">
        <f t="shared" si="1239"/>
        <v>0</v>
      </c>
      <c r="AW144" s="70">
        <f t="shared" si="1240"/>
        <v>0</v>
      </c>
      <c r="AX144" s="70">
        <f t="shared" si="1241"/>
        <v>0</v>
      </c>
      <c r="AY144" s="70">
        <f t="shared" si="1242"/>
        <v>0</v>
      </c>
      <c r="AZ144" s="70">
        <f t="shared" si="1243"/>
        <v>0</v>
      </c>
      <c r="BA144" s="70">
        <f t="shared" si="1244"/>
        <v>0</v>
      </c>
      <c r="BB144" s="70">
        <f t="shared" si="1245"/>
        <v>0</v>
      </c>
      <c r="BC144" s="38">
        <f t="shared" si="1246"/>
        <v>848807.79299999983</v>
      </c>
      <c r="BE144" s="82">
        <f t="shared" si="1199"/>
        <v>282935.93099999992</v>
      </c>
    </row>
    <row r="145" spans="1:151" ht="18" x14ac:dyDescent="0.25">
      <c r="A145" s="16" t="s">
        <v>14</v>
      </c>
      <c r="B145" s="94"/>
      <c r="C145" s="21">
        <f t="shared" si="1202"/>
        <v>0</v>
      </c>
      <c r="D145" s="21">
        <f t="shared" si="1203"/>
        <v>0</v>
      </c>
      <c r="E145" s="21">
        <f t="shared" si="1204"/>
        <v>0</v>
      </c>
      <c r="F145" s="21">
        <f t="shared" si="1205"/>
        <v>0</v>
      </c>
      <c r="G145" s="21">
        <f t="shared" si="1206"/>
        <v>0</v>
      </c>
      <c r="H145" s="21">
        <f t="shared" si="1207"/>
        <v>0</v>
      </c>
      <c r="I145" s="21">
        <f t="shared" si="1208"/>
        <v>0</v>
      </c>
      <c r="J145" s="21">
        <f t="shared" si="1209"/>
        <v>0</v>
      </c>
      <c r="K145" s="21">
        <f t="shared" si="1210"/>
        <v>0</v>
      </c>
      <c r="L145" s="21">
        <f t="shared" si="1211"/>
        <v>0</v>
      </c>
      <c r="M145" s="21">
        <f t="shared" si="1212"/>
        <v>0</v>
      </c>
      <c r="N145" s="21">
        <f t="shared" si="1213"/>
        <v>0</v>
      </c>
      <c r="O145" s="21">
        <f t="shared" si="1214"/>
        <v>0</v>
      </c>
      <c r="P145" s="21">
        <f t="shared" si="1215"/>
        <v>0</v>
      </c>
      <c r="Q145" s="21">
        <f t="shared" si="1216"/>
        <v>65000</v>
      </c>
      <c r="R145" s="21">
        <f t="shared" si="1217"/>
        <v>0</v>
      </c>
      <c r="S145" s="21">
        <f t="shared" si="1218"/>
        <v>0</v>
      </c>
      <c r="T145" s="21">
        <f t="shared" si="1219"/>
        <v>0</v>
      </c>
      <c r="U145" s="21">
        <f t="shared" si="1220"/>
        <v>0</v>
      </c>
      <c r="V145" s="21">
        <f t="shared" si="1221"/>
        <v>0</v>
      </c>
      <c r="W145" s="21">
        <f t="shared" si="1222"/>
        <v>0</v>
      </c>
      <c r="X145" s="21">
        <f t="shared" si="1223"/>
        <v>205000</v>
      </c>
      <c r="Y145" s="21">
        <f t="shared" si="1224"/>
        <v>0</v>
      </c>
      <c r="Z145" s="21">
        <f t="shared" si="1225"/>
        <v>0</v>
      </c>
      <c r="AA145" s="21">
        <f t="shared" si="1226"/>
        <v>0</v>
      </c>
      <c r="AB145" s="21">
        <f t="shared" si="1227"/>
        <v>0</v>
      </c>
      <c r="AC145" s="21">
        <f t="shared" si="1228"/>
        <v>0</v>
      </c>
      <c r="AD145" s="21">
        <f t="shared" si="1229"/>
        <v>0</v>
      </c>
      <c r="AE145" s="21">
        <f t="shared" si="1230"/>
        <v>0</v>
      </c>
      <c r="AF145" s="21">
        <f t="shared" si="1231"/>
        <v>0</v>
      </c>
      <c r="AG145" s="21">
        <f t="shared" si="1232"/>
        <v>0</v>
      </c>
      <c r="AH145" s="21">
        <f t="shared" si="1233"/>
        <v>0</v>
      </c>
      <c r="AI145" s="21">
        <f t="shared" si="1234"/>
        <v>0</v>
      </c>
      <c r="AJ145" s="21">
        <f t="shared" si="1234"/>
        <v>0</v>
      </c>
      <c r="AK145" s="21">
        <f t="shared" si="1234"/>
        <v>0</v>
      </c>
      <c r="AL145" s="21">
        <f t="shared" si="1234"/>
        <v>0</v>
      </c>
      <c r="AM145" s="21">
        <f t="shared" si="1234"/>
        <v>0</v>
      </c>
      <c r="AN145" s="21">
        <f t="shared" si="1234"/>
        <v>0</v>
      </c>
      <c r="AO145" s="21">
        <f t="shared" si="1235"/>
        <v>0</v>
      </c>
      <c r="AP145" s="21">
        <f t="shared" si="1236"/>
        <v>0</v>
      </c>
      <c r="AQ145" s="21">
        <f t="shared" si="1237"/>
        <v>0</v>
      </c>
      <c r="AR145" s="21">
        <f t="shared" si="1237"/>
        <v>0</v>
      </c>
      <c r="AS145" s="21">
        <f t="shared" si="1237"/>
        <v>0</v>
      </c>
      <c r="AT145" s="21">
        <f t="shared" si="1237"/>
        <v>0</v>
      </c>
      <c r="AU145" s="21">
        <f t="shared" si="1238"/>
        <v>0</v>
      </c>
      <c r="AV145" s="21">
        <f t="shared" si="1239"/>
        <v>0</v>
      </c>
      <c r="AW145" s="21">
        <f t="shared" si="1240"/>
        <v>0</v>
      </c>
      <c r="AX145" s="21">
        <f t="shared" si="1241"/>
        <v>0</v>
      </c>
      <c r="AY145" s="21">
        <f t="shared" si="1242"/>
        <v>0</v>
      </c>
      <c r="AZ145" s="21">
        <f t="shared" si="1243"/>
        <v>0</v>
      </c>
      <c r="BA145" s="21">
        <f t="shared" si="1244"/>
        <v>0</v>
      </c>
      <c r="BB145" s="21">
        <f t="shared" si="1245"/>
        <v>0</v>
      </c>
      <c r="BC145" s="17">
        <f t="shared" si="1246"/>
        <v>270000</v>
      </c>
      <c r="BE145" s="68">
        <f>+BC145/total.weeks</f>
        <v>90000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202"/>
        <v>0</v>
      </c>
      <c r="D146" s="21">
        <f t="shared" si="1203"/>
        <v>0</v>
      </c>
      <c r="E146" s="21">
        <f t="shared" si="1204"/>
        <v>0</v>
      </c>
      <c r="F146" s="21">
        <f t="shared" si="1205"/>
        <v>0</v>
      </c>
      <c r="G146" s="21">
        <f t="shared" si="1206"/>
        <v>0</v>
      </c>
      <c r="H146" s="21">
        <f t="shared" si="1207"/>
        <v>0</v>
      </c>
      <c r="I146" s="21">
        <f t="shared" si="1208"/>
        <v>0</v>
      </c>
      <c r="J146" s="21">
        <f t="shared" si="1209"/>
        <v>0</v>
      </c>
      <c r="K146" s="21">
        <f t="shared" si="1210"/>
        <v>0</v>
      </c>
      <c r="L146" s="21">
        <f t="shared" si="1211"/>
        <v>0</v>
      </c>
      <c r="M146" s="21">
        <f t="shared" si="1212"/>
        <v>0</v>
      </c>
      <c r="N146" s="21">
        <f t="shared" si="1213"/>
        <v>0</v>
      </c>
      <c r="O146" s="21">
        <f t="shared" si="1214"/>
        <v>0</v>
      </c>
      <c r="P146" s="21">
        <f t="shared" si="1215"/>
        <v>0</v>
      </c>
      <c r="Q146" s="21">
        <f t="shared" si="1216"/>
        <v>146941.09499999997</v>
      </c>
      <c r="R146" s="21">
        <f t="shared" si="1217"/>
        <v>0</v>
      </c>
      <c r="S146" s="21">
        <f t="shared" si="1218"/>
        <v>0</v>
      </c>
      <c r="T146" s="21">
        <f t="shared" si="1219"/>
        <v>1692.7650000000003</v>
      </c>
      <c r="U146" s="21">
        <f t="shared" si="1220"/>
        <v>0</v>
      </c>
      <c r="V146" s="21">
        <f t="shared" si="1221"/>
        <v>0</v>
      </c>
      <c r="W146" s="21">
        <f t="shared" si="1222"/>
        <v>0</v>
      </c>
      <c r="X146" s="21">
        <f t="shared" si="1223"/>
        <v>19103.816999999999</v>
      </c>
      <c r="Y146" s="21">
        <f t="shared" si="1224"/>
        <v>0</v>
      </c>
      <c r="Z146" s="21">
        <f t="shared" si="1225"/>
        <v>0</v>
      </c>
      <c r="AA146" s="21">
        <f t="shared" si="1226"/>
        <v>0</v>
      </c>
      <c r="AB146" s="21">
        <f t="shared" si="1227"/>
        <v>0</v>
      </c>
      <c r="AC146" s="21">
        <f t="shared" si="1228"/>
        <v>0</v>
      </c>
      <c r="AD146" s="21">
        <f t="shared" si="1229"/>
        <v>0</v>
      </c>
      <c r="AE146" s="21">
        <f t="shared" si="1230"/>
        <v>0</v>
      </c>
      <c r="AF146" s="21">
        <f t="shared" si="1231"/>
        <v>0</v>
      </c>
      <c r="AG146" s="21">
        <f t="shared" si="1232"/>
        <v>0</v>
      </c>
      <c r="AH146" s="21">
        <f t="shared" si="1233"/>
        <v>0</v>
      </c>
      <c r="AI146" s="21">
        <f t="shared" si="1234"/>
        <v>0</v>
      </c>
      <c r="AJ146" s="21">
        <f t="shared" si="1234"/>
        <v>0</v>
      </c>
      <c r="AK146" s="21">
        <f t="shared" si="1234"/>
        <v>0</v>
      </c>
      <c r="AL146" s="21">
        <f t="shared" si="1234"/>
        <v>0</v>
      </c>
      <c r="AM146" s="21">
        <f t="shared" si="1234"/>
        <v>0</v>
      </c>
      <c r="AN146" s="21">
        <f t="shared" si="1234"/>
        <v>0</v>
      </c>
      <c r="AO146" s="21">
        <f t="shared" si="1235"/>
        <v>0</v>
      </c>
      <c r="AP146" s="21">
        <f t="shared" si="1236"/>
        <v>0</v>
      </c>
      <c r="AQ146" s="21">
        <f t="shared" si="1237"/>
        <v>0</v>
      </c>
      <c r="AR146" s="21">
        <f t="shared" si="1237"/>
        <v>0</v>
      </c>
      <c r="AS146" s="21">
        <f t="shared" si="1237"/>
        <v>0</v>
      </c>
      <c r="AT146" s="21">
        <f t="shared" si="1237"/>
        <v>0</v>
      </c>
      <c r="AU146" s="21">
        <f t="shared" si="1238"/>
        <v>0</v>
      </c>
      <c r="AV146" s="21">
        <f t="shared" si="1239"/>
        <v>0</v>
      </c>
      <c r="AW146" s="21">
        <f t="shared" si="1240"/>
        <v>0</v>
      </c>
      <c r="AX146" s="21">
        <f t="shared" si="1241"/>
        <v>0</v>
      </c>
      <c r="AY146" s="21">
        <f t="shared" si="1242"/>
        <v>0</v>
      </c>
      <c r="AZ146" s="21">
        <f t="shared" si="1243"/>
        <v>0</v>
      </c>
      <c r="BA146" s="21">
        <f t="shared" si="1244"/>
        <v>0</v>
      </c>
      <c r="BB146" s="21">
        <f t="shared" si="1245"/>
        <v>0</v>
      </c>
      <c r="BC146" s="17">
        <f t="shared" si="1246"/>
        <v>167737.677</v>
      </c>
      <c r="BD146" s="34"/>
      <c r="BE146" s="68">
        <f t="shared" si="1199"/>
        <v>55912.559000000001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202"/>
        <v>0</v>
      </c>
      <c r="D147" s="21">
        <f t="shared" si="1203"/>
        <v>0</v>
      </c>
      <c r="E147" s="21">
        <f t="shared" si="1204"/>
        <v>0</v>
      </c>
      <c r="F147" s="21">
        <f t="shared" si="1205"/>
        <v>0</v>
      </c>
      <c r="G147" s="21">
        <f t="shared" si="1206"/>
        <v>0</v>
      </c>
      <c r="H147" s="21">
        <f t="shared" si="1207"/>
        <v>0</v>
      </c>
      <c r="I147" s="21">
        <f t="shared" si="1208"/>
        <v>0</v>
      </c>
      <c r="J147" s="21">
        <f t="shared" si="1209"/>
        <v>0</v>
      </c>
      <c r="K147" s="21">
        <f t="shared" si="1210"/>
        <v>0</v>
      </c>
      <c r="L147" s="21">
        <f t="shared" si="1211"/>
        <v>0</v>
      </c>
      <c r="M147" s="21">
        <f t="shared" si="1212"/>
        <v>0</v>
      </c>
      <c r="N147" s="21">
        <f t="shared" si="1213"/>
        <v>0</v>
      </c>
      <c r="O147" s="21">
        <f t="shared" si="1214"/>
        <v>0</v>
      </c>
      <c r="P147" s="21">
        <f t="shared" si="1215"/>
        <v>0</v>
      </c>
      <c r="Q147" s="21">
        <f t="shared" si="1216"/>
        <v>870110.39849999978</v>
      </c>
      <c r="R147" s="21">
        <f t="shared" si="1217"/>
        <v>0</v>
      </c>
      <c r="S147" s="21">
        <f t="shared" si="1218"/>
        <v>0</v>
      </c>
      <c r="T147" s="21">
        <f t="shared" si="1219"/>
        <v>10590.9195</v>
      </c>
      <c r="U147" s="21">
        <f t="shared" si="1220"/>
        <v>0</v>
      </c>
      <c r="V147" s="21">
        <f t="shared" si="1221"/>
        <v>0</v>
      </c>
      <c r="W147" s="21">
        <f t="shared" si="1222"/>
        <v>0</v>
      </c>
      <c r="X147" s="21">
        <f t="shared" si="1223"/>
        <v>0</v>
      </c>
      <c r="Y147" s="21">
        <f t="shared" si="1224"/>
        <v>0</v>
      </c>
      <c r="Z147" s="21">
        <f t="shared" si="1225"/>
        <v>0</v>
      </c>
      <c r="AA147" s="21">
        <f t="shared" si="1226"/>
        <v>0</v>
      </c>
      <c r="AB147" s="21">
        <f t="shared" si="1227"/>
        <v>0</v>
      </c>
      <c r="AC147" s="21">
        <f t="shared" si="1228"/>
        <v>0</v>
      </c>
      <c r="AD147" s="21">
        <f t="shared" si="1229"/>
        <v>0</v>
      </c>
      <c r="AE147" s="21">
        <f t="shared" si="1230"/>
        <v>0</v>
      </c>
      <c r="AF147" s="21">
        <f t="shared" si="1231"/>
        <v>0</v>
      </c>
      <c r="AG147" s="21">
        <f t="shared" si="1232"/>
        <v>0</v>
      </c>
      <c r="AH147" s="21">
        <f t="shared" si="1233"/>
        <v>0</v>
      </c>
      <c r="AI147" s="21">
        <f t="shared" si="1234"/>
        <v>0</v>
      </c>
      <c r="AJ147" s="21">
        <f t="shared" si="1234"/>
        <v>0</v>
      </c>
      <c r="AK147" s="21">
        <f t="shared" si="1234"/>
        <v>0</v>
      </c>
      <c r="AL147" s="21">
        <f t="shared" si="1234"/>
        <v>0</v>
      </c>
      <c r="AM147" s="21">
        <f t="shared" si="1234"/>
        <v>0</v>
      </c>
      <c r="AN147" s="21">
        <f t="shared" si="1234"/>
        <v>0</v>
      </c>
      <c r="AO147" s="21">
        <f t="shared" si="1235"/>
        <v>0</v>
      </c>
      <c r="AP147" s="21">
        <f t="shared" si="1236"/>
        <v>0</v>
      </c>
      <c r="AQ147" s="21">
        <f t="shared" si="1237"/>
        <v>0</v>
      </c>
      <c r="AR147" s="21">
        <f t="shared" si="1237"/>
        <v>0</v>
      </c>
      <c r="AS147" s="21">
        <f t="shared" si="1237"/>
        <v>0</v>
      </c>
      <c r="AT147" s="21">
        <f t="shared" si="1237"/>
        <v>0</v>
      </c>
      <c r="AU147" s="21">
        <f t="shared" si="1238"/>
        <v>0</v>
      </c>
      <c r="AV147" s="21">
        <f t="shared" si="1239"/>
        <v>0</v>
      </c>
      <c r="AW147" s="21">
        <f t="shared" si="1240"/>
        <v>0</v>
      </c>
      <c r="AX147" s="21">
        <f t="shared" si="1241"/>
        <v>0</v>
      </c>
      <c r="AY147" s="21">
        <f t="shared" si="1242"/>
        <v>0</v>
      </c>
      <c r="AZ147" s="21">
        <f t="shared" si="1243"/>
        <v>0</v>
      </c>
      <c r="BA147" s="21">
        <f t="shared" si="1244"/>
        <v>0</v>
      </c>
      <c r="BB147" s="21">
        <f t="shared" si="1245"/>
        <v>0</v>
      </c>
      <c r="BC147" s="17">
        <f t="shared" si="1246"/>
        <v>880701.31799999974</v>
      </c>
      <c r="BE147" s="68">
        <f t="shared" si="1199"/>
        <v>293567.10599999991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7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7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7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7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7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7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7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7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7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7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7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7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7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7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70</v>
      </c>
      <c r="C17" t="s">
        <v>71</v>
      </c>
      <c r="D17" t="s">
        <v>70</v>
      </c>
      <c r="E17">
        <v>7</v>
      </c>
      <c r="F17">
        <v>1016000</v>
      </c>
      <c r="G17">
        <v>783168.33</v>
      </c>
      <c r="H17">
        <v>0</v>
      </c>
      <c r="I17">
        <v>914851.49</v>
      </c>
      <c r="J17">
        <v>228608.87</v>
      </c>
      <c r="K17">
        <v>14455</v>
      </c>
      <c r="L17">
        <v>65000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64</v>
      </c>
      <c r="C20" t="s">
        <v>65</v>
      </c>
      <c r="D20" t="s">
        <v>66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67</v>
      </c>
      <c r="C24" t="s">
        <v>68</v>
      </c>
      <c r="D24" t="s">
        <v>69</v>
      </c>
      <c r="E24">
        <v>5</v>
      </c>
      <c r="F24">
        <v>813087.5</v>
      </c>
      <c r="G24">
        <v>0</v>
      </c>
      <c r="H24">
        <v>6306.18</v>
      </c>
      <c r="I24">
        <v>194912.59</v>
      </c>
      <c r="J24">
        <v>10180.6</v>
      </c>
      <c r="K24">
        <v>376271.3</v>
      </c>
      <c r="L24">
        <v>205000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2014-10-07T18:03:51Z</dcterms:modified>
</cp:coreProperties>
</file>