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Downloads\Telegram Desktop\"/>
    </mc:Choice>
  </mc:AlternateContent>
  <xr:revisionPtr revIDLastSave="0" documentId="13_ncr:1_{034CA6A8-91A6-483A-9724-4B1A43983382}" xr6:coauthVersionLast="45" xr6:coauthVersionMax="45" xr10:uidLastSave="{00000000-0000-0000-0000-000000000000}"/>
  <bookViews>
    <workbookView xWindow="-10530" yWindow="780" windowWidth="21600" windowHeight="11385" xr2:uid="{00000000-000D-0000-FFFF-FFFF00000000}"/>
  </bookViews>
  <sheets>
    <sheet name="lab1var3" sheetId="1" r:id="rId1"/>
    <sheet name="lab1var3 (2)" sheetId="2" r:id="rId2"/>
  </sheets>
  <definedNames>
    <definedName name="solver_adj" localSheetId="0" hidden="1">lab1var3!$M$95:$M$104</definedName>
    <definedName name="solver_adj" localSheetId="1" hidden="1">'lab1var3 (2)'!$M$95:$M$104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lab1var3!$P$96:$P$104</definedName>
    <definedName name="solver_lhs1" localSheetId="1" hidden="1">'lab1var3 (2)'!$P$95:$P$104</definedName>
    <definedName name="solver_lhs2" localSheetId="0" hidden="1">lab1var3!$P$70:$P$78</definedName>
    <definedName name="solver_lhs2" localSheetId="1" hidden="1">'lab1var3 (2)'!$M$58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lab1var3!$P$95</definedName>
    <definedName name="solver_opt" localSheetId="1" hidden="1">'lab1var3 (2)'!$P$95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3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-5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P2" i="1" l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K67" i="2" l="1"/>
  <c r="J66" i="2"/>
  <c r="I65" i="2"/>
  <c r="H64" i="2"/>
  <c r="G63" i="2"/>
  <c r="F62" i="2"/>
  <c r="E61" i="2"/>
  <c r="D60" i="2"/>
  <c r="C59" i="2"/>
  <c r="B5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C28" i="2"/>
  <c r="D28" i="2"/>
  <c r="E28" i="2"/>
  <c r="F28" i="2"/>
  <c r="G28" i="2"/>
  <c r="H28" i="2"/>
  <c r="I28" i="2"/>
  <c r="J28" i="2"/>
  <c r="K28" i="2"/>
  <c r="B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5" i="2"/>
  <c r="O73" i="2"/>
  <c r="O72" i="2"/>
  <c r="O71" i="2"/>
  <c r="O70" i="2"/>
  <c r="O69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B26" i="1"/>
  <c r="B28" i="1"/>
  <c r="O96" i="1"/>
  <c r="O97" i="1"/>
  <c r="O98" i="1"/>
  <c r="O99" i="1"/>
  <c r="O100" i="1"/>
  <c r="O101" i="1"/>
  <c r="O102" i="1"/>
  <c r="O103" i="1"/>
  <c r="O104" i="1"/>
  <c r="O95" i="1"/>
  <c r="B106" i="1"/>
  <c r="B94" i="1"/>
  <c r="O83" i="1"/>
  <c r="O84" i="1"/>
  <c r="O85" i="1"/>
  <c r="O86" i="1"/>
  <c r="O87" i="1"/>
  <c r="O88" i="1"/>
  <c r="O89" i="1"/>
  <c r="O90" i="1"/>
  <c r="O91" i="1"/>
  <c r="O82" i="1"/>
  <c r="B93" i="1"/>
  <c r="B80" i="1"/>
  <c r="B81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D37" i="1"/>
  <c r="F37" i="1"/>
  <c r="H37" i="1"/>
  <c r="J37" i="1"/>
  <c r="D38" i="1"/>
  <c r="F38" i="1"/>
  <c r="H38" i="1"/>
  <c r="J38" i="1"/>
  <c r="D39" i="1"/>
  <c r="F39" i="1"/>
  <c r="H39" i="1"/>
  <c r="J39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28" i="1"/>
  <c r="F28" i="1"/>
  <c r="H28" i="1"/>
  <c r="J28" i="1"/>
  <c r="O26" i="1"/>
  <c r="C30" i="1" s="1"/>
  <c r="P26" i="1"/>
  <c r="Q26" i="1"/>
  <c r="R26" i="1"/>
  <c r="S26" i="1"/>
  <c r="T26" i="1"/>
  <c r="U26" i="1"/>
  <c r="V26" i="1"/>
  <c r="W26" i="1"/>
  <c r="N26" i="1"/>
  <c r="B29" i="1" s="1"/>
  <c r="L69" i="1" a="1"/>
  <c r="O70" i="1"/>
  <c r="O71" i="1"/>
  <c r="O72" i="1"/>
  <c r="O73" i="1"/>
  <c r="O74" i="1"/>
  <c r="O75" i="1"/>
  <c r="O76" i="1"/>
  <c r="O77" i="1"/>
  <c r="O78" i="1"/>
  <c r="O69" i="1"/>
  <c r="L58" i="1" a="1"/>
  <c r="P36" i="1" l="1"/>
  <c r="T36" i="1"/>
  <c r="V36" i="1"/>
  <c r="R36" i="1"/>
  <c r="P32" i="1"/>
  <c r="T32" i="1"/>
  <c r="V32" i="1"/>
  <c r="R32" i="1"/>
  <c r="K29" i="1"/>
  <c r="W34" i="1" s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I29" i="1"/>
  <c r="U36" i="1" s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G29" i="1"/>
  <c r="S34" i="1" s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Q36" i="1" s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Q34" i="1"/>
  <c r="U34" i="1"/>
  <c r="P34" i="1"/>
  <c r="T34" i="1"/>
  <c r="V34" i="1"/>
  <c r="J64" i="1" s="1"/>
  <c r="R34" i="1"/>
  <c r="Q30" i="1"/>
  <c r="U30" i="1"/>
  <c r="P30" i="1"/>
  <c r="T30" i="1"/>
  <c r="V30" i="1"/>
  <c r="R30" i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N28" i="1" s="1"/>
  <c r="V28" i="1"/>
  <c r="N30" i="1"/>
  <c r="B71" i="1" s="1"/>
  <c r="N34" i="1"/>
  <c r="B75" i="1" s="1"/>
  <c r="O76" i="2"/>
  <c r="O77" i="2"/>
  <c r="L58" i="2"/>
  <c r="V31" i="2"/>
  <c r="W35" i="2"/>
  <c r="O31" i="2"/>
  <c r="P31" i="2"/>
  <c r="Q35" i="2"/>
  <c r="N35" i="2"/>
  <c r="V30" i="2"/>
  <c r="P34" i="2"/>
  <c r="R31" i="2"/>
  <c r="T35" i="2"/>
  <c r="N30" i="2"/>
  <c r="N31" i="2"/>
  <c r="O74" i="2"/>
  <c r="O91" i="2"/>
  <c r="O90" i="2"/>
  <c r="O89" i="2"/>
  <c r="O88" i="2"/>
  <c r="O87" i="2"/>
  <c r="O86" i="2"/>
  <c r="O85" i="2"/>
  <c r="O84" i="2"/>
  <c r="O83" i="2"/>
  <c r="O82" i="2"/>
  <c r="J77" i="1"/>
  <c r="F77" i="1"/>
  <c r="J75" i="1"/>
  <c r="F88" i="1"/>
  <c r="F101" i="1"/>
  <c r="J101" i="1"/>
  <c r="F73" i="1"/>
  <c r="F86" i="1"/>
  <c r="E77" i="1" l="1"/>
  <c r="E66" i="1"/>
  <c r="E103" i="1"/>
  <c r="E90" i="1"/>
  <c r="G64" i="1"/>
  <c r="G101" i="1"/>
  <c r="G75" i="1"/>
  <c r="G88" i="1"/>
  <c r="I77" i="1"/>
  <c r="I66" i="1"/>
  <c r="I103" i="1"/>
  <c r="I90" i="1"/>
  <c r="K64" i="1"/>
  <c r="K101" i="1"/>
  <c r="K88" i="1"/>
  <c r="K75" i="1"/>
  <c r="J97" i="1"/>
  <c r="J60" i="1"/>
  <c r="J84" i="1"/>
  <c r="J71" i="1"/>
  <c r="D60" i="1"/>
  <c r="D97" i="1"/>
  <c r="D71" i="1"/>
  <c r="D84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101" i="1"/>
  <c r="E88" i="1"/>
  <c r="E75" i="1"/>
  <c r="J99" i="1"/>
  <c r="J62" i="1"/>
  <c r="D99" i="1"/>
  <c r="D62" i="1"/>
  <c r="D73" i="1"/>
  <c r="D86" i="1"/>
  <c r="U32" i="1"/>
  <c r="Q32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W30" i="1"/>
  <c r="S30" i="1"/>
  <c r="F75" i="1"/>
  <c r="F64" i="1"/>
  <c r="H88" i="1"/>
  <c r="H101" i="1"/>
  <c r="H64" i="1"/>
  <c r="H75" i="1"/>
  <c r="Q31" i="1"/>
  <c r="S31" i="1"/>
  <c r="U31" i="1"/>
  <c r="W31" i="1"/>
  <c r="P31" i="1"/>
  <c r="T31" i="1"/>
  <c r="V31" i="1"/>
  <c r="R31" i="1"/>
  <c r="Q33" i="1"/>
  <c r="S33" i="1"/>
  <c r="U33" i="1"/>
  <c r="W33" i="1"/>
  <c r="P33" i="1"/>
  <c r="T33" i="1"/>
  <c r="V33" i="1"/>
  <c r="R33" i="1"/>
  <c r="Q35" i="1"/>
  <c r="S35" i="1"/>
  <c r="U35" i="1"/>
  <c r="W35" i="1"/>
  <c r="P35" i="1"/>
  <c r="T35" i="1"/>
  <c r="V35" i="1"/>
  <c r="R35" i="1"/>
  <c r="P37" i="1"/>
  <c r="R37" i="1"/>
  <c r="T37" i="1"/>
  <c r="V37" i="1"/>
  <c r="W37" i="1"/>
  <c r="S37" i="1"/>
  <c r="U37" i="1"/>
  <c r="Q37" i="1"/>
  <c r="F99" i="1"/>
  <c r="F62" i="1"/>
  <c r="H62" i="1"/>
  <c r="H86" i="1"/>
  <c r="H99" i="1"/>
  <c r="H73" i="1"/>
  <c r="W32" i="1"/>
  <c r="S32" i="1"/>
  <c r="F90" i="1"/>
  <c r="F103" i="1"/>
  <c r="F66" i="1"/>
  <c r="H77" i="1"/>
  <c r="H66" i="1"/>
  <c r="H103" i="1"/>
  <c r="H90" i="1"/>
  <c r="W36" i="1"/>
  <c r="S36" i="1"/>
  <c r="O35" i="1"/>
  <c r="O33" i="1"/>
  <c r="O31" i="1"/>
  <c r="O29" i="1"/>
  <c r="P29" i="1"/>
  <c r="R29" i="1"/>
  <c r="T29" i="1"/>
  <c r="V29" i="1"/>
  <c r="O37" i="1"/>
  <c r="O36" i="1"/>
  <c r="O34" i="1"/>
  <c r="O32" i="1"/>
  <c r="O30" i="1"/>
  <c r="W29" i="1"/>
  <c r="Q29" i="1"/>
  <c r="S29" i="1"/>
  <c r="U29" i="1"/>
  <c r="B95" i="1"/>
  <c r="B69" i="1"/>
  <c r="B97" i="1"/>
  <c r="B88" i="1"/>
  <c r="N36" i="1"/>
  <c r="B77" i="1" s="1"/>
  <c r="N32" i="1"/>
  <c r="R28" i="1"/>
  <c r="F95" i="1" s="1"/>
  <c r="P28" i="1"/>
  <c r="D82" i="1" s="1"/>
  <c r="N35" i="1"/>
  <c r="N33" i="1"/>
  <c r="B63" i="1" s="1"/>
  <c r="N31" i="1"/>
  <c r="B98" i="1" s="1"/>
  <c r="N29" i="1"/>
  <c r="B59" i="1" s="1"/>
  <c r="T28" i="1"/>
  <c r="N37" i="1"/>
  <c r="B91" i="1" s="1"/>
  <c r="B67" i="1"/>
  <c r="B78" i="1"/>
  <c r="B102" i="1"/>
  <c r="B100" i="1"/>
  <c r="B85" i="1"/>
  <c r="H58" i="1"/>
  <c r="D58" i="1"/>
  <c r="Q28" i="1"/>
  <c r="U28" i="1"/>
  <c r="O28" i="1"/>
  <c r="B66" i="1"/>
  <c r="B101" i="1"/>
  <c r="B64" i="1"/>
  <c r="B73" i="1"/>
  <c r="B84" i="1"/>
  <c r="B60" i="1"/>
  <c r="F58" i="1"/>
  <c r="F69" i="1"/>
  <c r="J82" i="1"/>
  <c r="J69" i="1"/>
  <c r="J58" i="1"/>
  <c r="J95" i="1"/>
  <c r="B82" i="1"/>
  <c r="B58" i="1"/>
  <c r="S28" i="1"/>
  <c r="W2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76" i="2"/>
  <c r="E102" i="2"/>
  <c r="E89" i="2"/>
  <c r="E65" i="2"/>
  <c r="D88" i="2"/>
  <c r="D101" i="2"/>
  <c r="D75" i="2"/>
  <c r="D64" i="2"/>
  <c r="D85" i="2"/>
  <c r="D61" i="2"/>
  <c r="D98" i="2"/>
  <c r="D72" i="2"/>
  <c r="K102" i="2"/>
  <c r="K89" i="2"/>
  <c r="K76" i="2"/>
  <c r="K65" i="2"/>
  <c r="B76" i="2"/>
  <c r="B89" i="2"/>
  <c r="B102" i="2"/>
  <c r="B65" i="2"/>
  <c r="C98" i="2"/>
  <c r="C72" i="2"/>
  <c r="C85" i="2"/>
  <c r="C61" i="2"/>
  <c r="J98" i="2"/>
  <c r="J85" i="2"/>
  <c r="J72" i="2"/>
  <c r="J61" i="2"/>
  <c r="F98" i="2"/>
  <c r="F85" i="2"/>
  <c r="F72" i="2"/>
  <c r="F61" i="2"/>
  <c r="R34" i="2"/>
  <c r="S34" i="2"/>
  <c r="R35" i="2"/>
  <c r="U31" i="2"/>
  <c r="T31" i="2"/>
  <c r="O30" i="2"/>
  <c r="U35" i="2"/>
  <c r="R30" i="2"/>
  <c r="W34" i="2"/>
  <c r="Q31" i="2"/>
  <c r="U30" i="2"/>
  <c r="U37" i="2"/>
  <c r="Q37" i="2"/>
  <c r="W37" i="2"/>
  <c r="S37" i="2"/>
  <c r="O37" i="2"/>
  <c r="T37" i="2"/>
  <c r="R37" i="2"/>
  <c r="P37" i="2"/>
  <c r="V37" i="2"/>
  <c r="N37" i="2"/>
  <c r="T30" i="2"/>
  <c r="U36" i="2"/>
  <c r="Q36" i="2"/>
  <c r="W36" i="2"/>
  <c r="S36" i="2"/>
  <c r="O36" i="2"/>
  <c r="P36" i="2"/>
  <c r="V36" i="2"/>
  <c r="N36" i="2"/>
  <c r="T36" i="2"/>
  <c r="R36" i="2"/>
  <c r="V35" i="2"/>
  <c r="T34" i="2"/>
  <c r="W31" i="2"/>
  <c r="O35" i="2"/>
  <c r="V34" i="2"/>
  <c r="Q30" i="2"/>
  <c r="W33" i="2"/>
  <c r="V33" i="2"/>
  <c r="R33" i="2"/>
  <c r="N33" i="2"/>
  <c r="U33" i="2"/>
  <c r="Q33" i="2"/>
  <c r="T33" i="2"/>
  <c r="P33" i="2"/>
  <c r="S33" i="2"/>
  <c r="O33" i="2"/>
  <c r="U34" i="2"/>
  <c r="P30" i="2"/>
  <c r="V32" i="2"/>
  <c r="R32" i="2"/>
  <c r="N32" i="2"/>
  <c r="U32" i="2"/>
  <c r="Q32" i="2"/>
  <c r="T32" i="2"/>
  <c r="P32" i="2"/>
  <c r="W32" i="2"/>
  <c r="S32" i="2"/>
  <c r="O32" i="2"/>
  <c r="P35" i="2"/>
  <c r="N34" i="2"/>
  <c r="S31" i="2"/>
  <c r="W30" i="2"/>
  <c r="S35" i="2"/>
  <c r="O34" i="2"/>
  <c r="Q34" i="2"/>
  <c r="V29" i="2"/>
  <c r="R29" i="2"/>
  <c r="N29" i="2"/>
  <c r="U29" i="2"/>
  <c r="Q29" i="2"/>
  <c r="T29" i="2"/>
  <c r="P29" i="2"/>
  <c r="W29" i="2"/>
  <c r="S29" i="2"/>
  <c r="O29" i="2"/>
  <c r="V28" i="2"/>
  <c r="R28" i="2"/>
  <c r="N28" i="2"/>
  <c r="U28" i="2"/>
  <c r="Q28" i="2"/>
  <c r="T28" i="2"/>
  <c r="P28" i="2"/>
  <c r="W28" i="2"/>
  <c r="S28" i="2"/>
  <c r="O28" i="2"/>
  <c r="S30" i="2"/>
  <c r="G66" i="1" l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C69" i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N82" i="1" l="1" a="1"/>
  <c r="N85" i="1" s="1"/>
  <c r="P85" i="1" s="1"/>
  <c r="L58" i="1"/>
  <c r="N91" i="1"/>
  <c r="P91" i="1" s="1"/>
  <c r="N83" i="1"/>
  <c r="P83" i="1" s="1"/>
  <c r="N84" i="1"/>
  <c r="P84" i="1" s="1"/>
  <c r="N69" i="1" a="1"/>
  <c r="L69" i="1"/>
  <c r="N95" i="1" a="1"/>
  <c r="L69" i="2" a="1"/>
  <c r="L69" i="2" s="1"/>
  <c r="N69" i="2" a="1"/>
  <c r="N82" i="2" a="1"/>
  <c r="N95" i="2" a="1"/>
  <c r="N88" i="1" l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</calcChain>
</file>

<file path=xl/sharedStrings.xml><?xml version="1.0" encoding="utf-8"?>
<sst xmlns="http://schemas.openxmlformats.org/spreadsheetml/2006/main" count="113" uniqueCount="43">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</sst>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topLeftCell="N22" workbookViewId="0">
      <selection activeCell="Y28" sqref="Y28"/>
    </sheetView>
  </sheetViews>
  <sheetFormatPr defaultRowHeight="15" x14ac:dyDescent="0.25"/>
  <cols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1">(B3-MIN(B$2:B$25))/(MAX(B$2:B$25)-MIN(B$2:B$25))</f>
        <v>0.9218897830296382</v>
      </c>
      <c r="O3">
        <f t="shared" si="1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1"/>
        <v>1</v>
      </c>
      <c r="O4">
        <f t="shared" si="1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1"/>
        <v>0.95584570031605021</v>
      </c>
      <c r="O5">
        <f t="shared" si="1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1"/>
        <v>0.80023739656992476</v>
      </c>
      <c r="O6">
        <f t="shared" si="1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1"/>
        <v>0.57127342841073459</v>
      </c>
      <c r="O7">
        <f t="shared" si="1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1"/>
        <v>0.32501216081813761</v>
      </c>
      <c r="O8">
        <f t="shared" si="1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1"/>
        <v>0.12174694060241556</v>
      </c>
      <c r="O9">
        <f t="shared" si="1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1"/>
        <v>1.124418289065097E-2</v>
      </c>
      <c r="O10">
        <f t="shared" si="1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1"/>
        <v>2.0558816642956123E-2</v>
      </c>
      <c r="O11">
        <f t="shared" si="1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1"/>
        <v>0.14741029470821793</v>
      </c>
      <c r="O12">
        <f t="shared" si="1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1"/>
        <v>0.36074095107107507</v>
      </c>
      <c r="O13">
        <f t="shared" si="1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1"/>
        <v>0.60832000098099348</v>
      </c>
      <c r="O14">
        <f t="shared" si="1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1"/>
        <v>0.82953145827319852</v>
      </c>
      <c r="O15">
        <f t="shared" si="1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1"/>
        <v>0.97021504337711062</v>
      </c>
      <c r="O16">
        <f t="shared" si="1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</row>
    <row r="17" spans="1:25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1"/>
        <v>0.99592650797721283</v>
      </c>
      <c r="O17">
        <f t="shared" si="1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</row>
    <row r="18" spans="1:25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1"/>
        <v>0.90037078888954991</v>
      </c>
      <c r="O18">
        <f t="shared" si="1"/>
        <v>0.62896388587440966</v>
      </c>
      <c r="P18">
        <f t="shared" ref="P18:P25" si="2">(D18-MIN(D$2:D$25))/(MAX(D$2:D$25)-MIN(D$2:D$25))</f>
        <v>0.69327002641926083</v>
      </c>
      <c r="Q18">
        <f t="shared" ref="Q18:Q25" si="3">(E18-MIN(E$2:E$25))/(MAX(E$2:E$25)-MIN(E$2:E$25))</f>
        <v>0.25293381728284486</v>
      </c>
      <c r="R18">
        <f t="shared" ref="R18:R25" si="4">(F18-MIN(F$2:F$25))/(MAX(F$2:F$25)-MIN(F$2:F$25))</f>
        <v>0.66292699402219524</v>
      </c>
      <c r="S18">
        <f t="shared" ref="S18:S25" si="5">(G18-MIN(G$2:G$25))/(MAX(G$2:G$25)-MIN(G$2:G$25))</f>
        <v>0.68731565550395224</v>
      </c>
      <c r="T18">
        <f t="shared" ref="T18:T25" si="6">(H18-MIN(H$2:H$25))/(MAX(H$2:H$25)-MIN(H$2:H$25))</f>
        <v>0.53796756319699335</v>
      </c>
      <c r="U18">
        <f t="shared" ref="U18:U25" si="7">(I18-MIN(I$2:I$25))/(MAX(I$2:I$25)-MIN(I$2:I$25))</f>
        <v>0.68165896303072493</v>
      </c>
      <c r="V18">
        <f t="shared" ref="V18:V25" si="8">(J18-MIN(J$2:J$25))/(MAX(J$2:J$25)-MIN(J$2:J$25))</f>
        <v>0.89482876973386882</v>
      </c>
      <c r="W18">
        <f t="shared" ref="W18:W25" si="9">(K18-MIN(K$2:K$25))/(MAX(K$2:K$25)-MIN(K$2:K$25))</f>
        <v>0.20842554960525297</v>
      </c>
      <c r="X18">
        <f t="shared" ref="X18:X25" si="10">(L18-MIN(L$2:L$25))/(MAX(L$2:L$25)-MIN(L$2:L$25))</f>
        <v>0.96844181857880107</v>
      </c>
    </row>
    <row r="19" spans="1:25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1"/>
        <v>0.70694325870221497</v>
      </c>
      <c r="O19">
        <f t="shared" si="1"/>
        <v>0.69462369274948699</v>
      </c>
      <c r="P19">
        <f t="shared" si="2"/>
        <v>0.6920459887967968</v>
      </c>
      <c r="Q19">
        <f t="shared" si="3"/>
        <v>0.59209603422594392</v>
      </c>
      <c r="R19">
        <f t="shared" si="4"/>
        <v>0.72474667531714365</v>
      </c>
      <c r="S19">
        <f t="shared" si="5"/>
        <v>0.80416246633258837</v>
      </c>
      <c r="T19">
        <f t="shared" si="6"/>
        <v>4.6991033873336148E-2</v>
      </c>
      <c r="U19">
        <f t="shared" si="7"/>
        <v>0.73447944098405948</v>
      </c>
      <c r="V19">
        <f t="shared" si="8"/>
        <v>0.93398969941267485</v>
      </c>
      <c r="W19">
        <f t="shared" si="9"/>
        <v>0.30305539507083756</v>
      </c>
      <c r="X19">
        <f t="shared" si="10"/>
        <v>0.91534042352057099</v>
      </c>
    </row>
    <row r="20" spans="1:25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1"/>
        <v>0.46300172294835784</v>
      </c>
      <c r="O20">
        <f t="shared" si="1"/>
        <v>0.7404013722351791</v>
      </c>
      <c r="P20">
        <f t="shared" si="2"/>
        <v>0.7194287949386482</v>
      </c>
      <c r="Q20">
        <f t="shared" si="3"/>
        <v>0.26827521943637506</v>
      </c>
      <c r="R20">
        <f t="shared" si="4"/>
        <v>0.72999094712661805</v>
      </c>
      <c r="S20">
        <f t="shared" si="5"/>
        <v>0.81792587285273344</v>
      </c>
      <c r="T20">
        <f t="shared" si="6"/>
        <v>0.50159182126212321</v>
      </c>
      <c r="U20">
        <f t="shared" si="7"/>
        <v>0.86433366480850915</v>
      </c>
      <c r="V20">
        <f t="shared" si="8"/>
        <v>0.97363193016036431</v>
      </c>
      <c r="W20">
        <f t="shared" si="9"/>
        <v>0.48353746215284255</v>
      </c>
      <c r="X20">
        <f t="shared" si="10"/>
        <v>0.81769457835344628</v>
      </c>
    </row>
    <row r="21" spans="1:25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1"/>
        <v>0.22827157729455141</v>
      </c>
      <c r="O21">
        <f t="shared" si="1"/>
        <v>0.80829301332161252</v>
      </c>
      <c r="P21">
        <f t="shared" si="2"/>
        <v>0.89527112873378689</v>
      </c>
      <c r="Q21">
        <f t="shared" si="3"/>
        <v>0.88842914742281198</v>
      </c>
      <c r="R21">
        <f t="shared" si="4"/>
        <v>0.81561656468040489</v>
      </c>
      <c r="S21">
        <f t="shared" si="5"/>
        <v>0.56028163131715492</v>
      </c>
      <c r="T21">
        <f t="shared" si="6"/>
        <v>0.31034566371184269</v>
      </c>
      <c r="U21">
        <f t="shared" si="7"/>
        <v>0.48499407368571978</v>
      </c>
      <c r="V21">
        <f t="shared" si="8"/>
        <v>0.83444531348578299</v>
      </c>
      <c r="W21">
        <f t="shared" si="9"/>
        <v>0.56588630078387869</v>
      </c>
      <c r="X21">
        <f t="shared" si="10"/>
        <v>0.68114301606104111</v>
      </c>
    </row>
    <row r="22" spans="1:25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1"/>
        <v>6.0222947790313272E-2</v>
      </c>
      <c r="O22">
        <f t="shared" si="1"/>
        <v>0.74410667277833398</v>
      </c>
      <c r="P22">
        <f t="shared" si="2"/>
        <v>0.78008312835903548</v>
      </c>
      <c r="Q22">
        <f t="shared" si="3"/>
        <v>0.60591522776477735</v>
      </c>
      <c r="R22">
        <f t="shared" si="4"/>
        <v>0.77071278610252858</v>
      </c>
      <c r="S22">
        <f t="shared" si="5"/>
        <v>0.20286256863948615</v>
      </c>
      <c r="T22">
        <f t="shared" si="6"/>
        <v>0.61092723181094211</v>
      </c>
      <c r="U22">
        <f t="shared" si="7"/>
        <v>0.19522491813731693</v>
      </c>
      <c r="V22">
        <f t="shared" si="8"/>
        <v>0.7465112657020172</v>
      </c>
      <c r="W22">
        <f t="shared" si="9"/>
        <v>0.71836068547943954</v>
      </c>
      <c r="X22">
        <f t="shared" si="10"/>
        <v>0.46158777147999647</v>
      </c>
    </row>
    <row r="23" spans="1:25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1"/>
        <v>0</v>
      </c>
      <c r="O23">
        <f t="shared" si="1"/>
        <v>0.79664187096980454</v>
      </c>
      <c r="P23">
        <f t="shared" si="2"/>
        <v>0.90749941971326198</v>
      </c>
      <c r="Q23">
        <f t="shared" si="3"/>
        <v>0.59644212185398193</v>
      </c>
      <c r="R23">
        <f t="shared" si="4"/>
        <v>0.83524977498092212</v>
      </c>
      <c r="S23">
        <f t="shared" si="5"/>
        <v>0.2648809773090236</v>
      </c>
      <c r="T23">
        <f t="shared" si="6"/>
        <v>0.57414298103697792</v>
      </c>
      <c r="U23">
        <f t="shared" si="7"/>
        <v>0.20018419088105227</v>
      </c>
      <c r="V23">
        <f t="shared" si="8"/>
        <v>0.73478840922572342</v>
      </c>
      <c r="W23">
        <f t="shared" si="9"/>
        <v>0.90694845584540063</v>
      </c>
      <c r="X23">
        <f t="shared" si="10"/>
        <v>0.4774679452847122</v>
      </c>
    </row>
    <row r="24" spans="1:25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1"/>
        <v>6.2347411765240571E-2</v>
      </c>
      <c r="O24">
        <f t="shared" si="1"/>
        <v>0.90975101877842623</v>
      </c>
      <c r="P24">
        <f t="shared" si="2"/>
        <v>0.79922596896988551</v>
      </c>
      <c r="Q24">
        <f t="shared" si="3"/>
        <v>0.39873099646232218</v>
      </c>
      <c r="R24">
        <f t="shared" si="4"/>
        <v>0.9295111537098204</v>
      </c>
      <c r="S24">
        <f t="shared" si="5"/>
        <v>0.50183778736681361</v>
      </c>
      <c r="T24">
        <f t="shared" si="6"/>
        <v>1</v>
      </c>
      <c r="U24">
        <f t="shared" si="7"/>
        <v>0.56961084558647235</v>
      </c>
      <c r="V24">
        <f t="shared" si="8"/>
        <v>0.85374250764681492</v>
      </c>
      <c r="W24">
        <f t="shared" si="9"/>
        <v>1</v>
      </c>
      <c r="X24">
        <f t="shared" si="10"/>
        <v>0.68863651732495512</v>
      </c>
    </row>
    <row r="25" spans="1:25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1"/>
        <v>0.23200036229822171</v>
      </c>
      <c r="O25">
        <f t="shared" si="1"/>
        <v>1</v>
      </c>
      <c r="P25">
        <f t="shared" si="2"/>
        <v>1</v>
      </c>
      <c r="Q25">
        <f t="shared" si="3"/>
        <v>0.29215967182282815</v>
      </c>
      <c r="R25">
        <f t="shared" si="4"/>
        <v>1</v>
      </c>
      <c r="S25">
        <f t="shared" si="5"/>
        <v>0.68924495127378327</v>
      </c>
      <c r="T25">
        <f t="shared" si="6"/>
        <v>0.31679153222636164</v>
      </c>
      <c r="U25">
        <f t="shared" si="7"/>
        <v>0.60850390681195354</v>
      </c>
      <c r="V25">
        <f t="shared" si="8"/>
        <v>0.87525967923547021</v>
      </c>
      <c r="W25">
        <f t="shared" si="9"/>
        <v>0.97602018411862457</v>
      </c>
      <c r="X25">
        <f t="shared" si="10"/>
        <v>0.90310504073590703</v>
      </c>
    </row>
    <row r="26" spans="1:25" x14ac:dyDescent="0.25">
      <c r="B26">
        <f>AVERAGE(B2:B25)</f>
        <v>9.3680669583333844E-3</v>
      </c>
      <c r="C26">
        <f t="shared" ref="C26:K26" si="11">AVERAGE(C2:C25)</f>
        <v>129.73095622458334</v>
      </c>
      <c r="D26">
        <f t="shared" si="11"/>
        <v>225.26236692374997</v>
      </c>
      <c r="E26">
        <f t="shared" si="11"/>
        <v>3965.8155662083336</v>
      </c>
      <c r="F26">
        <f t="shared" si="11"/>
        <v>9.894680054916666</v>
      </c>
      <c r="G26">
        <f t="shared" si="11"/>
        <v>1034.5833322083333</v>
      </c>
      <c r="H26">
        <f t="shared" si="11"/>
        <v>0.39081322741666663</v>
      </c>
      <c r="I26">
        <f t="shared" si="11"/>
        <v>19.606658000833335</v>
      </c>
      <c r="J26">
        <f t="shared" si="11"/>
        <v>100.3238168475</v>
      </c>
      <c r="K26">
        <f t="shared" si="11"/>
        <v>1149.4982277500001</v>
      </c>
      <c r="N26">
        <f>AVERAGE(N2:N25)</f>
        <v>0.50140624542266021</v>
      </c>
      <c r="O26">
        <f t="shared" ref="O26:W26" si="12">AVERAGE(O2:O25)</f>
        <v>0.46885168288310775</v>
      </c>
      <c r="P26">
        <f t="shared" si="12"/>
        <v>0.53685318209353639</v>
      </c>
      <c r="Q26">
        <f t="shared" si="12"/>
        <v>0.50428844037571852</v>
      </c>
      <c r="R26">
        <f t="shared" si="12"/>
        <v>0.48987839564661456</v>
      </c>
      <c r="S26">
        <f t="shared" si="12"/>
        <v>0.54377037217134472</v>
      </c>
      <c r="T26">
        <f t="shared" si="12"/>
        <v>0.40450143131085015</v>
      </c>
      <c r="U26">
        <f t="shared" si="12"/>
        <v>0.53967452320124221</v>
      </c>
      <c r="V26">
        <f t="shared" si="12"/>
        <v>0.7856271178756753</v>
      </c>
      <c r="W26">
        <f t="shared" si="12"/>
        <v>0.52438899724266519</v>
      </c>
    </row>
    <row r="27" spans="1:25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</row>
    <row r="28" spans="1:25" x14ac:dyDescent="0.25">
      <c r="A28">
        <v>1</v>
      </c>
      <c r="B28">
        <f>N2-N$26</f>
        <v>0.23923290936441965</v>
      </c>
      <c r="C28">
        <f t="shared" ref="C28:K28" si="13">O2-O$26</f>
        <v>-0.46885168288310775</v>
      </c>
      <c r="D28">
        <f t="shared" si="13"/>
        <v>-0.33314067479076315</v>
      </c>
      <c r="E28">
        <f t="shared" si="13"/>
        <v>0.18389366463673151</v>
      </c>
      <c r="F28">
        <f t="shared" si="13"/>
        <v>-0.48987839564661456</v>
      </c>
      <c r="G28">
        <f t="shared" si="13"/>
        <v>0.2784104289589161</v>
      </c>
      <c r="H28">
        <f t="shared" si="13"/>
        <v>0.56200593184833925</v>
      </c>
      <c r="I28">
        <f t="shared" si="13"/>
        <v>0.19959767996687172</v>
      </c>
      <c r="J28">
        <f t="shared" si="13"/>
        <v>1.6974823639485104E-3</v>
      </c>
      <c r="K28">
        <f t="shared" si="13"/>
        <v>-7.588759134202544E-2</v>
      </c>
      <c r="N28">
        <f>SUMPRODUCT($B$28:$B$51,B$28:B$51)</f>
        <v>3.1474876619675931</v>
      </c>
      <c r="O28">
        <f>SUMPRODUCT($B$28:$B$51,C$28:C$51)</f>
        <v>-0.98754294842985768</v>
      </c>
      <c r="P28">
        <f>SUMPRODUCT($B$28:$B$51,D$28:D$51)</f>
        <v>-0.96379248919723182</v>
      </c>
      <c r="Q28">
        <f t="shared" ref="Q28:W28" si="14">SUMPRODUCT($B$28:$B$51,E$28:E$51)</f>
        <v>-0.57672012845796017</v>
      </c>
      <c r="R28">
        <f t="shared" si="14"/>
        <v>-0.96931637728991993</v>
      </c>
      <c r="S28">
        <f t="shared" si="14"/>
        <v>1.1967515768429082</v>
      </c>
      <c r="T28">
        <f t="shared" si="14"/>
        <v>-3.2752227517802754E-2</v>
      </c>
      <c r="U28">
        <f t="shared" si="14"/>
        <v>1.2546468398800441</v>
      </c>
      <c r="V28">
        <f t="shared" si="14"/>
        <v>0.184524801578037</v>
      </c>
      <c r="W28">
        <f t="shared" si="14"/>
        <v>-1.0985976711821541</v>
      </c>
      <c r="Y28" s="3">
        <v>50009050.100000001</v>
      </c>
    </row>
    <row r="29" spans="1:25" x14ac:dyDescent="0.25">
      <c r="A29">
        <v>2</v>
      </c>
      <c r="B29">
        <f t="shared" ref="B29:B51" si="15">N3-N$26</f>
        <v>0.42048353760697799</v>
      </c>
      <c r="C29">
        <f t="shared" ref="C29:C51" si="16">O3-O$26</f>
        <v>-0.4202859320620701</v>
      </c>
      <c r="D29">
        <f t="shared" ref="D29:D51" si="17">P3-P$26</f>
        <v>-0.53685318209353639</v>
      </c>
      <c r="E29">
        <f t="shared" ref="E29:E51" si="18">Q3-Q$26</f>
        <v>-0.45367096645914745</v>
      </c>
      <c r="F29">
        <f t="shared" ref="F29:F51" si="19">R3-R$26</f>
        <v>-0.404438086385916</v>
      </c>
      <c r="G29">
        <f t="shared" ref="G29:G51" si="20">S3-S$26</f>
        <v>-0.16752856039880898</v>
      </c>
      <c r="H29">
        <f t="shared" ref="H29:H51" si="21">T3-T$26</f>
        <v>-0.15576972562191757</v>
      </c>
      <c r="I29">
        <f t="shared" ref="I29:I51" si="22">U3-U$26</f>
        <v>-0.10617288601413144</v>
      </c>
      <c r="J29">
        <f t="shared" ref="J29:J51" si="23">V3-V$26</f>
        <v>-1.0699834350360593E-2</v>
      </c>
      <c r="K29">
        <f t="shared" ref="K29:K51" si="24">W3-W$26</f>
        <v>0.419345883415284</v>
      </c>
      <c r="N29">
        <f>SUMPRODUCT($C$28:$C$51,B$28:B$51)</f>
        <v>-0.98754294842985768</v>
      </c>
      <c r="O29">
        <f>SUMPRODUCT($C$28:$C$51,C$28:C$51)</f>
        <v>1.9164815645961251</v>
      </c>
      <c r="P29">
        <f t="shared" ref="P29:V29" si="25">SUMPRODUCT($C$28:$C$51,D$28:D$51)</f>
        <v>1.7726792940499032</v>
      </c>
      <c r="Q29">
        <f t="shared" si="25"/>
        <v>0.17590184279771043</v>
      </c>
      <c r="R29">
        <f t="shared" si="25"/>
        <v>1.8906452103309772</v>
      </c>
      <c r="S29">
        <f t="shared" si="25"/>
        <v>-7.5331856056183449E-2</v>
      </c>
      <c r="T29">
        <f t="shared" si="25"/>
        <v>0.2733988404107357</v>
      </c>
      <c r="U29">
        <f t="shared" si="25"/>
        <v>-0.17929838350179178</v>
      </c>
      <c r="V29">
        <f t="shared" si="25"/>
        <v>0.43239450983700556</v>
      </c>
      <c r="W29">
        <f>SUMPRODUCT($C$28:$C$51,K$28:K$51)</f>
        <v>0.25305913808826286</v>
      </c>
      <c r="Y29" s="3">
        <v>184346.83199999999</v>
      </c>
    </row>
    <row r="30" spans="1:25" x14ac:dyDescent="0.25">
      <c r="A30">
        <v>3</v>
      </c>
      <c r="B30">
        <f t="shared" si="15"/>
        <v>0.49859375457733979</v>
      </c>
      <c r="C30">
        <f t="shared" si="16"/>
        <v>-0.38631417479595953</v>
      </c>
      <c r="D30">
        <f t="shared" si="17"/>
        <v>-0.49885065488502878</v>
      </c>
      <c r="E30">
        <f t="shared" si="18"/>
        <v>-0.50428844037571852</v>
      </c>
      <c r="F30">
        <f t="shared" si="19"/>
        <v>-0.36846197230924155</v>
      </c>
      <c r="G30">
        <f t="shared" si="20"/>
        <v>0.30093445683771525</v>
      </c>
      <c r="H30">
        <f t="shared" si="21"/>
        <v>-3.5092184165240348E-2</v>
      </c>
      <c r="I30">
        <f t="shared" si="22"/>
        <v>0.39596947928110682</v>
      </c>
      <c r="J30">
        <f t="shared" si="23"/>
        <v>0.12130136240611111</v>
      </c>
      <c r="K30">
        <f t="shared" si="24"/>
        <v>0.30412825287015088</v>
      </c>
      <c r="N30">
        <f>SUMPRODUCT($D$28:$D$51,B$28:B$51)</f>
        <v>-0.96379248919723182</v>
      </c>
      <c r="O30">
        <f>SUMPRODUCT($D$28:$D$51,C$28:C$51)</f>
        <v>1.7726792940499032</v>
      </c>
      <c r="P30">
        <f t="shared" ref="P30:W30" si="26">SUMPRODUCT($D$28:$D$51,D$28:D$51)</f>
        <v>1.8230398762096311</v>
      </c>
      <c r="Q30">
        <f t="shared" si="26"/>
        <v>0.41953468165256802</v>
      </c>
      <c r="R30">
        <f t="shared" si="26"/>
        <v>1.7488472233593564</v>
      </c>
      <c r="S30">
        <f t="shared" si="26"/>
        <v>-4.5652263544578242E-2</v>
      </c>
      <c r="T30">
        <f t="shared" si="26"/>
        <v>8.9212644411919062E-2</v>
      </c>
      <c r="U30">
        <f t="shared" si="26"/>
        <v>-0.18864857396799029</v>
      </c>
      <c r="V30">
        <f t="shared" si="26"/>
        <v>0.39234165524920434</v>
      </c>
      <c r="W30">
        <f t="shared" si="26"/>
        <v>3.2160496839756025E-2</v>
      </c>
      <c r="Y30" s="3">
        <v>127355.526</v>
      </c>
    </row>
    <row r="31" spans="1:25" x14ac:dyDescent="0.25">
      <c r="A31">
        <v>4</v>
      </c>
      <c r="B31">
        <f t="shared" si="15"/>
        <v>0.45443945489338999</v>
      </c>
      <c r="C31">
        <f t="shared" si="16"/>
        <v>-0.35179462072103551</v>
      </c>
      <c r="D31">
        <f t="shared" si="17"/>
        <v>-0.23174695504862397</v>
      </c>
      <c r="E31">
        <f t="shared" si="18"/>
        <v>0.27429346412107813</v>
      </c>
      <c r="F31">
        <f t="shared" si="19"/>
        <v>-0.36692636634913023</v>
      </c>
      <c r="G31">
        <f t="shared" si="20"/>
        <v>0.379010510652246</v>
      </c>
      <c r="H31">
        <f t="shared" si="21"/>
        <v>-0.29027309521956279</v>
      </c>
      <c r="I31">
        <f t="shared" si="22"/>
        <v>0.41480335572854521</v>
      </c>
      <c r="J31">
        <f t="shared" si="23"/>
        <v>-2.7839877500399957E-2</v>
      </c>
      <c r="K31">
        <f t="shared" si="24"/>
        <v>-7.1252894156510482E-3</v>
      </c>
      <c r="N31">
        <f>SUMPRODUCT($E$28:$E$51,B$28:B$51)</f>
        <v>-0.57672012845796017</v>
      </c>
      <c r="O31">
        <f t="shared" ref="O31:W31" si="27">SUMPRODUCT($E$28:$E$51,C$28:C$51)</f>
        <v>0.17590184279771043</v>
      </c>
      <c r="P31">
        <f t="shared" si="27"/>
        <v>0.41953468165256802</v>
      </c>
      <c r="Q31">
        <f t="shared" si="27"/>
        <v>1.6352624986144488</v>
      </c>
      <c r="R31">
        <f t="shared" si="27"/>
        <v>0.15009411186563035</v>
      </c>
      <c r="S31">
        <f t="shared" si="27"/>
        <v>0.37021062936639565</v>
      </c>
      <c r="T31">
        <f t="shared" si="27"/>
        <v>0.10631269654775105</v>
      </c>
      <c r="U31">
        <f t="shared" si="27"/>
        <v>0.22361277711942368</v>
      </c>
      <c r="V31">
        <f t="shared" si="27"/>
        <v>0.26529290926157206</v>
      </c>
      <c r="W31">
        <f t="shared" si="27"/>
        <v>-0.59282520341101386</v>
      </c>
      <c r="Y31" s="3">
        <v>14112.2788</v>
      </c>
    </row>
    <row r="32" spans="1:25" x14ac:dyDescent="0.25">
      <c r="A32">
        <v>5</v>
      </c>
      <c r="B32">
        <f t="shared" si="15"/>
        <v>0.29883115114726455</v>
      </c>
      <c r="C32">
        <f t="shared" si="16"/>
        <v>-0.31059171818220543</v>
      </c>
      <c r="D32">
        <f t="shared" si="17"/>
        <v>-0.42201548630255176</v>
      </c>
      <c r="E32">
        <f t="shared" si="18"/>
        <v>0.18082286695757765</v>
      </c>
      <c r="F32">
        <f t="shared" si="19"/>
        <v>-0.31208818362155299</v>
      </c>
      <c r="G32">
        <f t="shared" si="20"/>
        <v>0.31951182284492552</v>
      </c>
      <c r="H32">
        <f t="shared" si="21"/>
        <v>0.43910932071430953</v>
      </c>
      <c r="I32">
        <f t="shared" si="22"/>
        <v>0.30858353630042212</v>
      </c>
      <c r="J32">
        <f t="shared" si="23"/>
        <v>-0.10031390933083817</v>
      </c>
      <c r="K32">
        <f t="shared" si="24"/>
        <v>-0.40492251671293678</v>
      </c>
      <c r="N32">
        <f>SUMPRODUCT($F$28:$F$51,B$28:B$51)</f>
        <v>-0.96931637728991993</v>
      </c>
      <c r="O32">
        <f t="shared" ref="O32:W32" si="28">SUMPRODUCT($F$28:$F$51,C$28:C$51)</f>
        <v>1.8906452103309772</v>
      </c>
      <c r="P32">
        <f t="shared" si="28"/>
        <v>1.7488472233593564</v>
      </c>
      <c r="Q32">
        <f t="shared" si="28"/>
        <v>0.15009411186563035</v>
      </c>
      <c r="R32">
        <f t="shared" si="28"/>
        <v>1.8729665784382066</v>
      </c>
      <c r="S32">
        <f t="shared" si="28"/>
        <v>-9.7893705001357995E-2</v>
      </c>
      <c r="T32">
        <f t="shared" si="28"/>
        <v>0.25150611276251983</v>
      </c>
      <c r="U32">
        <f t="shared" si="28"/>
        <v>-0.19583327774079309</v>
      </c>
      <c r="V32">
        <f t="shared" si="28"/>
        <v>0.40915614482547219</v>
      </c>
      <c r="W32">
        <f t="shared" si="28"/>
        <v>0.2491861384882178</v>
      </c>
      <c r="Y32" s="3">
        <v>2732.5305400000002</v>
      </c>
    </row>
    <row r="33" spans="1:25" x14ac:dyDescent="0.25">
      <c r="A33">
        <v>6</v>
      </c>
      <c r="B33">
        <f t="shared" si="15"/>
        <v>6.9867182988074372E-2</v>
      </c>
      <c r="C33">
        <f t="shared" si="16"/>
        <v>-0.27053100087662274</v>
      </c>
      <c r="D33">
        <f t="shared" si="17"/>
        <v>-0.20851321721283367</v>
      </c>
      <c r="E33">
        <f t="shared" si="18"/>
        <v>-0.41965068610673362</v>
      </c>
      <c r="F33">
        <f t="shared" si="19"/>
        <v>-0.23847765767485757</v>
      </c>
      <c r="G33">
        <f t="shared" si="20"/>
        <v>-0.54312669837643224</v>
      </c>
      <c r="H33">
        <f t="shared" si="21"/>
        <v>-0.39528509839967801</v>
      </c>
      <c r="I33">
        <f t="shared" si="22"/>
        <v>-0.53967452320124221</v>
      </c>
      <c r="J33">
        <f t="shared" si="23"/>
        <v>-0.7856271178756753</v>
      </c>
      <c r="K33">
        <f t="shared" si="24"/>
        <v>7.1785347536899025E-3</v>
      </c>
      <c r="N33">
        <f>SUMPRODUCT($G$28:$G$51,B$28:B$51)</f>
        <v>1.1967515768429082</v>
      </c>
      <c r="O33">
        <f t="shared" ref="O33:W33" si="29">SUMPRODUCT($G$28:$G$51,C$28:C$51)</f>
        <v>-7.5331856056183449E-2</v>
      </c>
      <c r="P33">
        <f t="shared" si="29"/>
        <v>-4.5652263544578242E-2</v>
      </c>
      <c r="Q33">
        <f t="shared" si="29"/>
        <v>0.37021062936639565</v>
      </c>
      <c r="R33">
        <f t="shared" si="29"/>
        <v>-9.7893705001357995E-2</v>
      </c>
      <c r="S33">
        <f t="shared" si="29"/>
        <v>2.1536073534249942</v>
      </c>
      <c r="T33">
        <f t="shared" si="29"/>
        <v>-1.4231251740354587E-2</v>
      </c>
      <c r="U33">
        <f t="shared" si="29"/>
        <v>2.057358822940083</v>
      </c>
      <c r="V33">
        <f t="shared" si="29"/>
        <v>0.8867206095226885</v>
      </c>
      <c r="W33">
        <f t="shared" si="29"/>
        <v>-0.55337180240406214</v>
      </c>
      <c r="Y33" s="3">
        <v>1836.4939300000001</v>
      </c>
    </row>
    <row r="34" spans="1:25" x14ac:dyDescent="0.25">
      <c r="A34">
        <v>7</v>
      </c>
      <c r="B34">
        <f t="shared" si="15"/>
        <v>-0.17639408460452261</v>
      </c>
      <c r="C34">
        <f t="shared" si="16"/>
        <v>-0.2134036228130059</v>
      </c>
      <c r="D34">
        <f t="shared" si="17"/>
        <v>-0.19762311560783685</v>
      </c>
      <c r="E34">
        <f t="shared" si="18"/>
        <v>-2.7457729658750263E-2</v>
      </c>
      <c r="F34">
        <f t="shared" si="19"/>
        <v>-0.18595824895325908</v>
      </c>
      <c r="G34">
        <f t="shared" si="20"/>
        <v>-0.13143927048065057</v>
      </c>
      <c r="H34">
        <f t="shared" si="21"/>
        <v>1.0938510726249906E-2</v>
      </c>
      <c r="I34">
        <f t="shared" si="22"/>
        <v>-0.13688728455156862</v>
      </c>
      <c r="J34">
        <f t="shared" si="23"/>
        <v>2.8855506689080546E-3</v>
      </c>
      <c r="K34">
        <f t="shared" si="24"/>
        <v>7.6694488650939752E-2</v>
      </c>
      <c r="N34">
        <f>SUMPRODUCT($H$28:$H$51,B$28:B$51)</f>
        <v>-3.2752227517802754E-2</v>
      </c>
      <c r="O34">
        <f t="shared" ref="O34:W34" si="30">SUMPRODUCT($H$28:$H$51,C$28:C$51)</f>
        <v>0.2733988404107357</v>
      </c>
      <c r="P34">
        <f t="shared" si="30"/>
        <v>8.9212644411919062E-2</v>
      </c>
      <c r="Q34">
        <f t="shared" si="30"/>
        <v>0.10631269654775105</v>
      </c>
      <c r="R34">
        <f t="shared" si="30"/>
        <v>0.25150611276251983</v>
      </c>
      <c r="S34">
        <f t="shared" si="30"/>
        <v>-1.4231251740354587E-2</v>
      </c>
      <c r="T34">
        <f t="shared" si="30"/>
        <v>1.9765112186203184</v>
      </c>
      <c r="U34">
        <f t="shared" si="30"/>
        <v>-7.5151895534844885E-3</v>
      </c>
      <c r="V34">
        <f t="shared" si="30"/>
        <v>0.15250663947385068</v>
      </c>
      <c r="W34">
        <f t="shared" si="30"/>
        <v>9.1340142314243339E-2</v>
      </c>
      <c r="Y34" s="3">
        <v>169.07098999999999</v>
      </c>
    </row>
    <row r="35" spans="1:25" x14ac:dyDescent="0.25">
      <c r="A35">
        <v>8</v>
      </c>
      <c r="B35">
        <f t="shared" si="15"/>
        <v>-0.37965930482024468</v>
      </c>
      <c r="C35">
        <f t="shared" si="16"/>
        <v>-0.18703130812670243</v>
      </c>
      <c r="D35">
        <f t="shared" si="17"/>
        <v>-0.14707332548064705</v>
      </c>
      <c r="E35">
        <f t="shared" si="18"/>
        <v>3.4363589690628138E-2</v>
      </c>
      <c r="F35">
        <f t="shared" si="19"/>
        <v>-0.1837525287716178</v>
      </c>
      <c r="G35">
        <f t="shared" si="20"/>
        <v>-0.54377037217134472</v>
      </c>
      <c r="H35">
        <f t="shared" si="21"/>
        <v>-0.25460137334384719</v>
      </c>
      <c r="I35">
        <f t="shared" si="22"/>
        <v>-0.4461375183834479</v>
      </c>
      <c r="J35">
        <f t="shared" si="23"/>
        <v>-0.15786171366478619</v>
      </c>
      <c r="K35">
        <f t="shared" si="24"/>
        <v>-0.13954484792279614</v>
      </c>
      <c r="N35">
        <f>SUMPRODUCT($I$28:$I$51,B$28:B$51)</f>
        <v>1.2546468398800441</v>
      </c>
      <c r="O35">
        <f t="shared" ref="O35:W35" si="31">SUMPRODUCT($I$28:$I$51,C$28:C$51)</f>
        <v>-0.17929838350179178</v>
      </c>
      <c r="P35">
        <f t="shared" si="31"/>
        <v>-0.18864857396799029</v>
      </c>
      <c r="Q35">
        <f t="shared" si="31"/>
        <v>0.22361277711942368</v>
      </c>
      <c r="R35">
        <f t="shared" si="31"/>
        <v>-0.19583327774079309</v>
      </c>
      <c r="S35">
        <f t="shared" si="31"/>
        <v>2.057358822940083</v>
      </c>
      <c r="T35">
        <f t="shared" si="31"/>
        <v>-7.5151895534844885E-3</v>
      </c>
      <c r="U35">
        <f t="shared" si="31"/>
        <v>2.037889789623438</v>
      </c>
      <c r="V35">
        <f t="shared" si="31"/>
        <v>0.86264721862694205</v>
      </c>
      <c r="W35">
        <f t="shared" si="31"/>
        <v>-0.54288950022057192</v>
      </c>
      <c r="Y35" s="3">
        <v>0.95570596500000005</v>
      </c>
    </row>
    <row r="36" spans="1:25" x14ac:dyDescent="0.25">
      <c r="A36">
        <v>9</v>
      </c>
      <c r="B36">
        <f t="shared" si="15"/>
        <v>-0.49016206253200922</v>
      </c>
      <c r="C36">
        <f t="shared" si="16"/>
        <v>-0.1253220870509692</v>
      </c>
      <c r="D36">
        <f t="shared" si="17"/>
        <v>-0.22496742211284804</v>
      </c>
      <c r="E36">
        <f t="shared" si="18"/>
        <v>-7.5483596784397533E-3</v>
      </c>
      <c r="F36">
        <f t="shared" si="19"/>
        <v>-0.1416127265817746</v>
      </c>
      <c r="G36">
        <f t="shared" si="20"/>
        <v>-0.12223910318119219</v>
      </c>
      <c r="H36">
        <f t="shared" si="21"/>
        <v>-0.11188800037221447</v>
      </c>
      <c r="I36">
        <f t="shared" si="22"/>
        <v>-0.12570970144209997</v>
      </c>
      <c r="J36">
        <f t="shared" si="23"/>
        <v>-8.4562305604686361E-2</v>
      </c>
      <c r="K36">
        <f t="shared" si="24"/>
        <v>5.8803345203298329E-2</v>
      </c>
      <c r="N36">
        <f>SUMPRODUCT($J$28:$J$51,B$28:B$51)</f>
        <v>0.184524801578037</v>
      </c>
      <c r="O36">
        <f t="shared" ref="O36:W36" si="32">SUMPRODUCT($J$28:$J$51,C$28:C$51)</f>
        <v>0.43239450983700556</v>
      </c>
      <c r="P36">
        <f t="shared" si="32"/>
        <v>0.39234165524920434</v>
      </c>
      <c r="Q36">
        <f t="shared" si="32"/>
        <v>0.26529290926157206</v>
      </c>
      <c r="R36">
        <f t="shared" si="32"/>
        <v>0.40915614482547219</v>
      </c>
      <c r="S36">
        <f t="shared" si="32"/>
        <v>0.8867206095226885</v>
      </c>
      <c r="T36">
        <f t="shared" si="32"/>
        <v>0.15250663947385068</v>
      </c>
      <c r="U36">
        <f t="shared" si="32"/>
        <v>0.86264721862694205</v>
      </c>
      <c r="V36">
        <f t="shared" si="32"/>
        <v>0.86672388986424032</v>
      </c>
      <c r="W36">
        <f t="shared" si="32"/>
        <v>-9.9185480714504864E-2</v>
      </c>
      <c r="Y36" s="3">
        <v>1.41340621</v>
      </c>
    </row>
    <row r="37" spans="1:25" x14ac:dyDescent="0.25">
      <c r="A37">
        <v>10</v>
      </c>
      <c r="B37">
        <f t="shared" si="15"/>
        <v>-0.4808474287797041</v>
      </c>
      <c r="C37">
        <f t="shared" si="16"/>
        <v>-9.3578388788839173E-2</v>
      </c>
      <c r="D37">
        <f t="shared" si="17"/>
        <v>5.6845971436488951E-2</v>
      </c>
      <c r="E37">
        <f t="shared" si="18"/>
        <v>0.3477951356678598</v>
      </c>
      <c r="F37">
        <f t="shared" si="19"/>
        <v>-0.1033906616315281</v>
      </c>
      <c r="G37">
        <f t="shared" si="20"/>
        <v>9.1289967344797107E-2</v>
      </c>
      <c r="H37">
        <f t="shared" si="21"/>
        <v>-0.12126452619908645</v>
      </c>
      <c r="I37">
        <f t="shared" si="22"/>
        <v>5.7766848310695229E-3</v>
      </c>
      <c r="J37">
        <f t="shared" si="23"/>
        <v>6.7602897355734659E-2</v>
      </c>
      <c r="K37">
        <f t="shared" si="24"/>
        <v>8.4419424041289659E-2</v>
      </c>
      <c r="N37">
        <f>SUMPRODUCT($K$28:$K$51,B$28:B$51)</f>
        <v>-1.0985976711821541</v>
      </c>
      <c r="O37">
        <f t="shared" ref="O37:V37" si="33">SUMPRODUCT($K$28:$K$51,C$28:C$51)</f>
        <v>0.25305913808826286</v>
      </c>
      <c r="P37">
        <f t="shared" si="33"/>
        <v>3.2160496839756025E-2</v>
      </c>
      <c r="Q37">
        <f t="shared" si="33"/>
        <v>-0.59282520341101386</v>
      </c>
      <c r="R37">
        <f t="shared" si="33"/>
        <v>0.2491861384882178</v>
      </c>
      <c r="S37">
        <f t="shared" si="33"/>
        <v>-0.55337180240406214</v>
      </c>
      <c r="T37">
        <f t="shared" si="33"/>
        <v>9.1340142314243339E-2</v>
      </c>
      <c r="U37">
        <f t="shared" si="33"/>
        <v>-0.54288950022057192</v>
      </c>
      <c r="V37">
        <f t="shared" si="33"/>
        <v>-9.9185480714504864E-2</v>
      </c>
      <c r="W37">
        <f>SUMPRODUCT($K$28:$K$51,K$28:K$51)</f>
        <v>1.9180457355569385</v>
      </c>
      <c r="Y37" s="3">
        <v>1.856517</v>
      </c>
    </row>
    <row r="38" spans="1:25" x14ac:dyDescent="0.25">
      <c r="A38">
        <v>11</v>
      </c>
      <c r="B38">
        <f t="shared" si="15"/>
        <v>-0.35399595071444229</v>
      </c>
      <c r="C38">
        <f t="shared" si="16"/>
        <v>-3.0382330340280927E-2</v>
      </c>
      <c r="D38">
        <f t="shared" si="17"/>
        <v>5.8299519349888751E-2</v>
      </c>
      <c r="E38">
        <f t="shared" si="18"/>
        <v>-4.9288388766355939E-2</v>
      </c>
      <c r="F38">
        <f t="shared" si="19"/>
        <v>-4.1502796724155522E-2</v>
      </c>
      <c r="G38">
        <f t="shared" si="20"/>
        <v>-0.13254291903517773</v>
      </c>
      <c r="H38">
        <f t="shared" si="21"/>
        <v>-0.35716007415046452</v>
      </c>
      <c r="I38">
        <f t="shared" si="22"/>
        <v>-7.5377208993713085E-2</v>
      </c>
      <c r="J38">
        <f t="shared" si="23"/>
        <v>5.7891616470298279E-2</v>
      </c>
      <c r="K38">
        <f t="shared" si="24"/>
        <v>-0.13563276488687243</v>
      </c>
    </row>
    <row r="39" spans="1:25" x14ac:dyDescent="0.25">
      <c r="A39">
        <v>12</v>
      </c>
      <c r="B39">
        <f t="shared" si="15"/>
        <v>-0.14066529435158515</v>
      </c>
      <c r="C39">
        <f t="shared" si="16"/>
        <v>-4.0154688046967646E-2</v>
      </c>
      <c r="D39">
        <f t="shared" si="17"/>
        <v>-1.0444528158148336E-2</v>
      </c>
      <c r="E39">
        <f t="shared" si="18"/>
        <v>0.49571155962428148</v>
      </c>
      <c r="F39">
        <f t="shared" si="19"/>
        <v>-1.6026661575584578E-2</v>
      </c>
      <c r="G39">
        <f t="shared" si="20"/>
        <v>-5.3420969296434473E-2</v>
      </c>
      <c r="H39">
        <f t="shared" si="21"/>
        <v>6.0159244470616546E-2</v>
      </c>
      <c r="I39">
        <f t="shared" si="22"/>
        <v>2.2374177507269444E-3</v>
      </c>
      <c r="J39">
        <f t="shared" si="23"/>
        <v>3.8998224868859177E-2</v>
      </c>
      <c r="K39">
        <f t="shared" si="24"/>
        <v>-0.16545358520903952</v>
      </c>
    </row>
    <row r="40" spans="1:25" x14ac:dyDescent="0.25">
      <c r="A40">
        <v>13</v>
      </c>
      <c r="B40">
        <f t="shared" si="15"/>
        <v>0.10691375555833327</v>
      </c>
      <c r="C40">
        <f t="shared" si="16"/>
        <v>-3.3051137654231399E-3</v>
      </c>
      <c r="D40">
        <f t="shared" si="17"/>
        <v>-1.1481893405348442E-3</v>
      </c>
      <c r="E40">
        <f t="shared" si="18"/>
        <v>-0.18020886527954466</v>
      </c>
      <c r="F40">
        <f t="shared" si="19"/>
        <v>-2.6138480966828748E-2</v>
      </c>
      <c r="G40">
        <f t="shared" si="20"/>
        <v>-0.43053917116074292</v>
      </c>
      <c r="H40">
        <f t="shared" si="21"/>
        <v>8.6572697760710304E-2</v>
      </c>
      <c r="I40">
        <f t="shared" si="22"/>
        <v>-0.4490644006253619</v>
      </c>
      <c r="J40">
        <f t="shared" si="23"/>
        <v>-6.5159308417884421E-2</v>
      </c>
      <c r="K40">
        <f t="shared" si="24"/>
        <v>0.25645511662691778</v>
      </c>
    </row>
    <row r="41" spans="1:25" x14ac:dyDescent="0.25">
      <c r="A41">
        <v>14</v>
      </c>
      <c r="B41">
        <f t="shared" si="15"/>
        <v>0.32812521285053831</v>
      </c>
      <c r="C41">
        <f t="shared" si="16"/>
        <v>6.7526251805701376E-2</v>
      </c>
      <c r="D41">
        <f t="shared" si="17"/>
        <v>0.1103680017374441</v>
      </c>
      <c r="E41">
        <f t="shared" si="18"/>
        <v>0.3115662791637811</v>
      </c>
      <c r="F41">
        <f t="shared" si="19"/>
        <v>5.42298428321078E-2</v>
      </c>
      <c r="G41">
        <f t="shared" si="20"/>
        <v>0.43360311170454147</v>
      </c>
      <c r="H41">
        <f t="shared" si="21"/>
        <v>-0.40450143131085015</v>
      </c>
      <c r="I41">
        <f t="shared" si="22"/>
        <v>0.35918155384998551</v>
      </c>
      <c r="J41">
        <f t="shared" si="23"/>
        <v>0.20510835772812996</v>
      </c>
      <c r="K41">
        <f t="shared" si="24"/>
        <v>-0.23611766153831976</v>
      </c>
    </row>
    <row r="42" spans="1:25" x14ac:dyDescent="0.25">
      <c r="A42">
        <v>15</v>
      </c>
      <c r="B42">
        <f t="shared" si="15"/>
        <v>0.46880879795445041</v>
      </c>
      <c r="C42">
        <f t="shared" si="16"/>
        <v>7.7876660972968637E-2</v>
      </c>
      <c r="D42">
        <f t="shared" si="17"/>
        <v>0.22296315332337624</v>
      </c>
      <c r="E42">
        <f t="shared" si="18"/>
        <v>-8.0062871470963359E-2</v>
      </c>
      <c r="F42">
        <f t="shared" si="19"/>
        <v>0.10730037529619268</v>
      </c>
      <c r="G42">
        <f t="shared" si="20"/>
        <v>0.45622962782865528</v>
      </c>
      <c r="H42">
        <f t="shared" si="21"/>
        <v>-0.13372800228338844</v>
      </c>
      <c r="I42">
        <f t="shared" si="22"/>
        <v>0.46032547679875779</v>
      </c>
      <c r="J42">
        <f t="shared" si="23"/>
        <v>0.2143728821243247</v>
      </c>
      <c r="K42">
        <f t="shared" si="24"/>
        <v>-0.48507384640621981</v>
      </c>
    </row>
    <row r="43" spans="1:25" x14ac:dyDescent="0.25">
      <c r="A43">
        <v>16</v>
      </c>
      <c r="B43">
        <f t="shared" si="15"/>
        <v>0.49452026255455261</v>
      </c>
      <c r="C43">
        <f t="shared" si="16"/>
        <v>0.18417569203212847</v>
      </c>
      <c r="D43">
        <f t="shared" si="17"/>
        <v>0.17190110600376773</v>
      </c>
      <c r="E43">
        <f t="shared" si="18"/>
        <v>3.3055034667576422E-2</v>
      </c>
      <c r="F43">
        <f t="shared" si="19"/>
        <v>0.16739481829704633</v>
      </c>
      <c r="G43">
        <f t="shared" si="20"/>
        <v>-0.31273179529578954</v>
      </c>
      <c r="H43">
        <f t="shared" si="21"/>
        <v>0.43803142891424884</v>
      </c>
      <c r="I43">
        <f t="shared" si="22"/>
        <v>-0.28904547961179194</v>
      </c>
      <c r="J43">
        <f t="shared" si="23"/>
        <v>-3.9974938838994611E-2</v>
      </c>
      <c r="K43">
        <f t="shared" si="24"/>
        <v>-0.52438899724266519</v>
      </c>
    </row>
    <row r="44" spans="1:25" x14ac:dyDescent="0.25">
      <c r="A44">
        <v>17</v>
      </c>
      <c r="B44">
        <f t="shared" si="15"/>
        <v>0.3989645434668897</v>
      </c>
      <c r="C44">
        <f t="shared" si="16"/>
        <v>0.16011220299130191</v>
      </c>
      <c r="D44">
        <f t="shared" si="17"/>
        <v>0.15641684432572445</v>
      </c>
      <c r="E44">
        <f t="shared" si="18"/>
        <v>-0.25135462309287365</v>
      </c>
      <c r="F44">
        <f t="shared" si="19"/>
        <v>0.17304859837558068</v>
      </c>
      <c r="G44">
        <f t="shared" si="20"/>
        <v>0.14354528333260752</v>
      </c>
      <c r="H44">
        <f t="shared" si="21"/>
        <v>0.1334661318861432</v>
      </c>
      <c r="I44">
        <f t="shared" si="22"/>
        <v>0.14198443982948272</v>
      </c>
      <c r="J44">
        <f t="shared" si="23"/>
        <v>0.10920165185819353</v>
      </c>
      <c r="K44">
        <f t="shared" si="24"/>
        <v>-0.31596344763741224</v>
      </c>
    </row>
    <row r="45" spans="1:25" x14ac:dyDescent="0.25">
      <c r="A45">
        <v>18</v>
      </c>
      <c r="B45">
        <f t="shared" si="15"/>
        <v>0.20553701327955476</v>
      </c>
      <c r="C45">
        <f t="shared" si="16"/>
        <v>0.22577200986637924</v>
      </c>
      <c r="D45">
        <f t="shared" si="17"/>
        <v>0.15519280670326041</v>
      </c>
      <c r="E45">
        <f t="shared" si="18"/>
        <v>8.7807593850225407E-2</v>
      </c>
      <c r="F45">
        <f t="shared" si="19"/>
        <v>0.23486827967052909</v>
      </c>
      <c r="G45">
        <f t="shared" si="20"/>
        <v>0.26039209416124365</v>
      </c>
      <c r="H45">
        <f t="shared" si="21"/>
        <v>-0.357510397437514</v>
      </c>
      <c r="I45">
        <f t="shared" si="22"/>
        <v>0.19480491778281728</v>
      </c>
      <c r="J45">
        <f t="shared" si="23"/>
        <v>0.14836258153699955</v>
      </c>
      <c r="K45">
        <f t="shared" si="24"/>
        <v>-0.22133360217182763</v>
      </c>
    </row>
    <row r="46" spans="1:25" x14ac:dyDescent="0.25">
      <c r="A46">
        <v>19</v>
      </c>
      <c r="B46">
        <f t="shared" si="15"/>
        <v>-3.8404522474302372E-2</v>
      </c>
      <c r="C46">
        <f t="shared" si="16"/>
        <v>0.27154968935207136</v>
      </c>
      <c r="D46">
        <f t="shared" si="17"/>
        <v>0.18257561284511181</v>
      </c>
      <c r="E46">
        <f t="shared" si="18"/>
        <v>-0.23601322093934346</v>
      </c>
      <c r="F46">
        <f t="shared" si="19"/>
        <v>0.24011255148000349</v>
      </c>
      <c r="G46">
        <f t="shared" si="20"/>
        <v>0.27415550068138872</v>
      </c>
      <c r="H46">
        <f t="shared" si="21"/>
        <v>9.7090389951273059E-2</v>
      </c>
      <c r="I46">
        <f t="shared" si="22"/>
        <v>0.32465914160726694</v>
      </c>
      <c r="J46">
        <f t="shared" si="23"/>
        <v>0.18800481228468902</v>
      </c>
      <c r="K46">
        <f t="shared" si="24"/>
        <v>-4.0851535089822644E-2</v>
      </c>
    </row>
    <row r="47" spans="1:25" x14ac:dyDescent="0.25">
      <c r="A47">
        <v>20</v>
      </c>
      <c r="B47">
        <f t="shared" si="15"/>
        <v>-0.27313466812810883</v>
      </c>
      <c r="C47">
        <f t="shared" si="16"/>
        <v>0.33944133043850477</v>
      </c>
      <c r="D47">
        <f t="shared" si="17"/>
        <v>0.35841794664025051</v>
      </c>
      <c r="E47">
        <f t="shared" si="18"/>
        <v>0.38414070704709347</v>
      </c>
      <c r="F47">
        <f t="shared" si="19"/>
        <v>0.32573816903379033</v>
      </c>
      <c r="G47">
        <f t="shared" si="20"/>
        <v>1.6511259145810198E-2</v>
      </c>
      <c r="H47">
        <f t="shared" si="21"/>
        <v>-9.4155767599007456E-2</v>
      </c>
      <c r="I47">
        <f t="shared" si="22"/>
        <v>-5.4680449515522422E-2</v>
      </c>
      <c r="J47">
        <f t="shared" si="23"/>
        <v>4.8818195610107695E-2</v>
      </c>
      <c r="K47">
        <f t="shared" si="24"/>
        <v>4.1497303541213504E-2</v>
      </c>
    </row>
    <row r="48" spans="1:25" x14ac:dyDescent="0.25">
      <c r="A48">
        <v>21</v>
      </c>
      <c r="B48">
        <f t="shared" si="15"/>
        <v>-0.44118329763234693</v>
      </c>
      <c r="C48">
        <f t="shared" si="16"/>
        <v>0.27525498989522623</v>
      </c>
      <c r="D48">
        <f t="shared" si="17"/>
        <v>0.2432299462654991</v>
      </c>
      <c r="E48">
        <f t="shared" si="18"/>
        <v>0.10162678738905884</v>
      </c>
      <c r="F48">
        <f t="shared" si="19"/>
        <v>0.28083439045591402</v>
      </c>
      <c r="G48">
        <f t="shared" si="20"/>
        <v>-0.34090780353185857</v>
      </c>
      <c r="H48">
        <f t="shared" si="21"/>
        <v>0.20642580050009196</v>
      </c>
      <c r="I48">
        <f t="shared" si="22"/>
        <v>-0.3444496050639253</v>
      </c>
      <c r="J48">
        <f t="shared" si="23"/>
        <v>-3.9115852173658094E-2</v>
      </c>
      <c r="K48">
        <f t="shared" si="24"/>
        <v>0.19397168823677435</v>
      </c>
    </row>
    <row r="49" spans="1:14" x14ac:dyDescent="0.25">
      <c r="A49">
        <v>22</v>
      </c>
      <c r="B49">
        <f t="shared" si="15"/>
        <v>-0.50140624542266021</v>
      </c>
      <c r="C49">
        <f t="shared" si="16"/>
        <v>0.3277901880866968</v>
      </c>
      <c r="D49">
        <f t="shared" si="17"/>
        <v>0.37064623761972559</v>
      </c>
      <c r="E49">
        <f t="shared" si="18"/>
        <v>9.2153681478263416E-2</v>
      </c>
      <c r="F49">
        <f t="shared" si="19"/>
        <v>0.34537137933430756</v>
      </c>
      <c r="G49">
        <f t="shared" si="20"/>
        <v>-0.27888939486232112</v>
      </c>
      <c r="H49">
        <f t="shared" si="21"/>
        <v>0.16964154972612777</v>
      </c>
      <c r="I49">
        <f t="shared" si="22"/>
        <v>-0.33949033232018994</v>
      </c>
      <c r="J49">
        <f t="shared" si="23"/>
        <v>-5.083870864995188E-2</v>
      </c>
      <c r="K49">
        <f t="shared" si="24"/>
        <v>0.38255945860273544</v>
      </c>
    </row>
    <row r="50" spans="1:14" x14ac:dyDescent="0.25">
      <c r="A50">
        <v>23</v>
      </c>
      <c r="B50">
        <f t="shared" si="15"/>
        <v>-0.43905883365741966</v>
      </c>
      <c r="C50">
        <f t="shared" si="16"/>
        <v>0.44089933589531849</v>
      </c>
      <c r="D50">
        <f t="shared" si="17"/>
        <v>0.26237278687634913</v>
      </c>
      <c r="E50">
        <f t="shared" si="18"/>
        <v>-0.10555744391339633</v>
      </c>
      <c r="F50">
        <f t="shared" si="19"/>
        <v>0.43963275806320584</v>
      </c>
      <c r="G50">
        <f t="shared" si="20"/>
        <v>-4.1932584804531103E-2</v>
      </c>
      <c r="H50">
        <f t="shared" si="21"/>
        <v>0.59549856868914985</v>
      </c>
      <c r="I50">
        <f t="shared" si="22"/>
        <v>2.9936322385230141E-2</v>
      </c>
      <c r="J50">
        <f t="shared" si="23"/>
        <v>6.8115389771139623E-2</v>
      </c>
      <c r="K50">
        <f t="shared" si="24"/>
        <v>0.47561100275733481</v>
      </c>
    </row>
    <row r="51" spans="1:14" x14ac:dyDescent="0.25">
      <c r="A51">
        <v>24</v>
      </c>
      <c r="B51">
        <f t="shared" si="15"/>
        <v>-0.26940588312443847</v>
      </c>
      <c r="C51">
        <f t="shared" si="16"/>
        <v>0.53114831711689225</v>
      </c>
      <c r="D51">
        <f t="shared" si="17"/>
        <v>0.46314681790646361</v>
      </c>
      <c r="E51">
        <f t="shared" si="18"/>
        <v>-0.21212876855289037</v>
      </c>
      <c r="F51">
        <f t="shared" si="19"/>
        <v>0.51012160435338538</v>
      </c>
      <c r="G51">
        <f t="shared" si="20"/>
        <v>0.14547457910243855</v>
      </c>
      <c r="H51">
        <f t="shared" si="21"/>
        <v>-8.7709899084488507E-2</v>
      </c>
      <c r="I51">
        <f t="shared" si="22"/>
        <v>6.8829383610711337E-2</v>
      </c>
      <c r="J51">
        <f t="shared" si="23"/>
        <v>8.9632561359794916E-2</v>
      </c>
      <c r="K51">
        <f t="shared" si="24"/>
        <v>0.45163118687595938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3.1474876619675931</v>
      </c>
      <c r="C58">
        <f>O28</f>
        <v>-0.98754294842985768</v>
      </c>
      <c r="D58">
        <f t="shared" ref="D58:K67" si="34">P28</f>
        <v>-0.96379248919723182</v>
      </c>
      <c r="E58">
        <f t="shared" si="34"/>
        <v>-0.57672012845796017</v>
      </c>
      <c r="F58">
        <f t="shared" si="34"/>
        <v>-0.96931637728991993</v>
      </c>
      <c r="G58">
        <f t="shared" si="34"/>
        <v>1.1967515768429082</v>
      </c>
      <c r="H58">
        <f t="shared" si="34"/>
        <v>-3.2752227517802754E-2</v>
      </c>
      <c r="I58">
        <f t="shared" si="34"/>
        <v>1.2546468398800441</v>
      </c>
      <c r="J58">
        <f t="shared" si="34"/>
        <v>0.184524801578037</v>
      </c>
      <c r="K58">
        <f t="shared" si="34"/>
        <v>-1.0985976711821541</v>
      </c>
      <c r="L58">
        <f t="array" ref="L58">MDETERM(B58:K67)</f>
        <v>3.034030610802544E-4</v>
      </c>
      <c r="M58">
        <v>0</v>
      </c>
      <c r="N58">
        <v>2.2519622999999999E-2</v>
      </c>
    </row>
    <row r="59" spans="1:14" x14ac:dyDescent="0.25">
      <c r="B59">
        <f t="shared" ref="B59:C67" si="35">N29</f>
        <v>-0.98754294842985768</v>
      </c>
      <c r="C59">
        <f>O29-M58</f>
        <v>1.9164815645961251</v>
      </c>
      <c r="D59">
        <f t="shared" si="34"/>
        <v>1.7726792940499032</v>
      </c>
      <c r="E59">
        <f t="shared" si="34"/>
        <v>0.17590184279771043</v>
      </c>
      <c r="F59">
        <f t="shared" si="34"/>
        <v>1.8906452103309772</v>
      </c>
      <c r="G59">
        <f t="shared" si="34"/>
        <v>-7.5331856056183449E-2</v>
      </c>
      <c r="H59">
        <f t="shared" si="34"/>
        <v>0.2733988404107357</v>
      </c>
      <c r="I59">
        <f t="shared" si="34"/>
        <v>-0.17929838350179178</v>
      </c>
      <c r="J59">
        <f t="shared" si="34"/>
        <v>0.43239450983700556</v>
      </c>
      <c r="K59">
        <f t="shared" si="34"/>
        <v>0.25305913808826286</v>
      </c>
      <c r="N59">
        <v>8.1717010000000007E-2</v>
      </c>
    </row>
    <row r="60" spans="1:14" x14ac:dyDescent="0.25">
      <c r="B60">
        <f t="shared" si="35"/>
        <v>-0.96379248919723182</v>
      </c>
      <c r="C60">
        <f t="shared" si="35"/>
        <v>1.7726792940499032</v>
      </c>
      <c r="D60">
        <f>P30-M58</f>
        <v>1.8230398762096311</v>
      </c>
      <c r="E60">
        <f t="shared" si="34"/>
        <v>0.41953468165256802</v>
      </c>
      <c r="F60">
        <f t="shared" si="34"/>
        <v>1.7488472233593564</v>
      </c>
      <c r="G60">
        <f t="shared" si="34"/>
        <v>-4.5652263544578242E-2</v>
      </c>
      <c r="H60">
        <f t="shared" si="34"/>
        <v>8.9212644411919062E-2</v>
      </c>
      <c r="I60">
        <f t="shared" si="34"/>
        <v>-0.18864857396799029</v>
      </c>
      <c r="J60">
        <f t="shared" si="34"/>
        <v>0.39234165524920434</v>
      </c>
      <c r="K60">
        <f t="shared" si="34"/>
        <v>3.2160496839756025E-2</v>
      </c>
      <c r="N60">
        <v>0</v>
      </c>
    </row>
    <row r="61" spans="1:14" x14ac:dyDescent="0.25">
      <c r="B61">
        <f t="shared" si="35"/>
        <v>-0.57672012845796017</v>
      </c>
      <c r="C61">
        <f t="shared" si="35"/>
        <v>0.17590184279771043</v>
      </c>
      <c r="D61">
        <f t="shared" si="34"/>
        <v>0.41953468165256802</v>
      </c>
      <c r="E61">
        <f>Q31-M58</f>
        <v>1.6352624986144488</v>
      </c>
      <c r="F61">
        <f t="shared" si="34"/>
        <v>0.15009411186563035</v>
      </c>
      <c r="G61">
        <f t="shared" si="34"/>
        <v>0.37021062936639565</v>
      </c>
      <c r="H61">
        <f t="shared" si="34"/>
        <v>0.10631269654775105</v>
      </c>
      <c r="I61">
        <f t="shared" si="34"/>
        <v>0.22361277711942368</v>
      </c>
      <c r="J61">
        <f t="shared" si="34"/>
        <v>0.26529290926157206</v>
      </c>
      <c r="K61">
        <f t="shared" si="34"/>
        <v>-0.59282520341101386</v>
      </c>
    </row>
    <row r="62" spans="1:14" x14ac:dyDescent="0.25">
      <c r="B62">
        <f t="shared" si="35"/>
        <v>-0.96931637728991993</v>
      </c>
      <c r="C62">
        <f t="shared" si="35"/>
        <v>1.8906452103309772</v>
      </c>
      <c r="D62">
        <f t="shared" si="34"/>
        <v>1.7488472233593564</v>
      </c>
      <c r="E62">
        <f t="shared" si="34"/>
        <v>0.15009411186563035</v>
      </c>
      <c r="F62">
        <f>R32-M58</f>
        <v>1.8729665784382066</v>
      </c>
      <c r="G62">
        <f t="shared" si="34"/>
        <v>-9.7893705001357995E-2</v>
      </c>
      <c r="H62">
        <f t="shared" si="34"/>
        <v>0.25150611276251983</v>
      </c>
      <c r="I62">
        <f t="shared" si="34"/>
        <v>-0.19583327774079309</v>
      </c>
      <c r="J62">
        <f t="shared" si="34"/>
        <v>0.40915614482547219</v>
      </c>
      <c r="K62">
        <f t="shared" si="34"/>
        <v>0.2491861384882178</v>
      </c>
    </row>
    <row r="63" spans="1:14" x14ac:dyDescent="0.25">
      <c r="B63">
        <f t="shared" si="35"/>
        <v>1.1967515768429082</v>
      </c>
      <c r="C63">
        <f t="shared" si="35"/>
        <v>-7.5331856056183449E-2</v>
      </c>
      <c r="D63">
        <f t="shared" si="34"/>
        <v>-4.5652263544578242E-2</v>
      </c>
      <c r="E63">
        <f t="shared" si="34"/>
        <v>0.37021062936639565</v>
      </c>
      <c r="F63">
        <f t="shared" si="34"/>
        <v>-9.7893705001357995E-2</v>
      </c>
      <c r="G63">
        <f>S33-M58</f>
        <v>2.1536073534249942</v>
      </c>
      <c r="H63">
        <f t="shared" si="34"/>
        <v>-1.4231251740354587E-2</v>
      </c>
      <c r="I63">
        <f t="shared" si="34"/>
        <v>2.057358822940083</v>
      </c>
      <c r="J63">
        <f t="shared" si="34"/>
        <v>0.8867206095226885</v>
      </c>
      <c r="K63">
        <f t="shared" si="34"/>
        <v>-0.55337180240406214</v>
      </c>
    </row>
    <row r="64" spans="1:14" x14ac:dyDescent="0.25">
      <c r="B64">
        <f t="shared" si="35"/>
        <v>-3.2752227517802754E-2</v>
      </c>
      <c r="C64">
        <f t="shared" si="35"/>
        <v>0.2733988404107357</v>
      </c>
      <c r="D64">
        <f t="shared" si="34"/>
        <v>8.9212644411919062E-2</v>
      </c>
      <c r="E64">
        <f t="shared" si="34"/>
        <v>0.10631269654775105</v>
      </c>
      <c r="F64">
        <f t="shared" si="34"/>
        <v>0.25150611276251983</v>
      </c>
      <c r="G64">
        <f t="shared" si="34"/>
        <v>-1.4231251740354587E-2</v>
      </c>
      <c r="H64">
        <f>T34-M58</f>
        <v>1.9765112186203184</v>
      </c>
      <c r="I64">
        <f t="shared" si="34"/>
        <v>-7.5151895534844885E-3</v>
      </c>
      <c r="J64">
        <f t="shared" si="34"/>
        <v>0.15250663947385068</v>
      </c>
      <c r="K64">
        <f t="shared" si="34"/>
        <v>9.1340142314243339E-2</v>
      </c>
    </row>
    <row r="65" spans="2:16" x14ac:dyDescent="0.25">
      <c r="B65">
        <f t="shared" si="35"/>
        <v>1.2546468398800441</v>
      </c>
      <c r="C65">
        <f t="shared" si="35"/>
        <v>-0.17929838350179178</v>
      </c>
      <c r="D65">
        <f t="shared" si="34"/>
        <v>-0.18864857396799029</v>
      </c>
      <c r="E65">
        <f t="shared" si="34"/>
        <v>0.22361277711942368</v>
      </c>
      <c r="F65">
        <f t="shared" si="34"/>
        <v>-0.19583327774079309</v>
      </c>
      <c r="G65">
        <f t="shared" si="34"/>
        <v>2.057358822940083</v>
      </c>
      <c r="H65">
        <f t="shared" si="34"/>
        <v>-7.5151895534844885E-3</v>
      </c>
      <c r="I65">
        <f>U35-M58</f>
        <v>2.037889789623438</v>
      </c>
      <c r="J65">
        <f t="shared" si="34"/>
        <v>0.86264721862694205</v>
      </c>
      <c r="K65">
        <f t="shared" si="34"/>
        <v>-0.54288950022057192</v>
      </c>
    </row>
    <row r="66" spans="2:16" x14ac:dyDescent="0.25">
      <c r="B66">
        <f t="shared" si="35"/>
        <v>0.184524801578037</v>
      </c>
      <c r="C66">
        <f t="shared" si="35"/>
        <v>0.43239450983700556</v>
      </c>
      <c r="D66">
        <f t="shared" si="34"/>
        <v>0.39234165524920434</v>
      </c>
      <c r="E66">
        <f t="shared" si="34"/>
        <v>0.26529290926157206</v>
      </c>
      <c r="F66">
        <f t="shared" si="34"/>
        <v>0.40915614482547219</v>
      </c>
      <c r="G66">
        <f t="shared" si="34"/>
        <v>0.8867206095226885</v>
      </c>
      <c r="H66">
        <f t="shared" si="34"/>
        <v>0.15250663947385068</v>
      </c>
      <c r="I66">
        <f t="shared" si="34"/>
        <v>0.86264721862694205</v>
      </c>
      <c r="J66">
        <f>V36-M58</f>
        <v>0.86672388986424032</v>
      </c>
      <c r="K66">
        <f t="shared" si="34"/>
        <v>-9.9185480714504864E-2</v>
      </c>
    </row>
    <row r="67" spans="2:16" x14ac:dyDescent="0.25">
      <c r="B67">
        <f t="shared" si="35"/>
        <v>-1.0985976711821541</v>
      </c>
      <c r="C67">
        <f t="shared" si="35"/>
        <v>0.25305913808826286</v>
      </c>
      <c r="D67">
        <f t="shared" si="34"/>
        <v>3.2160496839756025E-2</v>
      </c>
      <c r="E67">
        <f t="shared" si="34"/>
        <v>-0.59282520341101386</v>
      </c>
      <c r="F67">
        <f t="shared" si="34"/>
        <v>0.2491861384882178</v>
      </c>
      <c r="G67">
        <f t="shared" si="34"/>
        <v>-0.55337180240406214</v>
      </c>
      <c r="H67">
        <f t="shared" si="34"/>
        <v>9.1340142314243339E-2</v>
      </c>
      <c r="I67">
        <f t="shared" si="34"/>
        <v>-0.54288950022057192</v>
      </c>
      <c r="J67">
        <f t="shared" si="34"/>
        <v>-9.9185480714504864E-2</v>
      </c>
      <c r="K67">
        <f>W37-M58</f>
        <v>1.9180457355569385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3.1474876619675931</v>
      </c>
      <c r="C69">
        <f t="shared" ref="C69:K69" si="36">O28</f>
        <v>-0.98754294842985768</v>
      </c>
      <c r="D69">
        <f t="shared" si="36"/>
        <v>-0.96379248919723182</v>
      </c>
      <c r="E69">
        <f t="shared" si="36"/>
        <v>-0.57672012845796017</v>
      </c>
      <c r="F69">
        <f t="shared" si="36"/>
        <v>-0.96931637728991993</v>
      </c>
      <c r="G69">
        <f t="shared" si="36"/>
        <v>1.1967515768429082</v>
      </c>
      <c r="H69">
        <f t="shared" si="36"/>
        <v>-3.2752227517802754E-2</v>
      </c>
      <c r="I69">
        <f t="shared" si="36"/>
        <v>1.2546468398800441</v>
      </c>
      <c r="J69">
        <f t="shared" si="36"/>
        <v>0.184524801578037</v>
      </c>
      <c r="K69">
        <f t="shared" si="36"/>
        <v>-1.0985976711821541</v>
      </c>
      <c r="L69" s="1">
        <f t="array" ref="L69">MDETERM(B69:K78)</f>
        <v>3.034030610802544E-4</v>
      </c>
      <c r="M69" s="2">
        <v>1.5106706483664079E-6</v>
      </c>
      <c r="N69" s="1">
        <f t="array" ref="N69:N78">MMULT(B69:K78,M69:M78)</f>
        <v>5.4035840913360044E-8</v>
      </c>
      <c r="O69" s="1">
        <f>M69*$B$80</f>
        <v>3.4019733478377071E-8</v>
      </c>
      <c r="P69" s="1">
        <f>N69-O69</f>
        <v>2.0016107434982973E-8</v>
      </c>
    </row>
    <row r="70" spans="2:16" x14ac:dyDescent="0.25">
      <c r="B70">
        <f t="shared" ref="B70:B78" si="37">N29</f>
        <v>-0.98754294842985768</v>
      </c>
      <c r="C70">
        <f t="shared" ref="C70:C78" si="38">O29</f>
        <v>1.9164815645961251</v>
      </c>
      <c r="D70">
        <f t="shared" ref="D70:D78" si="39">P29</f>
        <v>1.7726792940499032</v>
      </c>
      <c r="E70">
        <f t="shared" ref="E70:E78" si="40">Q29</f>
        <v>0.17590184279771043</v>
      </c>
      <c r="F70">
        <f t="shared" ref="F70:F78" si="41">R29</f>
        <v>1.8906452103309772</v>
      </c>
      <c r="G70">
        <f t="shared" ref="G70:G78" si="42">S29</f>
        <v>-7.5331856056183449E-2</v>
      </c>
      <c r="H70">
        <f t="shared" ref="H70:H78" si="43">T29</f>
        <v>0.2733988404107357</v>
      </c>
      <c r="I70">
        <f t="shared" ref="I70:I78" si="44">U29</f>
        <v>-0.17929838350179178</v>
      </c>
      <c r="J70">
        <f t="shared" ref="J70:J78" si="45">V29</f>
        <v>0.43239450983700556</v>
      </c>
      <c r="K70">
        <f t="shared" ref="K70:K78" si="46">W29</f>
        <v>0.25305913808826286</v>
      </c>
      <c r="L70" s="1"/>
      <c r="M70" s="2">
        <v>0</v>
      </c>
      <c r="N70" s="1">
        <v>-1.303846482844531E-7</v>
      </c>
      <c r="O70" s="1">
        <f t="shared" ref="O70:O78" si="47">M70*$B$80</f>
        <v>0</v>
      </c>
      <c r="P70" s="1">
        <f t="shared" ref="P70:P78" si="48">N70-O70</f>
        <v>-1.303846482844531E-7</v>
      </c>
    </row>
    <row r="71" spans="2:16" x14ac:dyDescent="0.25">
      <c r="B71">
        <f t="shared" si="37"/>
        <v>-0.96379248919723182</v>
      </c>
      <c r="C71">
        <f t="shared" si="38"/>
        <v>1.7726792940499032</v>
      </c>
      <c r="D71">
        <f t="shared" si="39"/>
        <v>1.8230398762096311</v>
      </c>
      <c r="E71">
        <f t="shared" si="40"/>
        <v>0.41953468165256802</v>
      </c>
      <c r="F71">
        <f t="shared" si="41"/>
        <v>1.7488472233593564</v>
      </c>
      <c r="G71">
        <f t="shared" si="42"/>
        <v>-4.5652263544578242E-2</v>
      </c>
      <c r="H71">
        <f t="shared" si="43"/>
        <v>8.9212644411919062E-2</v>
      </c>
      <c r="I71">
        <f t="shared" si="44"/>
        <v>-0.18864857396799029</v>
      </c>
      <c r="J71">
        <f t="shared" si="45"/>
        <v>0.39234165524920434</v>
      </c>
      <c r="K71">
        <f t="shared" si="46"/>
        <v>3.2160496839756025E-2</v>
      </c>
      <c r="L71" s="1"/>
      <c r="M71" s="2">
        <v>0</v>
      </c>
      <c r="N71" s="1">
        <v>-1.080177387236722E-7</v>
      </c>
      <c r="O71" s="1">
        <f t="shared" si="47"/>
        <v>0</v>
      </c>
      <c r="P71" s="1">
        <f t="shared" si="48"/>
        <v>-1.080177387236722E-7</v>
      </c>
    </row>
    <row r="72" spans="2:16" x14ac:dyDescent="0.25">
      <c r="B72">
        <f t="shared" si="37"/>
        <v>-0.57672012845796017</v>
      </c>
      <c r="C72">
        <f t="shared" si="38"/>
        <v>0.17590184279771043</v>
      </c>
      <c r="D72">
        <f t="shared" si="39"/>
        <v>0.41953468165256802</v>
      </c>
      <c r="E72">
        <f t="shared" si="40"/>
        <v>1.6352624986144488</v>
      </c>
      <c r="F72">
        <f t="shared" si="41"/>
        <v>0.15009411186563035</v>
      </c>
      <c r="G72">
        <f t="shared" si="42"/>
        <v>0.37021062936639565</v>
      </c>
      <c r="H72">
        <f t="shared" si="43"/>
        <v>0.10631269654775105</v>
      </c>
      <c r="I72">
        <f t="shared" si="44"/>
        <v>0.22361277711942368</v>
      </c>
      <c r="J72">
        <f t="shared" si="45"/>
        <v>0.26529290926157206</v>
      </c>
      <c r="K72">
        <f t="shared" si="46"/>
        <v>-0.59282520341101386</v>
      </c>
      <c r="L72" s="1"/>
      <c r="M72" s="2">
        <v>0</v>
      </c>
      <c r="N72" s="1">
        <v>-3.0352808506936456E-6</v>
      </c>
      <c r="O72" s="1">
        <f t="shared" si="47"/>
        <v>0</v>
      </c>
      <c r="P72" s="1">
        <f t="shared" si="48"/>
        <v>-3.0352808506936456E-6</v>
      </c>
    </row>
    <row r="73" spans="2:16" x14ac:dyDescent="0.25">
      <c r="B73">
        <f t="shared" si="37"/>
        <v>-0.96931637728991993</v>
      </c>
      <c r="C73">
        <f t="shared" si="38"/>
        <v>1.8906452103309772</v>
      </c>
      <c r="D73">
        <f t="shared" si="39"/>
        <v>1.7488472233593564</v>
      </c>
      <c r="E73">
        <f t="shared" si="40"/>
        <v>0.15009411186563035</v>
      </c>
      <c r="F73">
        <f t="shared" si="41"/>
        <v>1.8729665784382066</v>
      </c>
      <c r="G73">
        <f t="shared" si="42"/>
        <v>-9.7893705001357995E-2</v>
      </c>
      <c r="H73">
        <f t="shared" si="43"/>
        <v>0.25150611276251983</v>
      </c>
      <c r="I73">
        <f t="shared" si="44"/>
        <v>-0.19583327774079309</v>
      </c>
      <c r="J73">
        <f t="shared" si="45"/>
        <v>0.40915614482547219</v>
      </c>
      <c r="K73">
        <f t="shared" si="46"/>
        <v>0.2491861384882178</v>
      </c>
      <c r="L73" s="1"/>
      <c r="M73" s="2">
        <v>3.0153240533278836E-6</v>
      </c>
      <c r="N73" s="1">
        <v>7.6463696411476878E-8</v>
      </c>
      <c r="O73" s="1">
        <f t="shared" si="47"/>
        <v>6.7903960903775828E-8</v>
      </c>
      <c r="P73" s="1">
        <f t="shared" si="48"/>
        <v>8.5597355077010501E-9</v>
      </c>
    </row>
    <row r="74" spans="2:16" x14ac:dyDescent="0.25">
      <c r="B74">
        <f t="shared" si="37"/>
        <v>1.1967515768429082</v>
      </c>
      <c r="C74">
        <f t="shared" si="38"/>
        <v>-7.5331856056183449E-2</v>
      </c>
      <c r="D74">
        <f t="shared" si="39"/>
        <v>-4.5652263544578242E-2</v>
      </c>
      <c r="E74">
        <f t="shared" si="40"/>
        <v>0.37021062936639565</v>
      </c>
      <c r="F74">
        <f t="shared" si="41"/>
        <v>-9.7893705001357995E-2</v>
      </c>
      <c r="G74">
        <f t="shared" si="42"/>
        <v>2.1536073534249942</v>
      </c>
      <c r="H74">
        <f t="shared" si="43"/>
        <v>-1.4231251740354587E-2</v>
      </c>
      <c r="I74">
        <f t="shared" si="44"/>
        <v>2.057358822940083</v>
      </c>
      <c r="J74">
        <f t="shared" si="45"/>
        <v>0.8867206095226885</v>
      </c>
      <c r="K74">
        <f t="shared" si="46"/>
        <v>-0.55337180240406214</v>
      </c>
      <c r="L74" s="1"/>
      <c r="M74" s="2">
        <v>0</v>
      </c>
      <c r="N74" s="1">
        <v>-7.3206056524031E-6</v>
      </c>
      <c r="O74" s="1">
        <f t="shared" si="47"/>
        <v>0</v>
      </c>
      <c r="P74" s="1">
        <f t="shared" si="48"/>
        <v>-7.3206056524031E-6</v>
      </c>
    </row>
    <row r="75" spans="2:16" x14ac:dyDescent="0.25">
      <c r="B75">
        <f t="shared" si="37"/>
        <v>-3.2752227517802754E-2</v>
      </c>
      <c r="C75">
        <f t="shared" si="38"/>
        <v>0.2733988404107357</v>
      </c>
      <c r="D75">
        <f t="shared" si="39"/>
        <v>8.9212644411919062E-2</v>
      </c>
      <c r="E75">
        <f t="shared" si="40"/>
        <v>0.10631269654775105</v>
      </c>
      <c r="F75">
        <f t="shared" si="41"/>
        <v>0.25150611276251983</v>
      </c>
      <c r="G75">
        <f t="shared" si="42"/>
        <v>-1.4231251740354587E-2</v>
      </c>
      <c r="H75">
        <f t="shared" si="43"/>
        <v>1.9765112186203184</v>
      </c>
      <c r="I75">
        <f t="shared" si="44"/>
        <v>-7.5151895534844885E-3</v>
      </c>
      <c r="J75">
        <f t="shared" si="45"/>
        <v>0.15250663947385068</v>
      </c>
      <c r="K75">
        <f t="shared" si="46"/>
        <v>9.1340142314243339E-2</v>
      </c>
      <c r="L75" s="1"/>
      <c r="M75" s="2">
        <v>0</v>
      </c>
      <c r="N75" s="1">
        <v>-8.2176475541746682E-7</v>
      </c>
      <c r="O75" s="1">
        <f t="shared" si="47"/>
        <v>0</v>
      </c>
      <c r="P75" s="1">
        <f t="shared" si="48"/>
        <v>-8.2176475541746682E-7</v>
      </c>
    </row>
    <row r="76" spans="2:16" x14ac:dyDescent="0.25">
      <c r="B76">
        <f t="shared" si="37"/>
        <v>1.2546468398800441</v>
      </c>
      <c r="C76">
        <f t="shared" si="38"/>
        <v>-0.17929838350179178</v>
      </c>
      <c r="D76">
        <f t="shared" si="39"/>
        <v>-0.18864857396799029</v>
      </c>
      <c r="E76">
        <f t="shared" si="40"/>
        <v>0.22361277711942368</v>
      </c>
      <c r="F76">
        <f t="shared" si="41"/>
        <v>-0.19583327774079309</v>
      </c>
      <c r="G76">
        <f t="shared" si="42"/>
        <v>2.057358822940083</v>
      </c>
      <c r="H76">
        <f t="shared" si="43"/>
        <v>-7.5151895534844885E-3</v>
      </c>
      <c r="I76">
        <f t="shared" si="44"/>
        <v>2.037889789623438</v>
      </c>
      <c r="J76">
        <f t="shared" si="45"/>
        <v>0.86264721862694205</v>
      </c>
      <c r="K76">
        <f t="shared" si="46"/>
        <v>-0.54288950022057192</v>
      </c>
      <c r="L76" s="1"/>
      <c r="M76" s="2">
        <v>0</v>
      </c>
      <c r="N76" s="1">
        <v>-7.2883724733946428E-6</v>
      </c>
      <c r="O76" s="1">
        <f t="shared" si="47"/>
        <v>0</v>
      </c>
      <c r="P76" s="1">
        <f t="shared" si="48"/>
        <v>-7.2883724733946428E-6</v>
      </c>
    </row>
    <row r="77" spans="2:16" x14ac:dyDescent="0.25">
      <c r="B77">
        <f t="shared" si="37"/>
        <v>0.184524801578037</v>
      </c>
      <c r="C77">
        <f t="shared" si="38"/>
        <v>0.43239450983700556</v>
      </c>
      <c r="D77">
        <f t="shared" si="39"/>
        <v>0.39234165524920434</v>
      </c>
      <c r="E77">
        <f t="shared" si="40"/>
        <v>0.26529290926157206</v>
      </c>
      <c r="F77">
        <f t="shared" si="41"/>
        <v>0.40915614482547219</v>
      </c>
      <c r="G77">
        <f t="shared" si="42"/>
        <v>0.8867206095226885</v>
      </c>
      <c r="H77">
        <f t="shared" si="43"/>
        <v>0.15250663947385068</v>
      </c>
      <c r="I77">
        <f t="shared" si="44"/>
        <v>0.86264721862694205</v>
      </c>
      <c r="J77">
        <f t="shared" si="45"/>
        <v>0.86672388986424032</v>
      </c>
      <c r="K77">
        <f t="shared" si="46"/>
        <v>-9.9185480714504864E-2</v>
      </c>
      <c r="L77" s="1"/>
      <c r="M77" s="2">
        <v>-9.9999999999926537E-6</v>
      </c>
      <c r="N77" s="1">
        <v>-7.1486709808705085E-6</v>
      </c>
      <c r="O77" s="1">
        <f t="shared" si="47"/>
        <v>-2.2519622999983455E-7</v>
      </c>
      <c r="P77" s="1">
        <f t="shared" si="48"/>
        <v>-6.9234747508706736E-6</v>
      </c>
    </row>
    <row r="78" spans="2:16" x14ac:dyDescent="0.25">
      <c r="B78">
        <f t="shared" si="37"/>
        <v>-1.0985976711821541</v>
      </c>
      <c r="C78">
        <f t="shared" si="38"/>
        <v>0.25305913808826286</v>
      </c>
      <c r="D78">
        <f t="shared" si="39"/>
        <v>3.2160496839756025E-2</v>
      </c>
      <c r="E78">
        <f t="shared" si="40"/>
        <v>-0.59282520341101386</v>
      </c>
      <c r="F78">
        <f t="shared" si="41"/>
        <v>0.2491861384882178</v>
      </c>
      <c r="G78">
        <f t="shared" si="42"/>
        <v>-0.55337180240406214</v>
      </c>
      <c r="H78">
        <f t="shared" si="43"/>
        <v>9.1340142314243339E-2</v>
      </c>
      <c r="I78">
        <f t="shared" si="44"/>
        <v>-0.54288950022057192</v>
      </c>
      <c r="J78">
        <f t="shared" si="45"/>
        <v>-9.9185480714504864E-2</v>
      </c>
      <c r="K78">
        <f t="shared" si="46"/>
        <v>1.9180457355569385</v>
      </c>
      <c r="L78" s="1"/>
      <c r="M78" s="2">
        <v>-6.1232259228327646E-8</v>
      </c>
      <c r="N78" s="1">
        <v>-3.3833765626245E-8</v>
      </c>
      <c r="O78" s="1">
        <f t="shared" si="47"/>
        <v>-1.3789273932602094E-9</v>
      </c>
      <c r="P78" s="1">
        <f t="shared" si="48"/>
        <v>-3.2454838232984793E-8</v>
      </c>
    </row>
    <row r="79" spans="2:16" x14ac:dyDescent="0.25">
      <c r="B79" t="s">
        <v>36</v>
      </c>
    </row>
    <row r="80" spans="2:16" x14ac:dyDescent="0.25">
      <c r="B80">
        <f>N58</f>
        <v>2.2519622999999999E-2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3.1474876619675931</v>
      </c>
      <c r="C82">
        <f t="shared" ref="C82:K82" si="49">O28</f>
        <v>-0.98754294842985768</v>
      </c>
      <c r="D82">
        <f t="shared" si="49"/>
        <v>-0.96379248919723182</v>
      </c>
      <c r="E82">
        <f t="shared" si="49"/>
        <v>-0.57672012845796017</v>
      </c>
      <c r="F82">
        <f t="shared" si="49"/>
        <v>-0.96931637728991993</v>
      </c>
      <c r="G82">
        <f t="shared" si="49"/>
        <v>1.1967515768429082</v>
      </c>
      <c r="H82">
        <f t="shared" si="49"/>
        <v>-3.2752227517802754E-2</v>
      </c>
      <c r="I82">
        <f t="shared" si="49"/>
        <v>1.2546468398800441</v>
      </c>
      <c r="J82">
        <f t="shared" si="49"/>
        <v>0.184524801578037</v>
      </c>
      <c r="K82">
        <f t="shared" si="49"/>
        <v>-1.0985976711821541</v>
      </c>
      <c r="M82" s="2">
        <v>1.0917603230389513E-7</v>
      </c>
      <c r="N82" s="1">
        <f t="array" ref="N82:N91">MMULT(B82:K91,M82:M91)</f>
        <v>3.7591288352916828E-9</v>
      </c>
      <c r="O82" s="1">
        <f>M82*$B$93</f>
        <v>8.9215389235377211E-9</v>
      </c>
      <c r="P82" s="1">
        <f>N82-O82</f>
        <v>-5.1624100882460383E-9</v>
      </c>
    </row>
    <row r="83" spans="2:16" x14ac:dyDescent="0.25">
      <c r="B83">
        <f t="shared" ref="B83:B91" si="50">N29</f>
        <v>-0.98754294842985768</v>
      </c>
      <c r="C83">
        <f t="shared" ref="C83:C91" si="51">O29</f>
        <v>1.9164815645961251</v>
      </c>
      <c r="D83">
        <f t="shared" ref="D83:D91" si="52">P29</f>
        <v>1.7726792940499032</v>
      </c>
      <c r="E83">
        <f t="shared" ref="E83:E91" si="53">Q29</f>
        <v>0.17590184279771043</v>
      </c>
      <c r="F83">
        <f t="shared" ref="F83:F91" si="54">R29</f>
        <v>1.8906452103309772</v>
      </c>
      <c r="G83">
        <f t="shared" ref="G83:G91" si="55">S29</f>
        <v>-7.5331856056183449E-2</v>
      </c>
      <c r="H83">
        <f t="shared" ref="H83:H91" si="56">T29</f>
        <v>0.2733988404107357</v>
      </c>
      <c r="I83">
        <f t="shared" ref="I83:I91" si="57">U29</f>
        <v>-0.17929838350179178</v>
      </c>
      <c r="J83">
        <f t="shared" ref="J83:J91" si="58">V29</f>
        <v>0.43239450983700556</v>
      </c>
      <c r="K83">
        <f t="shared" ref="K83:K91" si="59">W29</f>
        <v>0.25305913808826286</v>
      </c>
      <c r="M83" s="2">
        <v>0</v>
      </c>
      <c r="N83" s="1">
        <v>-1.2924511841819103E-9</v>
      </c>
      <c r="O83" s="1">
        <f t="shared" ref="O83:O91" si="60">M83*$B$93</f>
        <v>0</v>
      </c>
      <c r="P83" s="1">
        <f t="shared" ref="P83:P91" si="61">N83-O83</f>
        <v>-1.2924511841819103E-9</v>
      </c>
    </row>
    <row r="84" spans="2:16" x14ac:dyDescent="0.25">
      <c r="B84">
        <f t="shared" si="50"/>
        <v>-0.96379248919723182</v>
      </c>
      <c r="C84">
        <f t="shared" si="51"/>
        <v>1.7726792940499032</v>
      </c>
      <c r="D84">
        <f t="shared" si="52"/>
        <v>1.8230398762096311</v>
      </c>
      <c r="E84">
        <f t="shared" si="53"/>
        <v>0.41953468165256802</v>
      </c>
      <c r="F84">
        <f t="shared" si="54"/>
        <v>1.7488472233593564</v>
      </c>
      <c r="G84">
        <f t="shared" si="55"/>
        <v>-4.5652263544578242E-2</v>
      </c>
      <c r="H84">
        <f t="shared" si="56"/>
        <v>8.9212644411919062E-2</v>
      </c>
      <c r="I84">
        <f t="shared" si="57"/>
        <v>-0.18864857396799029</v>
      </c>
      <c r="J84">
        <f t="shared" si="58"/>
        <v>0.39234165524920434</v>
      </c>
      <c r="K84">
        <f t="shared" si="59"/>
        <v>3.2160496839756025E-2</v>
      </c>
      <c r="M84" s="2">
        <v>8.8786018683982782E-8</v>
      </c>
      <c r="N84" s="1">
        <v>9.8751788577319147E-10</v>
      </c>
      <c r="O84" s="1">
        <f t="shared" si="60"/>
        <v>7.2553279766592087E-9</v>
      </c>
      <c r="P84" s="1">
        <f t="shared" si="61"/>
        <v>-6.2678100908860174E-9</v>
      </c>
    </row>
    <row r="85" spans="2:16" x14ac:dyDescent="0.25">
      <c r="B85">
        <f t="shared" si="50"/>
        <v>-0.57672012845796017</v>
      </c>
      <c r="C85">
        <f t="shared" si="51"/>
        <v>0.17590184279771043</v>
      </c>
      <c r="D85">
        <f t="shared" si="52"/>
        <v>0.41953468165256802</v>
      </c>
      <c r="E85">
        <f t="shared" si="53"/>
        <v>1.6352624986144488</v>
      </c>
      <c r="F85">
        <f t="shared" si="54"/>
        <v>0.15009411186563035</v>
      </c>
      <c r="G85">
        <f t="shared" si="55"/>
        <v>0.37021062936639565</v>
      </c>
      <c r="H85">
        <f t="shared" si="56"/>
        <v>0.10631269654775105</v>
      </c>
      <c r="I85">
        <f t="shared" si="57"/>
        <v>0.22361277711942368</v>
      </c>
      <c r="J85">
        <f t="shared" si="58"/>
        <v>0.26529290926157206</v>
      </c>
      <c r="K85">
        <f t="shared" si="59"/>
        <v>-0.59282520341101386</v>
      </c>
      <c r="M85" s="2">
        <v>-7.4962516850374597E-8</v>
      </c>
      <c r="N85" s="1">
        <v>-3.4271044964332842E-7</v>
      </c>
      <c r="O85" s="1">
        <f t="shared" si="60"/>
        <v>-6.1257127390872303E-9</v>
      </c>
      <c r="P85" s="1">
        <f t="shared" si="61"/>
        <v>-3.3658473690424117E-7</v>
      </c>
    </row>
    <row r="86" spans="2:16" x14ac:dyDescent="0.25">
      <c r="B86">
        <f t="shared" si="50"/>
        <v>-0.96931637728991993</v>
      </c>
      <c r="C86">
        <f t="shared" si="51"/>
        <v>1.8906452103309772</v>
      </c>
      <c r="D86">
        <f t="shared" si="52"/>
        <v>1.7488472233593564</v>
      </c>
      <c r="E86">
        <f t="shared" si="53"/>
        <v>0.15009411186563035</v>
      </c>
      <c r="F86">
        <f t="shared" si="54"/>
        <v>1.8729665784382066</v>
      </c>
      <c r="G86">
        <f t="shared" si="55"/>
        <v>-9.7893705001357995E-2</v>
      </c>
      <c r="H86">
        <f t="shared" si="56"/>
        <v>0.25150611276251983</v>
      </c>
      <c r="I86">
        <f t="shared" si="57"/>
        <v>-0.19583327774079309</v>
      </c>
      <c r="J86">
        <f t="shared" si="58"/>
        <v>0.40915614482547219</v>
      </c>
      <c r="K86">
        <f t="shared" si="59"/>
        <v>0.2491861384882178</v>
      </c>
      <c r="M86" s="2">
        <v>2.0516713155500698E-7</v>
      </c>
      <c r="N86" s="1">
        <v>1.8327891269563834E-8</v>
      </c>
      <c r="O86" s="1">
        <f t="shared" si="60"/>
        <v>1.6765644540951823E-8</v>
      </c>
      <c r="P86" s="1">
        <f t="shared" si="61"/>
        <v>1.5622467286120105E-9</v>
      </c>
    </row>
    <row r="87" spans="2:16" x14ac:dyDescent="0.25">
      <c r="B87">
        <f t="shared" si="50"/>
        <v>1.1967515768429082</v>
      </c>
      <c r="C87">
        <f t="shared" si="51"/>
        <v>-7.5331856056183449E-2</v>
      </c>
      <c r="D87">
        <f t="shared" si="52"/>
        <v>-4.5652263544578242E-2</v>
      </c>
      <c r="E87">
        <f t="shared" si="53"/>
        <v>0.37021062936639565</v>
      </c>
      <c r="F87">
        <f t="shared" si="54"/>
        <v>-9.7893705001357995E-2</v>
      </c>
      <c r="G87">
        <f t="shared" si="55"/>
        <v>2.1536073534249942</v>
      </c>
      <c r="H87">
        <f t="shared" si="56"/>
        <v>-1.4231251740354587E-2</v>
      </c>
      <c r="I87">
        <f t="shared" si="57"/>
        <v>2.057358822940083</v>
      </c>
      <c r="J87">
        <f t="shared" si="58"/>
        <v>0.8867206095226885</v>
      </c>
      <c r="K87">
        <f t="shared" si="59"/>
        <v>-0.55337180240406214</v>
      </c>
      <c r="M87" s="2">
        <v>1.9612614337391065E-8</v>
      </c>
      <c r="N87" s="1">
        <v>-6.8056454734296473E-7</v>
      </c>
      <c r="O87" s="1">
        <f t="shared" si="60"/>
        <v>1.6026842019347291E-9</v>
      </c>
      <c r="P87" s="1">
        <f t="shared" si="61"/>
        <v>-6.8216723154489951E-7</v>
      </c>
    </row>
    <row r="88" spans="2:16" x14ac:dyDescent="0.25">
      <c r="B88">
        <f t="shared" si="50"/>
        <v>-3.2752227517802754E-2</v>
      </c>
      <c r="C88">
        <f t="shared" si="51"/>
        <v>0.2733988404107357</v>
      </c>
      <c r="D88">
        <f t="shared" si="52"/>
        <v>8.9212644411919062E-2</v>
      </c>
      <c r="E88">
        <f t="shared" si="53"/>
        <v>0.10631269654775105</v>
      </c>
      <c r="F88">
        <f t="shared" si="54"/>
        <v>0.25150611276251983</v>
      </c>
      <c r="G88">
        <f t="shared" si="55"/>
        <v>-1.4231251740354587E-2</v>
      </c>
      <c r="H88">
        <f t="shared" si="56"/>
        <v>1.9765112186203184</v>
      </c>
      <c r="I88">
        <f t="shared" si="57"/>
        <v>-7.5151895534844885E-3</v>
      </c>
      <c r="J88">
        <f t="shared" si="58"/>
        <v>0.15250663947385068</v>
      </c>
      <c r="K88">
        <f t="shared" si="59"/>
        <v>9.1340142314243339E-2</v>
      </c>
      <c r="M88" s="2">
        <v>1.7260262429167855E-8</v>
      </c>
      <c r="N88" s="1">
        <v>-6.8443026490257893E-8</v>
      </c>
      <c r="O88" s="1">
        <f t="shared" si="60"/>
        <v>1.410457037526934E-9</v>
      </c>
      <c r="P88" s="1">
        <f t="shared" si="61"/>
        <v>-6.9853483527784829E-8</v>
      </c>
    </row>
    <row r="89" spans="2:16" x14ac:dyDescent="0.25">
      <c r="B89">
        <f t="shared" si="50"/>
        <v>1.2546468398800441</v>
      </c>
      <c r="C89">
        <f t="shared" si="51"/>
        <v>-0.17929838350179178</v>
      </c>
      <c r="D89">
        <f t="shared" si="52"/>
        <v>-0.18864857396799029</v>
      </c>
      <c r="E89">
        <f t="shared" si="53"/>
        <v>0.22361277711942368</v>
      </c>
      <c r="F89">
        <f t="shared" si="54"/>
        <v>-0.19583327774079309</v>
      </c>
      <c r="G89">
        <f t="shared" si="55"/>
        <v>2.057358822940083</v>
      </c>
      <c r="H89">
        <f t="shared" si="56"/>
        <v>-7.5151895534844885E-3</v>
      </c>
      <c r="I89">
        <f t="shared" si="57"/>
        <v>2.037889789623438</v>
      </c>
      <c r="J89">
        <f t="shared" si="58"/>
        <v>0.86264721862694205</v>
      </c>
      <c r="K89">
        <f t="shared" si="59"/>
        <v>-0.54288950022057192</v>
      </c>
      <c r="M89" s="2">
        <v>1.8895558565711105E-8</v>
      </c>
      <c r="N89" s="1">
        <v>-6.7523721188760773E-7</v>
      </c>
      <c r="O89" s="1">
        <f t="shared" si="60"/>
        <v>1.5440885482698001E-9</v>
      </c>
      <c r="P89" s="1">
        <f t="shared" si="61"/>
        <v>-6.767813004358775E-7</v>
      </c>
    </row>
    <row r="90" spans="2:16" x14ac:dyDescent="0.25">
      <c r="B90">
        <f t="shared" si="50"/>
        <v>0.184524801578037</v>
      </c>
      <c r="C90">
        <f t="shared" si="51"/>
        <v>0.43239450983700556</v>
      </c>
      <c r="D90">
        <f t="shared" si="52"/>
        <v>0.39234165524920434</v>
      </c>
      <c r="E90">
        <f t="shared" si="53"/>
        <v>0.26529290926157206</v>
      </c>
      <c r="F90">
        <f t="shared" si="54"/>
        <v>0.40915614482547219</v>
      </c>
      <c r="G90">
        <f t="shared" si="55"/>
        <v>0.8867206095226885</v>
      </c>
      <c r="H90">
        <f t="shared" si="56"/>
        <v>0.15250663947385068</v>
      </c>
      <c r="I90">
        <f t="shared" si="57"/>
        <v>0.86264721862694205</v>
      </c>
      <c r="J90">
        <f t="shared" si="58"/>
        <v>0.86672388986424032</v>
      </c>
      <c r="K90">
        <f t="shared" si="59"/>
        <v>-9.9185480714504864E-2</v>
      </c>
      <c r="M90" s="2">
        <v>-9.6629898812502725E-7</v>
      </c>
      <c r="N90" s="1">
        <v>-6.7917020352397417E-7</v>
      </c>
      <c r="O90" s="1">
        <f t="shared" si="60"/>
        <v>-7.8963064075602744E-8</v>
      </c>
      <c r="P90" s="1">
        <f t="shared" si="61"/>
        <v>-6.0020713944837143E-7</v>
      </c>
    </row>
    <row r="91" spans="2:16" x14ac:dyDescent="0.25">
      <c r="B91">
        <f t="shared" si="50"/>
        <v>-1.0985976711821541</v>
      </c>
      <c r="C91">
        <f t="shared" si="51"/>
        <v>0.25305913808826286</v>
      </c>
      <c r="D91">
        <f t="shared" si="52"/>
        <v>3.2160496839756025E-2</v>
      </c>
      <c r="E91">
        <f t="shared" si="53"/>
        <v>-0.59282520341101386</v>
      </c>
      <c r="F91">
        <f t="shared" si="54"/>
        <v>0.2491861384882178</v>
      </c>
      <c r="G91">
        <f t="shared" si="55"/>
        <v>-0.55337180240406214</v>
      </c>
      <c r="H91">
        <f t="shared" si="56"/>
        <v>9.1340142314243339E-2</v>
      </c>
      <c r="I91">
        <f t="shared" si="57"/>
        <v>-0.54288950022057192</v>
      </c>
      <c r="J91">
        <f t="shared" si="58"/>
        <v>-9.9185480714504864E-2</v>
      </c>
      <c r="K91">
        <f t="shared" si="59"/>
        <v>1.9180457355569385</v>
      </c>
      <c r="M91" s="2">
        <v>-3.0067824155130801E-8</v>
      </c>
      <c r="N91" s="1">
        <v>-2.8840033200528141E-9</v>
      </c>
      <c r="O91" s="1">
        <f t="shared" si="60"/>
        <v>-2.4570526871630655E-9</v>
      </c>
      <c r="P91" s="1">
        <f t="shared" si="61"/>
        <v>-4.2695063288974862E-10</v>
      </c>
    </row>
    <row r="92" spans="2:16" x14ac:dyDescent="0.25">
      <c r="B92" t="s">
        <v>36</v>
      </c>
    </row>
    <row r="93" spans="2:16" x14ac:dyDescent="0.25">
      <c r="B93">
        <f>N59</f>
        <v>8.1717010000000007E-2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3.1474876619675931</v>
      </c>
      <c r="C95">
        <f t="shared" ref="C95:K95" si="62">O28</f>
        <v>-0.98754294842985768</v>
      </c>
      <c r="D95">
        <f t="shared" si="62"/>
        <v>-0.96379248919723182</v>
      </c>
      <c r="E95">
        <f t="shared" si="62"/>
        <v>-0.57672012845796017</v>
      </c>
      <c r="F95">
        <f t="shared" si="62"/>
        <v>-0.96931637728991993</v>
      </c>
      <c r="G95">
        <f t="shared" si="62"/>
        <v>1.1967515768429082</v>
      </c>
      <c r="H95">
        <f t="shared" si="62"/>
        <v>-3.2752227517802754E-2</v>
      </c>
      <c r="I95">
        <f t="shared" si="62"/>
        <v>1.2546468398800441</v>
      </c>
      <c r="J95">
        <f t="shared" si="62"/>
        <v>0.184524801578037</v>
      </c>
      <c r="K95">
        <f t="shared" si="62"/>
        <v>-1.0985976711821541</v>
      </c>
      <c r="M95" s="2">
        <v>3.6795794098286316E-9</v>
      </c>
      <c r="N95" s="1">
        <f t="array" ref="N95:N104">MMULT(B95:K104,M95:M104)</f>
        <v>5.3504933847348914E-9</v>
      </c>
      <c r="O95" s="1">
        <f>M95*$B$106</f>
        <v>0</v>
      </c>
      <c r="P95" s="1">
        <f>N95-O95</f>
        <v>5.3504933847348914E-9</v>
      </c>
    </row>
    <row r="96" spans="2:16" x14ac:dyDescent="0.25">
      <c r="B96">
        <f t="shared" ref="B96:B104" si="63">N29</f>
        <v>-0.98754294842985768</v>
      </c>
      <c r="C96">
        <f t="shared" ref="C96:C104" si="64">O29</f>
        <v>1.9164815645961251</v>
      </c>
      <c r="D96">
        <f t="shared" ref="D96:D104" si="65">P29</f>
        <v>1.7726792940499032</v>
      </c>
      <c r="E96">
        <f t="shared" ref="E96:E104" si="66">Q29</f>
        <v>0.17590184279771043</v>
      </c>
      <c r="F96">
        <f t="shared" ref="F96:F104" si="67">R29</f>
        <v>1.8906452103309772</v>
      </c>
      <c r="G96">
        <f t="shared" ref="G96:G104" si="68">S29</f>
        <v>-7.5331856056183449E-2</v>
      </c>
      <c r="H96">
        <f t="shared" ref="H96:H104" si="69">T29</f>
        <v>0.2733988404107357</v>
      </c>
      <c r="I96">
        <f t="shared" ref="I96:I104" si="70">U29</f>
        <v>-0.17929838350179178</v>
      </c>
      <c r="J96">
        <f t="shared" ref="J96:J104" si="71">V29</f>
        <v>0.43239450983700556</v>
      </c>
      <c r="K96">
        <f t="shared" ref="K96:K104" si="72">W29</f>
        <v>0.25305913808826286</v>
      </c>
      <c r="M96" s="2">
        <v>0</v>
      </c>
      <c r="N96" s="1">
        <v>1.8207943484035104E-9</v>
      </c>
      <c r="O96" s="1">
        <f t="shared" ref="O96:O104" si="73">M96*$B$106</f>
        <v>0</v>
      </c>
      <c r="P96" s="1">
        <f t="shared" ref="P96:P104" si="74">N96-O96</f>
        <v>1.8207943484035104E-9</v>
      </c>
    </row>
    <row r="97" spans="2:16" x14ac:dyDescent="0.25">
      <c r="B97">
        <f t="shared" si="63"/>
        <v>-0.96379248919723182</v>
      </c>
      <c r="C97">
        <f t="shared" si="64"/>
        <v>1.7726792940499032</v>
      </c>
      <c r="D97">
        <f t="shared" si="65"/>
        <v>1.8230398762096311</v>
      </c>
      <c r="E97">
        <f t="shared" si="66"/>
        <v>0.41953468165256802</v>
      </c>
      <c r="F97">
        <f t="shared" si="67"/>
        <v>1.7488472233593564</v>
      </c>
      <c r="G97">
        <f t="shared" si="68"/>
        <v>-4.5652263544578242E-2</v>
      </c>
      <c r="H97">
        <f t="shared" si="69"/>
        <v>8.9212644411919062E-2</v>
      </c>
      <c r="I97">
        <f t="shared" si="70"/>
        <v>-0.18864857396799029</v>
      </c>
      <c r="J97">
        <f t="shared" si="71"/>
        <v>0.39234165524920434</v>
      </c>
      <c r="K97">
        <f t="shared" si="72"/>
        <v>3.2160496839756025E-2</v>
      </c>
      <c r="M97" s="2">
        <v>0</v>
      </c>
      <c r="N97" s="1">
        <v>7.8332443291862141E-10</v>
      </c>
      <c r="O97" s="1">
        <f t="shared" si="73"/>
        <v>0</v>
      </c>
      <c r="P97" s="1">
        <f t="shared" si="74"/>
        <v>7.8332443291862141E-10</v>
      </c>
    </row>
    <row r="98" spans="2:16" x14ac:dyDescent="0.25">
      <c r="B98">
        <f t="shared" si="63"/>
        <v>-0.57672012845796017</v>
      </c>
      <c r="C98">
        <f t="shared" si="64"/>
        <v>0.17590184279771043</v>
      </c>
      <c r="D98">
        <f t="shared" si="65"/>
        <v>0.41953468165256802</v>
      </c>
      <c r="E98">
        <f t="shared" si="66"/>
        <v>1.6352624986144488</v>
      </c>
      <c r="F98">
        <f t="shared" si="67"/>
        <v>0.15009411186563035</v>
      </c>
      <c r="G98">
        <f t="shared" si="68"/>
        <v>0.37021062936639565</v>
      </c>
      <c r="H98">
        <f t="shared" si="69"/>
        <v>0.10631269654775105</v>
      </c>
      <c r="I98">
        <f t="shared" si="70"/>
        <v>0.22361277711942368</v>
      </c>
      <c r="J98">
        <f t="shared" si="71"/>
        <v>0.26529290926157206</v>
      </c>
      <c r="K98">
        <f t="shared" si="72"/>
        <v>-0.59282520341101386</v>
      </c>
      <c r="M98" s="2">
        <v>0</v>
      </c>
      <c r="N98" s="1">
        <v>-3.8617527251814192E-9</v>
      </c>
      <c r="O98" s="1">
        <f t="shared" si="73"/>
        <v>0</v>
      </c>
      <c r="P98" s="1">
        <f t="shared" si="74"/>
        <v>-3.8617527251814192E-9</v>
      </c>
    </row>
    <row r="99" spans="2:16" x14ac:dyDescent="0.25">
      <c r="B99">
        <f t="shared" si="63"/>
        <v>-0.96931637728991993</v>
      </c>
      <c r="C99">
        <f t="shared" si="64"/>
        <v>1.8906452103309772</v>
      </c>
      <c r="D99">
        <f t="shared" si="65"/>
        <v>1.7488472233593564</v>
      </c>
      <c r="E99">
        <f t="shared" si="66"/>
        <v>0.15009411186563035</v>
      </c>
      <c r="F99">
        <f t="shared" si="67"/>
        <v>1.8729665784382066</v>
      </c>
      <c r="G99">
        <f t="shared" si="68"/>
        <v>-9.7893705001357995E-2</v>
      </c>
      <c r="H99">
        <f t="shared" si="69"/>
        <v>0.25150611276251983</v>
      </c>
      <c r="I99">
        <f t="shared" si="70"/>
        <v>-0.19583327774079309</v>
      </c>
      <c r="J99">
        <f t="shared" si="71"/>
        <v>0.40915614482547219</v>
      </c>
      <c r="K99">
        <f t="shared" si="72"/>
        <v>0.2491861384882178</v>
      </c>
      <c r="M99" s="2">
        <v>2.4105430108598003E-9</v>
      </c>
      <c r="N99" s="1">
        <v>1.8315161780103881E-9</v>
      </c>
      <c r="O99" s="1">
        <f t="shared" si="73"/>
        <v>0</v>
      </c>
      <c r="P99" s="1">
        <f t="shared" si="74"/>
        <v>1.8315161780103881E-9</v>
      </c>
    </row>
    <row r="100" spans="2:16" x14ac:dyDescent="0.25">
      <c r="B100">
        <f t="shared" si="63"/>
        <v>1.1967515768429082</v>
      </c>
      <c r="C100">
        <f t="shared" si="64"/>
        <v>-7.5331856056183449E-2</v>
      </c>
      <c r="D100">
        <f t="shared" si="65"/>
        <v>-4.5652263544578242E-2</v>
      </c>
      <c r="E100">
        <f t="shared" si="66"/>
        <v>0.37021062936639565</v>
      </c>
      <c r="F100">
        <f t="shared" si="67"/>
        <v>-9.7893705001357995E-2</v>
      </c>
      <c r="G100">
        <f t="shared" si="68"/>
        <v>2.1536073534249942</v>
      </c>
      <c r="H100">
        <f t="shared" si="69"/>
        <v>-1.4231251740354587E-2</v>
      </c>
      <c r="I100">
        <f t="shared" si="70"/>
        <v>2.057358822940083</v>
      </c>
      <c r="J100">
        <f t="shared" si="71"/>
        <v>0.8867206095226885</v>
      </c>
      <c r="K100">
        <f t="shared" si="72"/>
        <v>-0.55337180240406214</v>
      </c>
      <c r="M100" s="2">
        <v>0</v>
      </c>
      <c r="N100" s="1">
        <v>2.205948142742532E-9</v>
      </c>
      <c r="O100" s="1">
        <f t="shared" si="73"/>
        <v>0</v>
      </c>
      <c r="P100" s="1">
        <f t="shared" si="74"/>
        <v>2.205948142742532E-9</v>
      </c>
    </row>
    <row r="101" spans="2:16" x14ac:dyDescent="0.25">
      <c r="B101">
        <f t="shared" si="63"/>
        <v>-3.2752227517802754E-2</v>
      </c>
      <c r="C101">
        <f t="shared" si="64"/>
        <v>0.2733988404107357</v>
      </c>
      <c r="D101">
        <f t="shared" si="65"/>
        <v>8.9212644411919062E-2</v>
      </c>
      <c r="E101">
        <f t="shared" si="66"/>
        <v>0.10631269654775105</v>
      </c>
      <c r="F101">
        <f t="shared" si="67"/>
        <v>0.25150611276251983</v>
      </c>
      <c r="G101">
        <f t="shared" si="68"/>
        <v>-1.4231251740354587E-2</v>
      </c>
      <c r="H101">
        <f t="shared" si="69"/>
        <v>1.9765112186203184</v>
      </c>
      <c r="I101">
        <f t="shared" si="70"/>
        <v>-7.5151895534844885E-3</v>
      </c>
      <c r="J101">
        <f t="shared" si="71"/>
        <v>0.15250663947385068</v>
      </c>
      <c r="K101">
        <f t="shared" si="72"/>
        <v>9.1340142314243339E-2</v>
      </c>
      <c r="M101" s="2">
        <v>0</v>
      </c>
      <c r="N101" s="1">
        <v>8.0953853778513456E-10</v>
      </c>
      <c r="O101" s="1">
        <f t="shared" si="73"/>
        <v>0</v>
      </c>
      <c r="P101" s="1">
        <f t="shared" si="74"/>
        <v>8.0953853778513456E-10</v>
      </c>
    </row>
    <row r="102" spans="2:16" x14ac:dyDescent="0.25">
      <c r="B102">
        <f t="shared" si="63"/>
        <v>1.2546468398800441</v>
      </c>
      <c r="C102">
        <f t="shared" si="64"/>
        <v>-0.17929838350179178</v>
      </c>
      <c r="D102">
        <f t="shared" si="65"/>
        <v>-0.18864857396799029</v>
      </c>
      <c r="E102">
        <f t="shared" si="66"/>
        <v>0.22361277711942368</v>
      </c>
      <c r="F102">
        <f t="shared" si="67"/>
        <v>-0.19583327774079309</v>
      </c>
      <c r="G102">
        <f t="shared" si="68"/>
        <v>2.057358822940083</v>
      </c>
      <c r="H102">
        <f t="shared" si="69"/>
        <v>-7.5151895534844885E-3</v>
      </c>
      <c r="I102">
        <f t="shared" si="70"/>
        <v>2.037889789623438</v>
      </c>
      <c r="J102">
        <f t="shared" si="71"/>
        <v>0.86264721862694205</v>
      </c>
      <c r="K102">
        <f t="shared" si="72"/>
        <v>-0.54288950022057192</v>
      </c>
      <c r="M102" s="2">
        <v>0</v>
      </c>
      <c r="N102" s="1">
        <v>2.2200489456980149E-9</v>
      </c>
      <c r="O102" s="1">
        <f t="shared" si="73"/>
        <v>0</v>
      </c>
      <c r="P102" s="1">
        <f t="shared" si="74"/>
        <v>2.2200489456980149E-9</v>
      </c>
    </row>
    <row r="103" spans="2:16" x14ac:dyDescent="0.25">
      <c r="B103">
        <f t="shared" si="63"/>
        <v>0.184524801578037</v>
      </c>
      <c r="C103">
        <f t="shared" si="64"/>
        <v>0.43239450983700556</v>
      </c>
      <c r="D103">
        <f t="shared" si="65"/>
        <v>0.39234165524920434</v>
      </c>
      <c r="E103">
        <f t="shared" si="66"/>
        <v>0.26529290926157206</v>
      </c>
      <c r="F103">
        <f t="shared" si="67"/>
        <v>0.40915614482547219</v>
      </c>
      <c r="G103">
        <f t="shared" si="68"/>
        <v>0.8867206095226885</v>
      </c>
      <c r="H103">
        <f t="shared" si="69"/>
        <v>0.15250663947385068</v>
      </c>
      <c r="I103">
        <f t="shared" si="70"/>
        <v>0.86264721862694205</v>
      </c>
      <c r="J103">
        <f t="shared" si="71"/>
        <v>0.86672388986424032</v>
      </c>
      <c r="K103">
        <f t="shared" si="72"/>
        <v>-9.9185480714504864E-2</v>
      </c>
      <c r="M103" s="2">
        <v>0</v>
      </c>
      <c r="N103" s="1">
        <v>1.3136649787510566E-9</v>
      </c>
      <c r="O103" s="1">
        <f t="shared" si="73"/>
        <v>0</v>
      </c>
      <c r="P103" s="1">
        <f t="shared" si="74"/>
        <v>1.3136649787510566E-9</v>
      </c>
    </row>
    <row r="104" spans="2:16" x14ac:dyDescent="0.25">
      <c r="B104">
        <f t="shared" si="63"/>
        <v>-1.0985976711821541</v>
      </c>
      <c r="C104">
        <f t="shared" si="64"/>
        <v>0.25305913808826286</v>
      </c>
      <c r="D104">
        <f t="shared" si="65"/>
        <v>3.2160496839756025E-2</v>
      </c>
      <c r="E104">
        <f t="shared" si="66"/>
        <v>-0.59282520341101386</v>
      </c>
      <c r="F104">
        <f t="shared" si="67"/>
        <v>0.2491861384882178</v>
      </c>
      <c r="G104">
        <f t="shared" si="68"/>
        <v>-0.55337180240406214</v>
      </c>
      <c r="H104">
        <f t="shared" si="69"/>
        <v>9.1340142314243339E-2</v>
      </c>
      <c r="I104">
        <f t="shared" si="70"/>
        <v>-0.54288950022057192</v>
      </c>
      <c r="J104">
        <f t="shared" si="71"/>
        <v>-9.9185480714504864E-2</v>
      </c>
      <c r="K104">
        <f t="shared" si="72"/>
        <v>1.9180457355569385</v>
      </c>
      <c r="M104" s="2">
        <v>3.5448451170955186E-9</v>
      </c>
      <c r="N104" s="1">
        <v>3.3574715940232711E-9</v>
      </c>
      <c r="O104" s="1">
        <f t="shared" si="73"/>
        <v>0</v>
      </c>
      <c r="P104" s="1">
        <f t="shared" si="74"/>
        <v>3.3574715940232711E-9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17FC-FA15-4C12-82BF-15C67FFC0081}">
  <dimension ref="A1:X106"/>
  <sheetViews>
    <sheetView topLeftCell="A10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SUMPRODUCT($B$28:$B$51,B$28:B$51)</f>
        <v>452.09913334053664</v>
      </c>
      <c r="O28">
        <f>SUMPRODUCT($B$28:$B$51,C$28:C$51)</f>
        <v>-1628.1775872111848</v>
      </c>
      <c r="P28">
        <f>SUMPRODUCT($B$28:$B$51,D$28:D$51)</f>
        <v>-3390.2859031759026</v>
      </c>
      <c r="Q28">
        <f t="shared" ref="Q28:W28" si="3">SUMPRODUCT($B$28:$B$51,E$28:E$51)</f>
        <v>-38217.028785175622</v>
      </c>
      <c r="R28">
        <f t="shared" si="3"/>
        <v>-179.7742844845321</v>
      </c>
      <c r="S28">
        <f t="shared" si="3"/>
        <v>3542.4880090258307</v>
      </c>
      <c r="T28">
        <f t="shared" si="3"/>
        <v>-0.37502237185092219</v>
      </c>
      <c r="U28">
        <f t="shared" si="3"/>
        <v>72.301348071050569</v>
      </c>
      <c r="V28">
        <f t="shared" si="3"/>
        <v>172.59552911007899</v>
      </c>
      <c r="W28">
        <f t="shared" si="3"/>
        <v>-1224.167849533166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SUMPRODUCT($C$28:$C$51,B$28:B$51)</f>
        <v>-1628.1775872111848</v>
      </c>
      <c r="O29">
        <f>SUMPRODUCT($C$28:$C$51,C$28:C$51)</f>
        <v>36268.247234098235</v>
      </c>
      <c r="P29">
        <f t="shared" ref="P29:V29" si="5">SUMPRODUCT($C$28:$C$51,D$28:D$51)</f>
        <v>71574.628074387831</v>
      </c>
      <c r="Q29">
        <f t="shared" si="5"/>
        <v>133794.52474016626</v>
      </c>
      <c r="R29">
        <f t="shared" si="5"/>
        <v>4024.8360933588947</v>
      </c>
      <c r="S29">
        <f t="shared" si="5"/>
        <v>-2559.5239053790128</v>
      </c>
      <c r="T29">
        <f t="shared" si="5"/>
        <v>35.932641457804465</v>
      </c>
      <c r="U29">
        <f t="shared" si="5"/>
        <v>-118.5980132078555</v>
      </c>
      <c r="V29">
        <f t="shared" si="5"/>
        <v>4642.2776048493015</v>
      </c>
      <c r="W29">
        <f>SUMPRODUCT($C$28:$C$51,K$28:K$51)</f>
        <v>3236.6851969822565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SUMPRODUCT($D$28:$D$51,B$28:B$51)</f>
        <v>-3390.2859031759026</v>
      </c>
      <c r="O30">
        <f>SUMPRODUCT($D$28:$D$51,C$28:C$51)</f>
        <v>71574.628074387831</v>
      </c>
      <c r="P30">
        <f t="shared" ref="P30:W30" si="7">SUMPRODUCT($D$28:$D$51,D$28:D$51)</f>
        <v>157047.88888342842</v>
      </c>
      <c r="Q30">
        <f t="shared" si="7"/>
        <v>680836.49429322162</v>
      </c>
      <c r="R30">
        <f t="shared" si="7"/>
        <v>7943.2281793166603</v>
      </c>
      <c r="S30">
        <f t="shared" si="7"/>
        <v>-3309.4044336417292</v>
      </c>
      <c r="T30">
        <f t="shared" si="7"/>
        <v>25.016462354435447</v>
      </c>
      <c r="U30">
        <f t="shared" si="7"/>
        <v>-266.23280789962587</v>
      </c>
      <c r="V30">
        <f t="shared" si="7"/>
        <v>8987.1577073389326</v>
      </c>
      <c r="W30">
        <f t="shared" si="7"/>
        <v>877.62339727404924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SUMPRODUCT($E$28:$E$51,B$28:B$51)</f>
        <v>-38217.028785175622</v>
      </c>
      <c r="O31">
        <f t="shared" ref="O31:W31" si="9">SUMPRODUCT($E$28:$E$51,C$28:C$51)</f>
        <v>133794.52474016626</v>
      </c>
      <c r="P31">
        <f t="shared" si="9"/>
        <v>680836.49429322162</v>
      </c>
      <c r="Q31">
        <f t="shared" si="9"/>
        <v>49992109.101963095</v>
      </c>
      <c r="R31">
        <f t="shared" si="9"/>
        <v>12842.448884300451</v>
      </c>
      <c r="S31">
        <f t="shared" si="9"/>
        <v>505563.17949259788</v>
      </c>
      <c r="T31">
        <f t="shared" si="9"/>
        <v>561.59552681237881</v>
      </c>
      <c r="U31">
        <f t="shared" si="9"/>
        <v>5944.8881106992294</v>
      </c>
      <c r="V31">
        <f t="shared" si="9"/>
        <v>114478.15172038449</v>
      </c>
      <c r="W31">
        <f t="shared" si="9"/>
        <v>-304755.20119017386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SUMPRODUCT($F$28:$F$51,B$28:B$51)</f>
        <v>-179.7742844845321</v>
      </c>
      <c r="O32">
        <f t="shared" ref="O32:W32" si="11">SUMPRODUCT($F$28:$F$51,C$28:C$51)</f>
        <v>4024.8360933588947</v>
      </c>
      <c r="P32">
        <f t="shared" si="11"/>
        <v>7943.2281793166603</v>
      </c>
      <c r="Q32">
        <f t="shared" si="11"/>
        <v>12842.448884300451</v>
      </c>
      <c r="R32">
        <f t="shared" si="11"/>
        <v>448.5226985685116</v>
      </c>
      <c r="S32">
        <f t="shared" si="11"/>
        <v>-374.15497684136642</v>
      </c>
      <c r="T32">
        <f t="shared" si="11"/>
        <v>3.7184098698471786</v>
      </c>
      <c r="U32">
        <f t="shared" si="11"/>
        <v>-14.571483570983245</v>
      </c>
      <c r="V32">
        <f t="shared" si="11"/>
        <v>494.14710208264984</v>
      </c>
      <c r="W32">
        <f t="shared" si="11"/>
        <v>358.52426625924511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SUMPRODUCT($G$28:$G$51,B$28:B$51)</f>
        <v>3542.4880090258307</v>
      </c>
      <c r="O33">
        <f t="shared" ref="O33:W33" si="13">SUMPRODUCT($G$28:$G$51,C$28:C$51)</f>
        <v>-2559.5239053790128</v>
      </c>
      <c r="P33">
        <f t="shared" si="13"/>
        <v>-3309.4044336417292</v>
      </c>
      <c r="Q33">
        <f t="shared" si="13"/>
        <v>505563.17949259788</v>
      </c>
      <c r="R33">
        <f t="shared" si="13"/>
        <v>-374.15497684136642</v>
      </c>
      <c r="S33">
        <f t="shared" si="13"/>
        <v>131372.8580742818</v>
      </c>
      <c r="T33">
        <f t="shared" si="13"/>
        <v>-3.3581042735183164</v>
      </c>
      <c r="U33">
        <f t="shared" si="13"/>
        <v>2443.2599919521608</v>
      </c>
      <c r="V33">
        <f t="shared" si="13"/>
        <v>17092.135993161057</v>
      </c>
      <c r="W33">
        <f t="shared" si="13"/>
        <v>-12707.322824690611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SUMPRODUCT($H$28:$H$51,B$28:B$51)</f>
        <v>-0.37502237185092219</v>
      </c>
      <c r="O34">
        <f t="shared" ref="O34:W34" si="15">SUMPRODUCT($H$28:$H$51,C$28:C$51)</f>
        <v>35.932641457804465</v>
      </c>
      <c r="P34">
        <f t="shared" si="15"/>
        <v>25.016462354435447</v>
      </c>
      <c r="Q34">
        <f t="shared" si="15"/>
        <v>561.59552681237881</v>
      </c>
      <c r="R34">
        <f t="shared" si="15"/>
        <v>3.7184098698471786</v>
      </c>
      <c r="S34">
        <f t="shared" si="15"/>
        <v>-3.3581042735183164</v>
      </c>
      <c r="T34">
        <f t="shared" si="15"/>
        <v>1.8041070913435202</v>
      </c>
      <c r="U34">
        <f t="shared" si="15"/>
        <v>-3.4523238837827722E-2</v>
      </c>
      <c r="V34">
        <f t="shared" si="15"/>
        <v>11.371303260690118</v>
      </c>
      <c r="W34">
        <f t="shared" si="15"/>
        <v>8.1135454835870995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SUMPRODUCT($I$28:$I$51,B$28:B$51)</f>
        <v>72.301348071050569</v>
      </c>
      <c r="O35">
        <f t="shared" ref="O35:W35" si="17">SUMPRODUCT($I$28:$I$51,C$28:C$51)</f>
        <v>-118.5980132078555</v>
      </c>
      <c r="P35">
        <f t="shared" si="17"/>
        <v>-266.23280789962587</v>
      </c>
      <c r="Q35">
        <f t="shared" si="17"/>
        <v>5944.8881106992294</v>
      </c>
      <c r="R35">
        <f t="shared" si="17"/>
        <v>-14.571483570983245</v>
      </c>
      <c r="S35">
        <f t="shared" si="17"/>
        <v>2443.2599919521608</v>
      </c>
      <c r="T35">
        <f t="shared" si="17"/>
        <v>-3.4523238837827722E-2</v>
      </c>
      <c r="U35">
        <f t="shared" si="17"/>
        <v>47.115179585873527</v>
      </c>
      <c r="V35">
        <f t="shared" si="17"/>
        <v>323.71534054406612</v>
      </c>
      <c r="W35">
        <f t="shared" si="17"/>
        <v>-242.69956460182124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SUMPRODUCT($J$28:$J$51,B$28:B$51)</f>
        <v>172.59552911007899</v>
      </c>
      <c r="O36">
        <f t="shared" ref="O36:W36" si="19">SUMPRODUCT($J$28:$J$51,C$28:C$51)</f>
        <v>4642.2776048493015</v>
      </c>
      <c r="P36">
        <f t="shared" si="19"/>
        <v>8987.1577073389326</v>
      </c>
      <c r="Q36">
        <f t="shared" si="19"/>
        <v>114478.15172038449</v>
      </c>
      <c r="R36">
        <f t="shared" si="19"/>
        <v>494.14710208264984</v>
      </c>
      <c r="S36">
        <f t="shared" si="19"/>
        <v>17092.135993161057</v>
      </c>
      <c r="T36">
        <f t="shared" si="19"/>
        <v>11.371303260690118</v>
      </c>
      <c r="U36">
        <f t="shared" si="19"/>
        <v>323.71534054406612</v>
      </c>
      <c r="V36">
        <f t="shared" si="19"/>
        <v>5279.1100857322626</v>
      </c>
      <c r="W36">
        <f t="shared" si="19"/>
        <v>-719.70671429568472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SUMPRODUCT($K$28:$K$51,B$28:B$51)</f>
        <v>-1224.167849533166</v>
      </c>
      <c r="O37">
        <f t="shared" ref="O37:V37" si="21">SUMPRODUCT($K$28:$K$51,C$28:C$51)</f>
        <v>3236.6851969822565</v>
      </c>
      <c r="P37">
        <f t="shared" si="21"/>
        <v>877.62339727404924</v>
      </c>
      <c r="Q37">
        <f t="shared" si="21"/>
        <v>-304755.20119017386</v>
      </c>
      <c r="R37">
        <f t="shared" si="21"/>
        <v>358.52426625924511</v>
      </c>
      <c r="S37">
        <f t="shared" si="21"/>
        <v>-12707.322824690611</v>
      </c>
      <c r="T37">
        <f t="shared" si="21"/>
        <v>8.1135454835870995</v>
      </c>
      <c r="U37">
        <f t="shared" si="21"/>
        <v>-242.69956460182124</v>
      </c>
      <c r="V37">
        <f t="shared" si="21"/>
        <v>-719.70671429568472</v>
      </c>
      <c r="W37">
        <f>SUMPRODUCT($K$28:$K$51,K$28:K$51)</f>
        <v>16580.358291413209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452.09913334053664</v>
      </c>
      <c r="C58">
        <f>O28</f>
        <v>-1628.1775872111848</v>
      </c>
      <c r="D58">
        <f t="shared" ref="D58:K67" si="36">P28</f>
        <v>-3390.2859031759026</v>
      </c>
      <c r="E58">
        <f t="shared" si="36"/>
        <v>-38217.028785175622</v>
      </c>
      <c r="F58">
        <f t="shared" si="36"/>
        <v>-179.7742844845321</v>
      </c>
      <c r="G58">
        <f t="shared" si="36"/>
        <v>3542.4880090258307</v>
      </c>
      <c r="H58">
        <f t="shared" si="36"/>
        <v>-0.37502237185092219</v>
      </c>
      <c r="I58">
        <f t="shared" si="36"/>
        <v>72.301348071050569</v>
      </c>
      <c r="J58">
        <f t="shared" si="36"/>
        <v>172.59552911007899</v>
      </c>
      <c r="K58">
        <f t="shared" si="36"/>
        <v>-1224.167849533166</v>
      </c>
      <c r="L58">
        <f>MDETERM(B58:K67)</f>
        <v>3.5254377211516094E+31</v>
      </c>
      <c r="M58">
        <v>0</v>
      </c>
      <c r="N58">
        <v>0.95570595679886194</v>
      </c>
    </row>
    <row r="59" spans="1:14" x14ac:dyDescent="0.25">
      <c r="B59">
        <f t="shared" ref="B59:C67" si="37">N29</f>
        <v>-1628.1775872111848</v>
      </c>
      <c r="C59">
        <f>O29-M58</f>
        <v>36268.247234098235</v>
      </c>
      <c r="D59">
        <f t="shared" si="36"/>
        <v>71574.628074387831</v>
      </c>
      <c r="E59">
        <f t="shared" si="36"/>
        <v>133794.52474016626</v>
      </c>
      <c r="F59">
        <f t="shared" si="36"/>
        <v>4024.8360933588947</v>
      </c>
      <c r="G59">
        <f t="shared" si="36"/>
        <v>-2559.5239053790128</v>
      </c>
      <c r="H59">
        <f t="shared" si="36"/>
        <v>35.932641457804465</v>
      </c>
      <c r="I59">
        <f t="shared" si="36"/>
        <v>-118.5980132078555</v>
      </c>
      <c r="J59">
        <f t="shared" si="36"/>
        <v>4642.2776048493015</v>
      </c>
      <c r="K59">
        <f t="shared" si="36"/>
        <v>3236.6851969822565</v>
      </c>
      <c r="N59">
        <v>1.8565149501022493</v>
      </c>
    </row>
    <row r="60" spans="1:14" x14ac:dyDescent="0.25">
      <c r="B60">
        <f t="shared" si="37"/>
        <v>-3390.2859031759026</v>
      </c>
      <c r="C60">
        <f t="shared" si="37"/>
        <v>71574.628074387831</v>
      </c>
      <c r="D60">
        <f>P30-M58</f>
        <v>157047.88888342842</v>
      </c>
      <c r="E60">
        <f t="shared" si="36"/>
        <v>680836.49429322162</v>
      </c>
      <c r="F60">
        <f t="shared" si="36"/>
        <v>7943.2281793166603</v>
      </c>
      <c r="G60">
        <f t="shared" si="36"/>
        <v>-3309.4044336417292</v>
      </c>
      <c r="H60">
        <f t="shared" si="36"/>
        <v>25.016462354435447</v>
      </c>
      <c r="I60">
        <f t="shared" si="36"/>
        <v>-266.23280789962587</v>
      </c>
      <c r="J60">
        <f t="shared" si="36"/>
        <v>8987.1577073389326</v>
      </c>
      <c r="K60">
        <f t="shared" si="36"/>
        <v>877.62339727404924</v>
      </c>
      <c r="N60">
        <v>0</v>
      </c>
    </row>
    <row r="61" spans="1:14" x14ac:dyDescent="0.25">
      <c r="B61">
        <f t="shared" si="37"/>
        <v>-38217.028785175622</v>
      </c>
      <c r="C61">
        <f t="shared" si="37"/>
        <v>133794.52474016626</v>
      </c>
      <c r="D61">
        <f t="shared" si="36"/>
        <v>680836.49429322162</v>
      </c>
      <c r="E61">
        <f>Q31-M58</f>
        <v>49992109.101963095</v>
      </c>
      <c r="F61">
        <f t="shared" si="36"/>
        <v>12842.448884300451</v>
      </c>
      <c r="G61">
        <f t="shared" si="36"/>
        <v>505563.17949259788</v>
      </c>
      <c r="H61">
        <f t="shared" si="36"/>
        <v>561.59552681237881</v>
      </c>
      <c r="I61">
        <f t="shared" si="36"/>
        <v>5944.8881106992294</v>
      </c>
      <c r="J61">
        <f t="shared" si="36"/>
        <v>114478.15172038449</v>
      </c>
      <c r="K61">
        <f t="shared" si="36"/>
        <v>-304755.20119017386</v>
      </c>
    </row>
    <row r="62" spans="1:14" x14ac:dyDescent="0.25">
      <c r="B62">
        <f t="shared" si="37"/>
        <v>-179.7742844845321</v>
      </c>
      <c r="C62">
        <f t="shared" si="37"/>
        <v>4024.8360933588947</v>
      </c>
      <c r="D62">
        <f t="shared" si="36"/>
        <v>7943.2281793166603</v>
      </c>
      <c r="E62">
        <f t="shared" si="36"/>
        <v>12842.448884300451</v>
      </c>
      <c r="F62">
        <f>R32-M58</f>
        <v>448.5226985685116</v>
      </c>
      <c r="G62">
        <f t="shared" si="36"/>
        <v>-374.15497684136642</v>
      </c>
      <c r="H62">
        <f t="shared" si="36"/>
        <v>3.7184098698471786</v>
      </c>
      <c r="I62">
        <f t="shared" si="36"/>
        <v>-14.571483570983245</v>
      </c>
      <c r="J62">
        <f t="shared" si="36"/>
        <v>494.14710208264984</v>
      </c>
      <c r="K62">
        <f t="shared" si="36"/>
        <v>358.52426625924511</v>
      </c>
    </row>
    <row r="63" spans="1:14" x14ac:dyDescent="0.25">
      <c r="B63">
        <f t="shared" si="37"/>
        <v>3542.4880090258307</v>
      </c>
      <c r="C63">
        <f t="shared" si="37"/>
        <v>-2559.5239053790128</v>
      </c>
      <c r="D63">
        <f t="shared" si="36"/>
        <v>-3309.4044336417292</v>
      </c>
      <c r="E63">
        <f t="shared" si="36"/>
        <v>505563.17949259788</v>
      </c>
      <c r="F63">
        <f t="shared" si="36"/>
        <v>-374.15497684136642</v>
      </c>
      <c r="G63">
        <f>S33-M58</f>
        <v>131372.8580742818</v>
      </c>
      <c r="H63">
        <f t="shared" si="36"/>
        <v>-3.3581042735183164</v>
      </c>
      <c r="I63">
        <f t="shared" si="36"/>
        <v>2443.2599919521608</v>
      </c>
      <c r="J63">
        <f t="shared" si="36"/>
        <v>17092.135993161057</v>
      </c>
      <c r="K63">
        <f t="shared" si="36"/>
        <v>-12707.322824690611</v>
      </c>
    </row>
    <row r="64" spans="1:14" x14ac:dyDescent="0.25">
      <c r="B64">
        <f t="shared" si="37"/>
        <v>-0.37502237185092219</v>
      </c>
      <c r="C64">
        <f t="shared" si="37"/>
        <v>35.932641457804465</v>
      </c>
      <c r="D64">
        <f t="shared" si="36"/>
        <v>25.016462354435447</v>
      </c>
      <c r="E64">
        <f t="shared" si="36"/>
        <v>561.59552681237881</v>
      </c>
      <c r="F64">
        <f t="shared" si="36"/>
        <v>3.7184098698471786</v>
      </c>
      <c r="G64">
        <f t="shared" si="36"/>
        <v>-3.3581042735183164</v>
      </c>
      <c r="H64">
        <f>T34-M58</f>
        <v>1.8041070913435202</v>
      </c>
      <c r="I64">
        <f t="shared" si="36"/>
        <v>-3.4523238837827722E-2</v>
      </c>
      <c r="J64">
        <f t="shared" si="36"/>
        <v>11.371303260690118</v>
      </c>
      <c r="K64">
        <f t="shared" si="36"/>
        <v>8.1135454835870995</v>
      </c>
    </row>
    <row r="65" spans="2:16" x14ac:dyDescent="0.25">
      <c r="B65">
        <f t="shared" si="37"/>
        <v>72.301348071050569</v>
      </c>
      <c r="C65">
        <f t="shared" si="37"/>
        <v>-118.5980132078555</v>
      </c>
      <c r="D65">
        <f t="shared" si="36"/>
        <v>-266.23280789962587</v>
      </c>
      <c r="E65">
        <f t="shared" si="36"/>
        <v>5944.8881106992294</v>
      </c>
      <c r="F65">
        <f t="shared" si="36"/>
        <v>-14.571483570983245</v>
      </c>
      <c r="G65">
        <f t="shared" si="36"/>
        <v>2443.2599919521608</v>
      </c>
      <c r="H65">
        <f t="shared" si="36"/>
        <v>-3.4523238837827722E-2</v>
      </c>
      <c r="I65">
        <f>U35-M58</f>
        <v>47.115179585873527</v>
      </c>
      <c r="J65">
        <f t="shared" si="36"/>
        <v>323.71534054406612</v>
      </c>
      <c r="K65">
        <f t="shared" si="36"/>
        <v>-242.69956460182124</v>
      </c>
    </row>
    <row r="66" spans="2:16" x14ac:dyDescent="0.25">
      <c r="B66">
        <f t="shared" si="37"/>
        <v>172.59552911007899</v>
      </c>
      <c r="C66">
        <f t="shared" si="37"/>
        <v>4642.2776048493015</v>
      </c>
      <c r="D66">
        <f t="shared" si="36"/>
        <v>8987.1577073389326</v>
      </c>
      <c r="E66">
        <f t="shared" si="36"/>
        <v>114478.15172038449</v>
      </c>
      <c r="F66">
        <f t="shared" si="36"/>
        <v>494.14710208264984</v>
      </c>
      <c r="G66">
        <f t="shared" si="36"/>
        <v>17092.135993161057</v>
      </c>
      <c r="H66">
        <f t="shared" si="36"/>
        <v>11.371303260690118</v>
      </c>
      <c r="I66">
        <f t="shared" si="36"/>
        <v>323.71534054406612</v>
      </c>
      <c r="J66">
        <f>V36-M58</f>
        <v>5279.1100857322626</v>
      </c>
      <c r="K66">
        <f t="shared" si="36"/>
        <v>-719.70671429568472</v>
      </c>
    </row>
    <row r="67" spans="2:16" x14ac:dyDescent="0.25">
      <c r="B67">
        <f t="shared" si="37"/>
        <v>-1224.167849533166</v>
      </c>
      <c r="C67">
        <f t="shared" si="37"/>
        <v>3236.6851969822565</v>
      </c>
      <c r="D67">
        <f t="shared" si="36"/>
        <v>877.62339727404924</v>
      </c>
      <c r="E67">
        <f t="shared" si="36"/>
        <v>-304755.20119017386</v>
      </c>
      <c r="F67">
        <f t="shared" si="36"/>
        <v>358.52426625924511</v>
      </c>
      <c r="G67">
        <f t="shared" si="36"/>
        <v>-12707.322824690611</v>
      </c>
      <c r="H67">
        <f t="shared" si="36"/>
        <v>8.1135454835870995</v>
      </c>
      <c r="I67">
        <f t="shared" si="36"/>
        <v>-242.69956460182124</v>
      </c>
      <c r="J67">
        <f t="shared" si="36"/>
        <v>-719.70671429568472</v>
      </c>
      <c r="K67">
        <f>W37-M58</f>
        <v>16580.358291413209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452.09913334053664</v>
      </c>
      <c r="C69">
        <f t="shared" ref="C69:K78" si="38">O28</f>
        <v>-1628.1775872111848</v>
      </c>
      <c r="D69">
        <f t="shared" si="38"/>
        <v>-3390.2859031759026</v>
      </c>
      <c r="E69">
        <f t="shared" si="38"/>
        <v>-38217.028785175622</v>
      </c>
      <c r="F69">
        <f t="shared" si="38"/>
        <v>-179.7742844845321</v>
      </c>
      <c r="G69">
        <f t="shared" si="38"/>
        <v>3542.4880090258307</v>
      </c>
      <c r="H69">
        <f t="shared" si="38"/>
        <v>-0.37502237185092219</v>
      </c>
      <c r="I69">
        <f t="shared" si="38"/>
        <v>72.301348071050569</v>
      </c>
      <c r="J69">
        <f t="shared" si="38"/>
        <v>172.59552911007899</v>
      </c>
      <c r="K69">
        <f t="shared" si="38"/>
        <v>-1224.167849533166</v>
      </c>
      <c r="L69" s="1">
        <f t="array" ref="L69">MDETERM(B69:K78)</f>
        <v>3.5254377211516094E+31</v>
      </c>
      <c r="M69" s="2">
        <v>0</v>
      </c>
      <c r="N69" s="1">
        <f t="array" ref="N69:N78">MMULT(B69:K78,M69:M78)</f>
        <v>1.333210462601403E-11</v>
      </c>
      <c r="O69" s="1">
        <f>M69*$B$80</f>
        <v>0</v>
      </c>
      <c r="P69" s="1">
        <f>N69-O69</f>
        <v>1.333210462601403E-11</v>
      </c>
    </row>
    <row r="70" spans="2:16" x14ac:dyDescent="0.25">
      <c r="B70">
        <f t="shared" ref="B70:B78" si="39">N29</f>
        <v>-1628.1775872111848</v>
      </c>
      <c r="C70">
        <f t="shared" si="38"/>
        <v>36268.247234098235</v>
      </c>
      <c r="D70">
        <f t="shared" si="38"/>
        <v>71574.628074387831</v>
      </c>
      <c r="E70">
        <f t="shared" si="38"/>
        <v>133794.52474016626</v>
      </c>
      <c r="F70">
        <f t="shared" si="38"/>
        <v>4024.8360933588947</v>
      </c>
      <c r="G70">
        <f t="shared" si="38"/>
        <v>-2559.5239053790128</v>
      </c>
      <c r="H70">
        <f t="shared" si="38"/>
        <v>35.932641457804465</v>
      </c>
      <c r="I70">
        <f t="shared" si="38"/>
        <v>-118.5980132078555</v>
      </c>
      <c r="J70">
        <f t="shared" si="38"/>
        <v>4642.2776048493015</v>
      </c>
      <c r="K70">
        <f t="shared" si="38"/>
        <v>3236.6851969822565</v>
      </c>
      <c r="L70" s="1"/>
      <c r="M70" s="2">
        <v>0</v>
      </c>
      <c r="N70" s="1">
        <v>5.7238354444394185E-3</v>
      </c>
      <c r="O70" s="1">
        <f t="shared" ref="O70:O78" si="40">M70*$B$80</f>
        <v>0</v>
      </c>
      <c r="P70" s="1">
        <f t="shared" ref="P70:P78" si="41">N70-O70</f>
        <v>5.7238354444394185E-3</v>
      </c>
    </row>
    <row r="71" spans="2:16" x14ac:dyDescent="0.25">
      <c r="B71">
        <f t="shared" si="39"/>
        <v>-3390.2859031759026</v>
      </c>
      <c r="C71">
        <f t="shared" si="38"/>
        <v>71574.628074387831</v>
      </c>
      <c r="D71">
        <f t="shared" si="38"/>
        <v>157047.88888342842</v>
      </c>
      <c r="E71">
        <f t="shared" si="38"/>
        <v>680836.49429322162</v>
      </c>
      <c r="F71">
        <f t="shared" si="38"/>
        <v>7943.2281793166603</v>
      </c>
      <c r="G71">
        <f t="shared" si="38"/>
        <v>-3309.4044336417292</v>
      </c>
      <c r="H71">
        <f t="shared" si="38"/>
        <v>25.016462354435447</v>
      </c>
      <c r="I71">
        <f t="shared" si="38"/>
        <v>-266.23280789962587</v>
      </c>
      <c r="J71">
        <f t="shared" si="38"/>
        <v>8987.1577073389326</v>
      </c>
      <c r="K71">
        <f t="shared" si="38"/>
        <v>877.62339727404924</v>
      </c>
      <c r="L71" s="1"/>
      <c r="M71" s="2">
        <v>-9.9999999999999974E-7</v>
      </c>
      <c r="N71" s="1">
        <v>-6.7287319562848086E-2</v>
      </c>
      <c r="O71" s="1">
        <f t="shared" si="40"/>
        <v>-9.5570595679886178E-7</v>
      </c>
      <c r="P71" s="1">
        <f t="shared" si="41"/>
        <v>-6.7286363856891282E-2</v>
      </c>
    </row>
    <row r="72" spans="2:16" x14ac:dyDescent="0.25">
      <c r="B72">
        <f t="shared" si="39"/>
        <v>-38217.028785175622</v>
      </c>
      <c r="C72">
        <f t="shared" si="38"/>
        <v>133794.52474016626</v>
      </c>
      <c r="D72">
        <f t="shared" si="38"/>
        <v>680836.49429322162</v>
      </c>
      <c r="E72">
        <f t="shared" si="38"/>
        <v>49992109.101963095</v>
      </c>
      <c r="F72">
        <f t="shared" si="38"/>
        <v>12842.448884300451</v>
      </c>
      <c r="G72">
        <f t="shared" si="38"/>
        <v>505563.17949259788</v>
      </c>
      <c r="H72">
        <f t="shared" si="38"/>
        <v>561.59552681237881</v>
      </c>
      <c r="I72">
        <f t="shared" si="38"/>
        <v>5944.8881106992294</v>
      </c>
      <c r="J72">
        <f t="shared" si="38"/>
        <v>114478.15172038449</v>
      </c>
      <c r="K72">
        <f t="shared" si="38"/>
        <v>-304755.20119017386</v>
      </c>
      <c r="L72" s="1"/>
      <c r="M72" s="2">
        <v>6.1771284029606662E-8</v>
      </c>
      <c r="N72" s="1">
        <v>3.3939151746803526</v>
      </c>
      <c r="O72" s="1">
        <f t="shared" si="40"/>
        <v>5.9035184106209499E-8</v>
      </c>
      <c r="P72" s="1">
        <f t="shared" si="41"/>
        <v>3.3939151156451683</v>
      </c>
    </row>
    <row r="73" spans="2:16" x14ac:dyDescent="0.25">
      <c r="B73">
        <f t="shared" si="39"/>
        <v>-179.7742844845321</v>
      </c>
      <c r="C73">
        <f t="shared" si="38"/>
        <v>4024.8360933588947</v>
      </c>
      <c r="D73">
        <f t="shared" si="38"/>
        <v>7943.2281793166603</v>
      </c>
      <c r="E73">
        <f t="shared" si="38"/>
        <v>12842.448884300451</v>
      </c>
      <c r="F73">
        <f t="shared" si="38"/>
        <v>448.5226985685116</v>
      </c>
      <c r="G73">
        <f t="shared" si="38"/>
        <v>-374.15497684136642</v>
      </c>
      <c r="H73">
        <f t="shared" si="38"/>
        <v>3.7184098698471786</v>
      </c>
      <c r="I73">
        <f t="shared" si="38"/>
        <v>-14.571483570983245</v>
      </c>
      <c r="J73">
        <f t="shared" si="38"/>
        <v>494.14710208264984</v>
      </c>
      <c r="K73">
        <f t="shared" si="38"/>
        <v>358.52426625924511</v>
      </c>
      <c r="L73" s="1"/>
      <c r="M73" s="2">
        <v>0</v>
      </c>
      <c r="N73" s="1">
        <v>1.684405666704282E-12</v>
      </c>
      <c r="O73" s="1">
        <f t="shared" si="40"/>
        <v>0</v>
      </c>
      <c r="P73" s="1">
        <f t="shared" si="41"/>
        <v>1.684405666704282E-12</v>
      </c>
    </row>
    <row r="74" spans="2:16" x14ac:dyDescent="0.25">
      <c r="B74">
        <f t="shared" si="39"/>
        <v>3542.4880090258307</v>
      </c>
      <c r="C74">
        <f t="shared" si="38"/>
        <v>-2559.5239053790128</v>
      </c>
      <c r="D74">
        <f t="shared" si="38"/>
        <v>-3309.4044336417292</v>
      </c>
      <c r="E74">
        <f t="shared" si="38"/>
        <v>505563.17949259788</v>
      </c>
      <c r="F74">
        <f t="shared" si="38"/>
        <v>-374.15497684136642</v>
      </c>
      <c r="G74">
        <f t="shared" si="38"/>
        <v>131372.8580742818</v>
      </c>
      <c r="H74">
        <f t="shared" si="38"/>
        <v>-3.3581042735183164</v>
      </c>
      <c r="I74">
        <f t="shared" si="38"/>
        <v>2443.2599919521608</v>
      </c>
      <c r="J74">
        <f t="shared" si="38"/>
        <v>17092.135993161057</v>
      </c>
      <c r="K74">
        <f t="shared" si="38"/>
        <v>-12707.322824690611</v>
      </c>
      <c r="L74" s="1"/>
      <c r="M74" s="2">
        <v>0</v>
      </c>
      <c r="N74" s="1">
        <v>2.486624873918904E-2</v>
      </c>
      <c r="O74" s="1">
        <f t="shared" si="40"/>
        <v>0</v>
      </c>
      <c r="P74" s="1">
        <f t="shared" si="41"/>
        <v>2.486624873918904E-2</v>
      </c>
    </row>
    <row r="75" spans="2:16" x14ac:dyDescent="0.25">
      <c r="B75">
        <f t="shared" si="39"/>
        <v>-0.37502237185092219</v>
      </c>
      <c r="C75">
        <f t="shared" si="38"/>
        <v>35.932641457804465</v>
      </c>
      <c r="D75">
        <f t="shared" si="38"/>
        <v>25.016462354435447</v>
      </c>
      <c r="E75">
        <f t="shared" si="38"/>
        <v>561.59552681237881</v>
      </c>
      <c r="F75">
        <f t="shared" si="38"/>
        <v>3.7184098698471786</v>
      </c>
      <c r="G75">
        <f t="shared" si="38"/>
        <v>-3.3581042735183164</v>
      </c>
      <c r="H75">
        <f t="shared" si="38"/>
        <v>1.8041070913435202</v>
      </c>
      <c r="I75">
        <f t="shared" si="38"/>
        <v>-3.4523238837827722E-2</v>
      </c>
      <c r="J75">
        <f t="shared" si="38"/>
        <v>11.371303260690118</v>
      </c>
      <c r="K75">
        <f t="shared" si="38"/>
        <v>8.1135454835870995</v>
      </c>
      <c r="L75" s="1"/>
      <c r="M75" s="2">
        <v>1.897812481762462E-3</v>
      </c>
      <c r="N75" s="1">
        <v>3.4356376106931094E-3</v>
      </c>
      <c r="O75" s="1">
        <f t="shared" si="40"/>
        <v>1.8137506937076166E-3</v>
      </c>
      <c r="P75" s="1">
        <f t="shared" si="41"/>
        <v>1.6218869169854929E-3</v>
      </c>
    </row>
    <row r="76" spans="2:16" x14ac:dyDescent="0.25">
      <c r="B76">
        <f t="shared" si="39"/>
        <v>72.301348071050569</v>
      </c>
      <c r="C76">
        <f t="shared" si="38"/>
        <v>-118.5980132078555</v>
      </c>
      <c r="D76">
        <f t="shared" si="38"/>
        <v>-266.23280789962587</v>
      </c>
      <c r="E76">
        <f t="shared" si="38"/>
        <v>5944.8881106992294</v>
      </c>
      <c r="F76">
        <f t="shared" si="38"/>
        <v>-14.571483570983245</v>
      </c>
      <c r="G76">
        <f t="shared" si="38"/>
        <v>2443.2599919521608</v>
      </c>
      <c r="H76">
        <f t="shared" si="38"/>
        <v>-3.4523238837827722E-2</v>
      </c>
      <c r="I76">
        <f t="shared" si="38"/>
        <v>47.115179585873527</v>
      </c>
      <c r="J76">
        <f t="shared" si="38"/>
        <v>323.71534054406612</v>
      </c>
      <c r="K76">
        <f t="shared" si="38"/>
        <v>-242.69956460182124</v>
      </c>
      <c r="L76" s="1"/>
      <c r="M76" s="2">
        <v>0</v>
      </c>
      <c r="N76" s="1">
        <v>5.0492186735527601E-4</v>
      </c>
      <c r="O76" s="1">
        <f t="shared" si="40"/>
        <v>0</v>
      </c>
      <c r="P76" s="1">
        <f t="shared" si="41"/>
        <v>5.0492186735527601E-4</v>
      </c>
    </row>
    <row r="77" spans="2:16" x14ac:dyDescent="0.25">
      <c r="B77">
        <f t="shared" si="39"/>
        <v>172.59552911007899</v>
      </c>
      <c r="C77">
        <f t="shared" si="38"/>
        <v>4642.2776048493015</v>
      </c>
      <c r="D77">
        <f t="shared" si="38"/>
        <v>8987.1577073389326</v>
      </c>
      <c r="E77">
        <f t="shared" si="38"/>
        <v>114478.15172038449</v>
      </c>
      <c r="F77">
        <f t="shared" si="38"/>
        <v>494.14710208264984</v>
      </c>
      <c r="G77">
        <f t="shared" si="38"/>
        <v>17092.135993161057</v>
      </c>
      <c r="H77">
        <f t="shared" si="38"/>
        <v>11.371303260690118</v>
      </c>
      <c r="I77">
        <f t="shared" si="38"/>
        <v>323.71534054406612</v>
      </c>
      <c r="J77">
        <f t="shared" si="38"/>
        <v>5279.1100857322626</v>
      </c>
      <c r="K77">
        <f t="shared" si="38"/>
        <v>-719.70671429568472</v>
      </c>
      <c r="L77" s="1"/>
      <c r="M77" s="2">
        <v>0</v>
      </c>
      <c r="N77" s="1">
        <v>1.9478037876686501E-2</v>
      </c>
      <c r="O77" s="1">
        <f t="shared" si="40"/>
        <v>0</v>
      </c>
      <c r="P77" s="1">
        <f t="shared" si="41"/>
        <v>1.9478037876686501E-2</v>
      </c>
    </row>
    <row r="78" spans="2:16" x14ac:dyDescent="0.25">
      <c r="B78">
        <f t="shared" si="39"/>
        <v>-1224.167849533166</v>
      </c>
      <c r="C78">
        <f t="shared" si="38"/>
        <v>3236.6851969822565</v>
      </c>
      <c r="D78">
        <f t="shared" si="38"/>
        <v>877.62339727404924</v>
      </c>
      <c r="E78">
        <f t="shared" si="38"/>
        <v>-304755.20119017386</v>
      </c>
      <c r="F78">
        <f t="shared" si="38"/>
        <v>358.52426625924511</v>
      </c>
      <c r="G78">
        <f t="shared" si="38"/>
        <v>-12707.322824690611</v>
      </c>
      <c r="H78">
        <f t="shared" si="38"/>
        <v>8.1135454835870995</v>
      </c>
      <c r="I78">
        <f t="shared" si="38"/>
        <v>-242.69956460182124</v>
      </c>
      <c r="J78">
        <f t="shared" si="38"/>
        <v>-719.70671429568472</v>
      </c>
      <c r="K78">
        <f t="shared" si="38"/>
        <v>16580.358291413209</v>
      </c>
      <c r="L78" s="1"/>
      <c r="M78" s="2">
        <v>2.5964479615228244E-7</v>
      </c>
      <c r="N78" s="1">
        <v>2.4814931263821005E-7</v>
      </c>
      <c r="O78" s="1">
        <f t="shared" si="40"/>
        <v>2.4814407833456258E-7</v>
      </c>
      <c r="P78" s="1">
        <f t="shared" si="41"/>
        <v>5.2343036474753661E-12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452.09913334053664</v>
      </c>
      <c r="C82">
        <f t="shared" ref="C82:K91" si="42">O28</f>
        <v>-1628.1775872111848</v>
      </c>
      <c r="D82">
        <f t="shared" si="42"/>
        <v>-3390.2859031759026</v>
      </c>
      <c r="E82">
        <f t="shared" si="42"/>
        <v>-38217.028785175622</v>
      </c>
      <c r="F82">
        <f t="shared" si="42"/>
        <v>-179.7742844845321</v>
      </c>
      <c r="G82">
        <f t="shared" si="42"/>
        <v>3542.4880090258307</v>
      </c>
      <c r="H82">
        <f t="shared" si="42"/>
        <v>-0.37502237185092219</v>
      </c>
      <c r="I82">
        <f t="shared" si="42"/>
        <v>72.301348071050569</v>
      </c>
      <c r="J82">
        <f t="shared" si="42"/>
        <v>172.59552911007899</v>
      </c>
      <c r="K82">
        <f t="shared" si="42"/>
        <v>-1224.167849533166</v>
      </c>
      <c r="M82" s="2">
        <v>7.6311601229359147E-7</v>
      </c>
      <c r="N82" s="1">
        <f t="array" ref="N82:N91">MMULT(B82:K91,M82:M91)</f>
        <v>1.4192532498653274E-6</v>
      </c>
      <c r="O82" s="1">
        <f>M82*$B$93</f>
        <v>1.4167362854854644E-6</v>
      </c>
      <c r="P82" s="1">
        <f>N82-O82</f>
        <v>2.5169643798630396E-9</v>
      </c>
    </row>
    <row r="83" spans="2:16" x14ac:dyDescent="0.25">
      <c r="B83">
        <f t="shared" ref="B83:B91" si="43">N29</f>
        <v>-1628.1775872111848</v>
      </c>
      <c r="C83">
        <f t="shared" si="42"/>
        <v>36268.247234098235</v>
      </c>
      <c r="D83">
        <f t="shared" si="42"/>
        <v>71574.628074387831</v>
      </c>
      <c r="E83">
        <f t="shared" si="42"/>
        <v>133794.52474016626</v>
      </c>
      <c r="F83">
        <f t="shared" si="42"/>
        <v>4024.8360933588947</v>
      </c>
      <c r="G83">
        <f t="shared" si="42"/>
        <v>-2559.5239053790128</v>
      </c>
      <c r="H83">
        <f t="shared" si="42"/>
        <v>35.932641457804465</v>
      </c>
      <c r="I83">
        <f t="shared" si="42"/>
        <v>-118.5980132078555</v>
      </c>
      <c r="J83">
        <f t="shared" si="42"/>
        <v>4642.2776048493015</v>
      </c>
      <c r="K83">
        <f t="shared" si="42"/>
        <v>3236.6851969822565</v>
      </c>
      <c r="M83" s="2">
        <v>0</v>
      </c>
      <c r="N83" s="1">
        <v>6.0886219449160705E-3</v>
      </c>
      <c r="O83" s="1">
        <f t="shared" ref="O83:O91" si="44">M83*$B$93</f>
        <v>0</v>
      </c>
      <c r="P83" s="1">
        <f t="shared" ref="P83:P91" si="45">N83-O83</f>
        <v>6.0886219449160705E-3</v>
      </c>
    </row>
    <row r="84" spans="2:16" x14ac:dyDescent="0.25">
      <c r="B84">
        <f t="shared" si="43"/>
        <v>-3390.2859031759026</v>
      </c>
      <c r="C84">
        <f t="shared" si="42"/>
        <v>71574.628074387831</v>
      </c>
      <c r="D84">
        <f t="shared" si="42"/>
        <v>157047.88888342842</v>
      </c>
      <c r="E84">
        <f t="shared" si="42"/>
        <v>680836.49429322162</v>
      </c>
      <c r="F84">
        <f t="shared" si="42"/>
        <v>7943.2281793166603</v>
      </c>
      <c r="G84">
        <f t="shared" si="42"/>
        <v>-3309.4044336417292</v>
      </c>
      <c r="H84">
        <f t="shared" si="42"/>
        <v>25.016462354435447</v>
      </c>
      <c r="I84">
        <f t="shared" si="42"/>
        <v>-266.23280789962587</v>
      </c>
      <c r="J84">
        <f t="shared" si="42"/>
        <v>8987.1577073389326</v>
      </c>
      <c r="K84">
        <f t="shared" si="42"/>
        <v>877.62339727404924</v>
      </c>
      <c r="M84" s="2">
        <v>8.8786018683982782E-8</v>
      </c>
      <c r="N84" s="1">
        <v>1.297152395533459E-2</v>
      </c>
      <c r="O84" s="1">
        <f t="shared" si="44"/>
        <v>1.6483257104687166E-7</v>
      </c>
      <c r="P84" s="1">
        <f t="shared" si="45"/>
        <v>1.2971359122763542E-2</v>
      </c>
    </row>
    <row r="85" spans="2:16" x14ac:dyDescent="0.25">
      <c r="B85">
        <f t="shared" si="43"/>
        <v>-38217.028785175622</v>
      </c>
      <c r="C85">
        <f t="shared" si="42"/>
        <v>133794.52474016626</v>
      </c>
      <c r="D85">
        <f t="shared" si="42"/>
        <v>680836.49429322162</v>
      </c>
      <c r="E85">
        <f t="shared" si="42"/>
        <v>49992109.101963095</v>
      </c>
      <c r="F85">
        <f t="shared" si="42"/>
        <v>12842.448884300451</v>
      </c>
      <c r="G85">
        <f t="shared" si="42"/>
        <v>505563.17949259788</v>
      </c>
      <c r="H85">
        <f t="shared" si="42"/>
        <v>561.59552681237881</v>
      </c>
      <c r="I85">
        <f t="shared" si="42"/>
        <v>5944.8881106992294</v>
      </c>
      <c r="J85">
        <f t="shared" si="42"/>
        <v>114478.15172038449</v>
      </c>
      <c r="K85">
        <f t="shared" si="42"/>
        <v>-304755.20119017386</v>
      </c>
      <c r="M85" s="2">
        <v>0</v>
      </c>
      <c r="N85" s="1">
        <v>2.4905409336717411E-2</v>
      </c>
      <c r="O85" s="1">
        <f t="shared" si="44"/>
        <v>0</v>
      </c>
      <c r="P85" s="1">
        <f t="shared" si="45"/>
        <v>2.4905409336717411E-2</v>
      </c>
    </row>
    <row r="86" spans="2:16" x14ac:dyDescent="0.25">
      <c r="B86">
        <f t="shared" si="43"/>
        <v>-179.7742844845321</v>
      </c>
      <c r="C86">
        <f t="shared" si="42"/>
        <v>4024.8360933588947</v>
      </c>
      <c r="D86">
        <f t="shared" si="42"/>
        <v>7943.2281793166603</v>
      </c>
      <c r="E86">
        <f t="shared" si="42"/>
        <v>12842.448884300451</v>
      </c>
      <c r="F86">
        <f t="shared" si="42"/>
        <v>448.5226985685116</v>
      </c>
      <c r="G86">
        <f t="shared" si="42"/>
        <v>-374.15497684136642</v>
      </c>
      <c r="H86">
        <f t="shared" si="42"/>
        <v>3.7184098698471786</v>
      </c>
      <c r="I86">
        <f t="shared" si="42"/>
        <v>-14.571483570983245</v>
      </c>
      <c r="J86">
        <f t="shared" si="42"/>
        <v>494.14710208264984</v>
      </c>
      <c r="K86">
        <f t="shared" si="42"/>
        <v>358.52426625924511</v>
      </c>
      <c r="M86" s="2">
        <v>2.0516713155500698E-7</v>
      </c>
      <c r="N86" s="1">
        <v>6.7494473371126039E-4</v>
      </c>
      <c r="O86" s="1">
        <f t="shared" si="44"/>
        <v>3.8089584700146542E-7</v>
      </c>
      <c r="P86" s="1">
        <f t="shared" si="45"/>
        <v>6.7456383786425897E-4</v>
      </c>
    </row>
    <row r="87" spans="2:16" x14ac:dyDescent="0.25">
      <c r="B87">
        <f t="shared" si="43"/>
        <v>3542.4880090258307</v>
      </c>
      <c r="C87">
        <f t="shared" si="42"/>
        <v>-2559.5239053790128</v>
      </c>
      <c r="D87">
        <f t="shared" si="42"/>
        <v>-3309.4044336417292</v>
      </c>
      <c r="E87">
        <f t="shared" si="42"/>
        <v>505563.17949259788</v>
      </c>
      <c r="F87">
        <f t="shared" si="42"/>
        <v>-374.15497684136642</v>
      </c>
      <c r="G87">
        <f t="shared" si="42"/>
        <v>131372.8580742818</v>
      </c>
      <c r="H87">
        <f t="shared" si="42"/>
        <v>-3.3581042735183164</v>
      </c>
      <c r="I87">
        <f t="shared" si="42"/>
        <v>2443.2599919521608</v>
      </c>
      <c r="J87">
        <f t="shared" si="42"/>
        <v>17092.135993161057</v>
      </c>
      <c r="K87">
        <f t="shared" si="42"/>
        <v>-12707.322824690611</v>
      </c>
      <c r="M87" s="2">
        <v>1.9612614337391065E-8</v>
      </c>
      <c r="N87" s="1">
        <v>4.1610184075587166E-3</v>
      </c>
      <c r="O87" s="1">
        <f t="shared" si="44"/>
        <v>3.6411111727956235E-8</v>
      </c>
      <c r="P87" s="1">
        <f t="shared" si="45"/>
        <v>4.1609819964469885E-3</v>
      </c>
    </row>
    <row r="88" spans="2:16" x14ac:dyDescent="0.25">
      <c r="B88">
        <f t="shared" si="43"/>
        <v>-0.37502237185092219</v>
      </c>
      <c r="C88">
        <f t="shared" si="42"/>
        <v>35.932641457804465</v>
      </c>
      <c r="D88">
        <f t="shared" si="42"/>
        <v>25.016462354435447</v>
      </c>
      <c r="E88">
        <f t="shared" si="42"/>
        <v>561.59552681237881</v>
      </c>
      <c r="F88">
        <f t="shared" si="42"/>
        <v>3.7184098698471786</v>
      </c>
      <c r="G88">
        <f t="shared" si="42"/>
        <v>-3.3581042735183164</v>
      </c>
      <c r="H88">
        <f t="shared" si="42"/>
        <v>1.8041070913435202</v>
      </c>
      <c r="I88">
        <f t="shared" si="42"/>
        <v>-3.4523238837827722E-2</v>
      </c>
      <c r="J88">
        <f t="shared" si="42"/>
        <v>11.371303260690118</v>
      </c>
      <c r="K88">
        <f t="shared" si="42"/>
        <v>8.1135454835870995</v>
      </c>
      <c r="M88" s="2">
        <v>1.7260262429167855E-8</v>
      </c>
      <c r="N88" s="1">
        <v>3.169661960291273E-6</v>
      </c>
      <c r="O88" s="1">
        <f t="shared" si="44"/>
        <v>3.2043935242438288E-8</v>
      </c>
      <c r="P88" s="1">
        <f t="shared" si="45"/>
        <v>3.1376180250488347E-6</v>
      </c>
    </row>
    <row r="89" spans="2:16" x14ac:dyDescent="0.25">
      <c r="B89">
        <f t="shared" si="43"/>
        <v>72.301348071050569</v>
      </c>
      <c r="C89">
        <f t="shared" si="42"/>
        <v>-118.5980132078555</v>
      </c>
      <c r="D89">
        <f t="shared" si="42"/>
        <v>-266.23280789962587</v>
      </c>
      <c r="E89">
        <f t="shared" si="42"/>
        <v>5944.8881106992294</v>
      </c>
      <c r="F89">
        <f t="shared" si="42"/>
        <v>-14.571483570983245</v>
      </c>
      <c r="G89">
        <f t="shared" si="42"/>
        <v>2443.2599919521608</v>
      </c>
      <c r="H89">
        <f t="shared" si="42"/>
        <v>-3.4523238837827722E-2</v>
      </c>
      <c r="I89">
        <f t="shared" si="42"/>
        <v>47.115179585873527</v>
      </c>
      <c r="J89">
        <f t="shared" si="42"/>
        <v>323.71534054406612</v>
      </c>
      <c r="K89">
        <f t="shared" si="42"/>
        <v>-242.69956460182124</v>
      </c>
      <c r="M89" s="2">
        <v>1.8895558565711105E-8</v>
      </c>
      <c r="N89" s="1">
        <v>6.2183124787229307E-5</v>
      </c>
      <c r="O89" s="1">
        <f t="shared" si="44"/>
        <v>3.5079886967775281E-8</v>
      </c>
      <c r="P89" s="1">
        <f t="shared" si="45"/>
        <v>6.214804490026153E-5</v>
      </c>
    </row>
    <row r="90" spans="2:16" x14ac:dyDescent="0.25">
      <c r="B90">
        <f t="shared" si="43"/>
        <v>172.59552911007899</v>
      </c>
      <c r="C90">
        <f t="shared" si="42"/>
        <v>4642.2776048493015</v>
      </c>
      <c r="D90">
        <f t="shared" si="42"/>
        <v>8987.1577073389326</v>
      </c>
      <c r="E90">
        <f t="shared" si="42"/>
        <v>114478.15172038449</v>
      </c>
      <c r="F90">
        <f t="shared" si="42"/>
        <v>494.14710208264984</v>
      </c>
      <c r="G90">
        <f t="shared" si="42"/>
        <v>17092.135993161057</v>
      </c>
      <c r="H90">
        <f t="shared" si="42"/>
        <v>11.371303260690118</v>
      </c>
      <c r="I90">
        <f t="shared" si="42"/>
        <v>323.71534054406612</v>
      </c>
      <c r="J90">
        <f t="shared" si="42"/>
        <v>5279.1100857322626</v>
      </c>
      <c r="K90">
        <f t="shared" si="42"/>
        <v>-719.70671429568472</v>
      </c>
      <c r="M90" s="2">
        <v>0</v>
      </c>
      <c r="N90" s="1">
        <v>1.3275695367310283E-3</v>
      </c>
      <c r="O90" s="1">
        <f t="shared" si="44"/>
        <v>0</v>
      </c>
      <c r="P90" s="1">
        <f t="shared" si="45"/>
        <v>1.3275695367310283E-3</v>
      </c>
    </row>
    <row r="91" spans="2:16" x14ac:dyDescent="0.25">
      <c r="B91">
        <f t="shared" si="43"/>
        <v>-1224.167849533166</v>
      </c>
      <c r="C91">
        <f t="shared" si="42"/>
        <v>3236.6851969822565</v>
      </c>
      <c r="D91">
        <f t="shared" si="42"/>
        <v>877.62339727404924</v>
      </c>
      <c r="E91">
        <f t="shared" si="42"/>
        <v>-304755.20119017386</v>
      </c>
      <c r="F91">
        <f t="shared" si="42"/>
        <v>358.52426625924511</v>
      </c>
      <c r="G91">
        <f t="shared" si="42"/>
        <v>-12707.322824690611</v>
      </c>
      <c r="H91">
        <f t="shared" si="42"/>
        <v>8.1135454835870995</v>
      </c>
      <c r="I91">
        <f t="shared" si="42"/>
        <v>-242.69956460182124</v>
      </c>
      <c r="J91">
        <f t="shared" si="42"/>
        <v>-719.70671429568472</v>
      </c>
      <c r="K91">
        <f t="shared" si="42"/>
        <v>16580.358291413209</v>
      </c>
      <c r="M91" s="2">
        <v>6.2514487082168158E-8</v>
      </c>
      <c r="N91" s="1">
        <v>1.3886542773425443E-7</v>
      </c>
      <c r="O91" s="1">
        <f t="shared" si="44"/>
        <v>1.1605907986601913E-7</v>
      </c>
      <c r="P91" s="1">
        <f t="shared" si="45"/>
        <v>2.2806347868235308E-8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452.09913334053664</v>
      </c>
      <c r="C95">
        <f t="shared" ref="C95:K104" si="46">O28</f>
        <v>-1628.1775872111848</v>
      </c>
      <c r="D95">
        <f t="shared" si="46"/>
        <v>-3390.2859031759026</v>
      </c>
      <c r="E95">
        <f t="shared" si="46"/>
        <v>-38217.028785175622</v>
      </c>
      <c r="F95">
        <f t="shared" si="46"/>
        <v>-179.7742844845321</v>
      </c>
      <c r="G95">
        <f t="shared" si="46"/>
        <v>3542.4880090258307</v>
      </c>
      <c r="H95">
        <f t="shared" si="46"/>
        <v>-0.37502237185092219</v>
      </c>
      <c r="I95">
        <f t="shared" si="46"/>
        <v>72.301348071050569</v>
      </c>
      <c r="J95">
        <f t="shared" si="46"/>
        <v>172.59552911007899</v>
      </c>
      <c r="K95">
        <f t="shared" si="46"/>
        <v>-1224.167849533166</v>
      </c>
      <c r="M95" s="2">
        <v>3.6795794098286316E-9</v>
      </c>
      <c r="N95" s="1">
        <f t="array" ref="N95:N104">MMULT(B95:K104,M95:M104)</f>
        <v>-3.1093044066782677E-6</v>
      </c>
      <c r="O95" s="1">
        <f>M95*$B$106</f>
        <v>0</v>
      </c>
      <c r="P95" s="1">
        <f>N95-O95</f>
        <v>-3.1093044066782677E-6</v>
      </c>
    </row>
    <row r="96" spans="2:16" x14ac:dyDescent="0.25">
      <c r="B96">
        <f t="shared" ref="B96:B104" si="47">N29</f>
        <v>-1628.1775872111848</v>
      </c>
      <c r="C96">
        <f t="shared" si="46"/>
        <v>36268.247234098235</v>
      </c>
      <c r="D96">
        <f t="shared" si="46"/>
        <v>71574.628074387831</v>
      </c>
      <c r="E96">
        <f t="shared" si="46"/>
        <v>133794.52474016626</v>
      </c>
      <c r="F96">
        <f t="shared" si="46"/>
        <v>4024.8360933588947</v>
      </c>
      <c r="G96">
        <f t="shared" si="46"/>
        <v>-2559.5239053790128</v>
      </c>
      <c r="H96">
        <f t="shared" si="46"/>
        <v>35.932641457804465</v>
      </c>
      <c r="I96">
        <f t="shared" si="46"/>
        <v>-118.5980132078555</v>
      </c>
      <c r="J96">
        <f t="shared" si="46"/>
        <v>4642.2776048493015</v>
      </c>
      <c r="K96">
        <f t="shared" si="46"/>
        <v>3236.6851969822565</v>
      </c>
      <c r="M96" s="2">
        <v>0</v>
      </c>
      <c r="N96" s="1">
        <v>1.5184579505353708E-5</v>
      </c>
      <c r="O96" s="1">
        <f t="shared" ref="O96:O104" si="48">M96*$B$106</f>
        <v>0</v>
      </c>
      <c r="P96" s="1">
        <f t="shared" ref="P96:P104" si="49">N96-O96</f>
        <v>1.5184579505353708E-5</v>
      </c>
    </row>
    <row r="97" spans="2:16" x14ac:dyDescent="0.25">
      <c r="B97">
        <f t="shared" si="47"/>
        <v>-3390.2859031759026</v>
      </c>
      <c r="C97">
        <f t="shared" si="46"/>
        <v>71574.628074387831</v>
      </c>
      <c r="D97">
        <f t="shared" si="46"/>
        <v>157047.88888342842</v>
      </c>
      <c r="E97">
        <f t="shared" si="46"/>
        <v>680836.49429322162</v>
      </c>
      <c r="F97">
        <f t="shared" si="46"/>
        <v>7943.2281793166603</v>
      </c>
      <c r="G97">
        <f t="shared" si="46"/>
        <v>-3309.4044336417292</v>
      </c>
      <c r="H97">
        <f t="shared" si="46"/>
        <v>25.016462354435447</v>
      </c>
      <c r="I97">
        <f t="shared" si="46"/>
        <v>-266.23280789962587</v>
      </c>
      <c r="J97">
        <f t="shared" si="46"/>
        <v>8987.1577073389326</v>
      </c>
      <c r="K97">
        <f t="shared" si="46"/>
        <v>877.62339727404924</v>
      </c>
      <c r="M97" s="2">
        <v>0</v>
      </c>
      <c r="N97" s="1">
        <v>9.7837059830337681E-6</v>
      </c>
      <c r="O97" s="1">
        <f t="shared" si="48"/>
        <v>0</v>
      </c>
      <c r="P97" s="1">
        <f t="shared" si="49"/>
        <v>9.7837059830337681E-6</v>
      </c>
    </row>
    <row r="98" spans="2:16" x14ac:dyDescent="0.25">
      <c r="B98">
        <f t="shared" si="47"/>
        <v>-38217.028785175622</v>
      </c>
      <c r="C98">
        <f t="shared" si="46"/>
        <v>133794.52474016626</v>
      </c>
      <c r="D98">
        <f t="shared" si="46"/>
        <v>680836.49429322162</v>
      </c>
      <c r="E98">
        <f t="shared" si="46"/>
        <v>49992109.101963095</v>
      </c>
      <c r="F98">
        <f t="shared" si="46"/>
        <v>12842.448884300451</v>
      </c>
      <c r="G98">
        <f t="shared" si="46"/>
        <v>505563.17949259788</v>
      </c>
      <c r="H98">
        <f t="shared" si="46"/>
        <v>561.59552681237881</v>
      </c>
      <c r="I98">
        <f t="shared" si="46"/>
        <v>5944.8881106992294</v>
      </c>
      <c r="J98">
        <f t="shared" si="46"/>
        <v>114478.15172038449</v>
      </c>
      <c r="K98">
        <f t="shared" si="46"/>
        <v>-304755.20119017386</v>
      </c>
      <c r="M98" s="2">
        <v>0</v>
      </c>
      <c r="N98" s="1">
        <v>-1.1899753036708359E-3</v>
      </c>
      <c r="O98" s="1">
        <f t="shared" si="48"/>
        <v>0</v>
      </c>
      <c r="P98" s="1">
        <f t="shared" si="49"/>
        <v>-1.1899753036708359E-3</v>
      </c>
    </row>
    <row r="99" spans="2:16" x14ac:dyDescent="0.25">
      <c r="B99">
        <f t="shared" si="47"/>
        <v>-179.7742844845321</v>
      </c>
      <c r="C99">
        <f t="shared" si="46"/>
        <v>4024.8360933588947</v>
      </c>
      <c r="D99">
        <f t="shared" si="46"/>
        <v>7943.2281793166603</v>
      </c>
      <c r="E99">
        <f t="shared" si="46"/>
        <v>12842.448884300451</v>
      </c>
      <c r="F99">
        <f t="shared" si="46"/>
        <v>448.5226985685116</v>
      </c>
      <c r="G99">
        <f t="shared" si="46"/>
        <v>-374.15497684136642</v>
      </c>
      <c r="H99">
        <f t="shared" si="46"/>
        <v>3.7184098698471786</v>
      </c>
      <c r="I99">
        <f t="shared" si="46"/>
        <v>-14.571483570983245</v>
      </c>
      <c r="J99">
        <f t="shared" si="46"/>
        <v>494.14710208264984</v>
      </c>
      <c r="K99">
        <f t="shared" si="46"/>
        <v>358.52426625924511</v>
      </c>
      <c r="M99" s="2">
        <v>2.4105430108598003E-9</v>
      </c>
      <c r="N99" s="1">
        <v>1.690602495249682E-6</v>
      </c>
      <c r="O99" s="1">
        <f t="shared" si="48"/>
        <v>0</v>
      </c>
      <c r="P99" s="1">
        <f t="shared" si="49"/>
        <v>1.690602495249682E-6</v>
      </c>
    </row>
    <row r="100" spans="2:16" x14ac:dyDescent="0.25">
      <c r="B100">
        <f t="shared" si="47"/>
        <v>3542.4880090258307</v>
      </c>
      <c r="C100">
        <f t="shared" si="46"/>
        <v>-2559.5239053790128</v>
      </c>
      <c r="D100">
        <f t="shared" si="46"/>
        <v>-3309.4044336417292</v>
      </c>
      <c r="E100">
        <f t="shared" si="46"/>
        <v>505563.17949259788</v>
      </c>
      <c r="F100">
        <f t="shared" si="46"/>
        <v>-374.15497684136642</v>
      </c>
      <c r="G100">
        <f t="shared" si="46"/>
        <v>131372.8580742818</v>
      </c>
      <c r="H100">
        <f t="shared" si="46"/>
        <v>-3.3581042735183164</v>
      </c>
      <c r="I100">
        <f t="shared" si="46"/>
        <v>2443.2599919521608</v>
      </c>
      <c r="J100">
        <f t="shared" si="46"/>
        <v>17092.135993161057</v>
      </c>
      <c r="K100">
        <f t="shared" si="46"/>
        <v>-12707.322824690611</v>
      </c>
      <c r="M100" s="2">
        <v>0</v>
      </c>
      <c r="N100" s="1">
        <v>-3.2912541993288045E-5</v>
      </c>
      <c r="O100" s="1">
        <f t="shared" si="48"/>
        <v>0</v>
      </c>
      <c r="P100" s="1">
        <f t="shared" si="49"/>
        <v>-3.2912541993288045E-5</v>
      </c>
    </row>
    <row r="101" spans="2:16" x14ac:dyDescent="0.25">
      <c r="B101">
        <f t="shared" si="47"/>
        <v>-0.37502237185092219</v>
      </c>
      <c r="C101">
        <f t="shared" si="46"/>
        <v>35.932641457804465</v>
      </c>
      <c r="D101">
        <f t="shared" si="46"/>
        <v>25.016462354435447</v>
      </c>
      <c r="E101">
        <f t="shared" si="46"/>
        <v>561.59552681237881</v>
      </c>
      <c r="F101">
        <f t="shared" si="46"/>
        <v>3.7184098698471786</v>
      </c>
      <c r="G101">
        <f t="shared" si="46"/>
        <v>-3.3581042735183164</v>
      </c>
      <c r="H101">
        <f t="shared" si="46"/>
        <v>1.8041070913435202</v>
      </c>
      <c r="I101">
        <f t="shared" si="46"/>
        <v>-3.4523238837827722E-2</v>
      </c>
      <c r="J101">
        <f t="shared" si="46"/>
        <v>11.371303260690118</v>
      </c>
      <c r="K101">
        <f t="shared" si="46"/>
        <v>8.1135454835870995</v>
      </c>
      <c r="M101" s="2">
        <v>0</v>
      </c>
      <c r="N101" s="1">
        <v>3.6344724415410597E-8</v>
      </c>
      <c r="O101" s="1">
        <f t="shared" si="48"/>
        <v>0</v>
      </c>
      <c r="P101" s="1">
        <f t="shared" si="49"/>
        <v>3.6344724415410597E-8</v>
      </c>
    </row>
    <row r="102" spans="2:16" x14ac:dyDescent="0.25">
      <c r="B102">
        <f t="shared" si="47"/>
        <v>72.301348071050569</v>
      </c>
      <c r="C102">
        <f t="shared" si="46"/>
        <v>-118.5980132078555</v>
      </c>
      <c r="D102">
        <f t="shared" si="46"/>
        <v>-266.23280789962587</v>
      </c>
      <c r="E102">
        <f t="shared" si="46"/>
        <v>5944.8881106992294</v>
      </c>
      <c r="F102">
        <f t="shared" si="46"/>
        <v>-14.571483570983245</v>
      </c>
      <c r="G102">
        <f t="shared" si="46"/>
        <v>2443.2599919521608</v>
      </c>
      <c r="H102">
        <f t="shared" si="46"/>
        <v>-3.4523238837827722E-2</v>
      </c>
      <c r="I102">
        <f t="shared" si="46"/>
        <v>47.115179585873527</v>
      </c>
      <c r="J102">
        <f t="shared" si="46"/>
        <v>323.71534054406612</v>
      </c>
      <c r="K102">
        <f t="shared" si="46"/>
        <v>-242.69956460182124</v>
      </c>
      <c r="M102" s="2">
        <v>0</v>
      </c>
      <c r="N102" s="1">
        <v>-6.294190027147757E-7</v>
      </c>
      <c r="O102" s="1">
        <f t="shared" si="48"/>
        <v>0</v>
      </c>
      <c r="P102" s="1">
        <f t="shared" si="49"/>
        <v>-6.294190027147757E-7</v>
      </c>
    </row>
    <row r="103" spans="2:16" x14ac:dyDescent="0.25">
      <c r="B103">
        <f t="shared" si="47"/>
        <v>172.59552911007899</v>
      </c>
      <c r="C103">
        <f t="shared" si="46"/>
        <v>4642.2776048493015</v>
      </c>
      <c r="D103">
        <f t="shared" si="46"/>
        <v>8987.1577073389326</v>
      </c>
      <c r="E103">
        <f t="shared" si="46"/>
        <v>114478.15172038449</v>
      </c>
      <c r="F103">
        <f t="shared" si="46"/>
        <v>494.14710208264984</v>
      </c>
      <c r="G103">
        <f t="shared" si="46"/>
        <v>17092.135993161057</v>
      </c>
      <c r="H103">
        <f t="shared" si="46"/>
        <v>11.371303260690118</v>
      </c>
      <c r="I103">
        <f t="shared" si="46"/>
        <v>323.71534054406612</v>
      </c>
      <c r="J103">
        <f t="shared" si="46"/>
        <v>5279.1100857322626</v>
      </c>
      <c r="K103">
        <f t="shared" si="46"/>
        <v>-719.70671429568472</v>
      </c>
      <c r="M103" s="2">
        <v>0</v>
      </c>
      <c r="N103" s="1">
        <v>-7.2500703350803664E-7</v>
      </c>
      <c r="O103" s="1">
        <f t="shared" si="48"/>
        <v>0</v>
      </c>
      <c r="P103" s="1">
        <f t="shared" si="49"/>
        <v>-7.2500703350803664E-7</v>
      </c>
    </row>
    <row r="104" spans="2:16" x14ac:dyDescent="0.25">
      <c r="B104">
        <f t="shared" si="47"/>
        <v>-1224.167849533166</v>
      </c>
      <c r="C104">
        <f t="shared" si="46"/>
        <v>3236.6851969822565</v>
      </c>
      <c r="D104">
        <f t="shared" si="46"/>
        <v>877.62339727404924</v>
      </c>
      <c r="E104">
        <f t="shared" si="46"/>
        <v>-304755.20119017386</v>
      </c>
      <c r="F104">
        <f t="shared" si="46"/>
        <v>358.52426625924511</v>
      </c>
      <c r="G104">
        <f t="shared" si="46"/>
        <v>-12707.322824690611</v>
      </c>
      <c r="H104">
        <f t="shared" si="46"/>
        <v>8.1135454835870995</v>
      </c>
      <c r="I104">
        <f t="shared" si="46"/>
        <v>-242.69956460182124</v>
      </c>
      <c r="J104">
        <f t="shared" si="46"/>
        <v>-719.70671429568472</v>
      </c>
      <c r="K104">
        <f t="shared" si="46"/>
        <v>16580.358291413209</v>
      </c>
      <c r="M104" s="2">
        <v>3.5448451170955186E-9</v>
      </c>
      <c r="N104" s="1">
        <v>5.5134617479948741E-5</v>
      </c>
      <c r="O104" s="1">
        <f t="shared" si="48"/>
        <v>0</v>
      </c>
      <c r="P104" s="1">
        <f t="shared" si="49"/>
        <v>5.5134617479948741E-5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lab1var3</vt:lpstr>
      <vt:lpstr>lab1var3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</cp:lastModifiedBy>
  <dcterms:created xsi:type="dcterms:W3CDTF">2020-11-28T10:36:09Z</dcterms:created>
  <dcterms:modified xsi:type="dcterms:W3CDTF">2020-11-28T19:21:57Z</dcterms:modified>
</cp:coreProperties>
</file>