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_Lab_1\"/>
    </mc:Choice>
  </mc:AlternateContent>
  <xr:revisionPtr revIDLastSave="0" documentId="13_ncr:1_{DE3658AC-8680-43BB-8F5C-7A046E62A442}" xr6:coauthVersionLast="45" xr6:coauthVersionMax="45" xr10:uidLastSave="{00000000-0000-0000-0000-000000000000}"/>
  <bookViews>
    <workbookView xWindow="1170" yWindow="1170" windowWidth="15375" windowHeight="7995" xr2:uid="{00000000-000D-0000-FFFF-FFFF00000000}"/>
  </bookViews>
  <sheets>
    <sheet name="lab1var3 new" sheetId="3" r:id="rId1"/>
    <sheet name="lab1var3" sheetId="1" r:id="rId2"/>
    <sheet name="lab1var3 (2)" sheetId="2" r:id="rId3"/>
  </sheets>
  <definedNames>
    <definedName name="solver_adj" localSheetId="1" hidden="1">lab1var3!$M$95:$M$104</definedName>
    <definedName name="solver_adj" localSheetId="2" hidden="1">'lab1var3 (2)'!$M$95:$M$104</definedName>
    <definedName name="solver_adj" localSheetId="0" hidden="1">'lab1var3 new'!$M$95:$M$104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lab1var3!$P$96:$P$104</definedName>
    <definedName name="solver_lhs1" localSheetId="2" hidden="1">'lab1var3 (2)'!$P$95:$P$104</definedName>
    <definedName name="solver_lhs1" localSheetId="0" hidden="1">'lab1var3 new'!$P$96:$P$104</definedName>
    <definedName name="solver_lhs2" localSheetId="1" hidden="1">lab1var3!$P$70:$P$78</definedName>
    <definedName name="solver_lhs2" localSheetId="2" hidden="1">'lab1var3 (2)'!$M$58</definedName>
    <definedName name="solver_lhs2" localSheetId="0" hidden="1">'lab1var3 new'!$P$70:$P$78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lab1var3!$P$95</definedName>
    <definedName name="solver_opt" localSheetId="2" hidden="1">'lab1var3 (2)'!$P$95</definedName>
    <definedName name="solver_opt" localSheetId="0" hidden="1">'lab1var3 new'!$P$95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0" hidden="1">2</definedName>
    <definedName name="solver_rel2" localSheetId="1" hidden="1">2</definedName>
    <definedName name="solver_rel2" localSheetId="2" hidden="1">3</definedName>
    <definedName name="solver_rel2" localSheetId="0" hidden="1">2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1" hidden="1">0</definedName>
    <definedName name="solver_rhs2" localSheetId="2" hidden="1">-5</definedName>
    <definedName name="solver_rhs2" localSheetId="0" hidden="1">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3</definedName>
    <definedName name="solver_typ" localSheetId="2" hidden="1">3</definedName>
    <definedName name="solver_typ" localSheetId="0" hidden="1">3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B132" i="3" l="1"/>
  <c r="C132" i="3"/>
  <c r="D132" i="3"/>
  <c r="E132" i="3"/>
  <c r="F132" i="3"/>
  <c r="G132" i="3"/>
  <c r="H132" i="3"/>
  <c r="I132" i="3"/>
  <c r="J132" i="3"/>
  <c r="K132" i="3"/>
  <c r="B133" i="3"/>
  <c r="C133" i="3"/>
  <c r="D133" i="3"/>
  <c r="E133" i="3"/>
  <c r="F133" i="3"/>
  <c r="G133" i="3"/>
  <c r="H133" i="3"/>
  <c r="I133" i="3"/>
  <c r="J133" i="3"/>
  <c r="K133" i="3"/>
  <c r="B134" i="3"/>
  <c r="C134" i="3"/>
  <c r="D134" i="3"/>
  <c r="E134" i="3"/>
  <c r="F134" i="3"/>
  <c r="G134" i="3"/>
  <c r="H134" i="3"/>
  <c r="I134" i="3"/>
  <c r="J134" i="3"/>
  <c r="K134" i="3"/>
  <c r="B135" i="3"/>
  <c r="C135" i="3"/>
  <c r="D135" i="3"/>
  <c r="E135" i="3"/>
  <c r="F135" i="3"/>
  <c r="G135" i="3"/>
  <c r="H135" i="3"/>
  <c r="I135" i="3"/>
  <c r="J135" i="3"/>
  <c r="K135" i="3"/>
  <c r="B136" i="3"/>
  <c r="C136" i="3"/>
  <c r="D136" i="3"/>
  <c r="E136" i="3"/>
  <c r="F136" i="3"/>
  <c r="G136" i="3"/>
  <c r="H136" i="3"/>
  <c r="I136" i="3"/>
  <c r="J136" i="3"/>
  <c r="K136" i="3"/>
  <c r="B137" i="3"/>
  <c r="C137" i="3"/>
  <c r="D137" i="3"/>
  <c r="E137" i="3"/>
  <c r="F137" i="3"/>
  <c r="G137" i="3"/>
  <c r="H137" i="3"/>
  <c r="I137" i="3"/>
  <c r="J137" i="3"/>
  <c r="K137" i="3"/>
  <c r="B138" i="3"/>
  <c r="C138" i="3"/>
  <c r="D138" i="3"/>
  <c r="E138" i="3"/>
  <c r="F138" i="3"/>
  <c r="G138" i="3"/>
  <c r="H138" i="3"/>
  <c r="I138" i="3"/>
  <c r="J138" i="3"/>
  <c r="K138" i="3"/>
  <c r="B139" i="3"/>
  <c r="C139" i="3"/>
  <c r="D139" i="3"/>
  <c r="E139" i="3"/>
  <c r="F139" i="3"/>
  <c r="G139" i="3"/>
  <c r="H139" i="3"/>
  <c r="I139" i="3"/>
  <c r="J139" i="3"/>
  <c r="K139" i="3"/>
  <c r="B140" i="3"/>
  <c r="C140" i="3"/>
  <c r="D140" i="3"/>
  <c r="E140" i="3"/>
  <c r="F140" i="3"/>
  <c r="G140" i="3"/>
  <c r="H140" i="3"/>
  <c r="I140" i="3"/>
  <c r="J140" i="3"/>
  <c r="K140" i="3"/>
  <c r="C131" i="3"/>
  <c r="D131" i="3"/>
  <c r="E131" i="3"/>
  <c r="F131" i="3"/>
  <c r="G131" i="3"/>
  <c r="H131" i="3"/>
  <c r="I131" i="3"/>
  <c r="J131" i="3"/>
  <c r="K131" i="3"/>
  <c r="B131" i="3"/>
  <c r="B120" i="3" a="1"/>
  <c r="B120" i="3" s="1"/>
  <c r="P109" i="3"/>
  <c r="O109" i="3"/>
  <c r="N109" i="3"/>
  <c r="B109" i="3" a="1"/>
  <c r="C114" i="3" s="1"/>
  <c r="X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L26" i="3"/>
  <c r="B97" i="3" a="1"/>
  <c r="B97" i="3" s="1"/>
  <c r="I101" i="3"/>
  <c r="M101" i="3"/>
  <c r="Q101" i="3"/>
  <c r="U101" i="3"/>
  <c r="Y101" i="3"/>
  <c r="E102" i="3"/>
  <c r="I102" i="3"/>
  <c r="J102" i="3"/>
  <c r="M102" i="3"/>
  <c r="N102" i="3"/>
  <c r="Q102" i="3"/>
  <c r="R102" i="3"/>
  <c r="U102" i="3"/>
  <c r="V102" i="3"/>
  <c r="Y102" i="3"/>
  <c r="B103" i="3"/>
  <c r="E103" i="3"/>
  <c r="F103" i="3"/>
  <c r="I103" i="3"/>
  <c r="J103" i="3"/>
  <c r="M103" i="3"/>
  <c r="N103" i="3"/>
  <c r="Q103" i="3"/>
  <c r="R103" i="3"/>
  <c r="U103" i="3"/>
  <c r="V103" i="3"/>
  <c r="Y103" i="3"/>
  <c r="B104" i="3"/>
  <c r="E104" i="3"/>
  <c r="F104" i="3"/>
  <c r="I104" i="3"/>
  <c r="J104" i="3"/>
  <c r="M104" i="3"/>
  <c r="N104" i="3"/>
  <c r="Q104" i="3"/>
  <c r="R104" i="3"/>
  <c r="U104" i="3"/>
  <c r="V104" i="3"/>
  <c r="Y104" i="3"/>
  <c r="B105" i="3"/>
  <c r="E105" i="3"/>
  <c r="F105" i="3"/>
  <c r="I105" i="3"/>
  <c r="J105" i="3"/>
  <c r="M105" i="3"/>
  <c r="N105" i="3"/>
  <c r="Q105" i="3"/>
  <c r="R105" i="3"/>
  <c r="U105" i="3"/>
  <c r="V105" i="3"/>
  <c r="Y105" i="3"/>
  <c r="B106" i="3"/>
  <c r="E106" i="3"/>
  <c r="F106" i="3"/>
  <c r="I106" i="3"/>
  <c r="J106" i="3"/>
  <c r="M106" i="3"/>
  <c r="N106" i="3"/>
  <c r="Q106" i="3"/>
  <c r="R106" i="3"/>
  <c r="U106" i="3"/>
  <c r="V106" i="3"/>
  <c r="Y106" i="3"/>
  <c r="J129" i="3" l="1"/>
  <c r="F129" i="3"/>
  <c r="B129" i="3"/>
  <c r="H128" i="3"/>
  <c r="D128" i="3"/>
  <c r="J127" i="3"/>
  <c r="F127" i="3"/>
  <c r="B127" i="3"/>
  <c r="H126" i="3"/>
  <c r="D126" i="3"/>
  <c r="J125" i="3"/>
  <c r="F125" i="3"/>
  <c r="B125" i="3"/>
  <c r="H124" i="3"/>
  <c r="D124" i="3"/>
  <c r="J123" i="3"/>
  <c r="F123" i="3"/>
  <c r="B123" i="3"/>
  <c r="H122" i="3"/>
  <c r="D122" i="3"/>
  <c r="J121" i="3"/>
  <c r="F121" i="3"/>
  <c r="B121" i="3"/>
  <c r="H120" i="3"/>
  <c r="D120" i="3"/>
  <c r="K129" i="3"/>
  <c r="G129" i="3"/>
  <c r="C129" i="3"/>
  <c r="I128" i="3"/>
  <c r="E128" i="3"/>
  <c r="K127" i="3"/>
  <c r="G127" i="3"/>
  <c r="C127" i="3"/>
  <c r="I126" i="3"/>
  <c r="E126" i="3"/>
  <c r="K125" i="3"/>
  <c r="G125" i="3"/>
  <c r="C125" i="3"/>
  <c r="I124" i="3"/>
  <c r="E124" i="3"/>
  <c r="K123" i="3"/>
  <c r="G123" i="3"/>
  <c r="C123" i="3"/>
  <c r="I122" i="3"/>
  <c r="E122" i="3"/>
  <c r="K121" i="3"/>
  <c r="G121" i="3"/>
  <c r="C121" i="3"/>
  <c r="I120" i="3"/>
  <c r="E120" i="3"/>
  <c r="I129" i="3"/>
  <c r="E129" i="3"/>
  <c r="K128" i="3"/>
  <c r="G128" i="3"/>
  <c r="C128" i="3"/>
  <c r="I127" i="3"/>
  <c r="E127" i="3"/>
  <c r="K126" i="3"/>
  <c r="G126" i="3"/>
  <c r="C126" i="3"/>
  <c r="I125" i="3"/>
  <c r="E125" i="3"/>
  <c r="K124" i="3"/>
  <c r="G124" i="3"/>
  <c r="C124" i="3"/>
  <c r="I123" i="3"/>
  <c r="E123" i="3"/>
  <c r="K122" i="3"/>
  <c r="G122" i="3"/>
  <c r="C122" i="3"/>
  <c r="I121" i="3"/>
  <c r="E121" i="3"/>
  <c r="K120" i="3"/>
  <c r="G120" i="3"/>
  <c r="C120" i="3"/>
  <c r="H129" i="3"/>
  <c r="D129" i="3"/>
  <c r="J128" i="3"/>
  <c r="F128" i="3"/>
  <c r="B128" i="3"/>
  <c r="H127" i="3"/>
  <c r="D127" i="3"/>
  <c r="J126" i="3"/>
  <c r="F126" i="3"/>
  <c r="B126" i="3"/>
  <c r="H125" i="3"/>
  <c r="D125" i="3"/>
  <c r="J124" i="3"/>
  <c r="F124" i="3"/>
  <c r="B124" i="3"/>
  <c r="H123" i="3"/>
  <c r="D123" i="3"/>
  <c r="J122" i="3"/>
  <c r="F122" i="3"/>
  <c r="B122" i="3"/>
  <c r="H121" i="3"/>
  <c r="D121" i="3"/>
  <c r="J120" i="3"/>
  <c r="F120" i="3"/>
  <c r="J118" i="3"/>
  <c r="F118" i="3"/>
  <c r="B118" i="3"/>
  <c r="H117" i="3"/>
  <c r="D117" i="3"/>
  <c r="J116" i="3"/>
  <c r="F116" i="3"/>
  <c r="B116" i="3"/>
  <c r="H115" i="3"/>
  <c r="D115" i="3"/>
  <c r="J114" i="3"/>
  <c r="F114" i="3"/>
  <c r="B114" i="3"/>
  <c r="H113" i="3"/>
  <c r="D113" i="3"/>
  <c r="J112" i="3"/>
  <c r="F112" i="3"/>
  <c r="B112" i="3"/>
  <c r="H111" i="3"/>
  <c r="D111" i="3"/>
  <c r="J110" i="3"/>
  <c r="F110" i="3"/>
  <c r="B110" i="3"/>
  <c r="H109" i="3"/>
  <c r="D109" i="3"/>
  <c r="G118" i="3"/>
  <c r="C118" i="3"/>
  <c r="E117" i="3"/>
  <c r="K116" i="3"/>
  <c r="G116" i="3"/>
  <c r="C116" i="3"/>
  <c r="I115" i="3"/>
  <c r="E115" i="3"/>
  <c r="K114" i="3"/>
  <c r="G114" i="3"/>
  <c r="I113" i="3"/>
  <c r="E113" i="3"/>
  <c r="K112" i="3"/>
  <c r="G112" i="3"/>
  <c r="C112" i="3"/>
  <c r="I111" i="3"/>
  <c r="E111" i="3"/>
  <c r="K110" i="3"/>
  <c r="G110" i="3"/>
  <c r="C110" i="3"/>
  <c r="I109" i="3"/>
  <c r="E109" i="3"/>
  <c r="I118" i="3"/>
  <c r="E118" i="3"/>
  <c r="K117" i="3"/>
  <c r="G117" i="3"/>
  <c r="C117" i="3"/>
  <c r="I116" i="3"/>
  <c r="E116" i="3"/>
  <c r="K115" i="3"/>
  <c r="G115" i="3"/>
  <c r="C115" i="3"/>
  <c r="I114" i="3"/>
  <c r="E114" i="3"/>
  <c r="K113" i="3"/>
  <c r="G113" i="3"/>
  <c r="C113" i="3"/>
  <c r="I112" i="3"/>
  <c r="E112" i="3"/>
  <c r="K111" i="3"/>
  <c r="G111" i="3"/>
  <c r="C111" i="3"/>
  <c r="I110" i="3"/>
  <c r="E110" i="3"/>
  <c r="K109" i="3"/>
  <c r="G109" i="3"/>
  <c r="C109" i="3"/>
  <c r="K118" i="3"/>
  <c r="I117" i="3"/>
  <c r="H118" i="3"/>
  <c r="D118" i="3"/>
  <c r="J117" i="3"/>
  <c r="F117" i="3"/>
  <c r="B117" i="3"/>
  <c r="H116" i="3"/>
  <c r="D116" i="3"/>
  <c r="J115" i="3"/>
  <c r="F115" i="3"/>
  <c r="B115" i="3"/>
  <c r="H114" i="3"/>
  <c r="D114" i="3"/>
  <c r="J113" i="3"/>
  <c r="F113" i="3"/>
  <c r="B113" i="3"/>
  <c r="H112" i="3"/>
  <c r="D112" i="3"/>
  <c r="J111" i="3"/>
  <c r="F111" i="3"/>
  <c r="B111" i="3"/>
  <c r="H110" i="3"/>
  <c r="D110" i="3"/>
  <c r="J109" i="3"/>
  <c r="F109" i="3"/>
  <c r="B109" i="3"/>
  <c r="X106" i="3"/>
  <c r="T106" i="3"/>
  <c r="P106" i="3"/>
  <c r="L106" i="3"/>
  <c r="H106" i="3"/>
  <c r="D106" i="3"/>
  <c r="X105" i="3"/>
  <c r="T105" i="3"/>
  <c r="P105" i="3"/>
  <c r="L105" i="3"/>
  <c r="H105" i="3"/>
  <c r="D105" i="3"/>
  <c r="X104" i="3"/>
  <c r="T104" i="3"/>
  <c r="P104" i="3"/>
  <c r="L104" i="3"/>
  <c r="H104" i="3"/>
  <c r="D104" i="3"/>
  <c r="X103" i="3"/>
  <c r="T103" i="3"/>
  <c r="P103" i="3"/>
  <c r="L103" i="3"/>
  <c r="H103" i="3"/>
  <c r="D103" i="3"/>
  <c r="X102" i="3"/>
  <c r="T102" i="3"/>
  <c r="P102" i="3"/>
  <c r="L102" i="3"/>
  <c r="H102" i="3"/>
  <c r="D102" i="3"/>
  <c r="X101" i="3"/>
  <c r="T101" i="3"/>
  <c r="P101" i="3"/>
  <c r="L101" i="3"/>
  <c r="H101" i="3"/>
  <c r="D101" i="3"/>
  <c r="X100" i="3"/>
  <c r="T100" i="3"/>
  <c r="P100" i="3"/>
  <c r="L100" i="3"/>
  <c r="H100" i="3"/>
  <c r="D100" i="3"/>
  <c r="X99" i="3"/>
  <c r="T99" i="3"/>
  <c r="P99" i="3"/>
  <c r="L99" i="3"/>
  <c r="H99" i="3"/>
  <c r="D99" i="3"/>
  <c r="X98" i="3"/>
  <c r="T98" i="3"/>
  <c r="P98" i="3"/>
  <c r="L98" i="3"/>
  <c r="H98" i="3"/>
  <c r="D98" i="3"/>
  <c r="X97" i="3"/>
  <c r="T97" i="3"/>
  <c r="P97" i="3"/>
  <c r="L97" i="3"/>
  <c r="H97" i="3"/>
  <c r="D97" i="3"/>
  <c r="E101" i="3"/>
  <c r="Y100" i="3"/>
  <c r="U100" i="3"/>
  <c r="Q100" i="3"/>
  <c r="M100" i="3"/>
  <c r="I100" i="3"/>
  <c r="E100" i="3"/>
  <c r="Y99" i="3"/>
  <c r="U99" i="3"/>
  <c r="Q99" i="3"/>
  <c r="M99" i="3"/>
  <c r="I99" i="3"/>
  <c r="E99" i="3"/>
  <c r="Y98" i="3"/>
  <c r="U98" i="3"/>
  <c r="Q98" i="3"/>
  <c r="M98" i="3"/>
  <c r="I98" i="3"/>
  <c r="E98" i="3"/>
  <c r="Y97" i="3"/>
  <c r="U97" i="3"/>
  <c r="Q97" i="3"/>
  <c r="M97" i="3"/>
  <c r="I97" i="3"/>
  <c r="E97" i="3"/>
  <c r="W106" i="3"/>
  <c r="S106" i="3"/>
  <c r="O106" i="3"/>
  <c r="K106" i="3"/>
  <c r="G106" i="3"/>
  <c r="C106" i="3"/>
  <c r="W105" i="3"/>
  <c r="S105" i="3"/>
  <c r="O105" i="3"/>
  <c r="K105" i="3"/>
  <c r="G105" i="3"/>
  <c r="C105" i="3"/>
  <c r="W104" i="3"/>
  <c r="S104" i="3"/>
  <c r="O104" i="3"/>
  <c r="K104" i="3"/>
  <c r="G104" i="3"/>
  <c r="C104" i="3"/>
  <c r="W103" i="3"/>
  <c r="S103" i="3"/>
  <c r="O103" i="3"/>
  <c r="K103" i="3"/>
  <c r="G103" i="3"/>
  <c r="C103" i="3"/>
  <c r="W102" i="3"/>
  <c r="S102" i="3"/>
  <c r="O102" i="3"/>
  <c r="K102" i="3"/>
  <c r="G102" i="3"/>
  <c r="C102" i="3"/>
  <c r="W101" i="3"/>
  <c r="S101" i="3"/>
  <c r="O101" i="3"/>
  <c r="K101" i="3"/>
  <c r="G101" i="3"/>
  <c r="C101" i="3"/>
  <c r="W100" i="3"/>
  <c r="S100" i="3"/>
  <c r="O100" i="3"/>
  <c r="K100" i="3"/>
  <c r="G100" i="3"/>
  <c r="C100" i="3"/>
  <c r="W99" i="3"/>
  <c r="S99" i="3"/>
  <c r="O99" i="3"/>
  <c r="K99" i="3"/>
  <c r="G99" i="3"/>
  <c r="C99" i="3"/>
  <c r="W98" i="3"/>
  <c r="S98" i="3"/>
  <c r="O98" i="3"/>
  <c r="K98" i="3"/>
  <c r="G98" i="3"/>
  <c r="C98" i="3"/>
  <c r="W97" i="3"/>
  <c r="S97" i="3"/>
  <c r="O97" i="3"/>
  <c r="K97" i="3"/>
  <c r="G97" i="3"/>
  <c r="C97" i="3"/>
  <c r="F102" i="3"/>
  <c r="B102" i="3"/>
  <c r="V101" i="3"/>
  <c r="R101" i="3"/>
  <c r="N101" i="3"/>
  <c r="J101" i="3"/>
  <c r="F101" i="3"/>
  <c r="B101" i="3"/>
  <c r="V100" i="3"/>
  <c r="R100" i="3"/>
  <c r="N100" i="3"/>
  <c r="J100" i="3"/>
  <c r="F100" i="3"/>
  <c r="B100" i="3"/>
  <c r="V99" i="3"/>
  <c r="R99" i="3"/>
  <c r="N99" i="3"/>
  <c r="J99" i="3"/>
  <c r="F99" i="3"/>
  <c r="B99" i="3"/>
  <c r="V98" i="3"/>
  <c r="R98" i="3"/>
  <c r="N98" i="3"/>
  <c r="J98" i="3"/>
  <c r="F98" i="3"/>
  <c r="B98" i="3"/>
  <c r="V97" i="3"/>
  <c r="R97" i="3"/>
  <c r="N97" i="3"/>
  <c r="J97" i="3"/>
  <c r="F97" i="3"/>
  <c r="W25" i="3"/>
  <c r="V25" i="3"/>
  <c r="U25" i="3"/>
  <c r="T25" i="3"/>
  <c r="S25" i="3"/>
  <c r="R25" i="3"/>
  <c r="Q25" i="3"/>
  <c r="P25" i="3"/>
  <c r="O25" i="3"/>
  <c r="N25" i="3"/>
  <c r="W24" i="3"/>
  <c r="V24" i="3"/>
  <c r="U24" i="3"/>
  <c r="T24" i="3"/>
  <c r="S24" i="3"/>
  <c r="R24" i="3"/>
  <c r="Q24" i="3"/>
  <c r="P24" i="3"/>
  <c r="O24" i="3"/>
  <c r="N24" i="3"/>
  <c r="W23" i="3"/>
  <c r="V23" i="3"/>
  <c r="U23" i="3"/>
  <c r="T23" i="3"/>
  <c r="S23" i="3"/>
  <c r="R23" i="3"/>
  <c r="Q23" i="3"/>
  <c r="P23" i="3"/>
  <c r="O23" i="3"/>
  <c r="N23" i="3"/>
  <c r="W22" i="3"/>
  <c r="V22" i="3"/>
  <c r="U22" i="3"/>
  <c r="T22" i="3"/>
  <c r="S22" i="3"/>
  <c r="R22" i="3"/>
  <c r="Q22" i="3"/>
  <c r="P22" i="3"/>
  <c r="O22" i="3"/>
  <c r="N22" i="3"/>
  <c r="W21" i="3"/>
  <c r="V21" i="3"/>
  <c r="U21" i="3"/>
  <c r="T21" i="3"/>
  <c r="S21" i="3"/>
  <c r="R21" i="3"/>
  <c r="Q21" i="3"/>
  <c r="P21" i="3"/>
  <c r="O21" i="3"/>
  <c r="N21" i="3"/>
  <c r="W20" i="3"/>
  <c r="V20" i="3"/>
  <c r="U20" i="3"/>
  <c r="T20" i="3"/>
  <c r="S20" i="3"/>
  <c r="R20" i="3"/>
  <c r="Q20" i="3"/>
  <c r="P20" i="3"/>
  <c r="O20" i="3"/>
  <c r="N20" i="3"/>
  <c r="W19" i="3"/>
  <c r="V19" i="3"/>
  <c r="U19" i="3"/>
  <c r="T19" i="3"/>
  <c r="S19" i="3"/>
  <c r="R19" i="3"/>
  <c r="Q19" i="3"/>
  <c r="P19" i="3"/>
  <c r="O19" i="3"/>
  <c r="N19" i="3"/>
  <c r="W18" i="3"/>
  <c r="V18" i="3"/>
  <c r="U18" i="3"/>
  <c r="T18" i="3"/>
  <c r="S18" i="3"/>
  <c r="R18" i="3"/>
  <c r="Q18" i="3"/>
  <c r="P18" i="3"/>
  <c r="O18" i="3"/>
  <c r="N18" i="3"/>
  <c r="W17" i="3"/>
  <c r="V17" i="3"/>
  <c r="U17" i="3"/>
  <c r="T17" i="3"/>
  <c r="S17" i="3"/>
  <c r="R17" i="3"/>
  <c r="Q17" i="3"/>
  <c r="P17" i="3"/>
  <c r="O17" i="3"/>
  <c r="N17" i="3"/>
  <c r="W16" i="3"/>
  <c r="V16" i="3"/>
  <c r="U16" i="3"/>
  <c r="T16" i="3"/>
  <c r="S16" i="3"/>
  <c r="R16" i="3"/>
  <c r="Q16" i="3"/>
  <c r="P16" i="3"/>
  <c r="O16" i="3"/>
  <c r="N16" i="3"/>
  <c r="W15" i="3"/>
  <c r="V15" i="3"/>
  <c r="U15" i="3"/>
  <c r="T15" i="3"/>
  <c r="S15" i="3"/>
  <c r="R15" i="3"/>
  <c r="Q15" i="3"/>
  <c r="P15" i="3"/>
  <c r="O15" i="3"/>
  <c r="N15" i="3"/>
  <c r="W14" i="3"/>
  <c r="V14" i="3"/>
  <c r="U14" i="3"/>
  <c r="T14" i="3"/>
  <c r="S14" i="3"/>
  <c r="R14" i="3"/>
  <c r="Q14" i="3"/>
  <c r="P14" i="3"/>
  <c r="O14" i="3"/>
  <c r="N14" i="3"/>
  <c r="W13" i="3"/>
  <c r="V13" i="3"/>
  <c r="U13" i="3"/>
  <c r="T13" i="3"/>
  <c r="S13" i="3"/>
  <c r="R13" i="3"/>
  <c r="Q13" i="3"/>
  <c r="P13" i="3"/>
  <c r="O13" i="3"/>
  <c r="N13" i="3"/>
  <c r="W12" i="3"/>
  <c r="V12" i="3"/>
  <c r="U12" i="3"/>
  <c r="T12" i="3"/>
  <c r="S12" i="3"/>
  <c r="R12" i="3"/>
  <c r="Q12" i="3"/>
  <c r="P12" i="3"/>
  <c r="O12" i="3"/>
  <c r="N12" i="3"/>
  <c r="W11" i="3"/>
  <c r="V11" i="3"/>
  <c r="U11" i="3"/>
  <c r="T11" i="3"/>
  <c r="S11" i="3"/>
  <c r="R11" i="3"/>
  <c r="Q11" i="3"/>
  <c r="P11" i="3"/>
  <c r="O11" i="3"/>
  <c r="N11" i="3"/>
  <c r="W10" i="3"/>
  <c r="V10" i="3"/>
  <c r="U10" i="3"/>
  <c r="T10" i="3"/>
  <c r="S10" i="3"/>
  <c r="R10" i="3"/>
  <c r="Q10" i="3"/>
  <c r="P10" i="3"/>
  <c r="O10" i="3"/>
  <c r="N10" i="3"/>
  <c r="W9" i="3"/>
  <c r="V9" i="3"/>
  <c r="U9" i="3"/>
  <c r="T9" i="3"/>
  <c r="S9" i="3"/>
  <c r="R9" i="3"/>
  <c r="Q9" i="3"/>
  <c r="P9" i="3"/>
  <c r="O9" i="3"/>
  <c r="N9" i="3"/>
  <c r="W8" i="3"/>
  <c r="V8" i="3"/>
  <c r="U8" i="3"/>
  <c r="T8" i="3"/>
  <c r="S8" i="3"/>
  <c r="R8" i="3"/>
  <c r="Q8" i="3"/>
  <c r="P8" i="3"/>
  <c r="O8" i="3"/>
  <c r="N8" i="3"/>
  <c r="W7" i="3"/>
  <c r="V7" i="3"/>
  <c r="U7" i="3"/>
  <c r="T7" i="3"/>
  <c r="S7" i="3"/>
  <c r="R7" i="3"/>
  <c r="Q7" i="3"/>
  <c r="P7" i="3"/>
  <c r="O7" i="3"/>
  <c r="N7" i="3"/>
  <c r="W6" i="3"/>
  <c r="V6" i="3"/>
  <c r="U6" i="3"/>
  <c r="T6" i="3"/>
  <c r="S6" i="3"/>
  <c r="R6" i="3"/>
  <c r="Q6" i="3"/>
  <c r="P6" i="3"/>
  <c r="O6" i="3"/>
  <c r="N6" i="3"/>
  <c r="W5" i="3"/>
  <c r="V5" i="3"/>
  <c r="U5" i="3"/>
  <c r="T5" i="3"/>
  <c r="S5" i="3"/>
  <c r="R5" i="3"/>
  <c r="Q5" i="3"/>
  <c r="P5" i="3"/>
  <c r="O5" i="3"/>
  <c r="N5" i="3"/>
  <c r="W4" i="3"/>
  <c r="V4" i="3"/>
  <c r="U4" i="3"/>
  <c r="T4" i="3"/>
  <c r="S4" i="3"/>
  <c r="R4" i="3"/>
  <c r="Q4" i="3"/>
  <c r="P4" i="3"/>
  <c r="O4" i="3"/>
  <c r="N4" i="3"/>
  <c r="W3" i="3"/>
  <c r="V3" i="3"/>
  <c r="U3" i="3"/>
  <c r="T3" i="3"/>
  <c r="S3" i="3"/>
  <c r="R3" i="3"/>
  <c r="Q3" i="3"/>
  <c r="P3" i="3"/>
  <c r="O3" i="3"/>
  <c r="N3" i="3"/>
  <c r="W2" i="3"/>
  <c r="V2" i="3"/>
  <c r="U2" i="3"/>
  <c r="T2" i="3"/>
  <c r="S2" i="3"/>
  <c r="R2" i="3"/>
  <c r="Q2" i="3"/>
  <c r="P2" i="3"/>
  <c r="O2" i="3"/>
  <c r="N2" i="3"/>
  <c r="AA43" i="3" l="1" a="1"/>
  <c r="AA43" i="3" s="1"/>
  <c r="AU37" i="3"/>
  <c r="BF37" i="3" s="1"/>
  <c r="AT36" i="3"/>
  <c r="BE36" i="3" s="1"/>
  <c r="AS35" i="3"/>
  <c r="BD35" i="3" s="1"/>
  <c r="AR34" i="3"/>
  <c r="BC34" i="3" s="1"/>
  <c r="AQ33" i="3"/>
  <c r="BB33" i="3" s="1"/>
  <c r="AP32" i="3"/>
  <c r="BA32" i="3" s="1"/>
  <c r="AO31" i="3"/>
  <c r="AZ31" i="3" s="1"/>
  <c r="AN30" i="3"/>
  <c r="AY30" i="3" s="1"/>
  <c r="AM29" i="3"/>
  <c r="AX29" i="3" s="1"/>
  <c r="AL28" i="3"/>
  <c r="AW28" i="3" s="1"/>
  <c r="K26" i="3"/>
  <c r="J26" i="3"/>
  <c r="I26" i="3"/>
  <c r="H26" i="3"/>
  <c r="AF25" i="3" s="1"/>
  <c r="G26" i="3"/>
  <c r="F26" i="3"/>
  <c r="E26" i="3"/>
  <c r="D26" i="3"/>
  <c r="AB25" i="3" s="1"/>
  <c r="C26" i="3"/>
  <c r="B26" i="3"/>
  <c r="AI25" i="3"/>
  <c r="AH25" i="3"/>
  <c r="AG25" i="3"/>
  <c r="AE25" i="3"/>
  <c r="AD25" i="3"/>
  <c r="AC25" i="3"/>
  <c r="AA25" i="3"/>
  <c r="Z25" i="3"/>
  <c r="AI24" i="3"/>
  <c r="AH24" i="3"/>
  <c r="AG24" i="3"/>
  <c r="AF24" i="3"/>
  <c r="AE24" i="3"/>
  <c r="AD24" i="3"/>
  <c r="AC24" i="3"/>
  <c r="AB24" i="3"/>
  <c r="AA24" i="3"/>
  <c r="Z24" i="3"/>
  <c r="AI23" i="3"/>
  <c r="AH23" i="3"/>
  <c r="AG23" i="3"/>
  <c r="AF23" i="3"/>
  <c r="AE23" i="3"/>
  <c r="AD23" i="3"/>
  <c r="AC23" i="3"/>
  <c r="AB23" i="3"/>
  <c r="AA23" i="3"/>
  <c r="Z23" i="3"/>
  <c r="AI22" i="3"/>
  <c r="AH22" i="3"/>
  <c r="AG22" i="3"/>
  <c r="AF22" i="3"/>
  <c r="AE22" i="3"/>
  <c r="AD22" i="3"/>
  <c r="AC22" i="3"/>
  <c r="AB22" i="3"/>
  <c r="AA22" i="3"/>
  <c r="Z22" i="3"/>
  <c r="AI21" i="3"/>
  <c r="AH21" i="3"/>
  <c r="AG21" i="3"/>
  <c r="AF21" i="3"/>
  <c r="AE21" i="3"/>
  <c r="AD21" i="3"/>
  <c r="AC21" i="3"/>
  <c r="AB21" i="3"/>
  <c r="AA21" i="3"/>
  <c r="Z21" i="3"/>
  <c r="AI20" i="3"/>
  <c r="AH20" i="3"/>
  <c r="AG20" i="3"/>
  <c r="AF20" i="3"/>
  <c r="AE20" i="3"/>
  <c r="AD20" i="3"/>
  <c r="AC20" i="3"/>
  <c r="AB20" i="3"/>
  <c r="AA20" i="3"/>
  <c r="Z20" i="3"/>
  <c r="AI19" i="3"/>
  <c r="AH19" i="3"/>
  <c r="AG19" i="3"/>
  <c r="AF19" i="3"/>
  <c r="AE19" i="3"/>
  <c r="AD19" i="3"/>
  <c r="AC19" i="3"/>
  <c r="AB19" i="3"/>
  <c r="AA19" i="3"/>
  <c r="Z19" i="3"/>
  <c r="AI18" i="3"/>
  <c r="AH18" i="3"/>
  <c r="AG18" i="3"/>
  <c r="AF18" i="3"/>
  <c r="AE18" i="3"/>
  <c r="AD18" i="3"/>
  <c r="AC18" i="3"/>
  <c r="AB18" i="3"/>
  <c r="AA18" i="3"/>
  <c r="Z18" i="3"/>
  <c r="AI17" i="3"/>
  <c r="AH17" i="3"/>
  <c r="AG17" i="3"/>
  <c r="AF17" i="3"/>
  <c r="AE17" i="3"/>
  <c r="AD17" i="3"/>
  <c r="AC17" i="3"/>
  <c r="AB17" i="3"/>
  <c r="AA17" i="3"/>
  <c r="Z17" i="3"/>
  <c r="AI16" i="3"/>
  <c r="AH16" i="3"/>
  <c r="AG16" i="3"/>
  <c r="AF16" i="3"/>
  <c r="AE16" i="3"/>
  <c r="AD16" i="3"/>
  <c r="AC16" i="3"/>
  <c r="AB16" i="3"/>
  <c r="AA16" i="3"/>
  <c r="Z16" i="3"/>
  <c r="AI15" i="3"/>
  <c r="AH15" i="3"/>
  <c r="AG15" i="3"/>
  <c r="AF15" i="3"/>
  <c r="AE15" i="3"/>
  <c r="AD15" i="3"/>
  <c r="AC15" i="3"/>
  <c r="AB15" i="3"/>
  <c r="AA15" i="3"/>
  <c r="Z15" i="3"/>
  <c r="AI14" i="3"/>
  <c r="AH14" i="3"/>
  <c r="AG14" i="3"/>
  <c r="AF14" i="3"/>
  <c r="AE14" i="3"/>
  <c r="AD14" i="3"/>
  <c r="AC14" i="3"/>
  <c r="AB14" i="3"/>
  <c r="AA14" i="3"/>
  <c r="Z14" i="3"/>
  <c r="AI13" i="3"/>
  <c r="AH13" i="3"/>
  <c r="AG13" i="3"/>
  <c r="AF13" i="3"/>
  <c r="AE13" i="3"/>
  <c r="AD13" i="3"/>
  <c r="AC13" i="3"/>
  <c r="AB13" i="3"/>
  <c r="AA13" i="3"/>
  <c r="Z13" i="3"/>
  <c r="AI12" i="3"/>
  <c r="AH12" i="3"/>
  <c r="AG12" i="3"/>
  <c r="AF12" i="3"/>
  <c r="AE12" i="3"/>
  <c r="AD12" i="3"/>
  <c r="AC12" i="3"/>
  <c r="AB12" i="3"/>
  <c r="AA12" i="3"/>
  <c r="Z12" i="3"/>
  <c r="AI11" i="3"/>
  <c r="AH11" i="3"/>
  <c r="AG11" i="3"/>
  <c r="AF11" i="3"/>
  <c r="AE11" i="3"/>
  <c r="AD11" i="3"/>
  <c r="AC11" i="3"/>
  <c r="AB11" i="3"/>
  <c r="AA11" i="3"/>
  <c r="Z11" i="3"/>
  <c r="AI10" i="3"/>
  <c r="AH10" i="3"/>
  <c r="AG10" i="3"/>
  <c r="AF10" i="3"/>
  <c r="AE10" i="3"/>
  <c r="AD10" i="3"/>
  <c r="AC10" i="3"/>
  <c r="AB10" i="3"/>
  <c r="AA10" i="3"/>
  <c r="Z10" i="3"/>
  <c r="AI9" i="3"/>
  <c r="AH9" i="3"/>
  <c r="AG9" i="3"/>
  <c r="AF9" i="3"/>
  <c r="AE9" i="3"/>
  <c r="AD9" i="3"/>
  <c r="AC9" i="3"/>
  <c r="AB9" i="3"/>
  <c r="AA9" i="3"/>
  <c r="Z9" i="3"/>
  <c r="AI8" i="3"/>
  <c r="AH8" i="3"/>
  <c r="AG8" i="3"/>
  <c r="AF8" i="3"/>
  <c r="AE8" i="3"/>
  <c r="AD8" i="3"/>
  <c r="AC8" i="3"/>
  <c r="AB8" i="3"/>
  <c r="AA8" i="3"/>
  <c r="Z8" i="3"/>
  <c r="AI7" i="3"/>
  <c r="AH7" i="3"/>
  <c r="AG7" i="3"/>
  <c r="AF7" i="3"/>
  <c r="AE7" i="3"/>
  <c r="AD7" i="3"/>
  <c r="AC7" i="3"/>
  <c r="AB7" i="3"/>
  <c r="AA7" i="3"/>
  <c r="Z7" i="3"/>
  <c r="AI6" i="3"/>
  <c r="AH6" i="3"/>
  <c r="AG6" i="3"/>
  <c r="AF6" i="3"/>
  <c r="AE6" i="3"/>
  <c r="AD6" i="3"/>
  <c r="AC6" i="3"/>
  <c r="AB6" i="3"/>
  <c r="AA6" i="3"/>
  <c r="Z6" i="3"/>
  <c r="AI5" i="3"/>
  <c r="AH5" i="3"/>
  <c r="AG5" i="3"/>
  <c r="AF5" i="3"/>
  <c r="AE5" i="3"/>
  <c r="AD5" i="3"/>
  <c r="AC5" i="3"/>
  <c r="AB5" i="3"/>
  <c r="AA5" i="3"/>
  <c r="Z5" i="3"/>
  <c r="AI4" i="3"/>
  <c r="AH4" i="3"/>
  <c r="AG4" i="3"/>
  <c r="AF4" i="3"/>
  <c r="AE4" i="3"/>
  <c r="AD4" i="3"/>
  <c r="AC4" i="3"/>
  <c r="AB4" i="3"/>
  <c r="AA4" i="3"/>
  <c r="Z4" i="3"/>
  <c r="AI3" i="3"/>
  <c r="AH3" i="3"/>
  <c r="AG3" i="3"/>
  <c r="AF3" i="3"/>
  <c r="AE3" i="3"/>
  <c r="AD3" i="3"/>
  <c r="AC3" i="3"/>
  <c r="AB3" i="3"/>
  <c r="AA3" i="3"/>
  <c r="Z3" i="3"/>
  <c r="AI2" i="3"/>
  <c r="AH2" i="3"/>
  <c r="AG2" i="3"/>
  <c r="AF2" i="3"/>
  <c r="AE2" i="3"/>
  <c r="AD2" i="3"/>
  <c r="AC2" i="3"/>
  <c r="AB2" i="3"/>
  <c r="AA2" i="3"/>
  <c r="Z2" i="3"/>
  <c r="V26" i="3"/>
  <c r="U26" i="3"/>
  <c r="R26" i="3"/>
  <c r="Q26" i="3"/>
  <c r="N26" i="3"/>
  <c r="F31" i="3" l="1"/>
  <c r="J31" i="3"/>
  <c r="F35" i="3"/>
  <c r="J35" i="3"/>
  <c r="F39" i="3"/>
  <c r="J39" i="3"/>
  <c r="F43" i="3"/>
  <c r="J43" i="3"/>
  <c r="AH66" i="3"/>
  <c r="AJ65" i="3"/>
  <c r="AB65" i="3"/>
  <c r="AD64" i="3"/>
  <c r="AF63" i="3"/>
  <c r="AH62" i="3"/>
  <c r="AJ61" i="3"/>
  <c r="AD66" i="3"/>
  <c r="AF65" i="3"/>
  <c r="AH64" i="3"/>
  <c r="AJ63" i="3"/>
  <c r="AB63" i="3"/>
  <c r="AD62" i="3"/>
  <c r="AF61" i="3"/>
  <c r="AB61" i="3"/>
  <c r="AH60" i="3"/>
  <c r="AD60" i="3"/>
  <c r="AJ59" i="3"/>
  <c r="AF59" i="3"/>
  <c r="AB59" i="3"/>
  <c r="AH58" i="3"/>
  <c r="AD58" i="3"/>
  <c r="AJ57" i="3"/>
  <c r="AF57" i="3"/>
  <c r="AB57" i="3"/>
  <c r="AH56" i="3"/>
  <c r="AD56" i="3"/>
  <c r="AJ55" i="3"/>
  <c r="AF55" i="3"/>
  <c r="AB55" i="3"/>
  <c r="AH54" i="3"/>
  <c r="AD54" i="3"/>
  <c r="AJ53" i="3"/>
  <c r="AF53" i="3"/>
  <c r="AB53" i="3"/>
  <c r="AD52" i="3"/>
  <c r="AF51" i="3"/>
  <c r="AH50" i="3"/>
  <c r="AJ49" i="3"/>
  <c r="AB49" i="3"/>
  <c r="AD48" i="3"/>
  <c r="AF47" i="3"/>
  <c r="AH46" i="3"/>
  <c r="AJ45" i="3"/>
  <c r="AB45" i="3"/>
  <c r="AD44" i="3"/>
  <c r="AF43" i="3"/>
  <c r="B31" i="3"/>
  <c r="B35" i="3"/>
  <c r="B39" i="3"/>
  <c r="B43" i="3"/>
  <c r="AJ66" i="3"/>
  <c r="AF66" i="3"/>
  <c r="AB66" i="3"/>
  <c r="AH65" i="3"/>
  <c r="AD65" i="3"/>
  <c r="AJ64" i="3"/>
  <c r="AF64" i="3"/>
  <c r="AB64" i="3"/>
  <c r="AH63" i="3"/>
  <c r="AD63" i="3"/>
  <c r="AJ62" i="3"/>
  <c r="AF62" i="3"/>
  <c r="AB62" i="3"/>
  <c r="AH61" i="3"/>
  <c r="AD61" i="3"/>
  <c r="AJ60" i="3"/>
  <c r="AF60" i="3"/>
  <c r="AB60" i="3"/>
  <c r="AH59" i="3"/>
  <c r="AD59" i="3"/>
  <c r="AJ58" i="3"/>
  <c r="AF58" i="3"/>
  <c r="AB58" i="3"/>
  <c r="AH57" i="3"/>
  <c r="AD57" i="3"/>
  <c r="AJ56" i="3"/>
  <c r="AF56" i="3"/>
  <c r="AB56" i="3"/>
  <c r="AH55" i="3"/>
  <c r="AD55" i="3"/>
  <c r="AJ54" i="3"/>
  <c r="AF54" i="3"/>
  <c r="AB54" i="3"/>
  <c r="AH53" i="3"/>
  <c r="AD53" i="3"/>
  <c r="AH52" i="3"/>
  <c r="AJ51" i="3"/>
  <c r="AB51" i="3"/>
  <c r="AD50" i="3"/>
  <c r="AF49" i="3"/>
  <c r="AH48" i="3"/>
  <c r="AJ47" i="3"/>
  <c r="AB47" i="3"/>
  <c r="AD46" i="3"/>
  <c r="AF45" i="3"/>
  <c r="AH44" i="3"/>
  <c r="AJ43" i="3"/>
  <c r="AB43" i="3"/>
  <c r="AJ52" i="3"/>
  <c r="AF52" i="3"/>
  <c r="AB52" i="3"/>
  <c r="AH51" i="3"/>
  <c r="AD51" i="3"/>
  <c r="AJ50" i="3"/>
  <c r="AF50" i="3"/>
  <c r="AB50" i="3"/>
  <c r="AH49" i="3"/>
  <c r="AD49" i="3"/>
  <c r="AJ48" i="3"/>
  <c r="AF48" i="3"/>
  <c r="AB48" i="3"/>
  <c r="AH47" i="3"/>
  <c r="AD47" i="3"/>
  <c r="AJ46" i="3"/>
  <c r="AF46" i="3"/>
  <c r="AB46" i="3"/>
  <c r="AH45" i="3"/>
  <c r="AD45" i="3"/>
  <c r="AJ44" i="3"/>
  <c r="AF44" i="3"/>
  <c r="AB44" i="3"/>
  <c r="AH43" i="3"/>
  <c r="AD43" i="3"/>
  <c r="AI66" i="3"/>
  <c r="AE66" i="3"/>
  <c r="AA66" i="3"/>
  <c r="AG65" i="3"/>
  <c r="AC65" i="3"/>
  <c r="AI64" i="3"/>
  <c r="AE64" i="3"/>
  <c r="AA64" i="3"/>
  <c r="AG63" i="3"/>
  <c r="AC63" i="3"/>
  <c r="AI62" i="3"/>
  <c r="AE62" i="3"/>
  <c r="AA62" i="3"/>
  <c r="AG61" i="3"/>
  <c r="AC61" i="3"/>
  <c r="AI60" i="3"/>
  <c r="AE60" i="3"/>
  <c r="AA60" i="3"/>
  <c r="AG59" i="3"/>
  <c r="AC59" i="3"/>
  <c r="AI58" i="3"/>
  <c r="AE58" i="3"/>
  <c r="AA58" i="3"/>
  <c r="AG57" i="3"/>
  <c r="AC57" i="3"/>
  <c r="AI56" i="3"/>
  <c r="AE56" i="3"/>
  <c r="AA56" i="3"/>
  <c r="AG55" i="3"/>
  <c r="AC55" i="3"/>
  <c r="AI54" i="3"/>
  <c r="AE54" i="3"/>
  <c r="AA54" i="3"/>
  <c r="AG53" i="3"/>
  <c r="AC53" i="3"/>
  <c r="AI52" i="3"/>
  <c r="AE52" i="3"/>
  <c r="AA52" i="3"/>
  <c r="AG51" i="3"/>
  <c r="AC51" i="3"/>
  <c r="AI50" i="3"/>
  <c r="AE50" i="3"/>
  <c r="AA50" i="3"/>
  <c r="AG49" i="3"/>
  <c r="AC49" i="3"/>
  <c r="AI48" i="3"/>
  <c r="AE48" i="3"/>
  <c r="AA48" i="3"/>
  <c r="AG47" i="3"/>
  <c r="AC47" i="3"/>
  <c r="AI46" i="3"/>
  <c r="AE46" i="3"/>
  <c r="AA46" i="3"/>
  <c r="AG45" i="3"/>
  <c r="AC45" i="3"/>
  <c r="AI44" i="3"/>
  <c r="AE44" i="3"/>
  <c r="AA44" i="3"/>
  <c r="AG43" i="3"/>
  <c r="AC43" i="3"/>
  <c r="AG66" i="3"/>
  <c r="AC66" i="3"/>
  <c r="AI65" i="3"/>
  <c r="AE65" i="3"/>
  <c r="AA65" i="3"/>
  <c r="AG64" i="3"/>
  <c r="AC64" i="3"/>
  <c r="AI63" i="3"/>
  <c r="AE63" i="3"/>
  <c r="AA63" i="3"/>
  <c r="AG62" i="3"/>
  <c r="AC62" i="3"/>
  <c r="AI61" i="3"/>
  <c r="AE61" i="3"/>
  <c r="AA61" i="3"/>
  <c r="AG60" i="3"/>
  <c r="AC60" i="3"/>
  <c r="AI59" i="3"/>
  <c r="AE59" i="3"/>
  <c r="AA59" i="3"/>
  <c r="AG58" i="3"/>
  <c r="AC58" i="3"/>
  <c r="AI57" i="3"/>
  <c r="AE57" i="3"/>
  <c r="AA57" i="3"/>
  <c r="AG56" i="3"/>
  <c r="AC56" i="3"/>
  <c r="AI55" i="3"/>
  <c r="AE55" i="3"/>
  <c r="AA55" i="3"/>
  <c r="AG54" i="3"/>
  <c r="AC54" i="3"/>
  <c r="AI53" i="3"/>
  <c r="AE53" i="3"/>
  <c r="AA53" i="3"/>
  <c r="AG52" i="3"/>
  <c r="AC52" i="3"/>
  <c r="AI51" i="3"/>
  <c r="AE51" i="3"/>
  <c r="AA51" i="3"/>
  <c r="AG50" i="3"/>
  <c r="AC50" i="3"/>
  <c r="AI49" i="3"/>
  <c r="AE49" i="3"/>
  <c r="AA49" i="3"/>
  <c r="AG48" i="3"/>
  <c r="AC48" i="3"/>
  <c r="AI47" i="3"/>
  <c r="AE47" i="3"/>
  <c r="AA47" i="3"/>
  <c r="AG46" i="3"/>
  <c r="AC46" i="3"/>
  <c r="AI45" i="3"/>
  <c r="AE45" i="3"/>
  <c r="AA45" i="3"/>
  <c r="AG44" i="3"/>
  <c r="AC44" i="3"/>
  <c r="AI43" i="3"/>
  <c r="AE43" i="3"/>
  <c r="I29" i="3"/>
  <c r="B32" i="3"/>
  <c r="F32" i="3"/>
  <c r="J32" i="3"/>
  <c r="E33" i="3"/>
  <c r="I33" i="3"/>
  <c r="B36" i="3"/>
  <c r="F36" i="3"/>
  <c r="J36" i="3"/>
  <c r="B40" i="3"/>
  <c r="F40" i="3"/>
  <c r="J40" i="3"/>
  <c r="AW43" i="3" a="1"/>
  <c r="BH28" i="3" a="1"/>
  <c r="E32" i="3"/>
  <c r="E29" i="3"/>
  <c r="F29" i="3"/>
  <c r="E30" i="3"/>
  <c r="B33" i="3"/>
  <c r="F33" i="3"/>
  <c r="E34" i="3"/>
  <c r="I34" i="3"/>
  <c r="B37" i="3"/>
  <c r="F37" i="3"/>
  <c r="J37" i="3"/>
  <c r="B41" i="3"/>
  <c r="F41" i="3"/>
  <c r="J41" i="3"/>
  <c r="I32" i="3"/>
  <c r="B29" i="3"/>
  <c r="J29" i="3"/>
  <c r="I30" i="3"/>
  <c r="J33" i="3"/>
  <c r="B30" i="3"/>
  <c r="F30" i="3"/>
  <c r="J30" i="3"/>
  <c r="E31" i="3"/>
  <c r="I31" i="3"/>
  <c r="B34" i="3"/>
  <c r="F34" i="3"/>
  <c r="J34" i="3"/>
  <c r="E35" i="3"/>
  <c r="I35" i="3"/>
  <c r="B38" i="3"/>
  <c r="F38" i="3"/>
  <c r="J38" i="3"/>
  <c r="B42" i="3"/>
  <c r="F42" i="3"/>
  <c r="J42" i="3"/>
  <c r="E36" i="3"/>
  <c r="I36" i="3"/>
  <c r="E40" i="3"/>
  <c r="I40" i="3"/>
  <c r="E44" i="3"/>
  <c r="I44" i="3"/>
  <c r="B47" i="3"/>
  <c r="F47" i="3"/>
  <c r="J47" i="3"/>
  <c r="E48" i="3"/>
  <c r="I48" i="3"/>
  <c r="B51" i="3"/>
  <c r="F51" i="3"/>
  <c r="J51" i="3"/>
  <c r="O26" i="3"/>
  <c r="C30" i="3" s="1"/>
  <c r="S26" i="3"/>
  <c r="G35" i="3" s="1"/>
  <c r="W26" i="3"/>
  <c r="K35" i="3" s="1"/>
  <c r="E28" i="3"/>
  <c r="I28" i="3"/>
  <c r="E37" i="3"/>
  <c r="I37" i="3"/>
  <c r="E41" i="3"/>
  <c r="I41" i="3"/>
  <c r="B44" i="3"/>
  <c r="F44" i="3"/>
  <c r="J44" i="3"/>
  <c r="E45" i="3"/>
  <c r="I45" i="3"/>
  <c r="B48" i="3"/>
  <c r="F48" i="3"/>
  <c r="J48" i="3"/>
  <c r="E49" i="3"/>
  <c r="I49" i="3"/>
  <c r="C51" i="3"/>
  <c r="P26" i="3"/>
  <c r="D37" i="3" s="1"/>
  <c r="T26" i="3"/>
  <c r="H29" i="3" s="1"/>
  <c r="B28" i="3"/>
  <c r="F28" i="3"/>
  <c r="J28" i="3"/>
  <c r="C36" i="3"/>
  <c r="K36" i="3"/>
  <c r="E38" i="3"/>
  <c r="I38" i="3"/>
  <c r="E42" i="3"/>
  <c r="I42" i="3"/>
  <c r="B45" i="3"/>
  <c r="F45" i="3"/>
  <c r="J45" i="3"/>
  <c r="E46" i="3"/>
  <c r="I46" i="3"/>
  <c r="C48" i="3"/>
  <c r="B49" i="3"/>
  <c r="F49" i="3"/>
  <c r="J49" i="3"/>
  <c r="E50" i="3"/>
  <c r="I50" i="3"/>
  <c r="E39" i="3"/>
  <c r="I39" i="3"/>
  <c r="C41" i="3"/>
  <c r="E43" i="3"/>
  <c r="I43" i="3"/>
  <c r="B46" i="3"/>
  <c r="F46" i="3"/>
  <c r="J46" i="3"/>
  <c r="E47" i="3"/>
  <c r="I47" i="3"/>
  <c r="C49" i="3"/>
  <c r="G49" i="3"/>
  <c r="B50" i="3"/>
  <c r="F50" i="3"/>
  <c r="J50" i="3"/>
  <c r="E51" i="3"/>
  <c r="I51" i="3"/>
  <c r="AA43" i="1" a="1"/>
  <c r="AA43" i="1" s="1"/>
  <c r="Z3" i="1"/>
  <c r="AA3" i="1"/>
  <c r="AB3" i="1"/>
  <c r="AC3" i="1"/>
  <c r="AD3" i="1"/>
  <c r="AE3" i="1"/>
  <c r="AF3" i="1"/>
  <c r="AG3" i="1"/>
  <c r="AH3" i="1"/>
  <c r="AI3" i="1"/>
  <c r="Z4" i="1"/>
  <c r="AA4" i="1"/>
  <c r="AB4" i="1"/>
  <c r="AC4" i="1"/>
  <c r="AD4" i="1"/>
  <c r="AE4" i="1"/>
  <c r="AF4" i="1"/>
  <c r="AG4" i="1"/>
  <c r="AH4" i="1"/>
  <c r="AI4" i="1"/>
  <c r="Z5" i="1"/>
  <c r="AA5" i="1"/>
  <c r="AB5" i="1"/>
  <c r="AC5" i="1"/>
  <c r="AD5" i="1"/>
  <c r="AE5" i="1"/>
  <c r="AF5" i="1"/>
  <c r="AG5" i="1"/>
  <c r="AH5" i="1"/>
  <c r="AI5" i="1"/>
  <c r="Z6" i="1"/>
  <c r="AA6" i="1"/>
  <c r="AB6" i="1"/>
  <c r="AC6" i="1"/>
  <c r="AD6" i="1"/>
  <c r="AE6" i="1"/>
  <c r="AF6" i="1"/>
  <c r="AG6" i="1"/>
  <c r="AH6" i="1"/>
  <c r="AI6" i="1"/>
  <c r="Z7" i="1"/>
  <c r="AA7" i="1"/>
  <c r="AB7" i="1"/>
  <c r="AC7" i="1"/>
  <c r="AD7" i="1"/>
  <c r="AE7" i="1"/>
  <c r="AF7" i="1"/>
  <c r="AG7" i="1"/>
  <c r="AH7" i="1"/>
  <c r="AI7" i="1"/>
  <c r="Z8" i="1"/>
  <c r="AA8" i="1"/>
  <c r="AB8" i="1"/>
  <c r="AC8" i="1"/>
  <c r="AD8" i="1"/>
  <c r="AE8" i="1"/>
  <c r="AF8" i="1"/>
  <c r="AG8" i="1"/>
  <c r="AH8" i="1"/>
  <c r="AI8" i="1"/>
  <c r="Z9" i="1"/>
  <c r="AA9" i="1"/>
  <c r="AB9" i="1"/>
  <c r="AC9" i="1"/>
  <c r="AD9" i="1"/>
  <c r="AE9" i="1"/>
  <c r="AF9" i="1"/>
  <c r="AG9" i="1"/>
  <c r="AH9" i="1"/>
  <c r="AI9" i="1"/>
  <c r="Z10" i="1"/>
  <c r="AA10" i="1"/>
  <c r="AB10" i="1"/>
  <c r="AC10" i="1"/>
  <c r="AD10" i="1"/>
  <c r="AE10" i="1"/>
  <c r="AF10" i="1"/>
  <c r="AG10" i="1"/>
  <c r="AH10" i="1"/>
  <c r="AI10" i="1"/>
  <c r="Z11" i="1"/>
  <c r="AA11" i="1"/>
  <c r="AB11" i="1"/>
  <c r="AC11" i="1"/>
  <c r="AD11" i="1"/>
  <c r="AE11" i="1"/>
  <c r="AF11" i="1"/>
  <c r="AG11" i="1"/>
  <c r="AH11" i="1"/>
  <c r="AI11" i="1"/>
  <c r="Z12" i="1"/>
  <c r="AA12" i="1"/>
  <c r="AB12" i="1"/>
  <c r="AC12" i="1"/>
  <c r="AD12" i="1"/>
  <c r="AE12" i="1"/>
  <c r="AF12" i="1"/>
  <c r="AG12" i="1"/>
  <c r="AH12" i="1"/>
  <c r="AI12" i="1"/>
  <c r="Z13" i="1"/>
  <c r="AA13" i="1"/>
  <c r="AB13" i="1"/>
  <c r="AC13" i="1"/>
  <c r="AD13" i="1"/>
  <c r="AE13" i="1"/>
  <c r="AF13" i="1"/>
  <c r="AG13" i="1"/>
  <c r="AH13" i="1"/>
  <c r="AI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AI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AI17" i="1"/>
  <c r="Z18" i="1"/>
  <c r="AA18" i="1"/>
  <c r="AB18" i="1"/>
  <c r="AC18" i="1"/>
  <c r="AD18" i="1"/>
  <c r="AE18" i="1"/>
  <c r="AF18" i="1"/>
  <c r="AG18" i="1"/>
  <c r="AH18" i="1"/>
  <c r="AI18" i="1"/>
  <c r="Z19" i="1"/>
  <c r="AA19" i="1"/>
  <c r="AB19" i="1"/>
  <c r="AC19" i="1"/>
  <c r="AD19" i="1"/>
  <c r="AE19" i="1"/>
  <c r="AF19" i="1"/>
  <c r="AG19" i="1"/>
  <c r="AH19" i="1"/>
  <c r="AI19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Z22" i="1"/>
  <c r="AA22" i="1"/>
  <c r="AB22" i="1"/>
  <c r="AC22" i="1"/>
  <c r="AD22" i="1"/>
  <c r="AE22" i="1"/>
  <c r="AF22" i="1"/>
  <c r="AG22" i="1"/>
  <c r="AH22" i="1"/>
  <c r="AI22" i="1"/>
  <c r="Z23" i="1"/>
  <c r="AA23" i="1"/>
  <c r="AB23" i="1"/>
  <c r="AC23" i="1"/>
  <c r="AD23" i="1"/>
  <c r="AE23" i="1"/>
  <c r="AF23" i="1"/>
  <c r="AG23" i="1"/>
  <c r="AH23" i="1"/>
  <c r="AI23" i="1"/>
  <c r="Z24" i="1"/>
  <c r="AA24" i="1"/>
  <c r="AB24" i="1"/>
  <c r="AC24" i="1"/>
  <c r="AD24" i="1"/>
  <c r="AE24" i="1"/>
  <c r="AF24" i="1"/>
  <c r="AG24" i="1"/>
  <c r="AH24" i="1"/>
  <c r="AI24" i="1"/>
  <c r="Z25" i="1"/>
  <c r="AA25" i="1"/>
  <c r="AB25" i="1"/>
  <c r="AC25" i="1"/>
  <c r="AD25" i="1"/>
  <c r="AE25" i="1"/>
  <c r="AF25" i="1"/>
  <c r="AG25" i="1"/>
  <c r="AH25" i="1"/>
  <c r="AI25" i="1"/>
  <c r="AA2" i="1"/>
  <c r="AB2" i="1"/>
  <c r="AC2" i="1"/>
  <c r="AD2" i="1"/>
  <c r="AE2" i="1"/>
  <c r="AF2" i="1"/>
  <c r="AG2" i="1"/>
  <c r="AH2" i="1"/>
  <c r="AI2" i="1"/>
  <c r="Z2" i="1"/>
  <c r="H44" i="3" l="1"/>
  <c r="H51" i="3"/>
  <c r="H43" i="3"/>
  <c r="G36" i="3"/>
  <c r="H48" i="3"/>
  <c r="C45" i="3"/>
  <c r="K41" i="3"/>
  <c r="C37" i="3"/>
  <c r="H47" i="3"/>
  <c r="C44" i="3"/>
  <c r="C40" i="3"/>
  <c r="C43" i="3"/>
  <c r="D48" i="3"/>
  <c r="D44" i="3"/>
  <c r="G41" i="3"/>
  <c r="D51" i="3"/>
  <c r="G48" i="3"/>
  <c r="G40" i="3"/>
  <c r="G51" i="3"/>
  <c r="G43" i="3"/>
  <c r="H50" i="3"/>
  <c r="H46" i="3"/>
  <c r="K43" i="3"/>
  <c r="D47" i="3"/>
  <c r="K51" i="3"/>
  <c r="D50" i="3"/>
  <c r="C47" i="3"/>
  <c r="C39" i="3"/>
  <c r="H49" i="3"/>
  <c r="D45" i="3"/>
  <c r="C42" i="3"/>
  <c r="H40" i="3"/>
  <c r="D32" i="3"/>
  <c r="G29" i="3"/>
  <c r="C28" i="3"/>
  <c r="D43" i="3"/>
  <c r="H39" i="3"/>
  <c r="H31" i="3"/>
  <c r="D41" i="3"/>
  <c r="C50" i="3"/>
  <c r="G42" i="3"/>
  <c r="H32" i="3"/>
  <c r="C29" i="3"/>
  <c r="D39" i="3"/>
  <c r="H35" i="3"/>
  <c r="D33" i="3"/>
  <c r="K33" i="3"/>
  <c r="G32" i="3"/>
  <c r="G45" i="3"/>
  <c r="G37" i="3"/>
  <c r="G44" i="3"/>
  <c r="K47" i="3"/>
  <c r="D46" i="3"/>
  <c r="G39" i="3"/>
  <c r="V35" i="3"/>
  <c r="R35" i="3"/>
  <c r="N35" i="3"/>
  <c r="U35" i="3"/>
  <c r="Q35" i="3"/>
  <c r="K50" i="3"/>
  <c r="D49" i="3"/>
  <c r="C46" i="3"/>
  <c r="C38" i="3"/>
  <c r="D40" i="3"/>
  <c r="H36" i="3"/>
  <c r="G33" i="3"/>
  <c r="H28" i="3"/>
  <c r="C32" i="3"/>
  <c r="D35" i="3"/>
  <c r="H37" i="3"/>
  <c r="G30" i="3"/>
  <c r="H42" i="3"/>
  <c r="C35" i="3"/>
  <c r="K31" i="3"/>
  <c r="D30" i="3"/>
  <c r="C34" i="3"/>
  <c r="U32" i="3"/>
  <c r="Q32" i="3"/>
  <c r="V32" i="3"/>
  <c r="R32" i="3"/>
  <c r="N32" i="3"/>
  <c r="K46" i="3"/>
  <c r="K38" i="3"/>
  <c r="K45" i="3"/>
  <c r="K37" i="3"/>
  <c r="K44" i="3"/>
  <c r="V28" i="3"/>
  <c r="R28" i="3"/>
  <c r="N28" i="3"/>
  <c r="U28" i="3"/>
  <c r="Q28" i="3"/>
  <c r="K39" i="3"/>
  <c r="G46" i="3"/>
  <c r="G38" i="3"/>
  <c r="G34" i="3"/>
  <c r="K49" i="3"/>
  <c r="K48" i="3"/>
  <c r="K40" i="3"/>
  <c r="U36" i="3"/>
  <c r="Q36" i="3"/>
  <c r="V36" i="3"/>
  <c r="N36" i="3"/>
  <c r="R36" i="3"/>
  <c r="G47" i="3"/>
  <c r="V31" i="3"/>
  <c r="R31" i="3"/>
  <c r="N31" i="3"/>
  <c r="U31" i="3"/>
  <c r="Q31" i="3"/>
  <c r="G50" i="3"/>
  <c r="H45" i="3"/>
  <c r="K42" i="3"/>
  <c r="D36" i="3"/>
  <c r="C33" i="3"/>
  <c r="K29" i="3"/>
  <c r="D28" i="3"/>
  <c r="D31" i="3"/>
  <c r="G28" i="3"/>
  <c r="K30" i="3"/>
  <c r="K32" i="3"/>
  <c r="K28" i="3"/>
  <c r="K34" i="3"/>
  <c r="D29" i="3"/>
  <c r="D42" i="3"/>
  <c r="H38" i="3"/>
  <c r="H34" i="3"/>
  <c r="G31" i="3"/>
  <c r="H33" i="3"/>
  <c r="BQ37" i="3"/>
  <c r="BM37" i="3"/>
  <c r="BI37" i="3"/>
  <c r="BO36" i="3"/>
  <c r="BK36" i="3"/>
  <c r="BQ35" i="3"/>
  <c r="BM35" i="3"/>
  <c r="BI35" i="3"/>
  <c r="BO34" i="3"/>
  <c r="BK34" i="3"/>
  <c r="BQ33" i="3"/>
  <c r="BM33" i="3"/>
  <c r="BI33" i="3"/>
  <c r="BO32" i="3"/>
  <c r="BK32" i="3"/>
  <c r="BQ31" i="3"/>
  <c r="BM31" i="3"/>
  <c r="BI31" i="3"/>
  <c r="BO30" i="3"/>
  <c r="BK30" i="3"/>
  <c r="BQ29" i="3"/>
  <c r="BM29" i="3"/>
  <c r="BI29" i="3"/>
  <c r="BO28" i="3"/>
  <c r="BK28" i="3"/>
  <c r="BP37" i="3"/>
  <c r="BL37" i="3"/>
  <c r="BH37" i="3"/>
  <c r="BN36" i="3"/>
  <c r="BJ36" i="3"/>
  <c r="BP35" i="3"/>
  <c r="BL35" i="3"/>
  <c r="BH35" i="3"/>
  <c r="BN34" i="3"/>
  <c r="BJ34" i="3"/>
  <c r="BP33" i="3"/>
  <c r="BL33" i="3"/>
  <c r="BH33" i="3"/>
  <c r="BN32" i="3"/>
  <c r="BJ32" i="3"/>
  <c r="BP31" i="3"/>
  <c r="BL31" i="3"/>
  <c r="BH31" i="3"/>
  <c r="BN30" i="3"/>
  <c r="BJ30" i="3"/>
  <c r="BP29" i="3"/>
  <c r="BL29" i="3"/>
  <c r="BH29" i="3"/>
  <c r="BN28" i="3"/>
  <c r="BJ28" i="3"/>
  <c r="BO37" i="3"/>
  <c r="BK37" i="3"/>
  <c r="BQ36" i="3"/>
  <c r="BM36" i="3"/>
  <c r="BI36" i="3"/>
  <c r="BO35" i="3"/>
  <c r="BK35" i="3"/>
  <c r="BQ34" i="3"/>
  <c r="BM34" i="3"/>
  <c r="BI34" i="3"/>
  <c r="BO33" i="3"/>
  <c r="BK33" i="3"/>
  <c r="BQ32" i="3"/>
  <c r="BM32" i="3"/>
  <c r="BI32" i="3"/>
  <c r="BO31" i="3"/>
  <c r="BK31" i="3"/>
  <c r="BQ30" i="3"/>
  <c r="BM30" i="3"/>
  <c r="BI30" i="3"/>
  <c r="BO29" i="3"/>
  <c r="BK29" i="3"/>
  <c r="BQ28" i="3"/>
  <c r="BM28" i="3"/>
  <c r="BI28" i="3"/>
  <c r="BN37" i="3"/>
  <c r="BJ37" i="3"/>
  <c r="BP36" i="3"/>
  <c r="BL36" i="3"/>
  <c r="BH36" i="3"/>
  <c r="BN35" i="3"/>
  <c r="BJ35" i="3"/>
  <c r="BP34" i="3"/>
  <c r="BL34" i="3"/>
  <c r="BH34" i="3"/>
  <c r="BN33" i="3"/>
  <c r="BJ33" i="3"/>
  <c r="BP32" i="3"/>
  <c r="BL32" i="3"/>
  <c r="BH32" i="3"/>
  <c r="BN31" i="3"/>
  <c r="BJ31" i="3"/>
  <c r="BP30" i="3"/>
  <c r="BL30" i="3"/>
  <c r="BH30" i="3"/>
  <c r="BN29" i="3"/>
  <c r="BJ29" i="3"/>
  <c r="BP28" i="3"/>
  <c r="BL28" i="3"/>
  <c r="BH28" i="3"/>
  <c r="D38" i="3"/>
  <c r="D34" i="3"/>
  <c r="C31" i="3"/>
  <c r="H41" i="3"/>
  <c r="BF52" i="3"/>
  <c r="BB52" i="3"/>
  <c r="AX52" i="3"/>
  <c r="BD51" i="3"/>
  <c r="AZ51" i="3"/>
  <c r="BF50" i="3"/>
  <c r="BB50" i="3"/>
  <c r="AX50" i="3"/>
  <c r="BD49" i="3"/>
  <c r="AZ49" i="3"/>
  <c r="BF48" i="3"/>
  <c r="BB48" i="3"/>
  <c r="AX48" i="3"/>
  <c r="BD47" i="3"/>
  <c r="AZ47" i="3"/>
  <c r="BF46" i="3"/>
  <c r="BB46" i="3"/>
  <c r="AX46" i="3"/>
  <c r="BD45" i="3"/>
  <c r="AZ45" i="3"/>
  <c r="BF44" i="3"/>
  <c r="BB44" i="3"/>
  <c r="AX44" i="3"/>
  <c r="BD43" i="3"/>
  <c r="AZ43" i="3"/>
  <c r="BE52" i="3"/>
  <c r="BA52" i="3"/>
  <c r="AW52" i="3"/>
  <c r="BC51" i="3"/>
  <c r="AY51" i="3"/>
  <c r="BE50" i="3"/>
  <c r="BA50" i="3"/>
  <c r="AW50" i="3"/>
  <c r="BC49" i="3"/>
  <c r="AY49" i="3"/>
  <c r="BE48" i="3"/>
  <c r="BA48" i="3"/>
  <c r="AW48" i="3"/>
  <c r="BC47" i="3"/>
  <c r="AY47" i="3"/>
  <c r="BE46" i="3"/>
  <c r="BA46" i="3"/>
  <c r="AW46" i="3"/>
  <c r="BC45" i="3"/>
  <c r="AY45" i="3"/>
  <c r="BE44" i="3"/>
  <c r="BA44" i="3"/>
  <c r="AW44" i="3"/>
  <c r="BC43" i="3"/>
  <c r="AY43" i="3"/>
  <c r="BD52" i="3"/>
  <c r="AZ52" i="3"/>
  <c r="BF51" i="3"/>
  <c r="BB51" i="3"/>
  <c r="AX51" i="3"/>
  <c r="BD50" i="3"/>
  <c r="AZ50" i="3"/>
  <c r="BF49" i="3"/>
  <c r="BB49" i="3"/>
  <c r="AX49" i="3"/>
  <c r="BD48" i="3"/>
  <c r="AZ48" i="3"/>
  <c r="BF47" i="3"/>
  <c r="BB47" i="3"/>
  <c r="AX47" i="3"/>
  <c r="BD46" i="3"/>
  <c r="AZ46" i="3"/>
  <c r="BF45" i="3"/>
  <c r="BB45" i="3"/>
  <c r="AX45" i="3"/>
  <c r="BD44" i="3"/>
  <c r="AZ44" i="3"/>
  <c r="BF43" i="3"/>
  <c r="BB43" i="3"/>
  <c r="AX43" i="3"/>
  <c r="AY52" i="3"/>
  <c r="BC50" i="3"/>
  <c r="AW49" i="3"/>
  <c r="BA47" i="3"/>
  <c r="BE45" i="3"/>
  <c r="AY44" i="3"/>
  <c r="BE51" i="3"/>
  <c r="AY50" i="3"/>
  <c r="BC48" i="3"/>
  <c r="AW47" i="3"/>
  <c r="BA45" i="3"/>
  <c r="BE43" i="3"/>
  <c r="BA51" i="3"/>
  <c r="BE49" i="3"/>
  <c r="AY48" i="3"/>
  <c r="BC46" i="3"/>
  <c r="AW45" i="3"/>
  <c r="BA43" i="3"/>
  <c r="BC52" i="3"/>
  <c r="AW51" i="3"/>
  <c r="BA49" i="3"/>
  <c r="BE47" i="3"/>
  <c r="AY46" i="3"/>
  <c r="BC44" i="3"/>
  <c r="AW43" i="3"/>
  <c r="H30" i="3"/>
  <c r="AB66" i="1"/>
  <c r="AJ64" i="1"/>
  <c r="AB64" i="1"/>
  <c r="AJ62" i="1"/>
  <c r="AD61" i="1"/>
  <c r="AJ60" i="1"/>
  <c r="AH59" i="1"/>
  <c r="AF58" i="1"/>
  <c r="AJ56" i="1"/>
  <c r="AD55" i="1"/>
  <c r="AF54" i="1"/>
  <c r="AJ52" i="1"/>
  <c r="AH51" i="1"/>
  <c r="AJ50" i="1"/>
  <c r="AB50" i="1"/>
  <c r="AJ48" i="1"/>
  <c r="AB48" i="1"/>
  <c r="AD47" i="1"/>
  <c r="AF46" i="1"/>
  <c r="AH45" i="1"/>
  <c r="AJ44" i="1"/>
  <c r="AD43" i="1"/>
  <c r="AI66" i="1"/>
  <c r="AE66" i="1"/>
  <c r="AA66" i="1"/>
  <c r="AG65" i="1"/>
  <c r="AC65" i="1"/>
  <c r="AI64" i="1"/>
  <c r="AE64" i="1"/>
  <c r="AA64" i="1"/>
  <c r="AG63" i="1"/>
  <c r="AC63" i="1"/>
  <c r="AI62" i="1"/>
  <c r="AE62" i="1"/>
  <c r="AA62" i="1"/>
  <c r="AG61" i="1"/>
  <c r="AC61" i="1"/>
  <c r="AI60" i="1"/>
  <c r="AE60" i="1"/>
  <c r="AA60" i="1"/>
  <c r="AG59" i="1"/>
  <c r="AC59" i="1"/>
  <c r="AI58" i="1"/>
  <c r="AE58" i="1"/>
  <c r="AA58" i="1"/>
  <c r="AG57" i="1"/>
  <c r="AC57" i="1"/>
  <c r="AI56" i="1"/>
  <c r="AE56" i="1"/>
  <c r="AA56" i="1"/>
  <c r="AG55" i="1"/>
  <c r="AC55" i="1"/>
  <c r="AI54" i="1"/>
  <c r="AE54" i="1"/>
  <c r="AA54" i="1"/>
  <c r="AG53" i="1"/>
  <c r="AC53" i="1"/>
  <c r="AI52" i="1"/>
  <c r="AE52" i="1"/>
  <c r="AA52" i="1"/>
  <c r="AG51" i="1"/>
  <c r="AC51" i="1"/>
  <c r="AI50" i="1"/>
  <c r="AE50" i="1"/>
  <c r="AA50" i="1"/>
  <c r="AG49" i="1"/>
  <c r="AC49" i="1"/>
  <c r="AI48" i="1"/>
  <c r="AE48" i="1"/>
  <c r="AA48" i="1"/>
  <c r="AG47" i="1"/>
  <c r="AC47" i="1"/>
  <c r="AI46" i="1"/>
  <c r="AE46" i="1"/>
  <c r="AA46" i="1"/>
  <c r="AG45" i="1"/>
  <c r="AC45" i="1"/>
  <c r="AI44" i="1"/>
  <c r="AE44" i="1"/>
  <c r="AA44" i="1"/>
  <c r="AG43" i="1"/>
  <c r="AC43" i="1"/>
  <c r="AF66" i="1"/>
  <c r="AH65" i="1"/>
  <c r="AF64" i="1"/>
  <c r="AD63" i="1"/>
  <c r="AB62" i="1"/>
  <c r="AB60" i="1"/>
  <c r="AJ58" i="1"/>
  <c r="AH57" i="1"/>
  <c r="AF56" i="1"/>
  <c r="AB56" i="1"/>
  <c r="AJ54" i="1"/>
  <c r="AH53" i="1"/>
  <c r="AF52" i="1"/>
  <c r="AD51" i="1"/>
  <c r="AD49" i="1"/>
  <c r="AB44" i="1"/>
  <c r="AH66" i="1"/>
  <c r="AD66" i="1"/>
  <c r="AJ65" i="1"/>
  <c r="AF65" i="1"/>
  <c r="AB65" i="1"/>
  <c r="AH64" i="1"/>
  <c r="AD64" i="1"/>
  <c r="AJ63" i="1"/>
  <c r="AF63" i="1"/>
  <c r="AB63" i="1"/>
  <c r="AH62" i="1"/>
  <c r="AD62" i="1"/>
  <c r="AJ61" i="1"/>
  <c r="AF61" i="1"/>
  <c r="AB61" i="1"/>
  <c r="AH60" i="1"/>
  <c r="AD60" i="1"/>
  <c r="AJ59" i="1"/>
  <c r="AF59" i="1"/>
  <c r="AB59" i="1"/>
  <c r="AH58" i="1"/>
  <c r="AD58" i="1"/>
  <c r="AJ57" i="1"/>
  <c r="AF57" i="1"/>
  <c r="AB57" i="1"/>
  <c r="AH56" i="1"/>
  <c r="AD56" i="1"/>
  <c r="AJ55" i="1"/>
  <c r="AF55" i="1"/>
  <c r="AB55" i="1"/>
  <c r="AH54" i="1"/>
  <c r="AD54" i="1"/>
  <c r="AJ53" i="1"/>
  <c r="AF53" i="1"/>
  <c r="AB53" i="1"/>
  <c r="AH52" i="1"/>
  <c r="AD52" i="1"/>
  <c r="AJ51" i="1"/>
  <c r="AF51" i="1"/>
  <c r="AB51" i="1"/>
  <c r="AH50" i="1"/>
  <c r="AD50" i="1"/>
  <c r="AJ49" i="1"/>
  <c r="AF49" i="1"/>
  <c r="AB49" i="1"/>
  <c r="AH48" i="1"/>
  <c r="AD48" i="1"/>
  <c r="AJ47" i="1"/>
  <c r="AF47" i="1"/>
  <c r="AB47" i="1"/>
  <c r="AH46" i="1"/>
  <c r="AD46" i="1"/>
  <c r="AJ45" i="1"/>
  <c r="AF45" i="1"/>
  <c r="AB45" i="1"/>
  <c r="AH44" i="1"/>
  <c r="AD44" i="1"/>
  <c r="AJ43" i="1"/>
  <c r="AF43" i="1"/>
  <c r="AB43" i="1"/>
  <c r="AJ66" i="1"/>
  <c r="AD65" i="1"/>
  <c r="AH63" i="1"/>
  <c r="AF62" i="1"/>
  <c r="AH61" i="1"/>
  <c r="AF60" i="1"/>
  <c r="AD59" i="1"/>
  <c r="AB58" i="1"/>
  <c r="AD57" i="1"/>
  <c r="AH55" i="1"/>
  <c r="AB54" i="1"/>
  <c r="AD53" i="1"/>
  <c r="AB52" i="1"/>
  <c r="AF50" i="1"/>
  <c r="AH49" i="1"/>
  <c r="AF48" i="1"/>
  <c r="AH47" i="1"/>
  <c r="AJ46" i="1"/>
  <c r="AB46" i="1"/>
  <c r="AD45" i="1"/>
  <c r="AF44" i="1"/>
  <c r="AH43" i="1"/>
  <c r="AG66" i="1"/>
  <c r="AC66" i="1"/>
  <c r="AI65" i="1"/>
  <c r="AE65" i="1"/>
  <c r="AA65" i="1"/>
  <c r="AG64" i="1"/>
  <c r="AC64" i="1"/>
  <c r="AI63" i="1"/>
  <c r="AE63" i="1"/>
  <c r="AA63" i="1"/>
  <c r="AG62" i="1"/>
  <c r="AC62" i="1"/>
  <c r="AI61" i="1"/>
  <c r="AE61" i="1"/>
  <c r="AA61" i="1"/>
  <c r="AG60" i="1"/>
  <c r="AC60" i="1"/>
  <c r="AI59" i="1"/>
  <c r="AE59" i="1"/>
  <c r="AA59" i="1"/>
  <c r="AG58" i="1"/>
  <c r="AC58" i="1"/>
  <c r="AI57" i="1"/>
  <c r="AE57" i="1"/>
  <c r="AA57" i="1"/>
  <c r="AG56" i="1"/>
  <c r="AC56" i="1"/>
  <c r="AI55" i="1"/>
  <c r="AE55" i="1"/>
  <c r="AA55" i="1"/>
  <c r="AG54" i="1"/>
  <c r="AC54" i="1"/>
  <c r="AI53" i="1"/>
  <c r="AE53" i="1"/>
  <c r="AA53" i="1"/>
  <c r="AG52" i="1"/>
  <c r="AC52" i="1"/>
  <c r="AI51" i="1"/>
  <c r="AE51" i="1"/>
  <c r="AA51" i="1"/>
  <c r="AG50" i="1"/>
  <c r="AC50" i="1"/>
  <c r="AI49" i="1"/>
  <c r="AE49" i="1"/>
  <c r="AA49" i="1"/>
  <c r="AG48" i="1"/>
  <c r="AC48" i="1"/>
  <c r="AI47" i="1"/>
  <c r="AE47" i="1"/>
  <c r="AA47" i="1"/>
  <c r="AG46" i="1"/>
  <c r="AC46" i="1"/>
  <c r="AI45" i="1"/>
  <c r="AE45" i="1"/>
  <c r="AA45" i="1"/>
  <c r="AG44" i="1"/>
  <c r="AC44" i="1"/>
  <c r="AI43" i="1"/>
  <c r="AE43" i="1"/>
  <c r="BF37" i="1"/>
  <c r="BE36" i="1"/>
  <c r="BD35" i="1"/>
  <c r="BC34" i="1"/>
  <c r="BB33" i="1"/>
  <c r="BA32" i="1"/>
  <c r="AZ31" i="1"/>
  <c r="AY30" i="1"/>
  <c r="AX29" i="1"/>
  <c r="AW28" i="1"/>
  <c r="W37" i="2"/>
  <c r="V37" i="2"/>
  <c r="U37" i="2"/>
  <c r="T37" i="2"/>
  <c r="S37" i="2"/>
  <c r="R37" i="2"/>
  <c r="Q37" i="2"/>
  <c r="P37" i="2"/>
  <c r="O37" i="2"/>
  <c r="N37" i="2"/>
  <c r="W36" i="2"/>
  <c r="V36" i="2"/>
  <c r="U36" i="2"/>
  <c r="T36" i="2"/>
  <c r="S36" i="2"/>
  <c r="R36" i="2"/>
  <c r="Q36" i="2"/>
  <c r="P36" i="2"/>
  <c r="O36" i="2"/>
  <c r="N36" i="2"/>
  <c r="W35" i="2"/>
  <c r="V35" i="2"/>
  <c r="U35" i="2"/>
  <c r="T35" i="2"/>
  <c r="S35" i="2"/>
  <c r="R35" i="2"/>
  <c r="Q35" i="2"/>
  <c r="P35" i="2"/>
  <c r="O35" i="2"/>
  <c r="N35" i="2"/>
  <c r="W34" i="2"/>
  <c r="V34" i="2"/>
  <c r="U34" i="2"/>
  <c r="T34" i="2"/>
  <c r="S34" i="2"/>
  <c r="R34" i="2"/>
  <c r="Q34" i="2"/>
  <c r="P34" i="2"/>
  <c r="O34" i="2"/>
  <c r="N34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O37" i="1"/>
  <c r="P37" i="1"/>
  <c r="Q37" i="1"/>
  <c r="R37" i="1"/>
  <c r="S37" i="1"/>
  <c r="T37" i="1"/>
  <c r="U37" i="1"/>
  <c r="V37" i="1"/>
  <c r="W37" i="1"/>
  <c r="N37" i="1"/>
  <c r="O36" i="1"/>
  <c r="P36" i="1"/>
  <c r="Q36" i="1"/>
  <c r="R36" i="1"/>
  <c r="S36" i="1"/>
  <c r="T36" i="1"/>
  <c r="U36" i="1"/>
  <c r="V36" i="1"/>
  <c r="W36" i="1"/>
  <c r="N36" i="1"/>
  <c r="O35" i="1"/>
  <c r="P35" i="1"/>
  <c r="Q35" i="1"/>
  <c r="R35" i="1"/>
  <c r="S35" i="1"/>
  <c r="T35" i="1"/>
  <c r="U35" i="1"/>
  <c r="V35" i="1"/>
  <c r="W35" i="1"/>
  <c r="N35" i="1"/>
  <c r="O34" i="1"/>
  <c r="P34" i="1"/>
  <c r="Q34" i="1"/>
  <c r="R34" i="1"/>
  <c r="S34" i="1"/>
  <c r="T34" i="1"/>
  <c r="U34" i="1"/>
  <c r="V34" i="1"/>
  <c r="W34" i="1"/>
  <c r="N34" i="1"/>
  <c r="O33" i="1"/>
  <c r="P33" i="1"/>
  <c r="Q33" i="1"/>
  <c r="R33" i="1"/>
  <c r="S33" i="1"/>
  <c r="T33" i="1"/>
  <c r="U33" i="1"/>
  <c r="V33" i="1"/>
  <c r="W33" i="1"/>
  <c r="N33" i="1"/>
  <c r="O32" i="1"/>
  <c r="P32" i="1"/>
  <c r="Q32" i="1"/>
  <c r="R32" i="1"/>
  <c r="S32" i="1"/>
  <c r="T32" i="1"/>
  <c r="U32" i="1"/>
  <c r="V32" i="1"/>
  <c r="W32" i="1"/>
  <c r="N32" i="1"/>
  <c r="O31" i="1"/>
  <c r="P31" i="1"/>
  <c r="Q31" i="1"/>
  <c r="R31" i="1"/>
  <c r="S31" i="1"/>
  <c r="T31" i="1"/>
  <c r="U31" i="1"/>
  <c r="V31" i="1"/>
  <c r="W31" i="1"/>
  <c r="N31" i="1"/>
  <c r="O30" i="1"/>
  <c r="P30" i="1"/>
  <c r="Q30" i="1"/>
  <c r="R30" i="1"/>
  <c r="S30" i="1"/>
  <c r="T30" i="1"/>
  <c r="U30" i="1"/>
  <c r="V30" i="1"/>
  <c r="W30" i="1"/>
  <c r="N30" i="1"/>
  <c r="O29" i="1"/>
  <c r="P29" i="1"/>
  <c r="Q29" i="1"/>
  <c r="R29" i="1"/>
  <c r="S29" i="1"/>
  <c r="T29" i="1"/>
  <c r="U29" i="1"/>
  <c r="V29" i="1"/>
  <c r="W29" i="1"/>
  <c r="N29" i="1"/>
  <c r="O28" i="1"/>
  <c r="P28" i="1"/>
  <c r="Q28" i="1"/>
  <c r="R28" i="1"/>
  <c r="S28" i="1"/>
  <c r="T28" i="1"/>
  <c r="U28" i="1"/>
  <c r="V28" i="1"/>
  <c r="W28" i="1"/>
  <c r="N28" i="1"/>
  <c r="T35" i="3" l="1"/>
  <c r="S29" i="3"/>
  <c r="S36" i="3"/>
  <c r="T36" i="3"/>
  <c r="W31" i="3"/>
  <c r="P32" i="3"/>
  <c r="W32" i="3"/>
  <c r="S28" i="3"/>
  <c r="W36" i="3"/>
  <c r="W28" i="3"/>
  <c r="T29" i="3"/>
  <c r="R29" i="3"/>
  <c r="W29" i="3"/>
  <c r="W33" i="3"/>
  <c r="S33" i="3"/>
  <c r="O33" i="3"/>
  <c r="V33" i="3"/>
  <c r="R33" i="3"/>
  <c r="N33" i="3"/>
  <c r="U33" i="3"/>
  <c r="Q33" i="3"/>
  <c r="T33" i="3"/>
  <c r="P33" i="3"/>
  <c r="O31" i="3"/>
  <c r="P36" i="3"/>
  <c r="P28" i="3"/>
  <c r="Q29" i="3"/>
  <c r="V29" i="3"/>
  <c r="O35" i="3"/>
  <c r="U30" i="3"/>
  <c r="Q30" i="3"/>
  <c r="T30" i="3"/>
  <c r="P30" i="3"/>
  <c r="W30" i="3"/>
  <c r="S30" i="3"/>
  <c r="O30" i="3"/>
  <c r="V30" i="3"/>
  <c r="R30" i="3"/>
  <c r="N30" i="3"/>
  <c r="W37" i="3"/>
  <c r="S37" i="3"/>
  <c r="O37" i="3"/>
  <c r="U37" i="3"/>
  <c r="Q37" i="3"/>
  <c r="P37" i="3"/>
  <c r="V37" i="3"/>
  <c r="N37" i="3"/>
  <c r="T37" i="3"/>
  <c r="R37" i="3"/>
  <c r="P31" i="3"/>
  <c r="S31" i="3"/>
  <c r="O36" i="3"/>
  <c r="O28" i="3"/>
  <c r="T28" i="3"/>
  <c r="U29" i="3"/>
  <c r="O29" i="3"/>
  <c r="O32" i="3"/>
  <c r="T32" i="3"/>
  <c r="U34" i="3"/>
  <c r="Q34" i="3"/>
  <c r="T34" i="3"/>
  <c r="P34" i="3"/>
  <c r="W34" i="3"/>
  <c r="S34" i="3"/>
  <c r="O34" i="3"/>
  <c r="V34" i="3"/>
  <c r="R34" i="3"/>
  <c r="N34" i="3"/>
  <c r="P35" i="3"/>
  <c r="S35" i="3"/>
  <c r="T31" i="3"/>
  <c r="P29" i="3"/>
  <c r="N29" i="3"/>
  <c r="S32" i="3"/>
  <c r="W35" i="3"/>
  <c r="AL43" i="3" a="1"/>
  <c r="AW43" i="1" a="1"/>
  <c r="AW43" i="1" s="1"/>
  <c r="BH28" i="1" a="1"/>
  <c r="BH28" i="1" s="1"/>
  <c r="AT36" i="1"/>
  <c r="AU37" i="1"/>
  <c r="AM29" i="1"/>
  <c r="AN30" i="1"/>
  <c r="AO31" i="1"/>
  <c r="AP32" i="1"/>
  <c r="AQ33" i="1"/>
  <c r="AR34" i="1"/>
  <c r="AS35" i="1"/>
  <c r="AL28" i="1"/>
  <c r="AU66" i="3" l="1"/>
  <c r="AQ66" i="3"/>
  <c r="AM66" i="3"/>
  <c r="AS65" i="3"/>
  <c r="AO65" i="3"/>
  <c r="AU64" i="3"/>
  <c r="AQ64" i="3"/>
  <c r="AM64" i="3"/>
  <c r="AS63" i="3"/>
  <c r="AO63" i="3"/>
  <c r="AU62" i="3"/>
  <c r="AQ62" i="3"/>
  <c r="AM62" i="3"/>
  <c r="AS61" i="3"/>
  <c r="AO61" i="3"/>
  <c r="AU60" i="3"/>
  <c r="AQ60" i="3"/>
  <c r="AT66" i="3"/>
  <c r="AP66" i="3"/>
  <c r="AL66" i="3"/>
  <c r="AR65" i="3"/>
  <c r="AN65" i="3"/>
  <c r="AT64" i="3"/>
  <c r="AP64" i="3"/>
  <c r="AL64" i="3"/>
  <c r="AR63" i="3"/>
  <c r="AN63" i="3"/>
  <c r="AT62" i="3"/>
  <c r="AP62" i="3"/>
  <c r="AL62" i="3"/>
  <c r="AR61" i="3"/>
  <c r="AN61" i="3"/>
  <c r="AT60" i="3"/>
  <c r="AP60" i="3"/>
  <c r="AL60" i="3"/>
  <c r="AR59" i="3"/>
  <c r="AN59" i="3"/>
  <c r="AT58" i="3"/>
  <c r="AP58" i="3"/>
  <c r="AL58" i="3"/>
  <c r="AR57" i="3"/>
  <c r="AN57" i="3"/>
  <c r="AT56" i="3"/>
  <c r="AP56" i="3"/>
  <c r="AL56" i="3"/>
  <c r="AR55" i="3"/>
  <c r="AN55" i="3"/>
  <c r="AT54" i="3"/>
  <c r="AP54" i="3"/>
  <c r="AL54" i="3"/>
  <c r="AR53" i="3"/>
  <c r="AN53" i="3"/>
  <c r="AT52" i="3"/>
  <c r="AP52" i="3"/>
  <c r="AL52" i="3"/>
  <c r="AR51" i="3"/>
  <c r="AN51" i="3"/>
  <c r="AT50" i="3"/>
  <c r="AP50" i="3"/>
  <c r="AL50" i="3"/>
  <c r="AR49" i="3"/>
  <c r="AN49" i="3"/>
  <c r="AT48" i="3"/>
  <c r="AP48" i="3"/>
  <c r="AL48" i="3"/>
  <c r="AR47" i="3"/>
  <c r="AN47" i="3"/>
  <c r="AT46" i="3"/>
  <c r="AP46" i="3"/>
  <c r="AL46" i="3"/>
  <c r="AR45" i="3"/>
  <c r="AN45" i="3"/>
  <c r="AT44" i="3"/>
  <c r="AP44" i="3"/>
  <c r="AL44" i="3"/>
  <c r="AR43" i="3"/>
  <c r="AN43" i="3"/>
  <c r="AS66" i="3"/>
  <c r="AU65" i="3"/>
  <c r="AM65" i="3"/>
  <c r="AO64" i="3"/>
  <c r="AQ63" i="3"/>
  <c r="AS62" i="3"/>
  <c r="AU61" i="3"/>
  <c r="AM61" i="3"/>
  <c r="AO60" i="3"/>
  <c r="AT59" i="3"/>
  <c r="AO59" i="3"/>
  <c r="AS58" i="3"/>
  <c r="AN58" i="3"/>
  <c r="AS57" i="3"/>
  <c r="AM57" i="3"/>
  <c r="AR56" i="3"/>
  <c r="AM56" i="3"/>
  <c r="AQ55" i="3"/>
  <c r="AL55" i="3"/>
  <c r="AQ54" i="3"/>
  <c r="AU53" i="3"/>
  <c r="AP53" i="3"/>
  <c r="AU52" i="3"/>
  <c r="AO52" i="3"/>
  <c r="AT51" i="3"/>
  <c r="AO51" i="3"/>
  <c r="AS50" i="3"/>
  <c r="AN50" i="3"/>
  <c r="AS49" i="3"/>
  <c r="AM49" i="3"/>
  <c r="AR48" i="3"/>
  <c r="AM48" i="3"/>
  <c r="AQ47" i="3"/>
  <c r="AL47" i="3"/>
  <c r="AQ46" i="3"/>
  <c r="AU45" i="3"/>
  <c r="AP45" i="3"/>
  <c r="AU44" i="3"/>
  <c r="AO44" i="3"/>
  <c r="AT43" i="3"/>
  <c r="AO43" i="3"/>
  <c r="AR66" i="3"/>
  <c r="AT65" i="3"/>
  <c r="AL65" i="3"/>
  <c r="AN64" i="3"/>
  <c r="AP63" i="3"/>
  <c r="AR62" i="3"/>
  <c r="AT61" i="3"/>
  <c r="AL61" i="3"/>
  <c r="AN60" i="3"/>
  <c r="AS59" i="3"/>
  <c r="AM59" i="3"/>
  <c r="AR58" i="3"/>
  <c r="AM58" i="3"/>
  <c r="AQ57" i="3"/>
  <c r="AL57" i="3"/>
  <c r="AQ56" i="3"/>
  <c r="AU55" i="3"/>
  <c r="AP55" i="3"/>
  <c r="AU54" i="3"/>
  <c r="AO54" i="3"/>
  <c r="AT53" i="3"/>
  <c r="AO53" i="3"/>
  <c r="AS52" i="3"/>
  <c r="AN52" i="3"/>
  <c r="AS51" i="3"/>
  <c r="AM51" i="3"/>
  <c r="AR50" i="3"/>
  <c r="AM50" i="3"/>
  <c r="AQ49" i="3"/>
  <c r="AL49" i="3"/>
  <c r="AQ48" i="3"/>
  <c r="AU47" i="3"/>
  <c r="AP47" i="3"/>
  <c r="AU46" i="3"/>
  <c r="AO46" i="3"/>
  <c r="AT45" i="3"/>
  <c r="AO45" i="3"/>
  <c r="AS44" i="3"/>
  <c r="AN44" i="3"/>
  <c r="AS43" i="3"/>
  <c r="AM43" i="3"/>
  <c r="AO66" i="3"/>
  <c r="AQ65" i="3"/>
  <c r="AS64" i="3"/>
  <c r="AU63" i="3"/>
  <c r="AM63" i="3"/>
  <c r="AO62" i="3"/>
  <c r="AQ61" i="3"/>
  <c r="AS60" i="3"/>
  <c r="AM60" i="3"/>
  <c r="AQ59" i="3"/>
  <c r="AL59" i="3"/>
  <c r="AQ58" i="3"/>
  <c r="AU57" i="3"/>
  <c r="AP57" i="3"/>
  <c r="AU56" i="3"/>
  <c r="AO56" i="3"/>
  <c r="AT55" i="3"/>
  <c r="AO55" i="3"/>
  <c r="AS54" i="3"/>
  <c r="AN54" i="3"/>
  <c r="AS53" i="3"/>
  <c r="AM53" i="3"/>
  <c r="AR52" i="3"/>
  <c r="AM52" i="3"/>
  <c r="AQ51" i="3"/>
  <c r="AL51" i="3"/>
  <c r="AQ50" i="3"/>
  <c r="AU49" i="3"/>
  <c r="AP49" i="3"/>
  <c r="AU48" i="3"/>
  <c r="AO48" i="3"/>
  <c r="AT47" i="3"/>
  <c r="AO47" i="3"/>
  <c r="AS46" i="3"/>
  <c r="AN46" i="3"/>
  <c r="AS45" i="3"/>
  <c r="AM45" i="3"/>
  <c r="AR44" i="3"/>
  <c r="AM44" i="3"/>
  <c r="AQ43" i="3"/>
  <c r="AL43" i="3"/>
  <c r="AN66" i="3"/>
  <c r="AP65" i="3"/>
  <c r="AR64" i="3"/>
  <c r="AT63" i="3"/>
  <c r="AL63" i="3"/>
  <c r="AN62" i="3"/>
  <c r="AP61" i="3"/>
  <c r="AR60" i="3"/>
  <c r="AU59" i="3"/>
  <c r="AP59" i="3"/>
  <c r="AU58" i="3"/>
  <c r="AO58" i="3"/>
  <c r="AT57" i="3"/>
  <c r="AO57" i="3"/>
  <c r="AS56" i="3"/>
  <c r="AN56" i="3"/>
  <c r="AS55" i="3"/>
  <c r="AM55" i="3"/>
  <c r="AR54" i="3"/>
  <c r="AM54" i="3"/>
  <c r="AQ53" i="3"/>
  <c r="AL53" i="3"/>
  <c r="AQ52" i="3"/>
  <c r="AU51" i="3"/>
  <c r="AP51" i="3"/>
  <c r="AU50" i="3"/>
  <c r="AO50" i="3"/>
  <c r="AT49" i="3"/>
  <c r="AO49" i="3"/>
  <c r="AS48" i="3"/>
  <c r="AN48" i="3"/>
  <c r="AS47" i="3"/>
  <c r="AM47" i="3"/>
  <c r="AR46" i="3"/>
  <c r="AM46" i="3"/>
  <c r="AQ45" i="3"/>
  <c r="AL45" i="3"/>
  <c r="AQ44" i="3"/>
  <c r="AU43" i="3"/>
  <c r="AP43" i="3"/>
  <c r="AX52" i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AP67" i="3" l="1"/>
  <c r="AP68" i="3"/>
  <c r="AP71" i="3" s="1"/>
  <c r="AL67" i="3"/>
  <c r="AL68" i="3"/>
  <c r="AL77" i="3" s="1"/>
  <c r="AR68" i="3"/>
  <c r="AR88" i="3" s="1"/>
  <c r="AR67" i="3"/>
  <c r="AU67" i="3"/>
  <c r="AU68" i="3"/>
  <c r="AU79" i="3" s="1"/>
  <c r="AR92" i="3"/>
  <c r="AQ67" i="3"/>
  <c r="AQ68" i="3"/>
  <c r="AQ79" i="3" s="1"/>
  <c r="AM67" i="3"/>
  <c r="AM68" i="3"/>
  <c r="AM88" i="3" s="1"/>
  <c r="AL72" i="3"/>
  <c r="AR74" i="3"/>
  <c r="AR80" i="3"/>
  <c r="AS68" i="3"/>
  <c r="AS78" i="3" s="1"/>
  <c r="AS67" i="3"/>
  <c r="AR86" i="3"/>
  <c r="AO68" i="3"/>
  <c r="AO87" i="3" s="1"/>
  <c r="AO67" i="3"/>
  <c r="AM84" i="3"/>
  <c r="AR75" i="3"/>
  <c r="AR83" i="3"/>
  <c r="AR91" i="3"/>
  <c r="AL79" i="3"/>
  <c r="AR78" i="3"/>
  <c r="AM87" i="3"/>
  <c r="AT67" i="3"/>
  <c r="AT68" i="3"/>
  <c r="AT93" i="3" s="1"/>
  <c r="AM89" i="3"/>
  <c r="AN68" i="3"/>
  <c r="AN89" i="3" s="1"/>
  <c r="AN67" i="3"/>
  <c r="AS91" i="3"/>
  <c r="AL43" i="1" a="1"/>
  <c r="AN61" i="1" s="1"/>
  <c r="K67" i="2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AO90" i="3" l="1"/>
  <c r="AL92" i="3"/>
  <c r="AL91" i="3"/>
  <c r="AU75" i="3"/>
  <c r="AL81" i="3"/>
  <c r="AU90" i="3"/>
  <c r="AQ88" i="3"/>
  <c r="AL84" i="3"/>
  <c r="AM76" i="3"/>
  <c r="AM81" i="3"/>
  <c r="AS74" i="3"/>
  <c r="AM75" i="3"/>
  <c r="AL90" i="3"/>
  <c r="AL82" i="3"/>
  <c r="AL74" i="3"/>
  <c r="AL87" i="3"/>
  <c r="AM83" i="3"/>
  <c r="AP78" i="3"/>
  <c r="AL75" i="3"/>
  <c r="AL94" i="3"/>
  <c r="AM86" i="3"/>
  <c r="AM90" i="3"/>
  <c r="AR93" i="3"/>
  <c r="AR85" i="3"/>
  <c r="AR77" i="3"/>
  <c r="AR84" i="3"/>
  <c r="AU73" i="3"/>
  <c r="AU82" i="3"/>
  <c r="AR72" i="3"/>
  <c r="AS83" i="3"/>
  <c r="AU92" i="3"/>
  <c r="AQ75" i="3"/>
  <c r="AM78" i="3"/>
  <c r="AM72" i="3"/>
  <c r="AM94" i="3"/>
  <c r="AR81" i="3"/>
  <c r="AR73" i="3"/>
  <c r="AM77" i="3"/>
  <c r="AR94" i="3"/>
  <c r="AU83" i="3"/>
  <c r="AR82" i="3"/>
  <c r="AU94" i="3"/>
  <c r="AP82" i="3"/>
  <c r="AL76" i="3"/>
  <c r="AS86" i="3"/>
  <c r="AL93" i="3"/>
  <c r="AL85" i="3"/>
  <c r="AU76" i="3"/>
  <c r="AU87" i="3"/>
  <c r="AQ81" i="3"/>
  <c r="AL73" i="3"/>
  <c r="AS94" i="3"/>
  <c r="AU81" i="3"/>
  <c r="AL89" i="3"/>
  <c r="AQ89" i="3"/>
  <c r="AU84" i="3"/>
  <c r="AQ78" i="3"/>
  <c r="AU78" i="3"/>
  <c r="AL88" i="3"/>
  <c r="AL80" i="3"/>
  <c r="AU72" i="3"/>
  <c r="AU91" i="3"/>
  <c r="AL78" i="3"/>
  <c r="AR87" i="3"/>
  <c r="AT88" i="3"/>
  <c r="AT80" i="3"/>
  <c r="AS89" i="3"/>
  <c r="AU86" i="3"/>
  <c r="AT72" i="3"/>
  <c r="AS80" i="3"/>
  <c r="AP75" i="3"/>
  <c r="AS77" i="3"/>
  <c r="AP91" i="3"/>
  <c r="AP83" i="3"/>
  <c r="AO93" i="3"/>
  <c r="AN87" i="3"/>
  <c r="AP74" i="3"/>
  <c r="AO92" i="3"/>
  <c r="AQ82" i="3"/>
  <c r="AQ76" i="3"/>
  <c r="AQ87" i="3"/>
  <c r="AP79" i="3"/>
  <c r="AQ94" i="3"/>
  <c r="AP72" i="3"/>
  <c r="AP73" i="3"/>
  <c r="AQ92" i="3"/>
  <c r="AP86" i="3"/>
  <c r="AP92" i="3"/>
  <c r="AP76" i="3"/>
  <c r="AP77" i="3"/>
  <c r="AN79" i="3"/>
  <c r="AO80" i="3"/>
  <c r="AO74" i="3"/>
  <c r="AP85" i="3"/>
  <c r="AO77" i="3"/>
  <c r="AP80" i="3"/>
  <c r="AP93" i="3"/>
  <c r="AO88" i="3"/>
  <c r="AP90" i="3"/>
  <c r="AQ93" i="3"/>
  <c r="AO83" i="3"/>
  <c r="AO91" i="3"/>
  <c r="AP88" i="3"/>
  <c r="AQ91" i="3"/>
  <c r="AO71" i="3"/>
  <c r="AQ84" i="3"/>
  <c r="AP87" i="3"/>
  <c r="AP94" i="3"/>
  <c r="AP81" i="3"/>
  <c r="AQ77" i="3"/>
  <c r="AP89" i="3"/>
  <c r="AP84" i="3"/>
  <c r="AO82" i="3"/>
  <c r="AS71" i="3"/>
  <c r="AO85" i="3"/>
  <c r="AS76" i="3"/>
  <c r="AO79" i="3"/>
  <c r="AS73" i="3"/>
  <c r="AU85" i="3"/>
  <c r="AT71" i="3"/>
  <c r="AT94" i="3"/>
  <c r="AT86" i="3"/>
  <c r="AT78" i="3"/>
  <c r="AS90" i="3"/>
  <c r="AT85" i="3"/>
  <c r="AT79" i="3"/>
  <c r="AS92" i="3"/>
  <c r="AS82" i="3"/>
  <c r="AS85" i="3"/>
  <c r="AO73" i="3"/>
  <c r="AQ86" i="3"/>
  <c r="AS93" i="3"/>
  <c r="AU77" i="3"/>
  <c r="AM74" i="3"/>
  <c r="AN94" i="3"/>
  <c r="AN85" i="3"/>
  <c r="AN86" i="3"/>
  <c r="AN91" i="3"/>
  <c r="AT84" i="3"/>
  <c r="AT81" i="3"/>
  <c r="AN82" i="3"/>
  <c r="AN81" i="3"/>
  <c r="AT74" i="3"/>
  <c r="AM85" i="3"/>
  <c r="AR76" i="3"/>
  <c r="AR90" i="3"/>
  <c r="AO81" i="3"/>
  <c r="AS72" i="3"/>
  <c r="AO86" i="3"/>
  <c r="AT77" i="3"/>
  <c r="AT89" i="3"/>
  <c r="AN72" i="3"/>
  <c r="AN77" i="3"/>
  <c r="AO76" i="3"/>
  <c r="AN90" i="3"/>
  <c r="AQ72" i="3"/>
  <c r="AO89" i="3"/>
  <c r="AR89" i="3"/>
  <c r="AN83" i="3"/>
  <c r="AT76" i="3"/>
  <c r="AU93" i="3"/>
  <c r="AQ83" i="3"/>
  <c r="AN88" i="3"/>
  <c r="AS79" i="3"/>
  <c r="AM71" i="3"/>
  <c r="AS88" i="3"/>
  <c r="AM80" i="3"/>
  <c r="AQ71" i="3"/>
  <c r="AQ80" i="3"/>
  <c r="AU71" i="3"/>
  <c r="AM92" i="3"/>
  <c r="AL86" i="3"/>
  <c r="AR79" i="3"/>
  <c r="AN73" i="3"/>
  <c r="AM93" i="3"/>
  <c r="AL83" i="3"/>
  <c r="AQ74" i="3"/>
  <c r="AS87" i="3"/>
  <c r="AM79" i="3"/>
  <c r="AO94" i="3"/>
  <c r="AT83" i="3"/>
  <c r="AO75" i="3"/>
  <c r="AL71" i="3"/>
  <c r="AN84" i="3"/>
  <c r="AS75" i="3"/>
  <c r="AN71" i="3"/>
  <c r="AN78" i="3"/>
  <c r="AN92" i="3"/>
  <c r="AT73" i="3"/>
  <c r="AN74" i="3"/>
  <c r="AN75" i="3"/>
  <c r="AO78" i="3"/>
  <c r="AQ90" i="3"/>
  <c r="AT90" i="3"/>
  <c r="AU89" i="3"/>
  <c r="AU80" i="3"/>
  <c r="AO72" i="3"/>
  <c r="AQ85" i="3"/>
  <c r="AM91" i="3"/>
  <c r="AS81" i="3"/>
  <c r="AM73" i="3"/>
  <c r="AT91" i="3"/>
  <c r="AM82" i="3"/>
  <c r="AQ73" i="3"/>
  <c r="AN93" i="3"/>
  <c r="AN80" i="3"/>
  <c r="AT92" i="3"/>
  <c r="AT87" i="3"/>
  <c r="AO84" i="3"/>
  <c r="AT75" i="3"/>
  <c r="AS84" i="3"/>
  <c r="AN76" i="3"/>
  <c r="AU88" i="3"/>
  <c r="AT82" i="3"/>
  <c r="AR71" i="3"/>
  <c r="AU74" i="3"/>
  <c r="AU58" i="1"/>
  <c r="AO55" i="1"/>
  <c r="AU60" i="1"/>
  <c r="AO43" i="1"/>
  <c r="AQ44" i="1"/>
  <c r="AR65" i="1"/>
  <c r="AS51" i="1"/>
  <c r="AN49" i="1"/>
  <c r="AS52" i="1"/>
  <c r="AS44" i="1"/>
  <c r="AT59" i="1"/>
  <c r="AN53" i="1"/>
  <c r="AU61" i="1"/>
  <c r="AO44" i="1"/>
  <c r="AL53" i="1"/>
  <c r="AM45" i="1"/>
  <c r="AP44" i="1"/>
  <c r="AT60" i="1"/>
  <c r="AN62" i="1"/>
  <c r="AP49" i="1"/>
  <c r="AR66" i="1"/>
  <c r="AU64" i="1"/>
  <c r="AQ64" i="1"/>
  <c r="AS49" i="1"/>
  <c r="AT66" i="1"/>
  <c r="AM64" i="1"/>
  <c r="AT64" i="1"/>
  <c r="AM50" i="1"/>
  <c r="AN43" i="1"/>
  <c r="AM51" i="1"/>
  <c r="AN66" i="1"/>
  <c r="AR48" i="1"/>
  <c r="AN45" i="1"/>
  <c r="AR61" i="1"/>
  <c r="AP51" i="1"/>
  <c r="AL60" i="1"/>
  <c r="AO66" i="1"/>
  <c r="AN57" i="1"/>
  <c r="AT47" i="1"/>
  <c r="AP63" i="1"/>
  <c r="AL66" i="1"/>
  <c r="AQ52" i="1"/>
  <c r="AS61" i="1"/>
  <c r="AS45" i="1"/>
  <c r="AS63" i="1"/>
  <c r="AM56" i="1"/>
  <c r="AM48" i="1"/>
  <c r="AN65" i="1"/>
  <c r="AU50" i="1"/>
  <c r="AQ62" i="1"/>
  <c r="AO47" i="1"/>
  <c r="AN63" i="1"/>
  <c r="AQ56" i="1"/>
  <c r="AQ48" i="1"/>
  <c r="AN55" i="1"/>
  <c r="AQ65" i="1"/>
  <c r="AQ57" i="1"/>
  <c r="AU47" i="1"/>
  <c r="AR55" i="1"/>
  <c r="AR64" i="1"/>
  <c r="AL55" i="1"/>
  <c r="AL47" i="1"/>
  <c r="AR57" i="1"/>
  <c r="AM65" i="1"/>
  <c r="AM57" i="1"/>
  <c r="AM49" i="1"/>
  <c r="AT54" i="1"/>
  <c r="AP59" i="1"/>
  <c r="AR46" i="1"/>
  <c r="AO56" i="1"/>
  <c r="AL65" i="1"/>
  <c r="AT56" i="1"/>
  <c r="AQ61" i="1"/>
  <c r="AS48" i="1"/>
  <c r="AN47" i="1"/>
  <c r="AT55" i="1"/>
  <c r="AT58" i="1"/>
  <c r="AS46" i="1"/>
  <c r="AT53" i="1"/>
  <c r="AS65" i="1"/>
  <c r="AO65" i="1"/>
  <c r="AU52" i="1"/>
  <c r="AQ60" i="1"/>
  <c r="AS53" i="1"/>
  <c r="AO61" i="1"/>
  <c r="AS43" i="1"/>
  <c r="AS60" i="1"/>
  <c r="AR45" i="1"/>
  <c r="AT51" i="1"/>
  <c r="AP48" i="1"/>
  <c r="AO52" i="1"/>
  <c r="AT65" i="1"/>
  <c r="AT46" i="1"/>
  <c r="AN52" i="1"/>
  <c r="AM55" i="1"/>
  <c r="AM61" i="1"/>
  <c r="AS55" i="1"/>
  <c r="AU48" i="1"/>
  <c r="AO59" i="1"/>
  <c r="AO57" i="1"/>
  <c r="AQ50" i="1"/>
  <c r="AM58" i="1"/>
  <c r="AL43" i="1"/>
  <c r="AM59" i="1"/>
  <c r="AN59" i="1"/>
  <c r="AN58" i="1"/>
  <c r="AP60" i="1"/>
  <c r="AS58" i="1"/>
  <c r="AS50" i="1"/>
  <c r="AN64" i="1"/>
  <c r="AU65" i="1"/>
  <c r="AL49" i="1"/>
  <c r="AQ53" i="1"/>
  <c r="AR60" i="1"/>
  <c r="AU57" i="1"/>
  <c r="AP64" i="1"/>
  <c r="AM46" i="1"/>
  <c r="AQ58" i="1"/>
  <c r="AU66" i="1"/>
  <c r="AM62" i="1"/>
  <c r="AQ54" i="1"/>
  <c r="AQ46" i="1"/>
  <c r="AT62" i="1"/>
  <c r="AS47" i="1"/>
  <c r="AM60" i="1"/>
  <c r="AP66" i="1"/>
  <c r="AP62" i="1"/>
  <c r="AU54" i="1"/>
  <c r="AO45" i="1"/>
  <c r="AP52" i="1"/>
  <c r="AU63" i="1"/>
  <c r="AO54" i="1"/>
  <c r="AO46" i="1"/>
  <c r="AL52" i="1"/>
  <c r="AP61" i="1"/>
  <c r="AP53" i="1"/>
  <c r="AP45" i="1"/>
  <c r="AR51" i="1"/>
  <c r="AQ63" i="1"/>
  <c r="AQ55" i="1"/>
  <c r="AU45" i="1"/>
  <c r="AN51" i="1"/>
  <c r="AT57" i="1"/>
  <c r="AL45" i="1"/>
  <c r="AM53" i="1"/>
  <c r="AT61" i="1"/>
  <c r="AR53" i="1"/>
  <c r="AU59" i="1"/>
  <c r="AM47" i="1"/>
  <c r="AR43" i="1"/>
  <c r="AN54" i="1"/>
  <c r="AL50" i="1"/>
  <c r="AQ43" i="1"/>
  <c r="AR50" i="1"/>
  <c r="AL48" i="1"/>
  <c r="AR62" i="1"/>
  <c r="AN56" i="1"/>
  <c r="AT49" i="1"/>
  <c r="AP43" i="1"/>
  <c r="AS62" i="1"/>
  <c r="AU49" i="1"/>
  <c r="AT52" i="1"/>
  <c r="AR58" i="1"/>
  <c r="AT45" i="1"/>
  <c r="AT50" i="1"/>
  <c r="AS64" i="1"/>
  <c r="AO58" i="1"/>
  <c r="AU51" i="1"/>
  <c r="AQ45" i="1"/>
  <c r="AL54" i="1"/>
  <c r="AP65" i="1"/>
  <c r="AL59" i="1"/>
  <c r="AR52" i="1"/>
  <c r="AN46" i="1"/>
  <c r="AL44" i="1"/>
  <c r="AS54" i="1"/>
  <c r="AP56" i="1"/>
  <c r="AN60" i="1"/>
  <c r="AP47" i="1"/>
  <c r="AL62" i="1"/>
  <c r="AO49" i="1"/>
  <c r="AO63" i="1"/>
  <c r="AM52" i="1"/>
  <c r="AM66" i="1"/>
  <c r="AU62" i="1"/>
  <c r="AS57" i="1"/>
  <c r="AO51" i="1"/>
  <c r="AU44" i="1"/>
  <c r="AR63" i="1"/>
  <c r="AM54" i="1"/>
  <c r="AQ66" i="1"/>
  <c r="AU56" i="1"/>
  <c r="AM44" i="1"/>
  <c r="AL64" i="1"/>
  <c r="AS59" i="1"/>
  <c r="AO53" i="1"/>
  <c r="AU46" i="1"/>
  <c r="AP58" i="1"/>
  <c r="AL46" i="1"/>
  <c r="AO62" i="1"/>
  <c r="AU55" i="1"/>
  <c r="AQ49" i="1"/>
  <c r="AM43" i="1"/>
  <c r="AT48" i="1"/>
  <c r="AL63" i="1"/>
  <c r="AR56" i="1"/>
  <c r="AN50" i="1"/>
  <c r="AT43" i="1"/>
  <c r="AT68" i="1" s="1"/>
  <c r="AP54" i="1"/>
  <c r="AS66" i="1"/>
  <c r="AO60" i="1"/>
  <c r="AU53" i="1"/>
  <c r="AQ47" i="1"/>
  <c r="AL58" i="1"/>
  <c r="AT44" i="1"/>
  <c r="AL61" i="1"/>
  <c r="AR54" i="1"/>
  <c r="AN48" i="1"/>
  <c r="AL56" i="1"/>
  <c r="AQ59" i="1"/>
  <c r="AO48" i="1"/>
  <c r="AP46" i="1"/>
  <c r="AP55" i="1"/>
  <c r="AR59" i="1"/>
  <c r="AR47" i="1"/>
  <c r="AM63" i="1"/>
  <c r="AS56" i="1"/>
  <c r="AO50" i="1"/>
  <c r="AO67" i="1" s="1"/>
  <c r="AU43" i="1"/>
  <c r="AP50" i="1"/>
  <c r="AT63" i="1"/>
  <c r="AP57" i="1"/>
  <c r="AL51" i="1"/>
  <c r="AR44" i="1"/>
  <c r="AO64" i="1"/>
  <c r="AQ51" i="1"/>
  <c r="AR49" i="1"/>
  <c r="AL57" i="1"/>
  <c r="AN44" i="1"/>
  <c r="AQ68" i="1"/>
  <c r="AQ90" i="1" s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J64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71" i="1"/>
  <c r="B75" i="1"/>
  <c r="O76" i="2"/>
  <c r="O77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BD79" i="3" l="1"/>
  <c r="BA75" i="3"/>
  <c r="BC79" i="3"/>
  <c r="AW75" i="3"/>
  <c r="BF75" i="3"/>
  <c r="BA79" i="3"/>
  <c r="BB74" i="3"/>
  <c r="BE75" i="3"/>
  <c r="BB78" i="3"/>
  <c r="BD75" i="3"/>
  <c r="BE79" i="3"/>
  <c r="AY79" i="3"/>
  <c r="BC76" i="3"/>
  <c r="AY76" i="3"/>
  <c r="BF76" i="3"/>
  <c r="BB76" i="3"/>
  <c r="AX76" i="3"/>
  <c r="BE76" i="3"/>
  <c r="BA76" i="3"/>
  <c r="AW76" i="3"/>
  <c r="BD76" i="3"/>
  <c r="AZ76" i="3"/>
  <c r="AW78" i="3"/>
  <c r="BF78" i="3"/>
  <c r="BD78" i="3"/>
  <c r="BA74" i="3"/>
  <c r="BF74" i="3"/>
  <c r="BB75" i="3"/>
  <c r="AX79" i="3"/>
  <c r="BC71" i="3"/>
  <c r="AY71" i="3"/>
  <c r="BF71" i="3"/>
  <c r="BB71" i="3"/>
  <c r="AX71" i="3"/>
  <c r="BE71" i="3"/>
  <c r="BA71" i="3"/>
  <c r="AW71" i="3"/>
  <c r="BD71" i="3"/>
  <c r="AZ71" i="3"/>
  <c r="BA78" i="3"/>
  <c r="AY78" i="3"/>
  <c r="AZ74" i="3"/>
  <c r="BE74" i="3"/>
  <c r="AY74" i="3"/>
  <c r="AW79" i="3"/>
  <c r="BB79" i="3"/>
  <c r="AZ79" i="3"/>
  <c r="BC73" i="3"/>
  <c r="AY73" i="3"/>
  <c r="BF73" i="3"/>
  <c r="BB73" i="3"/>
  <c r="AX73" i="3"/>
  <c r="BE73" i="3"/>
  <c r="BA73" i="3"/>
  <c r="AW73" i="3"/>
  <c r="BD73" i="3"/>
  <c r="AZ73" i="3"/>
  <c r="BC80" i="3"/>
  <c r="AY80" i="3"/>
  <c r="BF80" i="3"/>
  <c r="BB80" i="3"/>
  <c r="AX80" i="3"/>
  <c r="BE80" i="3"/>
  <c r="BA80" i="3"/>
  <c r="AW80" i="3"/>
  <c r="BD80" i="3"/>
  <c r="AZ80" i="3"/>
  <c r="BE78" i="3"/>
  <c r="BC78" i="3"/>
  <c r="BD74" i="3"/>
  <c r="AX74" i="3"/>
  <c r="BC74" i="3"/>
  <c r="AZ75" i="3"/>
  <c r="AY75" i="3"/>
  <c r="BC77" i="3"/>
  <c r="AY77" i="3"/>
  <c r="BF77" i="3"/>
  <c r="BB77" i="3"/>
  <c r="AX77" i="3"/>
  <c r="BE77" i="3"/>
  <c r="BA77" i="3"/>
  <c r="AW77" i="3"/>
  <c r="BD77" i="3"/>
  <c r="AZ77" i="3"/>
  <c r="BF79" i="3"/>
  <c r="BC72" i="3"/>
  <c r="AY72" i="3"/>
  <c r="BF72" i="3"/>
  <c r="BB72" i="3"/>
  <c r="AX72" i="3"/>
  <c r="BE72" i="3"/>
  <c r="BA72" i="3"/>
  <c r="AW72" i="3"/>
  <c r="BD72" i="3"/>
  <c r="AZ72" i="3"/>
  <c r="AX78" i="3"/>
  <c r="AZ78" i="3"/>
  <c r="AW74" i="3"/>
  <c r="AX75" i="3"/>
  <c r="BC75" i="3"/>
  <c r="AU68" i="1"/>
  <c r="AU75" i="1" s="1"/>
  <c r="AQ77" i="1"/>
  <c r="AN68" i="1"/>
  <c r="AN87" i="1" s="1"/>
  <c r="AQ89" i="1"/>
  <c r="AQ94" i="1"/>
  <c r="AP67" i="1"/>
  <c r="AS67" i="1"/>
  <c r="AO68" i="1"/>
  <c r="AO93" i="1" s="1"/>
  <c r="AN67" i="1"/>
  <c r="AL67" i="1"/>
  <c r="AT67" i="1"/>
  <c r="AR68" i="1"/>
  <c r="AR87" i="1" s="1"/>
  <c r="AQ74" i="1"/>
  <c r="AL68" i="1"/>
  <c r="AL86" i="1" s="1"/>
  <c r="AU67" i="1"/>
  <c r="AQ75" i="1"/>
  <c r="AM68" i="1"/>
  <c r="AM93" i="1" s="1"/>
  <c r="AQ67" i="1"/>
  <c r="AN89" i="1"/>
  <c r="AR86" i="1"/>
  <c r="AR76" i="1"/>
  <c r="AR74" i="1"/>
  <c r="AR88" i="1"/>
  <c r="AR79" i="1"/>
  <c r="AR77" i="1"/>
  <c r="AL81" i="1"/>
  <c r="AR75" i="1"/>
  <c r="AM76" i="1"/>
  <c r="AM92" i="1"/>
  <c r="AM74" i="1"/>
  <c r="AR80" i="1"/>
  <c r="AL83" i="1"/>
  <c r="AT87" i="1"/>
  <c r="AT86" i="1"/>
  <c r="AT81" i="1"/>
  <c r="AT82" i="1"/>
  <c r="AL87" i="1"/>
  <c r="AU85" i="1"/>
  <c r="AU76" i="1"/>
  <c r="AU71" i="1"/>
  <c r="AR84" i="1"/>
  <c r="AP68" i="1"/>
  <c r="AP93" i="1" s="1"/>
  <c r="AQ83" i="1"/>
  <c r="AQ80" i="1"/>
  <c r="AR67" i="1"/>
  <c r="AS68" i="1"/>
  <c r="AS80" i="1" s="1"/>
  <c r="AQ79" i="1"/>
  <c r="AQ73" i="1"/>
  <c r="AQ87" i="1"/>
  <c r="AM67" i="1"/>
  <c r="AT88" i="1"/>
  <c r="AT71" i="1"/>
  <c r="AM82" i="1"/>
  <c r="AT78" i="1"/>
  <c r="AQ76" i="1"/>
  <c r="AT83" i="1"/>
  <c r="AT84" i="1"/>
  <c r="AT91" i="1"/>
  <c r="AT72" i="1"/>
  <c r="AT76" i="1"/>
  <c r="AT74" i="1"/>
  <c r="AT93" i="1"/>
  <c r="AT90" i="1"/>
  <c r="AT80" i="1"/>
  <c r="AT79" i="1"/>
  <c r="AU83" i="1"/>
  <c r="AM72" i="1"/>
  <c r="AU90" i="1"/>
  <c r="AU77" i="1"/>
  <c r="AN77" i="1"/>
  <c r="AN93" i="1"/>
  <c r="AR81" i="1"/>
  <c r="AM81" i="1"/>
  <c r="AT85" i="1"/>
  <c r="AQ82" i="1"/>
  <c r="AQ86" i="1"/>
  <c r="AU72" i="1"/>
  <c r="AU79" i="1"/>
  <c r="AT73" i="1"/>
  <c r="AT77" i="1"/>
  <c r="AM79" i="1"/>
  <c r="AU82" i="1"/>
  <c r="AT75" i="1"/>
  <c r="AQ81" i="1"/>
  <c r="AU93" i="1"/>
  <c r="AN92" i="1"/>
  <c r="AM85" i="1"/>
  <c r="AR83" i="1"/>
  <c r="AQ93" i="1"/>
  <c r="AR93" i="1"/>
  <c r="AQ88" i="1"/>
  <c r="AU88" i="1"/>
  <c r="AU73" i="1"/>
  <c r="AN71" i="1"/>
  <c r="AM80" i="1"/>
  <c r="AR85" i="1"/>
  <c r="AR92" i="1"/>
  <c r="AQ85" i="1"/>
  <c r="AQ72" i="1"/>
  <c r="AU80" i="1"/>
  <c r="AR78" i="1"/>
  <c r="AQ71" i="1"/>
  <c r="AU87" i="1"/>
  <c r="AT89" i="1"/>
  <c r="AQ91" i="1"/>
  <c r="AM78" i="1"/>
  <c r="AQ78" i="1"/>
  <c r="AT94" i="1"/>
  <c r="AQ92" i="1"/>
  <c r="AN83" i="1"/>
  <c r="AU91" i="1"/>
  <c r="AT92" i="1"/>
  <c r="AU92" i="1"/>
  <c r="AQ84" i="1"/>
  <c r="E77" i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F75" i="1"/>
  <c r="F64" i="1"/>
  <c r="H88" i="1"/>
  <c r="H101" i="1"/>
  <c r="H64" i="1"/>
  <c r="H75" i="1"/>
  <c r="F99" i="1"/>
  <c r="F62" i="1"/>
  <c r="H62" i="1"/>
  <c r="H86" i="1"/>
  <c r="H99" i="1"/>
  <c r="H73" i="1"/>
  <c r="F90" i="1"/>
  <c r="F103" i="1"/>
  <c r="F66" i="1"/>
  <c r="H77" i="1"/>
  <c r="H66" i="1"/>
  <c r="H103" i="1"/>
  <c r="H90" i="1"/>
  <c r="B95" i="1"/>
  <c r="B69" i="1"/>
  <c r="B97" i="1"/>
  <c r="B88" i="1"/>
  <c r="B77" i="1"/>
  <c r="F95" i="1"/>
  <c r="D82" i="1"/>
  <c r="B63" i="1"/>
  <c r="B98" i="1"/>
  <c r="B59" i="1"/>
  <c r="B91" i="1"/>
  <c r="B67" i="1"/>
  <c r="B78" i="1"/>
  <c r="B102" i="1"/>
  <c r="B100" i="1"/>
  <c r="B85" i="1"/>
  <c r="H58" i="1"/>
  <c r="D5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AL74" i="1" l="1"/>
  <c r="AL85" i="1"/>
  <c r="AN85" i="1"/>
  <c r="AN74" i="1"/>
  <c r="AN78" i="1"/>
  <c r="AL84" i="1"/>
  <c r="AN75" i="1"/>
  <c r="AN88" i="1"/>
  <c r="AN72" i="1"/>
  <c r="AL91" i="1"/>
  <c r="AL94" i="1"/>
  <c r="AN80" i="1"/>
  <c r="AU84" i="1"/>
  <c r="AR72" i="1"/>
  <c r="AU86" i="1"/>
  <c r="AR90" i="1"/>
  <c r="AR91" i="1"/>
  <c r="AR73" i="1"/>
  <c r="AR71" i="1"/>
  <c r="AU94" i="1"/>
  <c r="AU81" i="1"/>
  <c r="AU89" i="1"/>
  <c r="AU74" i="1"/>
  <c r="AU78" i="1"/>
  <c r="AR82" i="1"/>
  <c r="AR89" i="1"/>
  <c r="AR94" i="1"/>
  <c r="AO73" i="1"/>
  <c r="AO92" i="1"/>
  <c r="AN76" i="1"/>
  <c r="AN79" i="1"/>
  <c r="AN82" i="1"/>
  <c r="AM77" i="1"/>
  <c r="AM71" i="1"/>
  <c r="AN86" i="1"/>
  <c r="AO90" i="1"/>
  <c r="AM87" i="1"/>
  <c r="AL88" i="1"/>
  <c r="AO76" i="1"/>
  <c r="AM84" i="1"/>
  <c r="AL90" i="1"/>
  <c r="AM89" i="1"/>
  <c r="AM83" i="1"/>
  <c r="AL76" i="1"/>
  <c r="AL72" i="1"/>
  <c r="AL80" i="1"/>
  <c r="AN81" i="1"/>
  <c r="AN91" i="1"/>
  <c r="AL73" i="1"/>
  <c r="AN84" i="1"/>
  <c r="AO88" i="1"/>
  <c r="AL75" i="1"/>
  <c r="AL77" i="1"/>
  <c r="AM88" i="1"/>
  <c r="AN73" i="1"/>
  <c r="AM94" i="1"/>
  <c r="AN94" i="1"/>
  <c r="AM75" i="1"/>
  <c r="AL78" i="1"/>
  <c r="AM91" i="1"/>
  <c r="AL82" i="1"/>
  <c r="AM73" i="1"/>
  <c r="AL79" i="1"/>
  <c r="AM90" i="1"/>
  <c r="AM86" i="1"/>
  <c r="AL89" i="1"/>
  <c r="AL93" i="1"/>
  <c r="AL71" i="1"/>
  <c r="AN90" i="1"/>
  <c r="AO91" i="1"/>
  <c r="AO74" i="1"/>
  <c r="AO89" i="1"/>
  <c r="AO80" i="1"/>
  <c r="AO72" i="1"/>
  <c r="AO87" i="1"/>
  <c r="AO83" i="1"/>
  <c r="AO79" i="1"/>
  <c r="AO78" i="1"/>
  <c r="AO84" i="1"/>
  <c r="AO71" i="1"/>
  <c r="AL92" i="1"/>
  <c r="AO94" i="1"/>
  <c r="AO85" i="1"/>
  <c r="AO86" i="1"/>
  <c r="AO81" i="1"/>
  <c r="AO75" i="1"/>
  <c r="AO77" i="1"/>
  <c r="AO82" i="1"/>
  <c r="AS73" i="1"/>
  <c r="AS77" i="1"/>
  <c r="AS86" i="1"/>
  <c r="AS84" i="1"/>
  <c r="AS79" i="1"/>
  <c r="AS88" i="1"/>
  <c r="AS76" i="1"/>
  <c r="AS91" i="1"/>
  <c r="AS81" i="1"/>
  <c r="AS78" i="1"/>
  <c r="AS72" i="1"/>
  <c r="AS87" i="1"/>
  <c r="AS82" i="1"/>
  <c r="AS94" i="1"/>
  <c r="AS90" i="1"/>
  <c r="AS89" i="1"/>
  <c r="AS74" i="1"/>
  <c r="AP76" i="1"/>
  <c r="AP77" i="1"/>
  <c r="AP82" i="1"/>
  <c r="AP85" i="1"/>
  <c r="AP89" i="1"/>
  <c r="AP72" i="1"/>
  <c r="AP94" i="1"/>
  <c r="AP87" i="1"/>
  <c r="AP78" i="1"/>
  <c r="AP81" i="1"/>
  <c r="AP75" i="1"/>
  <c r="AS93" i="1"/>
  <c r="AS71" i="1"/>
  <c r="AS75" i="1"/>
  <c r="AP88" i="1"/>
  <c r="AP86" i="1"/>
  <c r="AS85" i="1"/>
  <c r="AP91" i="1"/>
  <c r="AS83" i="1"/>
  <c r="AP83" i="1"/>
  <c r="AP90" i="1"/>
  <c r="AP71" i="1"/>
  <c r="AP74" i="1"/>
  <c r="AP79" i="1"/>
  <c r="AP73" i="1"/>
  <c r="AP80" i="1"/>
  <c r="AP92" i="1"/>
  <c r="AP84" i="1"/>
  <c r="AS92" i="1"/>
  <c r="BE79" i="1"/>
  <c r="BE76" i="1"/>
  <c r="BB76" i="1"/>
  <c r="BB79" i="1"/>
  <c r="G66" i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BC76" i="1" l="1"/>
  <c r="BB80" i="1"/>
  <c r="BC77" i="1"/>
  <c r="AX72" i="1"/>
  <c r="BE77" i="1"/>
  <c r="BE80" i="1"/>
  <c r="BF79" i="1"/>
  <c r="BC80" i="1"/>
  <c r="BA77" i="1"/>
  <c r="BF74" i="1"/>
  <c r="AX71" i="1"/>
  <c r="BE73" i="1"/>
  <c r="BF77" i="1"/>
  <c r="BF80" i="1"/>
  <c r="BF76" i="1"/>
  <c r="BB77" i="1"/>
  <c r="BC79" i="1"/>
  <c r="AW72" i="1"/>
  <c r="BE74" i="1"/>
  <c r="BC72" i="1"/>
  <c r="AX79" i="1"/>
  <c r="BF73" i="1"/>
  <c r="BE71" i="1"/>
  <c r="BF71" i="1"/>
  <c r="AZ74" i="1"/>
  <c r="AW76" i="1"/>
  <c r="BE72" i="1"/>
  <c r="BB73" i="1"/>
  <c r="AY77" i="1"/>
  <c r="AX80" i="1"/>
  <c r="AY72" i="1"/>
  <c r="AY76" i="1"/>
  <c r="AW73" i="1"/>
  <c r="BA72" i="1"/>
  <c r="AX75" i="1"/>
  <c r="AW79" i="1"/>
  <c r="BF72" i="1"/>
  <c r="AZ72" i="1"/>
  <c r="AX76" i="1"/>
  <c r="AZ76" i="1"/>
  <c r="AW77" i="1"/>
  <c r="BC73" i="1"/>
  <c r="AX73" i="1"/>
  <c r="AY79" i="1"/>
  <c r="AY71" i="1"/>
  <c r="BB71" i="1"/>
  <c r="BC74" i="1"/>
  <c r="AW80" i="1"/>
  <c r="AX77" i="1"/>
  <c r="BB72" i="1"/>
  <c r="AY80" i="1"/>
  <c r="AY73" i="1"/>
  <c r="AW71" i="1"/>
  <c r="BD74" i="1"/>
  <c r="AZ77" i="1"/>
  <c r="BE75" i="1"/>
  <c r="AX78" i="1"/>
  <c r="AZ80" i="1"/>
  <c r="BB74" i="1"/>
  <c r="AZ71" i="1"/>
  <c r="AX74" i="1"/>
  <c r="BD77" i="1"/>
  <c r="BD78" i="1"/>
  <c r="BD73" i="1"/>
  <c r="AW74" i="1"/>
  <c r="BC71" i="1"/>
  <c r="BC75" i="1"/>
  <c r="AY78" i="1"/>
  <c r="BD79" i="1"/>
  <c r="AZ73" i="1"/>
  <c r="AY74" i="1"/>
  <c r="AZ79" i="1"/>
  <c r="BA74" i="1"/>
  <c r="BF78" i="1"/>
  <c r="AZ78" i="1"/>
  <c r="BD72" i="1"/>
  <c r="BA73" i="1"/>
  <c r="AZ75" i="1"/>
  <c r="BF75" i="1"/>
  <c r="BA75" i="1"/>
  <c r="BE78" i="1"/>
  <c r="AW78" i="1"/>
  <c r="BA76" i="1"/>
  <c r="BA79" i="1"/>
  <c r="BD80" i="1"/>
  <c r="BD71" i="1"/>
  <c r="BD75" i="1"/>
  <c r="AY75" i="1"/>
  <c r="BA71" i="1"/>
  <c r="BA80" i="1"/>
  <c r="AW75" i="1"/>
  <c r="BB75" i="1"/>
  <c r="BB78" i="1"/>
  <c r="BA78" i="1"/>
  <c r="BC78" i="1"/>
  <c r="BD76" i="1"/>
  <c r="L58" i="2"/>
  <c r="N82" i="1" a="1"/>
  <c r="N85" i="1" s="1"/>
  <c r="P85" i="1" s="1"/>
  <c r="L58" i="1"/>
  <c r="N69" i="1" a="1"/>
  <c r="L69" i="1"/>
  <c r="N95" i="1" a="1"/>
  <c r="L69" i="2" a="1"/>
  <c r="L69" i="2" s="1"/>
  <c r="N69" i="2" a="1"/>
  <c r="N82" i="2" a="1"/>
  <c r="N95" i="2" a="1"/>
  <c r="N84" i="1" l="1"/>
  <c r="P84" i="1" s="1"/>
  <c r="N83" i="1"/>
  <c r="P83" i="1" s="1"/>
  <c r="N91" i="1"/>
  <c r="P91" i="1" s="1"/>
  <c r="N88" i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<sst xmlns="http://schemas.openxmlformats.org/spreadsheetml/2006/main" count="200" uniqueCount="59">
  <si>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</si>
  <si>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</si>
  <si>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</si>
  <si>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</si>
  <si>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</si>
  <si>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</si>
  <si>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</si>
  <si>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</si>
  <si>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</si>
  <si>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</si>
  <si>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</si>
  <si>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</si>
  <si>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</si>
  <si>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</si>
  <si>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</si>
  <si>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</si>
  <si>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</si>
  <si>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</si>
  <si>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</si>
  <si>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</si>
  <si>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</si>
  <si>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</si>
  <si>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</si>
  <si>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</si>
  <si>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</si>
  <si>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</si>
  <si>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</si>
  <si>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</si>
  <si>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</si>
  <si>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</si>
  <si>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</si>
  <si>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</si>
  <si>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</si>
  <si>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</si>
  <si>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</si>
  <si>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</si>
  <si>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</si>
  <si>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</si>
  <si>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</si>
  <si>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</si>
  <si>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</si>
  <si>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</si>
  <si>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</si>
  <si>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</si>
  <si>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</si>
  <si>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</si>
  <si>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</si>
  <si>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</si>
  <si>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</si>
  <si>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</si>
  <si>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</si>
  <si>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</si>
  <si>
    <t>Х норм (Хі-Xсред)</t>
  </si>
  <si>
    <t>Х норм</t>
  </si>
  <si>
    <t>R</t>
  </si>
  <si>
    <t>A^2</t>
  </si>
  <si>
    <t>t</t>
  </si>
  <si>
    <t>F</t>
  </si>
  <si>
    <t>D=R^-1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</si>
</sst>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09BD8-8EF7-4DD6-B08B-91998701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460375</xdr:colOff>
      <xdr:row>110</xdr:row>
      <xdr:rowOff>0</xdr:rowOff>
    </xdr:from>
    <xdr:to>
      <xdr:col>15</xdr:col>
      <xdr:colOff>330065</xdr:colOff>
      <xdr:row>111</xdr:row>
      <xdr:rowOff>123786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5C54C-B563-463D-BE4A-81644BA1F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0955000"/>
          <a:ext cx="1076190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106</xdr:row>
      <xdr:rowOff>63500</xdr:rowOff>
    </xdr:from>
    <xdr:to>
      <xdr:col>13</xdr:col>
      <xdr:colOff>314292</xdr:colOff>
      <xdr:row>108</xdr:row>
      <xdr:rowOff>6310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07107-BF56-41BE-9A3B-202C9FA9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88375" y="20256500"/>
          <a:ext cx="266667" cy="3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15875</xdr:colOff>
      <xdr:row>106</xdr:row>
      <xdr:rowOff>79375</xdr:rowOff>
    </xdr:from>
    <xdr:to>
      <xdr:col>15</xdr:col>
      <xdr:colOff>482542</xdr:colOff>
      <xdr:row>108</xdr:row>
      <xdr:rowOff>3137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B8B357-DD66-48CF-8981-F640D076D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3125" y="20272375"/>
          <a:ext cx="466667" cy="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D81A-4112-41FE-B9A3-C3F29516A0D2}">
  <dimension ref="A1:BQ140"/>
  <sheetViews>
    <sheetView tabSelected="1" topLeftCell="A121" zoomScale="60" zoomScaleNormal="60" workbookViewId="0">
      <selection activeCell="B131" sqref="B131"/>
    </sheetView>
  </sheetViews>
  <sheetFormatPr defaultRowHeight="15" x14ac:dyDescent="0.25"/>
  <cols>
    <col min="13" max="13" width="19.5703125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(B2-B$26)/_xlfn.STDEV.S(B$2:B$25)</f>
        <v>0.64669994153126031</v>
      </c>
      <c r="O2">
        <f t="shared" ref="O2:X2" si="0">(C2-C$26)/_xlfn.STDEV.S(C$2:C$25)</f>
        <v>-1.6242283037479095</v>
      </c>
      <c r="P2">
        <f t="shared" si="0"/>
        <v>-1.1832962684276394</v>
      </c>
      <c r="Q2">
        <f t="shared" si="0"/>
        <v>0.68966303166541831</v>
      </c>
      <c r="R2">
        <f t="shared" si="0"/>
        <v>-1.716671475763724</v>
      </c>
      <c r="S2">
        <f t="shared" si="0"/>
        <v>0.90984236441932975</v>
      </c>
      <c r="T2">
        <f t="shared" si="0"/>
        <v>1.9171459463366365</v>
      </c>
      <c r="U2">
        <f t="shared" si="0"/>
        <v>0.6705467474324982</v>
      </c>
      <c r="V2">
        <f t="shared" si="0"/>
        <v>8.744375629212776E-3</v>
      </c>
      <c r="W2">
        <f t="shared" si="0"/>
        <v>-0.26278780495728771</v>
      </c>
      <c r="X2">
        <f t="shared" si="0"/>
        <v>-0.96190621699991474</v>
      </c>
      <c r="Y2">
        <v>1</v>
      </c>
      <c r="Z2">
        <f>B2-B$26</f>
        <v>2.8671851650416667</v>
      </c>
      <c r="AA2">
        <f t="shared" ref="AA2:AI17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N25" si="2">(B3-B$26)/_xlfn.STDEV.S(B$2:B$25)</f>
        <v>1.1366608377907941</v>
      </c>
      <c r="O3">
        <f t="shared" ref="O3:O25" si="3">(C3-C$26)/_xlfn.STDEV.S(C$2:C$25)</f>
        <v>-1.4559834835710261</v>
      </c>
      <c r="P3">
        <f t="shared" ref="P3:P25" si="4">(D3-D$26)/_xlfn.STDEV.S(D$2:D$25)</f>
        <v>-1.9068712262883345</v>
      </c>
      <c r="Q3">
        <f t="shared" ref="Q3:Q25" si="5">(E3-E$26)/_xlfn.STDEV.S(E$2:E$25)</f>
        <v>-1.7014185601492455</v>
      </c>
      <c r="R3">
        <f t="shared" ref="R3:R25" si="6">(F3-F$26)/_xlfn.STDEV.S(F$2:F$25)</f>
        <v>-1.4172646370631286</v>
      </c>
      <c r="S3">
        <f t="shared" ref="S3:S25" si="7">(G3-G$26)/_xlfn.STDEV.S(G$2:G$25)</f>
        <v>-0.54748157987828716</v>
      </c>
      <c r="T3">
        <f t="shared" ref="T3:T25" si="8">(H3-H$26)/_xlfn.STDEV.S(H$2:H$25)</f>
        <v>-0.53137036660071635</v>
      </c>
      <c r="U3">
        <f t="shared" ref="U3:U25" si="9">(I3-I$26)/_xlfn.STDEV.S(I$2:I$25)</f>
        <v>-0.35668692839573052</v>
      </c>
      <c r="V3">
        <f t="shared" ref="V3:V25" si="10">(J3-J$26)/_xlfn.STDEV.S(J$2:J$25)</f>
        <v>-5.5118905926231192E-2</v>
      </c>
      <c r="W3">
        <f t="shared" ref="W3:X25" si="11">(K3-K$26)/_xlfn.STDEV.S(K$2:K$25)</f>
        <v>1.4521344303037491</v>
      </c>
      <c r="X3">
        <f t="shared" si="11"/>
        <v>-0.55149598827837287</v>
      </c>
      <c r="Y3">
        <v>2</v>
      </c>
      <c r="Z3">
        <f t="shared" ref="Z3:AI25" si="12">B3-B$26</f>
        <v>5.0394578420416662</v>
      </c>
      <c r="AA3">
        <f t="shared" si="1"/>
        <v>-57.817034734583331</v>
      </c>
      <c r="AB3">
        <f t="shared" si="1"/>
        <v>-157.56998689374996</v>
      </c>
      <c r="AC3">
        <f t="shared" si="1"/>
        <v>-2508.4068482083339</v>
      </c>
      <c r="AD3">
        <f t="shared" si="1"/>
        <v>-6.2586295479166658</v>
      </c>
      <c r="AE3">
        <f t="shared" si="1"/>
        <v>-41.376944608333361</v>
      </c>
      <c r="AF3">
        <f t="shared" si="1"/>
        <v>-0.14882112041666662</v>
      </c>
      <c r="AG3">
        <f t="shared" si="1"/>
        <v>-0.51050935083333471</v>
      </c>
      <c r="AH3">
        <f t="shared" si="1"/>
        <v>-0.83505874749999975</v>
      </c>
      <c r="AI3">
        <f t="shared" si="1"/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1.3478101854366904</v>
      </c>
      <c r="O4">
        <f t="shared" si="3"/>
        <v>-1.3382961813940024</v>
      </c>
      <c r="P4">
        <f t="shared" si="4"/>
        <v>-1.7718884636314169</v>
      </c>
      <c r="Q4">
        <f t="shared" si="5"/>
        <v>-1.8912510950846264</v>
      </c>
      <c r="R4">
        <f t="shared" si="6"/>
        <v>-1.2911942298088346</v>
      </c>
      <c r="S4">
        <f t="shared" si="7"/>
        <v>0.98345065150155564</v>
      </c>
      <c r="T4">
        <f t="shared" si="8"/>
        <v>-0.11970841375148372</v>
      </c>
      <c r="U4">
        <f t="shared" si="9"/>
        <v>1.3302561756156455</v>
      </c>
      <c r="V4">
        <f t="shared" si="10"/>
        <v>0.62486933575384751</v>
      </c>
      <c r="W4">
        <f t="shared" si="11"/>
        <v>1.0531523610630356</v>
      </c>
      <c r="X4">
        <f t="shared" si="11"/>
        <v>-6.6146477703216064E-2</v>
      </c>
      <c r="Y4">
        <v>3</v>
      </c>
      <c r="Z4">
        <f t="shared" si="12"/>
        <v>5.9756018530416668</v>
      </c>
      <c r="AA4">
        <f t="shared" si="1"/>
        <v>-53.143677574583336</v>
      </c>
      <c r="AB4">
        <f t="shared" si="1"/>
        <v>-146.41599188374997</v>
      </c>
      <c r="AC4">
        <f t="shared" si="1"/>
        <v>-2788.2775642083334</v>
      </c>
      <c r="AD4">
        <f t="shared" si="1"/>
        <v>-5.7019036159166658</v>
      </c>
      <c r="AE4">
        <f t="shared" si="1"/>
        <v>74.326122791666648</v>
      </c>
      <c r="AF4">
        <f t="shared" si="1"/>
        <v>-3.3526785416666649E-2</v>
      </c>
      <c r="AG4">
        <f t="shared" si="1"/>
        <v>1.9039335691666643</v>
      </c>
      <c r="AH4">
        <f t="shared" si="1"/>
        <v>9.4668534525000041</v>
      </c>
      <c r="AI4">
        <f t="shared" si="1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1.2284512598614998</v>
      </c>
      <c r="O5">
        <f t="shared" si="3"/>
        <v>-1.2187111637686596</v>
      </c>
      <c r="P5">
        <f t="shared" si="4"/>
        <v>-0.82315168299619446</v>
      </c>
      <c r="Q5">
        <f t="shared" si="5"/>
        <v>1.0286926545590573</v>
      </c>
      <c r="R5">
        <f t="shared" si="6"/>
        <v>-1.2858130352651229</v>
      </c>
      <c r="S5">
        <f t="shared" si="7"/>
        <v>1.2386023772209471</v>
      </c>
      <c r="T5">
        <f t="shared" si="8"/>
        <v>-0.9901957546970287</v>
      </c>
      <c r="U5">
        <f t="shared" si="9"/>
        <v>1.3935284270539963</v>
      </c>
      <c r="V5">
        <f t="shared" si="10"/>
        <v>-0.1434137705964218</v>
      </c>
      <c r="W5">
        <f t="shared" si="11"/>
        <v>-2.4673851575884743E-2</v>
      </c>
      <c r="X5">
        <f t="shared" si="11"/>
        <v>-3.669708033508786E-2</v>
      </c>
      <c r="Y5">
        <v>4</v>
      </c>
      <c r="Z5">
        <f t="shared" si="12"/>
        <v>5.4464164940416664</v>
      </c>
      <c r="AA5">
        <f t="shared" si="1"/>
        <v>-48.394962224583338</v>
      </c>
      <c r="AB5">
        <f t="shared" si="1"/>
        <v>-68.019275823749979</v>
      </c>
      <c r="AC5">
        <f t="shared" si="1"/>
        <v>1516.6048847916663</v>
      </c>
      <c r="AD5">
        <f t="shared" si="1"/>
        <v>-5.6781403029166659</v>
      </c>
      <c r="AE5">
        <f t="shared" si="1"/>
        <v>93.609691791666592</v>
      </c>
      <c r="AF5">
        <f t="shared" si="1"/>
        <v>-0.2773245384166666</v>
      </c>
      <c r="AG5">
        <f t="shared" si="1"/>
        <v>1.9944921891666638</v>
      </c>
      <c r="AH5">
        <f t="shared" si="1"/>
        <v>-2.1727376774999954</v>
      </c>
      <c r="AI5">
        <f t="shared" si="1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0.80780728908945587</v>
      </c>
      <c r="O6">
        <f t="shared" si="3"/>
        <v>-1.075973229911612</v>
      </c>
      <c r="P6">
        <f t="shared" si="4"/>
        <v>-1.4989744211634495</v>
      </c>
      <c r="Q6">
        <f t="shared" si="5"/>
        <v>0.67814650856376624</v>
      </c>
      <c r="R6">
        <f t="shared" si="6"/>
        <v>-1.0936446422358859</v>
      </c>
      <c r="S6">
        <f t="shared" si="7"/>
        <v>1.0441612889438683</v>
      </c>
      <c r="T6">
        <f t="shared" si="8"/>
        <v>1.4979141793707031</v>
      </c>
      <c r="U6">
        <f t="shared" si="9"/>
        <v>1.036683826243922</v>
      </c>
      <c r="V6">
        <f t="shared" si="10"/>
        <v>-0.51675500296998034</v>
      </c>
      <c r="W6">
        <f t="shared" si="11"/>
        <v>-1.4021883876270145</v>
      </c>
      <c r="X6">
        <f t="shared" si="11"/>
        <v>-0.27030877060701125</v>
      </c>
      <c r="Y6">
        <v>5</v>
      </c>
      <c r="Z6">
        <f t="shared" si="12"/>
        <v>3.5814647980416665</v>
      </c>
      <c r="AA6">
        <f t="shared" si="1"/>
        <v>-42.726845674583345</v>
      </c>
      <c r="AB6">
        <f t="shared" si="1"/>
        <v>-123.86435782374997</v>
      </c>
      <c r="AC6">
        <f t="shared" si="1"/>
        <v>999.79357579166663</v>
      </c>
      <c r="AD6">
        <f t="shared" si="1"/>
        <v>-4.8295261829166662</v>
      </c>
      <c r="AE6">
        <f t="shared" si="1"/>
        <v>78.914442791666715</v>
      </c>
      <c r="AF6">
        <f t="shared" si="1"/>
        <v>0.41952144958333332</v>
      </c>
      <c r="AG6">
        <f t="shared" si="1"/>
        <v>1.4837571691666653</v>
      </c>
      <c r="AH6">
        <f t="shared" si="1"/>
        <v>-7.8289069475000019</v>
      </c>
      <c r="AI6">
        <f t="shared" si="1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0.18886658726586336</v>
      </c>
      <c r="O7">
        <f t="shared" si="3"/>
        <v>-0.93719213283619951</v>
      </c>
      <c r="P7">
        <f t="shared" si="4"/>
        <v>-0.74062679977686374</v>
      </c>
      <c r="Q7">
        <f t="shared" si="5"/>
        <v>-1.5738310778273192</v>
      </c>
      <c r="R7">
        <f t="shared" si="6"/>
        <v>-0.83569268654316309</v>
      </c>
      <c r="S7">
        <f t="shared" si="7"/>
        <v>-1.7749323589562755</v>
      </c>
      <c r="T7">
        <f t="shared" si="8"/>
        <v>-1.348418550586977</v>
      </c>
      <c r="U7">
        <f t="shared" si="9"/>
        <v>-1.8130320766495911</v>
      </c>
      <c r="V7">
        <f t="shared" si="10"/>
        <v>-4.0470633269033343</v>
      </c>
      <c r="W7">
        <f t="shared" si="11"/>
        <v>2.4858232516952471E-2</v>
      </c>
      <c r="X7">
        <f t="shared" si="11"/>
        <v>-0.97163594133175668</v>
      </c>
      <c r="Y7">
        <v>6</v>
      </c>
      <c r="Z7">
        <f t="shared" si="12"/>
        <v>0.83735198104166664</v>
      </c>
      <c r="AA7">
        <f t="shared" si="1"/>
        <v>-37.21585492458334</v>
      </c>
      <c r="AB7">
        <f t="shared" si="1"/>
        <v>-61.20001892374998</v>
      </c>
      <c r="AC7">
        <f t="shared" si="1"/>
        <v>-2320.3042132083337</v>
      </c>
      <c r="AD7">
        <f t="shared" si="1"/>
        <v>-3.690412364916666</v>
      </c>
      <c r="AE7">
        <f t="shared" si="1"/>
        <v>-134.14383350833339</v>
      </c>
      <c r="AF7">
        <f t="shared" si="1"/>
        <v>-0.37765214641666661</v>
      </c>
      <c r="AG7">
        <f t="shared" si="1"/>
        <v>-2.5949081808333361</v>
      </c>
      <c r="AH7">
        <f t="shared" si="1"/>
        <v>-61.313547067499997</v>
      </c>
      <c r="AI7">
        <f t="shared" si="1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-0.47683257501348991</v>
      </c>
      <c r="O8">
        <f t="shared" si="3"/>
        <v>-0.73928753366903077</v>
      </c>
      <c r="P8">
        <f t="shared" si="4"/>
        <v>-0.70194579332190576</v>
      </c>
      <c r="Q8">
        <f t="shared" si="5"/>
        <v>-0.10297571216774107</v>
      </c>
      <c r="R8">
        <f t="shared" si="6"/>
        <v>-0.65164992883522233</v>
      </c>
      <c r="S8">
        <f t="shared" si="7"/>
        <v>-0.429542158599649</v>
      </c>
      <c r="T8">
        <f t="shared" si="8"/>
        <v>3.7314057217903054E-2</v>
      </c>
      <c r="U8">
        <f t="shared" si="9"/>
        <v>-0.45987169508260956</v>
      </c>
      <c r="V8">
        <f t="shared" si="10"/>
        <v>1.486456618457359E-2</v>
      </c>
      <c r="W8">
        <f t="shared" si="11"/>
        <v>0.26558197418687157</v>
      </c>
      <c r="X8">
        <f t="shared" si="11"/>
        <v>-1.1288596954737329</v>
      </c>
      <c r="Y8">
        <v>7</v>
      </c>
      <c r="Z8">
        <f t="shared" si="12"/>
        <v>-2.1140674329583335</v>
      </c>
      <c r="AA8">
        <f t="shared" si="1"/>
        <v>-29.357072724583333</v>
      </c>
      <c r="AB8">
        <f t="shared" si="1"/>
        <v>-58.003701523749953</v>
      </c>
      <c r="AC8">
        <f t="shared" si="1"/>
        <v>-151.81742320833382</v>
      </c>
      <c r="AD8">
        <f t="shared" si="1"/>
        <v>-2.8776809869166664</v>
      </c>
      <c r="AE8">
        <f t="shared" si="1"/>
        <v>-32.463452208333365</v>
      </c>
      <c r="AF8">
        <f t="shared" si="1"/>
        <v>1.045056358333335E-2</v>
      </c>
      <c r="AG8">
        <f t="shared" si="1"/>
        <v>-0.65819289083333388</v>
      </c>
      <c r="AH8">
        <f t="shared" si="1"/>
        <v>0.22520015250000824</v>
      </c>
      <c r="AI8">
        <f t="shared" si="1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-1.0263038261807287</v>
      </c>
      <c r="O9">
        <f t="shared" si="3"/>
        <v>-0.64792674407894613</v>
      </c>
      <c r="P9">
        <f t="shared" si="4"/>
        <v>-0.52239588376831381</v>
      </c>
      <c r="Q9">
        <f t="shared" si="5"/>
        <v>0.12887500769404636</v>
      </c>
      <c r="R9">
        <f t="shared" si="6"/>
        <v>-0.64392046586443352</v>
      </c>
      <c r="S9">
        <f t="shared" si="7"/>
        <v>-1.7770358781730948</v>
      </c>
      <c r="T9">
        <f t="shared" si="8"/>
        <v>-0.86851038961919003</v>
      </c>
      <c r="U9">
        <f t="shared" si="9"/>
        <v>-1.4987952861440095</v>
      </c>
      <c r="V9">
        <f t="shared" si="10"/>
        <v>-0.81320557495823764</v>
      </c>
      <c r="W9">
        <f t="shared" si="11"/>
        <v>-0.48322372116747192</v>
      </c>
      <c r="X9">
        <f t="shared" si="11"/>
        <v>-1.5958827178192507</v>
      </c>
      <c r="Y9">
        <v>8</v>
      </c>
      <c r="Z9">
        <f t="shared" si="12"/>
        <v>-4.5501830389583331</v>
      </c>
      <c r="AA9">
        <f t="shared" si="1"/>
        <v>-25.729140124583338</v>
      </c>
      <c r="AB9">
        <f t="shared" si="1"/>
        <v>-43.167001223749963</v>
      </c>
      <c r="AC9">
        <f t="shared" si="1"/>
        <v>190.00083779166653</v>
      </c>
      <c r="AD9">
        <f t="shared" si="1"/>
        <v>-2.8435477389166657</v>
      </c>
      <c r="AE9">
        <f t="shared" si="1"/>
        <v>-134.3028109083333</v>
      </c>
      <c r="AF9">
        <f t="shared" si="1"/>
        <v>-0.24324406741666663</v>
      </c>
      <c r="AG9">
        <f t="shared" si="1"/>
        <v>-2.1451557308333342</v>
      </c>
      <c r="AH9">
        <f t="shared" si="1"/>
        <v>-12.320172497499996</v>
      </c>
      <c r="AI9">
        <f t="shared" si="1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-1.3250174402110797</v>
      </c>
      <c r="O10">
        <f t="shared" si="3"/>
        <v>-0.43414940865999258</v>
      </c>
      <c r="P10">
        <f t="shared" si="4"/>
        <v>-0.79907117697685437</v>
      </c>
      <c r="Q10">
        <f t="shared" si="5"/>
        <v>-2.8308885084309343E-2</v>
      </c>
      <c r="R10">
        <f t="shared" si="6"/>
        <v>-0.49625076445181215</v>
      </c>
      <c r="S10">
        <f t="shared" si="7"/>
        <v>-0.39947610827210239</v>
      </c>
      <c r="T10">
        <f t="shared" si="8"/>
        <v>-0.38167858060115395</v>
      </c>
      <c r="U10">
        <f t="shared" si="9"/>
        <v>-0.42232069749859635</v>
      </c>
      <c r="V10">
        <f t="shared" si="10"/>
        <v>-0.43561251650337801</v>
      </c>
      <c r="W10">
        <f t="shared" si="11"/>
        <v>0.20362751982039165</v>
      </c>
      <c r="X10">
        <f t="shared" si="11"/>
        <v>-1.4890486302674832</v>
      </c>
      <c r="Y10">
        <v>9</v>
      </c>
      <c r="Z10">
        <f t="shared" si="12"/>
        <v>-5.8745487729583337</v>
      </c>
      <c r="AA10">
        <f t="shared" si="1"/>
        <v>-17.240052324583331</v>
      </c>
      <c r="AB10">
        <f t="shared" si="1"/>
        <v>-66.029437723749965</v>
      </c>
      <c r="AC10">
        <f t="shared" si="1"/>
        <v>-41.735880208333583</v>
      </c>
      <c r="AD10">
        <f t="shared" si="1"/>
        <v>-2.1914394929166656</v>
      </c>
      <c r="AE10">
        <f t="shared" si="1"/>
        <v>-30.191154208333387</v>
      </c>
      <c r="AF10">
        <f t="shared" si="1"/>
        <v>-0.10689687941666665</v>
      </c>
      <c r="AG10">
        <f t="shared" si="1"/>
        <v>-0.60444790083333544</v>
      </c>
      <c r="AH10">
        <f t="shared" si="1"/>
        <v>-6.5995874974999964</v>
      </c>
      <c r="AI10">
        <f t="shared" si="1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-1.2998379065131263</v>
      </c>
      <c r="O11">
        <f t="shared" si="3"/>
        <v>-0.32418070199793425</v>
      </c>
      <c r="P11">
        <f t="shared" si="4"/>
        <v>0.20191357875524998</v>
      </c>
      <c r="Q11">
        <f t="shared" si="5"/>
        <v>1.3043486198233658</v>
      </c>
      <c r="R11">
        <f t="shared" si="6"/>
        <v>-0.36230991458381906</v>
      </c>
      <c r="S11">
        <f t="shared" si="7"/>
        <v>0.29833465666981296</v>
      </c>
      <c r="T11">
        <f t="shared" si="8"/>
        <v>-0.4136643079058247</v>
      </c>
      <c r="U11">
        <f t="shared" si="9"/>
        <v>1.9406724692686977E-2</v>
      </c>
      <c r="V11">
        <f t="shared" si="10"/>
        <v>0.34824817073600495</v>
      </c>
      <c r="W11">
        <f t="shared" si="11"/>
        <v>0.2923323134553511</v>
      </c>
      <c r="X11">
        <f t="shared" si="11"/>
        <v>-1.3099245530292496</v>
      </c>
      <c r="Y11">
        <v>10</v>
      </c>
      <c r="Z11">
        <f t="shared" si="12"/>
        <v>-5.7629137149583336</v>
      </c>
      <c r="AA11">
        <f t="shared" si="1"/>
        <v>-12.873200224583343</v>
      </c>
      <c r="AB11">
        <f t="shared" si="1"/>
        <v>16.684671476250031</v>
      </c>
      <c r="AC11">
        <f t="shared" si="1"/>
        <v>1923.0053597916667</v>
      </c>
      <c r="AD11">
        <f t="shared" si="1"/>
        <v>-1.5999577479166653</v>
      </c>
      <c r="AE11">
        <f t="shared" si="1"/>
        <v>22.547199791666571</v>
      </c>
      <c r="AF11">
        <f t="shared" si="1"/>
        <v>-0.11585513541666664</v>
      </c>
      <c r="AG11">
        <f t="shared" si="1"/>
        <v>2.7775939166666319E-2</v>
      </c>
      <c r="AH11">
        <f t="shared" si="1"/>
        <v>5.2760060525000085</v>
      </c>
      <c r="AI11">
        <f t="shared" si="1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-0.95693005296611933</v>
      </c>
      <c r="O12">
        <f t="shared" si="3"/>
        <v>-0.1052525621088715</v>
      </c>
      <c r="P12">
        <f t="shared" si="4"/>
        <v>0.20707649626145658</v>
      </c>
      <c r="Q12">
        <f t="shared" si="5"/>
        <v>-0.1848480190421905</v>
      </c>
      <c r="R12">
        <f t="shared" si="6"/>
        <v>-0.14543745536427652</v>
      </c>
      <c r="S12">
        <f t="shared" si="7"/>
        <v>-0.43314887051088696</v>
      </c>
      <c r="T12">
        <f t="shared" si="8"/>
        <v>-1.2183643437692993</v>
      </c>
      <c r="U12">
        <f t="shared" si="9"/>
        <v>-0.25322910732060244</v>
      </c>
      <c r="V12">
        <f t="shared" si="10"/>
        <v>0.29822167873432925</v>
      </c>
      <c r="W12">
        <f t="shared" si="11"/>
        <v>-0.46967674075024385</v>
      </c>
      <c r="X12">
        <f t="shared" si="11"/>
        <v>-0.87080777838066148</v>
      </c>
      <c r="Y12">
        <v>11</v>
      </c>
      <c r="Z12">
        <f t="shared" si="12"/>
        <v>-4.2426100199583336</v>
      </c>
      <c r="AA12">
        <f t="shared" si="1"/>
        <v>-4.1795742245833338</v>
      </c>
      <c r="AB12">
        <f t="shared" si="1"/>
        <v>17.11129747625003</v>
      </c>
      <c r="AC12">
        <f t="shared" si="1"/>
        <v>-272.52202820833372</v>
      </c>
      <c r="AD12">
        <f t="shared" si="1"/>
        <v>-0.64225066491666638</v>
      </c>
      <c r="AE12">
        <f t="shared" si="1"/>
        <v>-32.736036208333303</v>
      </c>
      <c r="AF12">
        <f t="shared" si="1"/>
        <v>-0.34122781041666661</v>
      </c>
      <c r="AG12">
        <f t="shared" si="1"/>
        <v>-0.36243500083333302</v>
      </c>
      <c r="AH12">
        <f t="shared" si="1"/>
        <v>4.5180980525000081</v>
      </c>
      <c r="AI12">
        <f t="shared" si="1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-0.38024968167768797</v>
      </c>
      <c r="O13">
        <f t="shared" si="3"/>
        <v>-0.13910663699230702</v>
      </c>
      <c r="P13">
        <f t="shared" si="4"/>
        <v>-3.7098355530397205E-2</v>
      </c>
      <c r="Q13">
        <f t="shared" si="5"/>
        <v>1.8590849103878684</v>
      </c>
      <c r="R13">
        <f t="shared" si="6"/>
        <v>-5.6161923087482683E-2</v>
      </c>
      <c r="S13">
        <f t="shared" si="7"/>
        <v>-0.17457916787094507</v>
      </c>
      <c r="T13">
        <f t="shared" si="8"/>
        <v>0.20521856645214354</v>
      </c>
      <c r="U13">
        <f t="shared" si="9"/>
        <v>7.5165863433209919E-3</v>
      </c>
      <c r="V13">
        <f t="shared" si="10"/>
        <v>0.20089465102459125</v>
      </c>
      <c r="W13">
        <f t="shared" si="11"/>
        <v>-0.57294194888115646</v>
      </c>
      <c r="X13">
        <f t="shared" si="11"/>
        <v>-0.42508371490704167</v>
      </c>
      <c r="Y13">
        <v>12</v>
      </c>
      <c r="Z13">
        <f t="shared" si="12"/>
        <v>-1.6858610559583334</v>
      </c>
      <c r="AA13">
        <f t="shared" si="1"/>
        <v>-5.5239179245833441</v>
      </c>
      <c r="AB13">
        <f t="shared" si="1"/>
        <v>-3.0655386237499727</v>
      </c>
      <c r="AC13">
        <f t="shared" si="1"/>
        <v>2740.8548547916662</v>
      </c>
      <c r="AD13">
        <f t="shared" si="1"/>
        <v>-0.24801061291666571</v>
      </c>
      <c r="AE13">
        <f t="shared" si="1"/>
        <v>-13.194147208333334</v>
      </c>
      <c r="AF13">
        <f t="shared" si="1"/>
        <v>5.7475649583333344E-2</v>
      </c>
      <c r="AG13">
        <f t="shared" si="1"/>
        <v>1.0758139166664904E-2</v>
      </c>
      <c r="AH13">
        <f t="shared" si="1"/>
        <v>3.0435806524999975</v>
      </c>
      <c r="AI13">
        <f t="shared" si="1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0.28901174028335741</v>
      </c>
      <c r="O14">
        <f t="shared" si="3"/>
        <v>-1.144980282868153E-2</v>
      </c>
      <c r="P14">
        <f t="shared" si="4"/>
        <v>-4.0783016452626362E-3</v>
      </c>
      <c r="Q14">
        <f t="shared" si="5"/>
        <v>-0.67584379596321842</v>
      </c>
      <c r="R14">
        <f t="shared" si="6"/>
        <v>-9.159657803712748E-2</v>
      </c>
      <c r="S14">
        <f t="shared" si="7"/>
        <v>-1.4069974998021142</v>
      </c>
      <c r="T14">
        <f t="shared" si="8"/>
        <v>0.29532160991525136</v>
      </c>
      <c r="U14">
        <f t="shared" si="9"/>
        <v>-1.508628122716855</v>
      </c>
      <c r="V14">
        <f t="shared" si="10"/>
        <v>-0.33566031709477623</v>
      </c>
      <c r="W14">
        <f t="shared" si="11"/>
        <v>0.88806715270103265</v>
      </c>
      <c r="X14">
        <f t="shared" si="11"/>
        <v>2.4253967185619209E-2</v>
      </c>
      <c r="Y14">
        <v>13</v>
      </c>
      <c r="Z14">
        <f t="shared" si="12"/>
        <v>1.2813518620416666</v>
      </c>
      <c r="AA14">
        <f t="shared" si="1"/>
        <v>-0.45467112458334213</v>
      </c>
      <c r="AB14">
        <f t="shared" si="1"/>
        <v>-0.33700122374997932</v>
      </c>
      <c r="AC14">
        <f t="shared" si="1"/>
        <v>-996.39867920833376</v>
      </c>
      <c r="AD14">
        <f t="shared" si="1"/>
        <v>-0.40448977191666557</v>
      </c>
      <c r="AE14">
        <f t="shared" si="1"/>
        <v>-106.33646820833337</v>
      </c>
      <c r="AF14">
        <f t="shared" si="1"/>
        <v>8.2710846583333386E-2</v>
      </c>
      <c r="AG14">
        <f t="shared" si="1"/>
        <v>-2.1592290108333358</v>
      </c>
      <c r="AH14">
        <f t="shared" si="1"/>
        <v>-5.0852983974999972</v>
      </c>
      <c r="AI14">
        <f t="shared" si="1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0.88699567517333899</v>
      </c>
      <c r="O15">
        <f t="shared" si="3"/>
        <v>0.23392909406741538</v>
      </c>
      <c r="P15">
        <f t="shared" si="4"/>
        <v>0.39202071224643564</v>
      </c>
      <c r="Q15">
        <f t="shared" si="5"/>
        <v>1.1684782348390232</v>
      </c>
      <c r="R15">
        <f t="shared" si="6"/>
        <v>0.19003659918937374</v>
      </c>
      <c r="S15">
        <f t="shared" si="7"/>
        <v>1.4170104253927036</v>
      </c>
      <c r="T15">
        <f t="shared" si="8"/>
        <v>-1.3798578188926196</v>
      </c>
      <c r="U15">
        <f t="shared" si="9"/>
        <v>1.2066674457931248</v>
      </c>
      <c r="V15">
        <f t="shared" si="10"/>
        <v>1.056590962449752</v>
      </c>
      <c r="W15">
        <f t="shared" si="11"/>
        <v>-0.81764147326337244</v>
      </c>
      <c r="X15">
        <f t="shared" si="11"/>
        <v>1.0580584407042748</v>
      </c>
      <c r="Y15">
        <v>14</v>
      </c>
      <c r="Z15">
        <f t="shared" si="12"/>
        <v>3.9325515250416667</v>
      </c>
      <c r="AA15">
        <f t="shared" si="1"/>
        <v>9.2893131754166518</v>
      </c>
      <c r="AB15">
        <f t="shared" si="1"/>
        <v>32.393744076250044</v>
      </c>
      <c r="AC15">
        <f t="shared" si="1"/>
        <v>1722.6912147916664</v>
      </c>
      <c r="AD15">
        <f t="shared" si="1"/>
        <v>0.83920013508333469</v>
      </c>
      <c r="AE15">
        <f t="shared" si="1"/>
        <v>107.09321379166659</v>
      </c>
      <c r="AF15">
        <f t="shared" si="1"/>
        <v>-0.38645735541666665</v>
      </c>
      <c r="AG15">
        <f t="shared" si="1"/>
        <v>1.7270467891666641</v>
      </c>
      <c r="AH15">
        <f t="shared" si="1"/>
        <v>16.0074934525</v>
      </c>
      <c r="AI15">
        <f t="shared" si="1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1.2672948008363534</v>
      </c>
      <c r="O16">
        <f t="shared" si="3"/>
        <v>0.26978569464836855</v>
      </c>
      <c r="P16">
        <f t="shared" si="4"/>
        <v>0.79195213100326678</v>
      </c>
      <c r="Q16">
        <f t="shared" si="5"/>
        <v>-0.30026266957907033</v>
      </c>
      <c r="R16">
        <f t="shared" si="6"/>
        <v>0.37601064926854472</v>
      </c>
      <c r="S16">
        <f t="shared" si="7"/>
        <v>1.4909536429866601</v>
      </c>
      <c r="T16">
        <f t="shared" si="8"/>
        <v>-0.45618041191508146</v>
      </c>
      <c r="U16">
        <f t="shared" si="9"/>
        <v>1.5464596145554033</v>
      </c>
      <c r="V16">
        <f t="shared" si="10"/>
        <v>1.1043160422896949</v>
      </c>
      <c r="W16">
        <f t="shared" si="11"/>
        <v>-1.6797409047384813</v>
      </c>
      <c r="X16">
        <f t="shared" si="11"/>
        <v>1.4282659147594523</v>
      </c>
      <c r="Y16">
        <v>15</v>
      </c>
      <c r="Z16">
        <f t="shared" si="12"/>
        <v>5.6186317940416668</v>
      </c>
      <c r="AA16">
        <f t="shared" si="1"/>
        <v>10.713177075416667</v>
      </c>
      <c r="AB16">
        <f t="shared" si="1"/>
        <v>65.441171476250048</v>
      </c>
      <c r="AC16">
        <f t="shared" si="1"/>
        <v>-442.67821820833342</v>
      </c>
      <c r="AD16">
        <f t="shared" si="1"/>
        <v>1.6604600850833346</v>
      </c>
      <c r="AE16">
        <f t="shared" si="1"/>
        <v>112.68161079166657</v>
      </c>
      <c r="AF16">
        <f t="shared" si="1"/>
        <v>-0.12776263841666663</v>
      </c>
      <c r="AG16">
        <f t="shared" si="1"/>
        <v>2.2133754591666666</v>
      </c>
      <c r="AH16">
        <f t="shared" si="1"/>
        <v>16.730534752500006</v>
      </c>
      <c r="AI16">
        <f t="shared" si="1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1.3367986274534545</v>
      </c>
      <c r="O17">
        <f t="shared" si="3"/>
        <v>0.6380341220520318</v>
      </c>
      <c r="P17">
        <f t="shared" si="4"/>
        <v>0.610582713745775</v>
      </c>
      <c r="Q17">
        <f t="shared" si="5"/>
        <v>0.12396748667595373</v>
      </c>
      <c r="R17">
        <f t="shared" si="6"/>
        <v>0.58659845446314884</v>
      </c>
      <c r="S17">
        <f t="shared" si="7"/>
        <v>-1.0220042299601182</v>
      </c>
      <c r="T17">
        <f t="shared" si="8"/>
        <v>1.4942372148086396</v>
      </c>
      <c r="U17">
        <f t="shared" si="9"/>
        <v>-0.97104588713617856</v>
      </c>
      <c r="V17">
        <f t="shared" si="10"/>
        <v>-0.20592607521995038</v>
      </c>
      <c r="W17">
        <f t="shared" si="11"/>
        <v>-1.8158836127513074</v>
      </c>
      <c r="X17">
        <f t="shared" si="11"/>
        <v>1.5183751601760951</v>
      </c>
      <c r="Y17">
        <v>16</v>
      </c>
      <c r="Z17">
        <f t="shared" si="12"/>
        <v>5.9267814130416667</v>
      </c>
      <c r="AA17">
        <f t="shared" si="1"/>
        <v>25.336304575416676</v>
      </c>
      <c r="AB17">
        <f t="shared" si="1"/>
        <v>50.454120276250052</v>
      </c>
      <c r="AC17">
        <f t="shared" si="1"/>
        <v>182.76566379166616</v>
      </c>
      <c r="AD17">
        <f t="shared" si="1"/>
        <v>2.5904141850833344</v>
      </c>
      <c r="AE17">
        <f t="shared" si="1"/>
        <v>-77.239881608333349</v>
      </c>
      <c r="AF17">
        <f t="shared" si="1"/>
        <v>0.41849164058333338</v>
      </c>
      <c r="AG17">
        <f t="shared" si="1"/>
        <v>-1.3898126508333348</v>
      </c>
      <c r="AH17">
        <f t="shared" si="1"/>
        <v>-3.1198073974999971</v>
      </c>
      <c r="AI17">
        <f t="shared" si="1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1.0784901944241321</v>
      </c>
      <c r="O18">
        <f t="shared" si="3"/>
        <v>0.55467172534120979</v>
      </c>
      <c r="P18">
        <f t="shared" si="4"/>
        <v>0.55558351836234221</v>
      </c>
      <c r="Q18">
        <f t="shared" si="5"/>
        <v>-0.94266429312717226</v>
      </c>
      <c r="R18">
        <f t="shared" si="6"/>
        <v>0.6064108876655766</v>
      </c>
      <c r="S18">
        <f t="shared" si="7"/>
        <v>0.46910448174286923</v>
      </c>
      <c r="T18">
        <f t="shared" si="8"/>
        <v>0.45528710502614328</v>
      </c>
      <c r="U18">
        <f t="shared" si="9"/>
        <v>0.47699554588754184</v>
      </c>
      <c r="V18">
        <f t="shared" si="10"/>
        <v>0.56253913646409759</v>
      </c>
      <c r="W18">
        <f t="shared" si="11"/>
        <v>-1.094135936890519</v>
      </c>
      <c r="X18">
        <f t="shared" si="11"/>
        <v>1.42009484506992</v>
      </c>
      <c r="Y18">
        <v>17</v>
      </c>
      <c r="Z18">
        <f t="shared" si="12"/>
        <v>4.7815546090416667</v>
      </c>
      <c r="AA18">
        <f t="shared" si="12"/>
        <v>22.025987775416667</v>
      </c>
      <c r="AB18">
        <f t="shared" si="12"/>
        <v>45.909386276250046</v>
      </c>
      <c r="AC18">
        <f t="shared" si="12"/>
        <v>-1389.7729952083337</v>
      </c>
      <c r="AD18">
        <f t="shared" si="12"/>
        <v>2.6779057350833337</v>
      </c>
      <c r="AE18">
        <f t="shared" si="12"/>
        <v>35.453448791666688</v>
      </c>
      <c r="AF18">
        <f t="shared" si="12"/>
        <v>0.12751244958333335</v>
      </c>
      <c r="AG18">
        <f t="shared" si="12"/>
        <v>0.68270145916666536</v>
      </c>
      <c r="AH18">
        <f t="shared" si="12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0.55561241479499768</v>
      </c>
      <c r="O19">
        <f t="shared" si="3"/>
        <v>0.78213495228180896</v>
      </c>
      <c r="P19">
        <f t="shared" si="4"/>
        <v>0.55123580803850891</v>
      </c>
      <c r="Q19">
        <f t="shared" si="5"/>
        <v>0.32930798077040563</v>
      </c>
      <c r="R19">
        <f t="shared" si="6"/>
        <v>0.82304441235850301</v>
      </c>
      <c r="S19">
        <f t="shared" si="7"/>
        <v>0.85095863511178815</v>
      </c>
      <c r="T19">
        <f t="shared" si="8"/>
        <v>-1.2195593860840048</v>
      </c>
      <c r="U19">
        <f t="shared" si="9"/>
        <v>0.65444550269724555</v>
      </c>
      <c r="V19">
        <f t="shared" si="10"/>
        <v>0.76427194168991774</v>
      </c>
      <c r="W19">
        <f t="shared" si="11"/>
        <v>-0.76644640381165341</v>
      </c>
      <c r="X19">
        <f t="shared" si="11"/>
        <v>1.2547234071772839</v>
      </c>
      <c r="Y19">
        <v>18</v>
      </c>
      <c r="Z19">
        <f t="shared" si="12"/>
        <v>2.4633428440416667</v>
      </c>
      <c r="AA19">
        <f t="shared" si="12"/>
        <v>31.058541675416649</v>
      </c>
      <c r="AB19">
        <f t="shared" si="12"/>
        <v>45.55012307625006</v>
      </c>
      <c r="AC19">
        <f t="shared" si="12"/>
        <v>485.49981379166638</v>
      </c>
      <c r="AD19">
        <f t="shared" si="12"/>
        <v>3.6345576850833332</v>
      </c>
      <c r="AE19">
        <f t="shared" si="12"/>
        <v>64.312790791666657</v>
      </c>
      <c r="AF19">
        <f t="shared" si="12"/>
        <v>-0.34156250641666663</v>
      </c>
      <c r="AG19">
        <f t="shared" si="12"/>
        <v>0.93667729916666431</v>
      </c>
      <c r="AH19">
        <f t="shared" si="12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-0.103815994649945</v>
      </c>
      <c r="O20">
        <f t="shared" si="3"/>
        <v>0.94072114364053494</v>
      </c>
      <c r="P20">
        <f t="shared" si="4"/>
        <v>0.64849794016056495</v>
      </c>
      <c r="Q20">
        <f t="shared" si="5"/>
        <v>-0.88512888025635472</v>
      </c>
      <c r="R20">
        <f t="shared" si="6"/>
        <v>0.84142181357986801</v>
      </c>
      <c r="S20">
        <f t="shared" si="7"/>
        <v>0.89593730339508404</v>
      </c>
      <c r="T20">
        <f t="shared" si="8"/>
        <v>0.33120014749872162</v>
      </c>
      <c r="U20">
        <f t="shared" si="9"/>
        <v>1.0906896887033581</v>
      </c>
      <c r="V20">
        <f t="shared" si="10"/>
        <v>0.96848411131235479</v>
      </c>
      <c r="W20">
        <f t="shared" si="11"/>
        <v>-0.14146298552297262</v>
      </c>
      <c r="X20">
        <f t="shared" si="11"/>
        <v>0.95062906461205188</v>
      </c>
      <c r="Y20">
        <v>19</v>
      </c>
      <c r="Z20">
        <f t="shared" si="12"/>
        <v>-0.46027478995833337</v>
      </c>
      <c r="AA20">
        <f t="shared" si="12"/>
        <v>37.355991775416669</v>
      </c>
      <c r="AB20">
        <f t="shared" si="12"/>
        <v>53.587159176250026</v>
      </c>
      <c r="AC20">
        <f t="shared" si="12"/>
        <v>-1304.9483512083334</v>
      </c>
      <c r="AD20">
        <f t="shared" si="12"/>
        <v>3.7157121450833337</v>
      </c>
      <c r="AE20">
        <f t="shared" si="12"/>
        <v>67.712137791666692</v>
      </c>
      <c r="AF20">
        <f t="shared" si="12"/>
        <v>9.2759363583333365E-2</v>
      </c>
      <c r="AG20">
        <f t="shared" si="12"/>
        <v>1.5610532391666645</v>
      </c>
      <c r="AH20">
        <f t="shared" si="12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-0.73834396102896216</v>
      </c>
      <c r="O21">
        <f t="shared" si="3"/>
        <v>1.1759160444296017</v>
      </c>
      <c r="P21">
        <f t="shared" si="4"/>
        <v>1.2730796654094578</v>
      </c>
      <c r="Q21">
        <f t="shared" si="5"/>
        <v>1.4406567248063764</v>
      </c>
      <c r="R21">
        <f t="shared" si="6"/>
        <v>1.1414780245814142</v>
      </c>
      <c r="S21">
        <f t="shared" si="7"/>
        <v>5.3958621869660515E-2</v>
      </c>
      <c r="T21">
        <f t="shared" si="8"/>
        <v>-0.32118940023103415</v>
      </c>
      <c r="U21">
        <f t="shared" si="9"/>
        <v>-0.1836985158187526</v>
      </c>
      <c r="V21">
        <f t="shared" si="10"/>
        <v>0.25148104570713825</v>
      </c>
      <c r="W21">
        <f t="shared" si="11"/>
        <v>0.14369918871311504</v>
      </c>
      <c r="X21">
        <f t="shared" si="11"/>
        <v>0.5253722859903569</v>
      </c>
      <c r="Y21">
        <v>20</v>
      </c>
      <c r="Z21">
        <f t="shared" si="12"/>
        <v>-3.2734947319583334</v>
      </c>
      <c r="AA21">
        <f t="shared" si="12"/>
        <v>46.695570075416668</v>
      </c>
      <c r="AB21">
        <f t="shared" si="12"/>
        <v>105.19805607625003</v>
      </c>
      <c r="AC21">
        <f t="shared" si="12"/>
        <v>2123.9648367916661</v>
      </c>
      <c r="AD21">
        <f t="shared" si="12"/>
        <v>5.0407580250833348</v>
      </c>
      <c r="AE21">
        <f t="shared" si="12"/>
        <v>4.0780237916667375</v>
      </c>
      <c r="AF21">
        <f t="shared" si="12"/>
        <v>-8.9955649416666617E-2</v>
      </c>
      <c r="AG21">
        <f t="shared" si="12"/>
        <v>-0.26291911083333375</v>
      </c>
      <c r="AH21">
        <f t="shared" si="12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-1.1926169085240466</v>
      </c>
      <c r="O22">
        <f t="shared" si="3"/>
        <v>0.95355730107752379</v>
      </c>
      <c r="P22">
        <f t="shared" si="4"/>
        <v>0.86393859881141355</v>
      </c>
      <c r="Q22">
        <f t="shared" si="5"/>
        <v>0.38113459986568576</v>
      </c>
      <c r="R22">
        <f t="shared" si="6"/>
        <v>0.98412257367016942</v>
      </c>
      <c r="S22">
        <f t="shared" si="7"/>
        <v>-1.1140831296237026</v>
      </c>
      <c r="T22">
        <f t="shared" si="8"/>
        <v>0.70417119147924168</v>
      </c>
      <c r="U22">
        <f t="shared" si="9"/>
        <v>-1.1571755862510997</v>
      </c>
      <c r="V22">
        <f t="shared" si="10"/>
        <v>-0.20150059389578709</v>
      </c>
      <c r="W22">
        <f t="shared" si="11"/>
        <v>0.67169603454487603</v>
      </c>
      <c r="X22">
        <f t="shared" si="11"/>
        <v>-0.15837936410135642</v>
      </c>
      <c r="Y22">
        <v>21</v>
      </c>
      <c r="Z22">
        <f t="shared" si="12"/>
        <v>-5.2875426269583334</v>
      </c>
      <c r="AA22">
        <f t="shared" si="12"/>
        <v>37.865714975416665</v>
      </c>
      <c r="AB22">
        <f t="shared" si="12"/>
        <v>71.389610276250011</v>
      </c>
      <c r="AC22">
        <f t="shared" si="12"/>
        <v>561.90796479166602</v>
      </c>
      <c r="AD22">
        <f t="shared" si="12"/>
        <v>4.3458775850833344</v>
      </c>
      <c r="AE22">
        <f t="shared" si="12"/>
        <v>-84.198916708333286</v>
      </c>
      <c r="AF22">
        <f t="shared" si="12"/>
        <v>0.19721751958333339</v>
      </c>
      <c r="AG22">
        <f t="shared" si="12"/>
        <v>-1.6562114008333353</v>
      </c>
      <c r="AH22">
        <f t="shared" si="12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-1.355412975830613</v>
      </c>
      <c r="O23">
        <f t="shared" si="3"/>
        <v>1.1355533543301819</v>
      </c>
      <c r="P23">
        <f t="shared" si="4"/>
        <v>1.3165138425610419</v>
      </c>
      <c r="Q23">
        <f t="shared" si="5"/>
        <v>0.34560726968477506</v>
      </c>
      <c r="R23">
        <f t="shared" si="6"/>
        <v>1.2102783072639791</v>
      </c>
      <c r="S23">
        <f t="shared" si="7"/>
        <v>-0.91140761997265074</v>
      </c>
      <c r="T23">
        <f t="shared" si="8"/>
        <v>0.57869070584022853</v>
      </c>
      <c r="U23">
        <f t="shared" si="9"/>
        <v>-1.1405149506741015</v>
      </c>
      <c r="V23">
        <f t="shared" si="10"/>
        <v>-0.26188947489577774</v>
      </c>
      <c r="W23">
        <f t="shared" si="11"/>
        <v>1.3247483365068522</v>
      </c>
      <c r="X23">
        <f t="shared" si="11"/>
        <v>-0.10892440772608512</v>
      </c>
      <c r="Y23">
        <v>22</v>
      </c>
      <c r="Z23">
        <f t="shared" si="12"/>
        <v>-6.0093093059583333</v>
      </c>
      <c r="AA23">
        <f t="shared" si="12"/>
        <v>45.092769575416668</v>
      </c>
      <c r="AB23">
        <f t="shared" si="12"/>
        <v>108.78714097625002</v>
      </c>
      <c r="AC23">
        <f t="shared" si="12"/>
        <v>509.52990779166612</v>
      </c>
      <c r="AD23">
        <f t="shared" si="12"/>
        <v>5.3445795350833336</v>
      </c>
      <c r="AE23">
        <f t="shared" si="12"/>
        <v>-68.881335908333313</v>
      </c>
      <c r="AF23">
        <f t="shared" si="12"/>
        <v>0.16207414758333333</v>
      </c>
      <c r="AG23">
        <f t="shared" si="12"/>
        <v>-1.6323658108333348</v>
      </c>
      <c r="AH23">
        <f t="shared" si="12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-1.1868740083017451</v>
      </c>
      <c r="O24">
        <f t="shared" si="3"/>
        <v>1.5273938573947135</v>
      </c>
      <c r="P24">
        <f t="shared" si="4"/>
        <v>0.9319328534191732</v>
      </c>
      <c r="Q24">
        <f t="shared" si="5"/>
        <v>-0.39587588255405354</v>
      </c>
      <c r="R24">
        <f t="shared" si="6"/>
        <v>1.5405966506897442</v>
      </c>
      <c r="S24">
        <f t="shared" si="7"/>
        <v>-0.13703524773635084</v>
      </c>
      <c r="T24">
        <f t="shared" si="8"/>
        <v>2.0313978951377973</v>
      </c>
      <c r="U24">
        <f t="shared" si="9"/>
        <v>0.10057082631841364</v>
      </c>
      <c r="V24">
        <f t="shared" si="10"/>
        <v>0.35088821359159034</v>
      </c>
      <c r="W24">
        <f t="shared" si="11"/>
        <v>1.6469724393389504</v>
      </c>
      <c r="X24">
        <f t="shared" si="11"/>
        <v>0.54870898133526913</v>
      </c>
      <c r="Y24">
        <v>23</v>
      </c>
      <c r="Z24">
        <f t="shared" si="12"/>
        <v>-5.2620811149583337</v>
      </c>
      <c r="AA24">
        <f t="shared" si="12"/>
        <v>60.652737275416655</v>
      </c>
      <c r="AB24">
        <f t="shared" si="12"/>
        <v>77.008161576250046</v>
      </c>
      <c r="AC24">
        <f t="shared" si="12"/>
        <v>-583.64108520833361</v>
      </c>
      <c r="AD24">
        <f t="shared" si="12"/>
        <v>6.8032627550833347</v>
      </c>
      <c r="AE24">
        <f t="shared" si="12"/>
        <v>-10.356695208333349</v>
      </c>
      <c r="AF24">
        <f t="shared" si="12"/>
        <v>0.56893445658333341</v>
      </c>
      <c r="AG24">
        <f t="shared" si="12"/>
        <v>0.14394232916666638</v>
      </c>
      <c r="AH24">
        <f t="shared" si="12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-0.72826422304365446</v>
      </c>
      <c r="O25">
        <f t="shared" si="3"/>
        <v>1.8400405963017799</v>
      </c>
      <c r="P25">
        <f t="shared" si="4"/>
        <v>1.6450705147519553</v>
      </c>
      <c r="Q25">
        <f t="shared" si="5"/>
        <v>-0.7955541585004462</v>
      </c>
      <c r="R25">
        <f t="shared" si="6"/>
        <v>1.7876093641737156</v>
      </c>
      <c r="S25">
        <f t="shared" si="7"/>
        <v>0.47540940010189486</v>
      </c>
      <c r="T25">
        <f t="shared" si="8"/>
        <v>-0.29920089442899267</v>
      </c>
      <c r="U25">
        <f t="shared" si="9"/>
        <v>0.23123174235094485</v>
      </c>
      <c r="V25">
        <f t="shared" si="10"/>
        <v>0.46173132739677547</v>
      </c>
      <c r="W25">
        <f t="shared" si="11"/>
        <v>1.5639337887861195</v>
      </c>
      <c r="X25">
        <f t="shared" si="11"/>
        <v>1.2166192699498555</v>
      </c>
      <c r="Y25">
        <v>24</v>
      </c>
      <c r="Z25">
        <f t="shared" si="12"/>
        <v>-3.2288055749583333</v>
      </c>
      <c r="AA25">
        <f t="shared" si="12"/>
        <v>73.067924375416652</v>
      </c>
      <c r="AB25">
        <f t="shared" si="12"/>
        <v>135.93667777625004</v>
      </c>
      <c r="AC25">
        <f t="shared" si="12"/>
        <v>-1172.8880512083338</v>
      </c>
      <c r="AD25">
        <f t="shared" si="12"/>
        <v>7.8940689650833349</v>
      </c>
      <c r="AE25">
        <f t="shared" si="12"/>
        <v>35.92995479166666</v>
      </c>
      <c r="AF25">
        <f t="shared" si="12"/>
        <v>-8.3797319416666627E-2</v>
      </c>
      <c r="AG25">
        <f t="shared" si="12"/>
        <v>0.33095119916666604</v>
      </c>
      <c r="AH25">
        <f t="shared" si="12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L26" si="13">AVERAGE(C2:C25)</f>
        <v>129.73095622458334</v>
      </c>
      <c r="D26">
        <f t="shared" si="13"/>
        <v>225.26236692374997</v>
      </c>
      <c r="E26">
        <f t="shared" si="13"/>
        <v>3965.8155662083336</v>
      </c>
      <c r="F26">
        <f t="shared" si="13"/>
        <v>9.894680054916666</v>
      </c>
      <c r="G26">
        <f t="shared" si="13"/>
        <v>1034.5833322083333</v>
      </c>
      <c r="H26">
        <f t="shared" si="13"/>
        <v>0.39081322741666663</v>
      </c>
      <c r="I26">
        <f t="shared" si="13"/>
        <v>19.606658000833335</v>
      </c>
      <c r="J26">
        <f t="shared" si="13"/>
        <v>100.3238168475</v>
      </c>
      <c r="K26">
        <f t="shared" si="13"/>
        <v>1149.4982277500001</v>
      </c>
      <c r="L26">
        <f t="shared" si="13"/>
        <v>221.20562838333342</v>
      </c>
      <c r="N26">
        <f>AVERAGE(N2:N25)</f>
        <v>0</v>
      </c>
      <c r="O26">
        <f t="shared" ref="O26:W26" si="14">AVERAGE(O2:O25)</f>
        <v>-1.0177044392397268E-16</v>
      </c>
      <c r="P26">
        <f t="shared" si="14"/>
        <v>3.5157062446463289E-16</v>
      </c>
      <c r="Q26">
        <f t="shared" si="14"/>
        <v>-2.0354088784794536E-16</v>
      </c>
      <c r="R26">
        <f t="shared" si="14"/>
        <v>2.6830389761774615E-16</v>
      </c>
      <c r="S26">
        <f t="shared" si="14"/>
        <v>-1.295260195396016E-16</v>
      </c>
      <c r="T26">
        <f t="shared" si="14"/>
        <v>1.2490009027033011E-16</v>
      </c>
      <c r="U26">
        <f t="shared" si="14"/>
        <v>-1.0153914746050912E-15</v>
      </c>
      <c r="V26">
        <f t="shared" si="14"/>
        <v>2.2435756955966707E-16</v>
      </c>
      <c r="W26">
        <f t="shared" si="14"/>
        <v>-2.8310687127941492E-15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s="8" t="s">
        <v>33</v>
      </c>
      <c r="Y27" s="8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0.64669994153126031</v>
      </c>
      <c r="C28">
        <f t="shared" ref="C28:K43" si="15">O2-O$26</f>
        <v>-1.6242283037479095</v>
      </c>
      <c r="D28">
        <f t="shared" si="15"/>
        <v>-1.1832962684276398</v>
      </c>
      <c r="E28">
        <f t="shared" si="15"/>
        <v>0.68966303166541854</v>
      </c>
      <c r="F28">
        <f t="shared" si="15"/>
        <v>-1.7166714757637243</v>
      </c>
      <c r="G28">
        <f t="shared" si="15"/>
        <v>0.90984236441932986</v>
      </c>
      <c r="H28">
        <f t="shared" si="15"/>
        <v>1.9171459463366363</v>
      </c>
      <c r="I28">
        <f t="shared" si="15"/>
        <v>0.6705467474324992</v>
      </c>
      <c r="J28">
        <f t="shared" si="15"/>
        <v>8.7443756292125523E-3</v>
      </c>
      <c r="K28">
        <f t="shared" si="15"/>
        <v>-0.26278780495728488</v>
      </c>
      <c r="N28">
        <f>(1/(24-1))*SUMPRODUCT($B$28:$B$51,B$28:B$51)</f>
        <v>1.0000000000000002</v>
      </c>
      <c r="O28">
        <f t="shared" ref="O28:W28" si="16">(1/(24-1))*SUMPRODUCT($B$28:$B$51,C$28:C$51)</f>
        <v>-0.40208849900840454</v>
      </c>
      <c r="P28">
        <f t="shared" si="16"/>
        <v>-0.40234947150697681</v>
      </c>
      <c r="Q28">
        <f t="shared" si="16"/>
        <v>-0.25420808115965637</v>
      </c>
      <c r="R28">
        <f t="shared" si="16"/>
        <v>-0.39922572515965277</v>
      </c>
      <c r="S28">
        <f t="shared" si="16"/>
        <v>0.45966213243978277</v>
      </c>
      <c r="T28">
        <f t="shared" si="16"/>
        <v>-1.3131344106833275E-2</v>
      </c>
      <c r="U28">
        <f t="shared" si="16"/>
        <v>0.49539216338846959</v>
      </c>
      <c r="V28">
        <f t="shared" si="16"/>
        <v>0.11172036480018675</v>
      </c>
      <c r="W28">
        <f t="shared" si="16"/>
        <v>-0.44712317091453835</v>
      </c>
      <c r="Y28" s="3">
        <v>50009050.100000001</v>
      </c>
      <c r="AA28" s="4">
        <v>0.35124704233943582</v>
      </c>
      <c r="AB28" s="4">
        <v>-0.23893569283773408</v>
      </c>
      <c r="AC28" s="4">
        <v>0.14858355424116498</v>
      </c>
      <c r="AD28" s="4">
        <v>0.54368057830168681</v>
      </c>
      <c r="AE28" s="4">
        <v>9.9668092103880154E-2</v>
      </c>
      <c r="AF28" s="4">
        <v>-0.70006393026960279</v>
      </c>
      <c r="AG28" s="4">
        <v>-4.5511350694401095E-3</v>
      </c>
      <c r="AH28" s="4">
        <v>3.4583914637423004E-2</v>
      </c>
      <c r="AI28" s="4">
        <v>2.4645119952337684E-2</v>
      </c>
      <c r="AJ28" s="4">
        <v>-4.7147804693209701E-3</v>
      </c>
      <c r="AL28" s="4">
        <f>AA39</f>
        <v>3.3921384220840336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1.8417758881264663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3.3921384220840336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K51" si="17">N3-N$26</f>
        <v>1.1366608377907941</v>
      </c>
      <c r="C29">
        <f t="shared" si="15"/>
        <v>-1.4559834835710261</v>
      </c>
      <c r="D29">
        <f t="shared" si="15"/>
        <v>-1.9068712262883349</v>
      </c>
      <c r="E29">
        <f t="shared" si="15"/>
        <v>-1.7014185601492453</v>
      </c>
      <c r="F29">
        <f t="shared" si="15"/>
        <v>-1.4172646370631288</v>
      </c>
      <c r="G29">
        <f t="shared" si="15"/>
        <v>-0.54748157987828705</v>
      </c>
      <c r="H29">
        <f t="shared" si="15"/>
        <v>-0.53137036660071646</v>
      </c>
      <c r="I29">
        <f t="shared" si="15"/>
        <v>-0.35668692839572952</v>
      </c>
      <c r="J29">
        <f t="shared" si="15"/>
        <v>-5.5118905926231414E-2</v>
      </c>
      <c r="K29">
        <f t="shared" si="15"/>
        <v>1.452134430303752</v>
      </c>
      <c r="N29">
        <f>(1/(24-1))*SUMPRODUCT($C$28:$C$51,B$28:B$51)</f>
        <v>-0.40208849900840454</v>
      </c>
      <c r="O29">
        <f t="shared" ref="O29:W29" si="18">(1/(24-1))*SUMPRODUCT($C$28:$C$51,C$28:C$51)</f>
        <v>1.0000000000000007</v>
      </c>
      <c r="P29">
        <f t="shared" si="18"/>
        <v>0.9483742743878002</v>
      </c>
      <c r="Q29">
        <f t="shared" si="18"/>
        <v>9.9362915873121391E-2</v>
      </c>
      <c r="R29">
        <f t="shared" si="18"/>
        <v>0.997913049696869</v>
      </c>
      <c r="S29">
        <f t="shared" si="18"/>
        <v>-3.7080286597139453E-2</v>
      </c>
      <c r="T29">
        <f t="shared" si="18"/>
        <v>0.14047359705570392</v>
      </c>
      <c r="U29">
        <f t="shared" si="18"/>
        <v>-9.0726405414593772E-2</v>
      </c>
      <c r="V29">
        <f t="shared" si="18"/>
        <v>0.33549609097920935</v>
      </c>
      <c r="W29">
        <f t="shared" si="18"/>
        <v>0.13198975484267375</v>
      </c>
      <c r="Y29" s="3">
        <v>184346.83199999999</v>
      </c>
      <c r="AA29" s="4">
        <v>-0.51311687874804512</v>
      </c>
      <c r="AB29" s="4">
        <v>-0.13354435150674476</v>
      </c>
      <c r="AC29" s="4">
        <v>8.9875288037153861E-2</v>
      </c>
      <c r="AD29" s="4">
        <v>0.1767478311330008</v>
      </c>
      <c r="AE29" s="4">
        <v>8.0912845333176081E-2</v>
      </c>
      <c r="AF29" s="4">
        <v>-2.4862621063324354E-2</v>
      </c>
      <c r="AG29" s="4">
        <v>9.1507549365304169E-2</v>
      </c>
      <c r="AH29" s="4">
        <v>0.38061560503883768</v>
      </c>
      <c r="AI29" s="4">
        <v>-0.10956514231934168</v>
      </c>
      <c r="AJ29" s="4">
        <v>-0.71214337211483958</v>
      </c>
      <c r="AL29" s="4">
        <v>0</v>
      </c>
      <c r="AM29" s="4">
        <f>AB39</f>
        <v>2.90999824003223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1.7058716950674309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2.90999824003223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17"/>
        <v>1.3478101854366904</v>
      </c>
      <c r="C30">
        <f t="shared" si="15"/>
        <v>-1.3382961813940024</v>
      </c>
      <c r="D30">
        <f t="shared" si="15"/>
        <v>-1.7718884636314174</v>
      </c>
      <c r="E30">
        <f t="shared" si="15"/>
        <v>-1.8912510950846262</v>
      </c>
      <c r="F30">
        <f t="shared" si="15"/>
        <v>-1.2911942298088348</v>
      </c>
      <c r="G30">
        <f t="shared" si="15"/>
        <v>0.98345065150155575</v>
      </c>
      <c r="H30">
        <f t="shared" si="15"/>
        <v>-0.11970841375148385</v>
      </c>
      <c r="I30">
        <f t="shared" si="15"/>
        <v>1.3302561756156466</v>
      </c>
      <c r="J30">
        <f t="shared" si="15"/>
        <v>0.62486933575384729</v>
      </c>
      <c r="K30">
        <f t="shared" si="15"/>
        <v>1.0531523610630384</v>
      </c>
      <c r="N30">
        <f>(1/(24-1))*SUMPRODUCT($D$28:$D$51,B$28:B$51)</f>
        <v>-0.40234947150697681</v>
      </c>
      <c r="O30">
        <f t="shared" ref="O30:W30" si="19">(1/(24-1))*SUMPRODUCT($D$28:$D$51,C$28:C$51)</f>
        <v>0.9483742743878002</v>
      </c>
      <c r="P30">
        <f t="shared" si="19"/>
        <v>0.99999999999999822</v>
      </c>
      <c r="Q30">
        <f t="shared" si="19"/>
        <v>0.24298308722814629</v>
      </c>
      <c r="R30">
        <f t="shared" si="19"/>
        <v>0.94643060069703677</v>
      </c>
      <c r="S30">
        <f t="shared" si="19"/>
        <v>-2.3039920110677854E-2</v>
      </c>
      <c r="T30">
        <f t="shared" si="19"/>
        <v>4.6997925313160355E-2</v>
      </c>
      <c r="U30">
        <f t="shared" si="19"/>
        <v>-9.7873494734486657E-2</v>
      </c>
      <c r="V30">
        <f t="shared" si="19"/>
        <v>0.31212312910690765</v>
      </c>
      <c r="W30">
        <f t="shared" si="19"/>
        <v>1.719868276877903E-2</v>
      </c>
      <c r="Y30" s="3">
        <v>127355.526</v>
      </c>
      <c r="AA30" s="4">
        <v>-0.50126412310469959</v>
      </c>
      <c r="AB30" s="4">
        <v>-0.14619712103410148</v>
      </c>
      <c r="AC30" s="4">
        <v>-7.5407986438203636E-2</v>
      </c>
      <c r="AD30" s="4">
        <v>0.15202782939983581</v>
      </c>
      <c r="AE30" s="4">
        <v>0.15299089476834121</v>
      </c>
      <c r="AF30" s="4">
        <v>-0.1108320207282967</v>
      </c>
      <c r="AG30" s="4">
        <v>0.11166858946918563</v>
      </c>
      <c r="AH30" s="4">
        <v>-0.78521126410917563</v>
      </c>
      <c r="AI30" s="4">
        <v>0.18391731698037056</v>
      </c>
      <c r="AJ30" s="4">
        <v>4.4409475075531469E-3</v>
      </c>
      <c r="AL30" s="4">
        <v>0</v>
      </c>
      <c r="AM30" s="4">
        <v>0</v>
      </c>
      <c r="AN30" s="4">
        <f>AC39</f>
        <v>1.2038999007429743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1.0972237241068816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1.2038999007429743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17"/>
        <v>1.2284512598614998</v>
      </c>
      <c r="C31">
        <f t="shared" si="15"/>
        <v>-1.2187111637686596</v>
      </c>
      <c r="D31">
        <f t="shared" si="15"/>
        <v>-0.82315168299619479</v>
      </c>
      <c r="E31">
        <f t="shared" si="15"/>
        <v>1.0286926545590576</v>
      </c>
      <c r="F31">
        <f t="shared" si="15"/>
        <v>-1.2858130352651231</v>
      </c>
      <c r="G31">
        <f t="shared" si="15"/>
        <v>1.2386023772209473</v>
      </c>
      <c r="H31">
        <f t="shared" si="15"/>
        <v>-0.99019575469702881</v>
      </c>
      <c r="I31">
        <f t="shared" si="15"/>
        <v>1.3935284270539974</v>
      </c>
      <c r="J31">
        <f t="shared" si="15"/>
        <v>-0.14341377059642202</v>
      </c>
      <c r="K31">
        <f t="shared" si="15"/>
        <v>-2.4673851575881912E-2</v>
      </c>
      <c r="N31">
        <f>(1/(24-1))*SUMPRODUCT($E$28:$E$51,B$28:B$51)</f>
        <v>-0.25420808115965637</v>
      </c>
      <c r="O31">
        <f t="shared" ref="O31:W31" si="20">(1/(24-1))*SUMPRODUCT($E$28:$E$51,C$28:C$51)</f>
        <v>9.9362915873121391E-2</v>
      </c>
      <c r="P31">
        <f t="shared" si="20"/>
        <v>0.24298308722814629</v>
      </c>
      <c r="Q31">
        <f t="shared" si="20"/>
        <v>1.0000000000000024</v>
      </c>
      <c r="R31">
        <f t="shared" si="20"/>
        <v>8.5763975258117922E-2</v>
      </c>
      <c r="S31">
        <f t="shared" si="20"/>
        <v>0.19727492302504654</v>
      </c>
      <c r="T31">
        <f t="shared" si="20"/>
        <v>5.9134612242267771E-2</v>
      </c>
      <c r="U31">
        <f t="shared" si="20"/>
        <v>0.12249335505328843</v>
      </c>
      <c r="V31">
        <f t="shared" si="20"/>
        <v>0.22283916376721935</v>
      </c>
      <c r="W31">
        <f t="shared" si="20"/>
        <v>-0.33473678534720513</v>
      </c>
      <c r="Y31" s="3">
        <v>14112.2788</v>
      </c>
      <c r="AA31" s="4">
        <v>-9.9983713540604008E-2</v>
      </c>
      <c r="AB31" s="4">
        <v>-0.18777863977055842</v>
      </c>
      <c r="AC31" s="4">
        <v>-0.73265366323426295</v>
      </c>
      <c r="AD31" s="4">
        <v>-0.36736122974216973</v>
      </c>
      <c r="AE31" s="4">
        <v>-0.21037152381539412</v>
      </c>
      <c r="AF31" s="4">
        <v>-0.44868872169368046</v>
      </c>
      <c r="AG31" s="4">
        <v>0.11629403798439966</v>
      </c>
      <c r="AH31" s="4">
        <v>0.14765040567849455</v>
      </c>
      <c r="AI31" s="4">
        <v>4.5818227976518709E-2</v>
      </c>
      <c r="AJ31" s="4">
        <v>2.1848373202201588E-3</v>
      </c>
      <c r="AL31" s="4">
        <v>0</v>
      </c>
      <c r="AM31" s="4">
        <v>0</v>
      </c>
      <c r="AN31" s="4">
        <v>0</v>
      </c>
      <c r="AO31" s="4">
        <f>AD39</f>
        <v>0.91609795682270467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0.95713006264702849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0.91609795682270467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17"/>
        <v>0.80780728908945587</v>
      </c>
      <c r="C32">
        <f t="shared" si="15"/>
        <v>-1.075973229911612</v>
      </c>
      <c r="D32">
        <f t="shared" si="15"/>
        <v>-1.4989744211634499</v>
      </c>
      <c r="E32">
        <f t="shared" si="15"/>
        <v>0.67814650856376646</v>
      </c>
      <c r="F32">
        <f t="shared" si="15"/>
        <v>-1.0936446422358861</v>
      </c>
      <c r="G32">
        <f t="shared" si="15"/>
        <v>1.0441612889438685</v>
      </c>
      <c r="H32">
        <f t="shared" si="15"/>
        <v>1.4979141793707029</v>
      </c>
      <c r="I32">
        <f t="shared" si="15"/>
        <v>1.0366838262439231</v>
      </c>
      <c r="J32">
        <f t="shared" si="15"/>
        <v>-0.51675500296998056</v>
      </c>
      <c r="K32">
        <f t="shared" si="15"/>
        <v>-1.4021883876270116</v>
      </c>
      <c r="N32">
        <f>(1/(24-1))*SUMPRODUCT($F$28:$F$51,B$28:B$51)</f>
        <v>-0.39922572515965277</v>
      </c>
      <c r="O32">
        <f t="shared" ref="O32:W32" si="21">(1/(24-1))*SUMPRODUCT($F$28:$F$51,C$28:C$51)</f>
        <v>0.997913049696869</v>
      </c>
      <c r="P32">
        <f t="shared" si="21"/>
        <v>0.94643060069703677</v>
      </c>
      <c r="Q32">
        <f t="shared" si="21"/>
        <v>8.5763975258117922E-2</v>
      </c>
      <c r="R32">
        <f t="shared" si="21"/>
        <v>0.99999999999999889</v>
      </c>
      <c r="S32">
        <f t="shared" si="21"/>
        <v>-4.8742352823826766E-2</v>
      </c>
      <c r="T32">
        <f t="shared" si="21"/>
        <v>0.13071754690045018</v>
      </c>
      <c r="U32">
        <f t="shared" si="21"/>
        <v>-0.1002377090764764</v>
      </c>
      <c r="V32">
        <f t="shared" si="21"/>
        <v>0.32113207117151565</v>
      </c>
      <c r="W32">
        <f t="shared" si="21"/>
        <v>0.13147082459376028</v>
      </c>
      <c r="Y32" s="3">
        <v>2732.5305400000002</v>
      </c>
      <c r="AA32" s="4">
        <v>-0.51235217114372034</v>
      </c>
      <c r="AB32" s="4">
        <v>-0.12645793344985495</v>
      </c>
      <c r="AC32" s="4">
        <v>9.3173941518307324E-2</v>
      </c>
      <c r="AD32" s="4">
        <v>0.18818857854812407</v>
      </c>
      <c r="AE32" s="4">
        <v>9.3707525768146158E-2</v>
      </c>
      <c r="AF32" s="4">
        <v>-2.0077536833741735E-2</v>
      </c>
      <c r="AG32" s="4">
        <v>9.6777389304325515E-2</v>
      </c>
      <c r="AH32" s="4">
        <v>0.41339267765116539</v>
      </c>
      <c r="AI32" s="4">
        <v>-1.5033429210018072E-2</v>
      </c>
      <c r="AJ32" s="4">
        <v>0.69838222946823081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0.99799072649605702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0.99899485809290178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0.99799072649605702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17"/>
        <v>0.18886658726586336</v>
      </c>
      <c r="C33">
        <f t="shared" si="15"/>
        <v>-0.9371921328361994</v>
      </c>
      <c r="D33">
        <f t="shared" si="15"/>
        <v>-0.74062679977686408</v>
      </c>
      <c r="E33">
        <f t="shared" si="15"/>
        <v>-1.573831077827319</v>
      </c>
      <c r="F33">
        <f t="shared" si="15"/>
        <v>-0.83569268654316331</v>
      </c>
      <c r="G33">
        <f t="shared" si="15"/>
        <v>-1.7749323589562753</v>
      </c>
      <c r="H33">
        <f t="shared" si="15"/>
        <v>-1.3484185505869772</v>
      </c>
      <c r="I33">
        <f t="shared" si="15"/>
        <v>-1.81303207664959</v>
      </c>
      <c r="J33">
        <f t="shared" si="15"/>
        <v>-4.0470633269033343</v>
      </c>
      <c r="K33">
        <f t="shared" si="15"/>
        <v>2.4858232516955302E-2</v>
      </c>
      <c r="N33">
        <f>(1/(24-1))*SUMPRODUCT($G$28:$G$51,B$28:B$51)</f>
        <v>0.45966213243978277</v>
      </c>
      <c r="O33">
        <f t="shared" ref="O33:W33" si="22">(1/(24-1))*SUMPRODUCT($G$28:$G$51,C$28:C$51)</f>
        <v>-3.7080286597139453E-2</v>
      </c>
      <c r="P33">
        <f t="shared" si="22"/>
        <v>-2.3039920110677854E-2</v>
      </c>
      <c r="Q33">
        <f t="shared" si="22"/>
        <v>0.19727492302504654</v>
      </c>
      <c r="R33">
        <f t="shared" si="22"/>
        <v>-4.8742352823826766E-2</v>
      </c>
      <c r="S33">
        <f t="shared" si="22"/>
        <v>0.99999999999999967</v>
      </c>
      <c r="T33">
        <f t="shared" si="22"/>
        <v>-6.8977936236466475E-3</v>
      </c>
      <c r="U33">
        <f t="shared" si="22"/>
        <v>0.98205640841977426</v>
      </c>
      <c r="V33">
        <f t="shared" si="22"/>
        <v>0.6490275859522906</v>
      </c>
      <c r="W33">
        <f t="shared" si="22"/>
        <v>-0.27227281621090732</v>
      </c>
      <c r="Y33" s="3">
        <v>1836.4939300000001</v>
      </c>
      <c r="AA33" s="4">
        <v>0.13887989909764872</v>
      </c>
      <c r="AB33" s="4">
        <v>-0.53624232420392892</v>
      </c>
      <c r="AC33" s="4">
        <v>0.11303511260951947</v>
      </c>
      <c r="AD33" s="4">
        <v>-0.16529861051703232</v>
      </c>
      <c r="AE33" s="4">
        <v>2.6532538663827768E-2</v>
      </c>
      <c r="AF33" s="4">
        <v>0.1182178972242732</v>
      </c>
      <c r="AG33" s="4">
        <v>0.39697979900119662</v>
      </c>
      <c r="AH33" s="4">
        <v>-0.14484152741700723</v>
      </c>
      <c r="AI33" s="4">
        <v>-0.67622397157769853</v>
      </c>
      <c r="AJ33" s="4">
        <v>5.0255751805859124E-2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0.22040441720047277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0.46947248822531951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0.22040441720047277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17"/>
        <v>-0.47683257501348991</v>
      </c>
      <c r="C34">
        <f t="shared" si="15"/>
        <v>-0.73928753366903066</v>
      </c>
      <c r="D34">
        <f t="shared" si="15"/>
        <v>-0.7019457933219061</v>
      </c>
      <c r="E34">
        <f t="shared" si="15"/>
        <v>-0.10297571216774086</v>
      </c>
      <c r="F34">
        <f t="shared" si="15"/>
        <v>-0.65164992883522255</v>
      </c>
      <c r="G34">
        <f t="shared" si="15"/>
        <v>-0.42954215859964889</v>
      </c>
      <c r="H34">
        <f t="shared" si="15"/>
        <v>3.731405721790293E-2</v>
      </c>
      <c r="I34">
        <f t="shared" si="15"/>
        <v>-0.45987169508260856</v>
      </c>
      <c r="J34">
        <f t="shared" si="15"/>
        <v>1.4864566184573366E-2</v>
      </c>
      <c r="K34">
        <f t="shared" si="15"/>
        <v>0.2655819741868744</v>
      </c>
      <c r="N34">
        <f>(1/(24-1))*SUMPRODUCT($H$28:$H$51,B$28:B$51)</f>
        <v>-1.3131344106833275E-2</v>
      </c>
      <c r="O34">
        <f t="shared" ref="O34:W34" si="23">(1/(24-1))*SUMPRODUCT($H$28:$H$51,C$28:C$51)</f>
        <v>0.14047359705570392</v>
      </c>
      <c r="P34">
        <f t="shared" si="23"/>
        <v>4.6997925313160355E-2</v>
      </c>
      <c r="Q34">
        <f t="shared" si="23"/>
        <v>5.9134612242267771E-2</v>
      </c>
      <c r="R34">
        <f t="shared" si="23"/>
        <v>0.13071754690045018</v>
      </c>
      <c r="S34">
        <f t="shared" si="23"/>
        <v>-6.8977936236466475E-3</v>
      </c>
      <c r="T34">
        <f t="shared" si="23"/>
        <v>1.0000000000000002</v>
      </c>
      <c r="U34">
        <f t="shared" si="23"/>
        <v>-3.7445527298461834E-3</v>
      </c>
      <c r="V34">
        <f t="shared" si="23"/>
        <v>0.11651953044842359</v>
      </c>
      <c r="W34">
        <f t="shared" si="23"/>
        <v>4.6911850298547199E-2</v>
      </c>
      <c r="Y34" s="3">
        <v>169.07098999999999</v>
      </c>
      <c r="AA34" s="4">
        <v>-8.1448410644503463E-2</v>
      </c>
      <c r="AB34" s="4">
        <v>-4.6547322585589142E-2</v>
      </c>
      <c r="AC34" s="4">
        <v>0.10549467679343978</v>
      </c>
      <c r="AD34" s="4">
        <v>0.27711686891207843</v>
      </c>
      <c r="AE34" s="4">
        <v>-0.94129792664601009</v>
      </c>
      <c r="AF34" s="4">
        <v>7.4508700292364616E-2</v>
      </c>
      <c r="AG34" s="4">
        <v>7.4793482420933297E-2</v>
      </c>
      <c r="AH34" s="4">
        <v>-7.7376677125686438E-2</v>
      </c>
      <c r="AI34" s="4">
        <v>7.180918043372838E-3</v>
      </c>
      <c r="AJ34" s="4">
        <v>7.1065750729589162E-3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0.30261528950833222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0.55010479865961193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0.30261528950833216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17"/>
        <v>-1.0263038261807287</v>
      </c>
      <c r="C35">
        <f t="shared" si="15"/>
        <v>-0.64792674407894602</v>
      </c>
      <c r="D35">
        <f t="shared" si="15"/>
        <v>-0.52239588376831414</v>
      </c>
      <c r="E35">
        <f t="shared" si="15"/>
        <v>0.12887500769404656</v>
      </c>
      <c r="F35">
        <f t="shared" si="15"/>
        <v>-0.64392046586443374</v>
      </c>
      <c r="G35">
        <f t="shared" si="15"/>
        <v>-1.7770358781730946</v>
      </c>
      <c r="H35">
        <f t="shared" si="15"/>
        <v>-0.86851038961919014</v>
      </c>
      <c r="I35">
        <f t="shared" si="15"/>
        <v>-1.4987952861440084</v>
      </c>
      <c r="J35">
        <f t="shared" si="15"/>
        <v>-0.81320557495823786</v>
      </c>
      <c r="K35">
        <f t="shared" si="15"/>
        <v>-0.48322372116746909</v>
      </c>
      <c r="N35">
        <f>(1/(24-1))*SUMPRODUCT($I$28:$I$51,B$28:B$51)</f>
        <v>0.49539216338846959</v>
      </c>
      <c r="O35">
        <f t="shared" ref="O35:W35" si="24">(1/(24-1))*SUMPRODUCT($I$28:$I$51,C$28:C$51)</f>
        <v>-9.0726405414593772E-2</v>
      </c>
      <c r="P35">
        <f t="shared" si="24"/>
        <v>-9.7873494734486657E-2</v>
      </c>
      <c r="Q35">
        <f t="shared" si="24"/>
        <v>0.12249335505328843</v>
      </c>
      <c r="R35">
        <f t="shared" si="24"/>
        <v>-0.1002377090764764</v>
      </c>
      <c r="S35">
        <f t="shared" si="24"/>
        <v>0.98205640841977426</v>
      </c>
      <c r="T35">
        <f t="shared" si="24"/>
        <v>-3.7445527298461834E-3</v>
      </c>
      <c r="U35">
        <f t="shared" si="24"/>
        <v>1.0000000000000002</v>
      </c>
      <c r="V35">
        <f t="shared" si="24"/>
        <v>0.64908637960851234</v>
      </c>
      <c r="W35">
        <f t="shared" si="24"/>
        <v>-0.27459436213431043</v>
      </c>
      <c r="Y35" s="3">
        <v>0.95570596500000005</v>
      </c>
      <c r="AA35" s="4">
        <v>0.17193147642652362</v>
      </c>
      <c r="AB35" s="4">
        <v>-0.5260799101863306</v>
      </c>
      <c r="AC35" s="4">
        <v>0.15950187646478378</v>
      </c>
      <c r="AD35" s="4">
        <v>-0.1447199284565443</v>
      </c>
      <c r="AE35" s="4">
        <v>2.2421889530913404E-2</v>
      </c>
      <c r="AF35" s="4">
        <v>0.21964988294729948</v>
      </c>
      <c r="AG35" s="4">
        <v>0.30083866405227599</v>
      </c>
      <c r="AH35" s="4">
        <v>0.12470980444134773</v>
      </c>
      <c r="AI35" s="4">
        <v>0.70009532897933047</v>
      </c>
      <c r="AJ35" s="4">
        <v>-4.8539367978481497E-2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4.4193702962613227E-2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0.21022298390664429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4.4193702962613227E-2</v>
      </c>
      <c r="BP35">
        <v>0</v>
      </c>
      <c r="BQ35">
        <v>0</v>
      </c>
    </row>
    <row r="36" spans="1:69" x14ac:dyDescent="0.25">
      <c r="A36">
        <v>9</v>
      </c>
      <c r="B36">
        <f t="shared" si="17"/>
        <v>-1.3250174402110797</v>
      </c>
      <c r="C36">
        <f t="shared" si="15"/>
        <v>-0.43414940865999246</v>
      </c>
      <c r="D36">
        <f t="shared" si="15"/>
        <v>-0.7990711769768547</v>
      </c>
      <c r="E36">
        <f t="shared" si="15"/>
        <v>-2.8308885084309138E-2</v>
      </c>
      <c r="F36">
        <f t="shared" si="15"/>
        <v>-0.49625076445181243</v>
      </c>
      <c r="G36">
        <f t="shared" si="15"/>
        <v>-0.39947610827210228</v>
      </c>
      <c r="H36">
        <f t="shared" si="15"/>
        <v>-0.38167858060115406</v>
      </c>
      <c r="I36">
        <f t="shared" si="15"/>
        <v>-0.42232069749859535</v>
      </c>
      <c r="J36">
        <f t="shared" si="15"/>
        <v>-0.43561251650337823</v>
      </c>
      <c r="K36">
        <f t="shared" si="15"/>
        <v>0.20362751982039448</v>
      </c>
      <c r="N36">
        <f>(1/(24-1))*SUMPRODUCT($J$28:$J$51,B$28:B$51)</f>
        <v>0.11172036480018675</v>
      </c>
      <c r="O36">
        <f t="shared" ref="O36:W36" si="25">(1/(24-1))*SUMPRODUCT($J$28:$J$51,C$28:C$51)</f>
        <v>0.33549609097920935</v>
      </c>
      <c r="P36">
        <f t="shared" si="25"/>
        <v>0.31212312910690765</v>
      </c>
      <c r="Q36">
        <f t="shared" si="25"/>
        <v>0.22283916376721935</v>
      </c>
      <c r="R36">
        <f t="shared" si="25"/>
        <v>0.32113207117151565</v>
      </c>
      <c r="S36">
        <f t="shared" si="25"/>
        <v>0.6490275859522906</v>
      </c>
      <c r="T36">
        <f t="shared" si="25"/>
        <v>0.11651953044842359</v>
      </c>
      <c r="U36">
        <f t="shared" si="25"/>
        <v>0.64908637960851234</v>
      </c>
      <c r="V36">
        <f t="shared" si="25"/>
        <v>0.9999999999999919</v>
      </c>
      <c r="W36">
        <f t="shared" si="25"/>
        <v>-7.6926901403579648E-2</v>
      </c>
      <c r="Y36" s="3">
        <v>1.41340621</v>
      </c>
      <c r="AA36" s="4">
        <v>-0.11402386763116705</v>
      </c>
      <c r="AB36" s="4">
        <v>-0.47798973092129893</v>
      </c>
      <c r="AC36" s="4">
        <v>0.16730583078019154</v>
      </c>
      <c r="AD36" s="4">
        <v>-0.23077044175142788</v>
      </c>
      <c r="AE36" s="4">
        <v>-8.1682858873022943E-2</v>
      </c>
      <c r="AF36" s="4">
        <v>-4.7348487148468052E-2</v>
      </c>
      <c r="AG36" s="4">
        <v>-0.81565715027957875</v>
      </c>
      <c r="AH36" s="4">
        <v>-3.4004791533371541E-2</v>
      </c>
      <c r="AI36" s="4">
        <v>-4.2175695583498485E-2</v>
      </c>
      <c r="AJ36" s="4">
        <v>1.1509401753043094E-2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1.0866310380157614E-2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0.10424159620879572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1.0866310380157614E-2</v>
      </c>
      <c r="BQ36">
        <v>0</v>
      </c>
    </row>
    <row r="37" spans="1:69" x14ac:dyDescent="0.25">
      <c r="A37">
        <v>10</v>
      </c>
      <c r="B37">
        <f t="shared" si="17"/>
        <v>-1.2998379065131263</v>
      </c>
      <c r="C37">
        <f t="shared" si="15"/>
        <v>-0.32418070199793414</v>
      </c>
      <c r="D37">
        <f t="shared" si="15"/>
        <v>0.20191357875524962</v>
      </c>
      <c r="E37">
        <f t="shared" si="15"/>
        <v>1.304348619823366</v>
      </c>
      <c r="F37">
        <f t="shared" si="15"/>
        <v>-0.36230991458381934</v>
      </c>
      <c r="G37">
        <f t="shared" si="15"/>
        <v>0.29833465666981307</v>
      </c>
      <c r="H37">
        <f t="shared" si="15"/>
        <v>-0.41366430790582481</v>
      </c>
      <c r="I37">
        <f t="shared" si="15"/>
        <v>1.9406724692687994E-2</v>
      </c>
      <c r="J37">
        <f t="shared" si="15"/>
        <v>0.34824817073600473</v>
      </c>
      <c r="K37">
        <f t="shared" si="15"/>
        <v>0.29233231345535393</v>
      </c>
      <c r="N37">
        <f>(1/(24-1))*SUMPRODUCT($K$28:$K$51,B$28:B$51)</f>
        <v>-0.44712317091453835</v>
      </c>
      <c r="O37">
        <f t="shared" ref="O37:W37" si="26">(1/(24-1))*SUMPRODUCT($K$28:$K$51,C$28:C$51)</f>
        <v>0.13198975484267375</v>
      </c>
      <c r="P37">
        <f t="shared" si="26"/>
        <v>1.719868276877903E-2</v>
      </c>
      <c r="Q37">
        <f t="shared" si="26"/>
        <v>-0.33473678534720513</v>
      </c>
      <c r="R37">
        <f t="shared" si="26"/>
        <v>0.13147082459376028</v>
      </c>
      <c r="S37">
        <f t="shared" si="26"/>
        <v>-0.27227281621090732</v>
      </c>
      <c r="T37">
        <f t="shared" si="26"/>
        <v>4.6911850298547199E-2</v>
      </c>
      <c r="U37">
        <f t="shared" si="26"/>
        <v>-0.27459436213431043</v>
      </c>
      <c r="V37">
        <f t="shared" si="26"/>
        <v>-7.6926901403579648E-2</v>
      </c>
      <c r="W37">
        <f t="shared" si="26"/>
        <v>1</v>
      </c>
      <c r="Y37" s="3">
        <v>1.856517</v>
      </c>
      <c r="AA37" s="4">
        <v>-0.1452102878071066</v>
      </c>
      <c r="AB37" s="4">
        <v>0.23977672511787773</v>
      </c>
      <c r="AC37" s="4">
        <v>0.5842585633422579</v>
      </c>
      <c r="AD37" s="4">
        <v>-0.54897514851634521</v>
      </c>
      <c r="AE37" s="4">
        <v>-0.11469654614073571</v>
      </c>
      <c r="AF37" s="4">
        <v>-0.47462507558366995</v>
      </c>
      <c r="AG37" s="4">
        <v>0.19302357611125631</v>
      </c>
      <c r="AH37" s="4">
        <v>-3.1776675946126903E-2</v>
      </c>
      <c r="AI37" s="4">
        <v>4.4660047919897868E-2</v>
      </c>
      <c r="AJ37" s="4">
        <v>1.6351944322123288E-3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1.7950337704161737E-3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4.2367838868842177E-2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1.7950337704161739E-3</v>
      </c>
    </row>
    <row r="38" spans="1:69" x14ac:dyDescent="0.25">
      <c r="A38">
        <v>11</v>
      </c>
      <c r="B38">
        <f t="shared" si="17"/>
        <v>-0.95693005296611933</v>
      </c>
      <c r="C38">
        <f t="shared" si="15"/>
        <v>-0.10525256210887141</v>
      </c>
      <c r="D38">
        <f t="shared" si="15"/>
        <v>0.20707649626145622</v>
      </c>
      <c r="E38">
        <f t="shared" si="15"/>
        <v>-0.18484801904219031</v>
      </c>
      <c r="F38">
        <f t="shared" si="15"/>
        <v>-0.1454374553642768</v>
      </c>
      <c r="G38">
        <f t="shared" si="15"/>
        <v>-0.43314887051088685</v>
      </c>
      <c r="H38">
        <f t="shared" si="15"/>
        <v>-1.2183643437692995</v>
      </c>
      <c r="I38">
        <f t="shared" si="15"/>
        <v>-0.25322910732060144</v>
      </c>
      <c r="J38">
        <f t="shared" si="15"/>
        <v>0.29822167873432903</v>
      </c>
      <c r="K38">
        <f t="shared" si="15"/>
        <v>-0.46967674075024102</v>
      </c>
    </row>
    <row r="39" spans="1:69" x14ac:dyDescent="0.25">
      <c r="A39">
        <v>12</v>
      </c>
      <c r="B39">
        <f t="shared" si="17"/>
        <v>-0.38024968167768797</v>
      </c>
      <c r="C39">
        <f t="shared" si="15"/>
        <v>-0.13910663699230691</v>
      </c>
      <c r="D39">
        <f t="shared" si="15"/>
        <v>-3.7098355530397559E-2</v>
      </c>
      <c r="E39">
        <f t="shared" si="15"/>
        <v>1.8590849103878686</v>
      </c>
      <c r="F39">
        <f t="shared" si="15"/>
        <v>-5.6161923087482954E-2</v>
      </c>
      <c r="G39">
        <f t="shared" si="15"/>
        <v>-0.17457916787094493</v>
      </c>
      <c r="H39">
        <f t="shared" si="15"/>
        <v>0.20521856645214342</v>
      </c>
      <c r="I39">
        <f t="shared" si="15"/>
        <v>7.5165863433220076E-3</v>
      </c>
      <c r="J39">
        <f t="shared" si="15"/>
        <v>0.20089465102459103</v>
      </c>
      <c r="K39">
        <f t="shared" si="15"/>
        <v>-0.57294194888115357</v>
      </c>
      <c r="AA39" s="4">
        <v>3.3921384220840336</v>
      </c>
      <c r="AB39" s="4">
        <v>2.90999824003223</v>
      </c>
      <c r="AC39" s="4">
        <v>1.2038999007429743</v>
      </c>
      <c r="AD39" s="4">
        <v>0.91609795682270467</v>
      </c>
      <c r="AE39" s="4">
        <v>0.99799072649605702</v>
      </c>
      <c r="AF39" s="4">
        <v>0.22040441720047277</v>
      </c>
      <c r="AG39" s="4">
        <v>0.30261528950833222</v>
      </c>
      <c r="AH39" s="4">
        <v>4.4193702962613227E-2</v>
      </c>
      <c r="AI39" s="4">
        <v>1.0866310380157614E-2</v>
      </c>
      <c r="AJ39" s="4">
        <v>1.7950337704161737E-3</v>
      </c>
    </row>
    <row r="40" spans="1:69" x14ac:dyDescent="0.25">
      <c r="A40">
        <v>13</v>
      </c>
      <c r="B40">
        <f t="shared" si="17"/>
        <v>0.28901174028335741</v>
      </c>
      <c r="C40">
        <f t="shared" si="15"/>
        <v>-1.1449802828681428E-2</v>
      </c>
      <c r="D40">
        <f t="shared" si="15"/>
        <v>-4.0783016452629875E-3</v>
      </c>
      <c r="E40">
        <f t="shared" si="15"/>
        <v>-0.6758437959632182</v>
      </c>
      <c r="F40">
        <f t="shared" si="15"/>
        <v>-9.1596578037127743E-2</v>
      </c>
      <c r="G40">
        <f t="shared" si="15"/>
        <v>-1.406997499802114</v>
      </c>
      <c r="H40">
        <f t="shared" si="15"/>
        <v>0.29532160991525125</v>
      </c>
      <c r="I40">
        <f t="shared" si="15"/>
        <v>-1.5086281227168539</v>
      </c>
      <c r="J40">
        <f t="shared" si="15"/>
        <v>-0.33566031709477645</v>
      </c>
      <c r="K40">
        <f t="shared" si="15"/>
        <v>0.88806715270103553</v>
      </c>
    </row>
    <row r="41" spans="1:69" x14ac:dyDescent="0.25">
      <c r="A41">
        <v>14</v>
      </c>
      <c r="B41">
        <f t="shared" si="17"/>
        <v>0.88699567517333899</v>
      </c>
      <c r="C41">
        <f t="shared" si="15"/>
        <v>0.23392909406741549</v>
      </c>
      <c r="D41">
        <f t="shared" si="15"/>
        <v>0.39202071224643531</v>
      </c>
      <c r="E41">
        <f t="shared" si="15"/>
        <v>1.1684782348390235</v>
      </c>
      <c r="F41">
        <f t="shared" si="15"/>
        <v>0.19003659918937346</v>
      </c>
      <c r="G41">
        <f t="shared" si="15"/>
        <v>1.4170104253927038</v>
      </c>
      <c r="H41">
        <f t="shared" si="15"/>
        <v>-1.3798578188926198</v>
      </c>
      <c r="I41">
        <f t="shared" si="15"/>
        <v>1.2066674457931259</v>
      </c>
      <c r="J41">
        <f t="shared" si="15"/>
        <v>1.0565909624497518</v>
      </c>
      <c r="K41">
        <f t="shared" si="15"/>
        <v>-0.81764147326336967</v>
      </c>
    </row>
    <row r="42" spans="1:69" x14ac:dyDescent="0.25">
      <c r="A42">
        <v>15</v>
      </c>
      <c r="B42">
        <f t="shared" si="17"/>
        <v>1.2672948008363534</v>
      </c>
      <c r="C42">
        <f t="shared" si="15"/>
        <v>0.26978569464836866</v>
      </c>
      <c r="D42">
        <f t="shared" si="15"/>
        <v>0.79195213100326645</v>
      </c>
      <c r="E42">
        <f t="shared" si="15"/>
        <v>-0.30026266957907011</v>
      </c>
      <c r="F42">
        <f t="shared" si="15"/>
        <v>0.37601064926854444</v>
      </c>
      <c r="G42">
        <f t="shared" si="15"/>
        <v>1.4909536429866603</v>
      </c>
      <c r="H42">
        <f t="shared" si="15"/>
        <v>-0.45618041191508157</v>
      </c>
      <c r="I42">
        <f t="shared" si="15"/>
        <v>1.5464596145554044</v>
      </c>
      <c r="J42">
        <f t="shared" si="15"/>
        <v>1.1043160422896947</v>
      </c>
      <c r="K42">
        <f t="shared" si="15"/>
        <v>-1.6797409047384784</v>
      </c>
      <c r="Z42" t="s">
        <v>0</v>
      </c>
      <c r="AA42" t="s">
        <v>44</v>
      </c>
      <c r="AL42" s="8" t="s">
        <v>48</v>
      </c>
      <c r="AW42" t="s">
        <v>47</v>
      </c>
    </row>
    <row r="43" spans="1:69" x14ac:dyDescent="0.25">
      <c r="A43">
        <v>16</v>
      </c>
      <c r="B43">
        <f t="shared" si="17"/>
        <v>1.3367986274534545</v>
      </c>
      <c r="C43">
        <f t="shared" si="15"/>
        <v>0.63803412205203192</v>
      </c>
      <c r="D43">
        <f t="shared" si="15"/>
        <v>0.61058271374577466</v>
      </c>
      <c r="E43">
        <f t="shared" si="15"/>
        <v>0.12396748667595393</v>
      </c>
      <c r="F43">
        <f t="shared" si="15"/>
        <v>0.58659845446314862</v>
      </c>
      <c r="G43">
        <f t="shared" si="15"/>
        <v>-1.022004229960118</v>
      </c>
      <c r="H43">
        <f t="shared" si="15"/>
        <v>1.4942372148086394</v>
      </c>
      <c r="I43">
        <f t="shared" si="15"/>
        <v>-0.97104588713617757</v>
      </c>
      <c r="J43">
        <f t="shared" si="15"/>
        <v>-0.2059260752199506</v>
      </c>
      <c r="K43">
        <f t="shared" si="15"/>
        <v>-1.8158836127513045</v>
      </c>
      <c r="Z43">
        <v>1</v>
      </c>
      <c r="AA43">
        <f t="array" ref="AA43:AJ66">MMULT(N2:W25,AA28:AJ37)</f>
        <v>2.5869604954767094</v>
      </c>
      <c r="AB43">
        <v>-0.67412122269512786</v>
      </c>
      <c r="AC43">
        <v>-0.36591896586345929</v>
      </c>
      <c r="AD43">
        <v>-0.26570566247631588</v>
      </c>
      <c r="AE43">
        <v>-2.289953202075</v>
      </c>
      <c r="AF43">
        <v>-3.4178235401271545E-2</v>
      </c>
      <c r="AG43">
        <v>0.27880811328467081</v>
      </c>
      <c r="AH43">
        <v>-0.46298247050927505</v>
      </c>
      <c r="AI43">
        <v>-0.11047389447751395</v>
      </c>
      <c r="AJ43">
        <v>-2.2534462832388746E-2</v>
      </c>
      <c r="AL43">
        <f t="array" ref="AL43:AU66">MMULT(AA43:AJ66,AW43:BF52)</f>
        <v>1.4046011309814013</v>
      </c>
      <c r="AM43">
        <v>-0.39517697881051994</v>
      </c>
      <c r="AN43">
        <v>-0.33349530986609871</v>
      </c>
      <c r="AO43">
        <v>-0.27760664181990397</v>
      </c>
      <c r="AP43">
        <v>-2.2922572458946981</v>
      </c>
      <c r="AQ43">
        <v>-7.2801359522622303E-2</v>
      </c>
      <c r="AR43">
        <v>0.50682726993841187</v>
      </c>
      <c r="AS43">
        <v>-2.2023399245197472</v>
      </c>
      <c r="AT43">
        <v>-1.0597870571382555</v>
      </c>
      <c r="AU43">
        <v>-0.53187661759544846</v>
      </c>
      <c r="AW43">
        <f t="array" ref="AW43:BF52">MINVERSE(AW28:BF37)</f>
        <v>0.54295422502096224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17"/>
        <v>1.0784901944241321</v>
      </c>
      <c r="C44">
        <f t="shared" si="17"/>
        <v>0.5546717253412099</v>
      </c>
      <c r="D44">
        <f t="shared" si="17"/>
        <v>0.55558351836234188</v>
      </c>
      <c r="E44">
        <f t="shared" si="17"/>
        <v>-0.94266429312717204</v>
      </c>
      <c r="F44">
        <f t="shared" si="17"/>
        <v>0.60641088766557638</v>
      </c>
      <c r="G44">
        <f t="shared" si="17"/>
        <v>0.46910448174286934</v>
      </c>
      <c r="H44">
        <f t="shared" si="17"/>
        <v>0.45528710502614317</v>
      </c>
      <c r="I44">
        <f t="shared" si="17"/>
        <v>0.47699554588754284</v>
      </c>
      <c r="J44">
        <f t="shared" si="17"/>
        <v>0.56253913646409737</v>
      </c>
      <c r="K44">
        <f t="shared" si="17"/>
        <v>-1.0941359368905161</v>
      </c>
      <c r="Z44">
        <v>2</v>
      </c>
      <c r="AA44">
        <v>2.6997767382549664</v>
      </c>
      <c r="AB44">
        <v>1.5808398279607774</v>
      </c>
      <c r="AC44">
        <v>1.9606905404086885</v>
      </c>
      <c r="AD44">
        <v>-0.36053673895508032</v>
      </c>
      <c r="AE44">
        <v>0.24447038758566722</v>
      </c>
      <c r="AF44">
        <v>-0.6256004903437995</v>
      </c>
      <c r="AG44">
        <v>-0.72550128009548509</v>
      </c>
      <c r="AH44">
        <v>0.17699663520585013</v>
      </c>
      <c r="AI44">
        <v>-3.5951435140123153E-2</v>
      </c>
      <c r="AJ44">
        <v>1.7294979424594969E-2</v>
      </c>
      <c r="AL44">
        <v>1.4658551866488465</v>
      </c>
      <c r="AM44">
        <v>0.92670499928676575</v>
      </c>
      <c r="AN44">
        <v>1.7869560212113094</v>
      </c>
      <c r="AO44">
        <v>-0.37668521032343694</v>
      </c>
      <c r="AP44">
        <v>0.24471636225672408</v>
      </c>
      <c r="AQ44">
        <v>-1.3325604929666244</v>
      </c>
      <c r="AR44">
        <v>-1.318841940414345</v>
      </c>
      <c r="AS44">
        <v>0.84194711689779222</v>
      </c>
      <c r="AT44">
        <v>-0.34488569292542776</v>
      </c>
      <c r="AU44">
        <v>0.40821009252171009</v>
      </c>
      <c r="AW44">
        <v>0</v>
      </c>
      <c r="AX44">
        <v>0.58621055903062591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17"/>
        <v>0.55561241479499768</v>
      </c>
      <c r="C45">
        <f t="shared" si="17"/>
        <v>0.78213495228180907</v>
      </c>
      <c r="D45">
        <f t="shared" si="17"/>
        <v>0.55123580803850858</v>
      </c>
      <c r="E45">
        <f t="shared" si="17"/>
        <v>0.32930798077040585</v>
      </c>
      <c r="F45">
        <f t="shared" si="17"/>
        <v>0.82304441235850279</v>
      </c>
      <c r="G45">
        <f t="shared" si="17"/>
        <v>0.85095863511178826</v>
      </c>
      <c r="H45">
        <f t="shared" si="17"/>
        <v>-1.219559386084005</v>
      </c>
      <c r="I45">
        <f t="shared" si="17"/>
        <v>0.65444550269724655</v>
      </c>
      <c r="J45">
        <f t="shared" si="17"/>
        <v>0.76427194168991752</v>
      </c>
      <c r="K45">
        <f t="shared" si="17"/>
        <v>-0.76644640381165052</v>
      </c>
      <c r="Z45">
        <v>3</v>
      </c>
      <c r="AA45">
        <v>3.0498072121100681</v>
      </c>
      <c r="AB45">
        <v>-0.63363126835758288</v>
      </c>
      <c r="AC45">
        <v>2.5094953812132625</v>
      </c>
      <c r="AD45">
        <v>-0.43196143422033728</v>
      </c>
      <c r="AE45">
        <v>2.8603803492262575E-2</v>
      </c>
      <c r="AF45">
        <v>3.0702896348998254E-2</v>
      </c>
      <c r="AG45">
        <v>-0.19610897208721118</v>
      </c>
      <c r="AH45">
        <v>9.3528590027045236E-2</v>
      </c>
      <c r="AI45">
        <v>7.2817035473085143E-2</v>
      </c>
      <c r="AJ45">
        <v>2.5873603964163133E-2</v>
      </c>
      <c r="AL45">
        <v>1.6559057113145634</v>
      </c>
      <c r="AM45">
        <v>-0.37144134004318319</v>
      </c>
      <c r="AN45">
        <v>2.2871319003386863</v>
      </c>
      <c r="AO45">
        <v>-0.45130902379736088</v>
      </c>
      <c r="AP45">
        <v>2.863258330164754E-2</v>
      </c>
      <c r="AQ45">
        <v>6.5398712638220988E-2</v>
      </c>
      <c r="AR45">
        <v>-0.35649384001930406</v>
      </c>
      <c r="AS45">
        <v>0.44490182894834829</v>
      </c>
      <c r="AT45">
        <v>0.69854106346599643</v>
      </c>
      <c r="AU45">
        <v>0.61068972727780302</v>
      </c>
      <c r="AW45">
        <v>0</v>
      </c>
      <c r="AX45">
        <v>0</v>
      </c>
      <c r="AY45">
        <v>0.9113911575453586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17"/>
        <v>-0.103815994649945</v>
      </c>
      <c r="C46">
        <f t="shared" si="17"/>
        <v>0.94072114364053505</v>
      </c>
      <c r="D46">
        <f t="shared" si="17"/>
        <v>0.64849794016056461</v>
      </c>
      <c r="E46">
        <f t="shared" si="17"/>
        <v>-0.8851288802563545</v>
      </c>
      <c r="F46">
        <f t="shared" si="17"/>
        <v>0.84142181357986778</v>
      </c>
      <c r="G46">
        <f t="shared" si="17"/>
        <v>0.89593730339508415</v>
      </c>
      <c r="H46">
        <f t="shared" si="17"/>
        <v>0.33120014749872151</v>
      </c>
      <c r="I46">
        <f t="shared" si="17"/>
        <v>1.0906896887033593</v>
      </c>
      <c r="J46">
        <f t="shared" si="17"/>
        <v>0.96848411131235457</v>
      </c>
      <c r="K46">
        <f t="shared" si="17"/>
        <v>-0.14146298552296979</v>
      </c>
      <c r="Z46">
        <v>4</v>
      </c>
      <c r="AA46">
        <v>2.5375778687072521</v>
      </c>
      <c r="AB46">
        <v>-1.329564974561503</v>
      </c>
      <c r="AC46">
        <v>-0.51900615378680504</v>
      </c>
      <c r="AD46">
        <v>-0.92670809604791582</v>
      </c>
      <c r="AE46">
        <v>0.57171776261123386</v>
      </c>
      <c r="AF46">
        <v>-0.77697295304959746</v>
      </c>
      <c r="AG46">
        <v>0.73524188366836774</v>
      </c>
      <c r="AH46">
        <v>-7.8022202739183658E-2</v>
      </c>
      <c r="AI46">
        <v>0.21474104498869057</v>
      </c>
      <c r="AJ46">
        <v>-5.1413770935882779E-2</v>
      </c>
      <c r="AL46">
        <v>1.3777886251342912</v>
      </c>
      <c r="AM46">
        <v>-0.77940502700523862</v>
      </c>
      <c r="AN46">
        <v>-0.47301761927292063</v>
      </c>
      <c r="AO46">
        <v>-0.96821543091544104</v>
      </c>
      <c r="AP46">
        <v>0.5722929982869509</v>
      </c>
      <c r="AQ46">
        <v>-1.6549914479263281</v>
      </c>
      <c r="AR46">
        <v>1.3365487548188304</v>
      </c>
      <c r="AS46">
        <v>-0.37114021164228034</v>
      </c>
      <c r="AT46">
        <v>2.060032202102553</v>
      </c>
      <c r="AU46">
        <v>-1.2135094049768276</v>
      </c>
      <c r="AW46">
        <v>0</v>
      </c>
      <c r="AX46">
        <v>0</v>
      </c>
      <c r="AY46">
        <v>0</v>
      </c>
      <c r="AZ46">
        <v>1.0447900855129457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17"/>
        <v>-0.73834396102896216</v>
      </c>
      <c r="C47">
        <f t="shared" si="17"/>
        <v>1.1759160444296017</v>
      </c>
      <c r="D47">
        <f t="shared" si="17"/>
        <v>1.2730796654094574</v>
      </c>
      <c r="E47">
        <f t="shared" si="17"/>
        <v>1.4406567248063766</v>
      </c>
      <c r="F47">
        <f t="shared" si="17"/>
        <v>1.141478024581414</v>
      </c>
      <c r="G47">
        <f t="shared" si="17"/>
        <v>5.3958621869660647E-2</v>
      </c>
      <c r="H47">
        <f t="shared" si="17"/>
        <v>-0.32118940023103426</v>
      </c>
      <c r="I47">
        <f t="shared" si="17"/>
        <v>-0.18369851581875157</v>
      </c>
      <c r="J47">
        <f t="shared" si="17"/>
        <v>0.25148104570713803</v>
      </c>
      <c r="K47">
        <f t="shared" si="17"/>
        <v>0.14369918871311788</v>
      </c>
      <c r="Z47">
        <v>5</v>
      </c>
      <c r="AA47">
        <v>2.5435330953366275</v>
      </c>
      <c r="AB47">
        <v>-1.0834539496539606</v>
      </c>
      <c r="AC47">
        <v>-0.92668240991767703</v>
      </c>
      <c r="AD47">
        <v>0.54767963233870498</v>
      </c>
      <c r="AE47">
        <v>-1.6370209902977479</v>
      </c>
      <c r="AF47">
        <v>0.49778514240698507</v>
      </c>
      <c r="AG47">
        <v>0.69275907966551875</v>
      </c>
      <c r="AH47">
        <v>0.36771258819393926</v>
      </c>
      <c r="AI47">
        <v>-0.10075727484180198</v>
      </c>
      <c r="AJ47">
        <v>-1.9588593346057501E-3</v>
      </c>
      <c r="AL47">
        <v>1.381022040593668</v>
      </c>
      <c r="AM47">
        <v>-0.63513214551058783</v>
      </c>
      <c r="AN47">
        <v>-0.84457015425179416</v>
      </c>
      <c r="AO47">
        <v>0.57221024990485425</v>
      </c>
      <c r="AP47">
        <v>-1.638668084261063</v>
      </c>
      <c r="AQ47">
        <v>1.0603073766658659</v>
      </c>
      <c r="AR47">
        <v>1.2593220080128349</v>
      </c>
      <c r="AS47">
        <v>1.7491550227316384</v>
      </c>
      <c r="AT47">
        <v>-0.96657455858585817</v>
      </c>
      <c r="AU47">
        <v>-4.6234582336610965E-2</v>
      </c>
      <c r="AW47">
        <v>0</v>
      </c>
      <c r="AX47">
        <v>0</v>
      </c>
      <c r="AY47">
        <v>0</v>
      </c>
      <c r="AZ47">
        <v>0</v>
      </c>
      <c r="BA47">
        <v>1.0010061532338785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17"/>
        <v>-1.1926169085240466</v>
      </c>
      <c r="C48">
        <f t="shared" si="17"/>
        <v>0.9535573010775239</v>
      </c>
      <c r="D48">
        <f t="shared" si="17"/>
        <v>0.86393859881141322</v>
      </c>
      <c r="E48">
        <f t="shared" si="17"/>
        <v>0.38113459986568599</v>
      </c>
      <c r="F48">
        <f t="shared" si="17"/>
        <v>0.9841225736701692</v>
      </c>
      <c r="G48">
        <f t="shared" si="17"/>
        <v>-1.1140831296237024</v>
      </c>
      <c r="H48">
        <f t="shared" si="17"/>
        <v>0.70417119147924156</v>
      </c>
      <c r="I48">
        <f t="shared" si="17"/>
        <v>-1.1571755862510986</v>
      </c>
      <c r="J48">
        <f t="shared" si="17"/>
        <v>-0.20150059389578731</v>
      </c>
      <c r="K48">
        <f t="shared" si="17"/>
        <v>0.67169603454487881</v>
      </c>
      <c r="Z48">
        <v>6</v>
      </c>
      <c r="AA48">
        <v>1.5134629946545843</v>
      </c>
      <c r="AB48">
        <v>4.4982930967930033</v>
      </c>
      <c r="AC48">
        <v>-0.2197467788910725</v>
      </c>
      <c r="AD48">
        <v>1.3477394734162567</v>
      </c>
      <c r="AE48">
        <v>1.5917055503570894</v>
      </c>
      <c r="AF48">
        <v>0.16740045465139783</v>
      </c>
      <c r="AG48">
        <v>1.5216912167039982</v>
      </c>
      <c r="AH48">
        <v>-7.4328915771791945E-2</v>
      </c>
      <c r="AI48">
        <v>4.6488294794664233E-3</v>
      </c>
      <c r="AJ48">
        <v>1.8845733763098525E-2</v>
      </c>
      <c r="AL48">
        <v>0.82174112736058458</v>
      </c>
      <c r="AM48">
        <v>2.6369469109546317</v>
      </c>
      <c r="AN48">
        <v>-0.20027527118039853</v>
      </c>
      <c r="AO48">
        <v>1.4081048396797433</v>
      </c>
      <c r="AP48">
        <v>1.5933070500439637</v>
      </c>
      <c r="AQ48">
        <v>0.35657138352067896</v>
      </c>
      <c r="AR48">
        <v>2.7661842260088596</v>
      </c>
      <c r="AS48">
        <v>-0.35357178549420598</v>
      </c>
      <c r="AT48">
        <v>4.4596683555716346E-2</v>
      </c>
      <c r="AU48">
        <v>0.44481225066586783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2.130050269356909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17"/>
        <v>-1.355412975830613</v>
      </c>
      <c r="C49">
        <f t="shared" si="17"/>
        <v>1.1355533543301819</v>
      </c>
      <c r="D49">
        <f t="shared" si="17"/>
        <v>1.3165138425610414</v>
      </c>
      <c r="E49">
        <f t="shared" si="17"/>
        <v>0.34560726968477529</v>
      </c>
      <c r="F49">
        <f t="shared" si="17"/>
        <v>1.2102783072639789</v>
      </c>
      <c r="G49">
        <f t="shared" si="17"/>
        <v>-0.91140761997265063</v>
      </c>
      <c r="H49">
        <f t="shared" si="17"/>
        <v>0.57869070584022841</v>
      </c>
      <c r="I49">
        <f t="shared" si="17"/>
        <v>-1.1405149506741004</v>
      </c>
      <c r="J49">
        <f t="shared" si="17"/>
        <v>-0.26188947489577796</v>
      </c>
      <c r="K49">
        <f t="shared" si="17"/>
        <v>1.3247483365068551</v>
      </c>
      <c r="Z49">
        <v>7</v>
      </c>
      <c r="AA49">
        <v>0.7258647605999391</v>
      </c>
      <c r="AB49">
        <v>0.94413173462755884</v>
      </c>
      <c r="AC49">
        <v>-2.9943938434720124E-2</v>
      </c>
      <c r="AD49">
        <v>-0.58276369391230209</v>
      </c>
      <c r="AE49">
        <v>-0.34264270727433149</v>
      </c>
      <c r="AF49">
        <v>0.21351375703188202</v>
      </c>
      <c r="AG49">
        <v>-0.48584270305836125</v>
      </c>
      <c r="AH49">
        <v>-3.8258063317388527E-2</v>
      </c>
      <c r="AI49">
        <v>-7.4758462468354589E-2</v>
      </c>
      <c r="AJ49">
        <v>7.188931126451989E-2</v>
      </c>
      <c r="AL49">
        <v>0.39411133856156622</v>
      </c>
      <c r="AM49">
        <v>0.55345999195457585</v>
      </c>
      <c r="AN49">
        <v>-2.7290640711486527E-2</v>
      </c>
      <c r="AO49">
        <v>-0.60886572959647423</v>
      </c>
      <c r="AP49">
        <v>-0.34298745834232047</v>
      </c>
      <c r="AQ49">
        <v>0.45479503567716595</v>
      </c>
      <c r="AR49">
        <v>-0.88318208501756024</v>
      </c>
      <c r="AS49">
        <v>-0.18198801390041228</v>
      </c>
      <c r="AT49">
        <v>-0.71716536572035539</v>
      </c>
      <c r="AU49">
        <v>1.6967896683866064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1.8178354423313612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17"/>
        <v>-1.1868740083017451</v>
      </c>
      <c r="C50">
        <f t="shared" si="17"/>
        <v>1.5273938573947135</v>
      </c>
      <c r="D50">
        <f t="shared" si="17"/>
        <v>0.93193285341917287</v>
      </c>
      <c r="E50">
        <f t="shared" si="17"/>
        <v>-0.39587588255405332</v>
      </c>
      <c r="F50">
        <f t="shared" si="17"/>
        <v>1.5405966506897439</v>
      </c>
      <c r="G50">
        <f t="shared" si="17"/>
        <v>-0.1370352477363507</v>
      </c>
      <c r="H50">
        <f t="shared" si="17"/>
        <v>2.0313978951377973</v>
      </c>
      <c r="I50">
        <f t="shared" si="17"/>
        <v>0.10057082631841466</v>
      </c>
      <c r="J50">
        <f t="shared" si="17"/>
        <v>0.35088821359159011</v>
      </c>
      <c r="K50">
        <f t="shared" si="17"/>
        <v>1.6469724393389533</v>
      </c>
      <c r="Z50">
        <v>8</v>
      </c>
      <c r="AA50">
        <v>0.28001096802306885</v>
      </c>
      <c r="AB50">
        <v>2.5200221095528414</v>
      </c>
      <c r="AC50">
        <v>-1.2756819710103098</v>
      </c>
      <c r="AD50">
        <v>-0.19753212309930412</v>
      </c>
      <c r="AE50">
        <v>0.53653200180011096</v>
      </c>
      <c r="AF50">
        <v>0.41144412775447192</v>
      </c>
      <c r="AG50">
        <v>-0.81156256195905818</v>
      </c>
      <c r="AH50">
        <v>6.1607641695661103E-2</v>
      </c>
      <c r="AI50">
        <v>0.12405900745676066</v>
      </c>
      <c r="AJ50">
        <v>-1.8362945493977292E-2</v>
      </c>
      <c r="AL50">
        <v>0.15203313814033478</v>
      </c>
      <c r="AM50">
        <v>1.4772635696105083</v>
      </c>
      <c r="AN50">
        <v>-1.1626452682188309</v>
      </c>
      <c r="AO50">
        <v>-0.20637960378447567</v>
      </c>
      <c r="AP50">
        <v>0.53707183520880142</v>
      </c>
      <c r="AQ50">
        <v>0.87639667514873143</v>
      </c>
      <c r="AR50">
        <v>-1.4752871887984171</v>
      </c>
      <c r="AS50">
        <v>0.2930585445548608</v>
      </c>
      <c r="AT50">
        <v>1.1901103970843914</v>
      </c>
      <c r="AU50">
        <v>-0.43341709145994756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4.7568538007436878</v>
      </c>
      <c r="BE50">
        <v>0</v>
      </c>
      <c r="BF50">
        <v>0</v>
      </c>
    </row>
    <row r="51" spans="1:58" x14ac:dyDescent="0.25">
      <c r="A51">
        <v>24</v>
      </c>
      <c r="B51">
        <f t="shared" si="17"/>
        <v>-0.72826422304365446</v>
      </c>
      <c r="C51">
        <f t="shared" si="17"/>
        <v>1.8400405963017799</v>
      </c>
      <c r="D51">
        <f t="shared" si="17"/>
        <v>1.6450705147519549</v>
      </c>
      <c r="E51">
        <f t="shared" si="17"/>
        <v>-0.79555415850044597</v>
      </c>
      <c r="F51">
        <f t="shared" si="17"/>
        <v>1.7876093641737154</v>
      </c>
      <c r="G51">
        <f t="shared" si="17"/>
        <v>0.47540940010189497</v>
      </c>
      <c r="H51">
        <f t="shared" si="17"/>
        <v>-0.29920089442899278</v>
      </c>
      <c r="I51">
        <f t="shared" si="17"/>
        <v>0.23123174235094587</v>
      </c>
      <c r="J51">
        <f t="shared" si="17"/>
        <v>0.46173132739677525</v>
      </c>
      <c r="K51">
        <f t="shared" si="17"/>
        <v>1.5639337887861224</v>
      </c>
      <c r="Z51">
        <v>9</v>
      </c>
      <c r="AA51">
        <v>0.33809133371424099</v>
      </c>
      <c r="AB51">
        <v>1.2706647137755602</v>
      </c>
      <c r="AC51">
        <v>-0.30782600761071888</v>
      </c>
      <c r="AD51">
        <v>-0.99146987171890943</v>
      </c>
      <c r="AE51">
        <v>2.1443729158874981E-2</v>
      </c>
      <c r="AF51">
        <v>0.80517162721612989</v>
      </c>
      <c r="AG51">
        <v>-9.3812808210530452E-2</v>
      </c>
      <c r="AH51">
        <v>0.25011363390838659</v>
      </c>
      <c r="AI51">
        <v>-0.1266912652526388</v>
      </c>
      <c r="AJ51">
        <v>-4.172929725024023E-2</v>
      </c>
      <c r="AL51">
        <v>0.18356811808311924</v>
      </c>
      <c r="AM51">
        <v>0.74487707220286148</v>
      </c>
      <c r="AN51">
        <v>-0.28054990139889946</v>
      </c>
      <c r="AO51">
        <v>-1.0358778920567087</v>
      </c>
      <c r="AP51">
        <v>2.1465304836314598E-2</v>
      </c>
      <c r="AQ51">
        <v>1.7150560414302582</v>
      </c>
      <c r="AR51">
        <v>-0.17053624770973677</v>
      </c>
      <c r="AS51">
        <v>1.1897539900749241</v>
      </c>
      <c r="AT51">
        <v>-1.2153619079170319</v>
      </c>
      <c r="AU51">
        <v>-0.9849286242666595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9.5930994571207631</v>
      </c>
      <c r="BF51">
        <v>0</v>
      </c>
    </row>
    <row r="52" spans="1:58" x14ac:dyDescent="0.25">
      <c r="Z52">
        <v>10</v>
      </c>
      <c r="AA52">
        <v>-0.33991365905018478</v>
      </c>
      <c r="AB52">
        <v>-0.12205961441508942</v>
      </c>
      <c r="AC52">
        <v>-1.0046499786511931</v>
      </c>
      <c r="AD52">
        <v>-1.6882528395989345</v>
      </c>
      <c r="AE52">
        <v>-9.7484126755646244E-2</v>
      </c>
      <c r="AF52">
        <v>0.17115122157720658</v>
      </c>
      <c r="AG52">
        <v>-1.8869629838066337E-2</v>
      </c>
      <c r="AH52">
        <v>-0.31398972107764916</v>
      </c>
      <c r="AI52">
        <v>-8.6927662115499071E-2</v>
      </c>
      <c r="AJ52">
        <v>3.3047140407796824E-3</v>
      </c>
      <c r="AL52">
        <v>-0.18455755732363266</v>
      </c>
      <c r="AM52">
        <v>-7.1552634801332213E-2</v>
      </c>
      <c r="AN52">
        <v>-0.91562910697083066</v>
      </c>
      <c r="AO52">
        <v>-1.7638698286520442</v>
      </c>
      <c r="AP52">
        <v>-9.7582210725033258E-2</v>
      </c>
      <c r="AQ52">
        <v>0.36456070562129289</v>
      </c>
      <c r="AR52">
        <v>-3.430188190331037E-2</v>
      </c>
      <c r="AS52">
        <v>-1.4936031981026658</v>
      </c>
      <c r="AT52">
        <v>-0.83390570824897126</v>
      </c>
      <c r="AU52">
        <v>7.8000533636139971E-2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23.602808797864178</v>
      </c>
    </row>
    <row r="53" spans="1:58" x14ac:dyDescent="0.25">
      <c r="Z53">
        <v>11</v>
      </c>
      <c r="AA53">
        <v>-0.26317739644942767</v>
      </c>
      <c r="AB53">
        <v>0.43256752288511385</v>
      </c>
      <c r="AC53">
        <v>-0.48778123093497233</v>
      </c>
      <c r="AD53">
        <v>-0.50721272625616109</v>
      </c>
      <c r="AE53">
        <v>1.1122314339925097</v>
      </c>
      <c r="AF53">
        <v>0.74663118623298985</v>
      </c>
      <c r="AG53">
        <v>-0.69088762440567697</v>
      </c>
      <c r="AH53">
        <v>-0.1929550408013484</v>
      </c>
      <c r="AI53">
        <v>9.306899193737643E-2</v>
      </c>
      <c r="AJ53">
        <v>-3.7059250360840616E-2</v>
      </c>
      <c r="AL53">
        <v>-0.14289327933223353</v>
      </c>
      <c r="AM53">
        <v>0.25357564940897565</v>
      </c>
      <c r="AN53">
        <v>-0.44455950069072431</v>
      </c>
      <c r="AO53">
        <v>-0.52993082763842891</v>
      </c>
      <c r="AP53">
        <v>1.1133505092466427</v>
      </c>
      <c r="AQ53">
        <v>1.5903619593458485</v>
      </c>
      <c r="AR53">
        <v>-1.255920010312757</v>
      </c>
      <c r="AS53">
        <v>-0.91785891920854745</v>
      </c>
      <c r="AT53">
        <v>0.89282009602922252</v>
      </c>
      <c r="AU53">
        <v>-0.87470240045910008</v>
      </c>
    </row>
    <row r="54" spans="1:58" x14ac:dyDescent="0.25">
      <c r="Z54">
        <v>12</v>
      </c>
      <c r="AA54">
        <v>-0.18006871320348516</v>
      </c>
      <c r="AB54">
        <v>-0.38043220093138963</v>
      </c>
      <c r="AC54">
        <v>-1.7315223769522814</v>
      </c>
      <c r="AD54">
        <v>-0.57767613230318404</v>
      </c>
      <c r="AE54">
        <v>-0.59952179537778005</v>
      </c>
      <c r="AF54">
        <v>-0.30052974909303032</v>
      </c>
      <c r="AG54">
        <v>-0.13052274830712007</v>
      </c>
      <c r="AH54">
        <v>0.23603046525223906</v>
      </c>
      <c r="AI54">
        <v>0.17580130840580102</v>
      </c>
      <c r="AJ54">
        <v>5.9226469742272067E-2</v>
      </c>
      <c r="AL54">
        <v>-9.7769068627920203E-2</v>
      </c>
      <c r="AM54">
        <v>-0.22301337318124131</v>
      </c>
      <c r="AN54">
        <v>-1.5780941834462305</v>
      </c>
      <c r="AO54">
        <v>-0.60355029566783136</v>
      </c>
      <c r="AP54">
        <v>-0.60012500617098008</v>
      </c>
      <c r="AQ54">
        <v>-0.64014347300537355</v>
      </c>
      <c r="AR54">
        <v>-0.23726887790317855</v>
      </c>
      <c r="AS54">
        <v>1.1227624157264142</v>
      </c>
      <c r="AT54">
        <v>1.6864794362288096</v>
      </c>
      <c r="AU54">
        <v>1.3979110410993356</v>
      </c>
    </row>
    <row r="55" spans="1:58" x14ac:dyDescent="0.25">
      <c r="Z55">
        <v>13</v>
      </c>
      <c r="AA55">
        <v>-0.3455840158632793</v>
      </c>
      <c r="AB55">
        <v>1.9793463594347762</v>
      </c>
      <c r="AC55">
        <v>0.62303452353085131</v>
      </c>
      <c r="AD55">
        <v>0.50820327328255954</v>
      </c>
      <c r="AE55">
        <v>-0.2627337984987797</v>
      </c>
      <c r="AF55">
        <v>-0.77781167206366775</v>
      </c>
      <c r="AG55">
        <v>-0.63539306149930275</v>
      </c>
      <c r="AH55">
        <v>-0.15282027228854642</v>
      </c>
      <c r="AI55">
        <v>-7.0761351799865674E-2</v>
      </c>
      <c r="AJ55">
        <v>-5.6467091702061926E-2</v>
      </c>
      <c r="AL55">
        <v>-0.18763630151267874</v>
      </c>
      <c r="AM55">
        <v>1.1603137358794944</v>
      </c>
      <c r="AN55">
        <v>0.56782815559150357</v>
      </c>
      <c r="AO55">
        <v>0.53096574135084429</v>
      </c>
      <c r="AP55">
        <v>-0.26299814895978846</v>
      </c>
      <c r="AQ55">
        <v>-1.6567779615881633</v>
      </c>
      <c r="AR55">
        <v>-1.1550400270048629</v>
      </c>
      <c r="AS55">
        <v>-0.72694369306645734</v>
      </c>
      <c r="AT55">
        <v>-0.67882068553642272</v>
      </c>
      <c r="AU55">
        <v>-1.3327819688152305</v>
      </c>
    </row>
    <row r="56" spans="1:58" x14ac:dyDescent="0.25">
      <c r="Z56">
        <v>14</v>
      </c>
      <c r="AA56">
        <v>0.29572023729819386</v>
      </c>
      <c r="AB56">
        <v>-2.5754608270645138</v>
      </c>
      <c r="AC56">
        <v>-0.80899768149359153</v>
      </c>
      <c r="AD56">
        <v>-0.39650971728076267</v>
      </c>
      <c r="AE56">
        <v>1.3102871820489004</v>
      </c>
      <c r="AF56">
        <v>-0.53052258313102374</v>
      </c>
      <c r="AG56">
        <v>1.8116449239975019E-2</v>
      </c>
      <c r="AH56">
        <v>0.10504268382426371</v>
      </c>
      <c r="AI56">
        <v>-8.541144895659411E-2</v>
      </c>
      <c r="AJ56">
        <v>-2.0101268711164945E-2</v>
      </c>
      <c r="AL56">
        <v>0.1605625522652559</v>
      </c>
      <c r="AM56">
        <v>-1.5097623311949668</v>
      </c>
      <c r="AN56">
        <v>-0.73731333338795568</v>
      </c>
      <c r="AO56">
        <v>-0.41426942142448198</v>
      </c>
      <c r="AP56">
        <v>1.3116055317344284</v>
      </c>
      <c r="AQ56">
        <v>-1.1300397710981602</v>
      </c>
      <c r="AR56">
        <v>3.2932723517623642E-2</v>
      </c>
      <c r="AS56">
        <v>0.49967268978976631</v>
      </c>
      <c r="AT56">
        <v>-0.81936052461740072</v>
      </c>
      <c r="AU56">
        <v>-0.47444640198411586</v>
      </c>
    </row>
    <row r="57" spans="1:58" x14ac:dyDescent="0.25">
      <c r="Z57">
        <v>15</v>
      </c>
      <c r="AA57">
        <v>0.37519729049388134</v>
      </c>
      <c r="AB57">
        <v>-2.9682323586766044</v>
      </c>
      <c r="AC57">
        <v>-2.1726120391022508E-2</v>
      </c>
      <c r="AD57">
        <v>1.1087732772253598</v>
      </c>
      <c r="AE57">
        <v>0.97379298768579581</v>
      </c>
      <c r="AF57">
        <v>0.37241362034617254</v>
      </c>
      <c r="AG57">
        <v>-9.3152326046325284E-2</v>
      </c>
      <c r="AH57">
        <v>-0.33620198594239192</v>
      </c>
      <c r="AI57">
        <v>7.7499160566683906E-2</v>
      </c>
      <c r="AJ57">
        <v>7.3945294799970307E-2</v>
      </c>
      <c r="AL57">
        <v>0.20371495409007018</v>
      </c>
      <c r="AM57">
        <v>-1.7400091503126056</v>
      </c>
      <c r="AN57">
        <v>-1.9800994012143823E-2</v>
      </c>
      <c r="AO57">
        <v>1.1584353271267527</v>
      </c>
      <c r="AP57">
        <v>0.97477277264948414</v>
      </c>
      <c r="AQ57">
        <v>0.79325973233054647</v>
      </c>
      <c r="AR57">
        <v>-0.16933559982261689</v>
      </c>
      <c r="AS57">
        <v>-1.5992636946476428</v>
      </c>
      <c r="AT57">
        <v>0.74345715515957023</v>
      </c>
      <c r="AU57">
        <v>1.7453166546653993</v>
      </c>
    </row>
    <row r="58" spans="1:58" x14ac:dyDescent="0.25">
      <c r="Z58">
        <v>16</v>
      </c>
      <c r="AA58">
        <v>-0.62026941722919049</v>
      </c>
      <c r="AB58">
        <v>6.1022169931079007E-2</v>
      </c>
      <c r="AC58">
        <v>-1.0344126804734592</v>
      </c>
      <c r="AD58">
        <v>2.7651789799129673</v>
      </c>
      <c r="AE58">
        <v>-0.92315085207902603</v>
      </c>
      <c r="AF58">
        <v>-0.43794153148956749</v>
      </c>
      <c r="AG58">
        <v>-0.57695720460015343</v>
      </c>
      <c r="AH58">
        <v>4.6456222874930689E-2</v>
      </c>
      <c r="AI58">
        <v>2.1794072691376343E-2</v>
      </c>
      <c r="AJ58">
        <v>-4.6970269305981097E-2</v>
      </c>
      <c r="AL58">
        <v>-0.33677790073587899</v>
      </c>
      <c r="AM58">
        <v>3.5771840348559673E-2</v>
      </c>
      <c r="AN58">
        <v>-0.94275457023630316</v>
      </c>
      <c r="AO58">
        <v>2.8890315828818691</v>
      </c>
      <c r="AP58">
        <v>-0.92407968329420309</v>
      </c>
      <c r="AQ58">
        <v>-0.93283747711193044</v>
      </c>
      <c r="AR58">
        <v>-1.0488132552305856</v>
      </c>
      <c r="AS58">
        <v>0.2209854603508099</v>
      </c>
      <c r="AT58">
        <v>0.20907270690409285</v>
      </c>
      <c r="AU58">
        <v>-1.1086302856132604</v>
      </c>
    </row>
    <row r="59" spans="1:58" x14ac:dyDescent="0.25">
      <c r="Z59">
        <v>17</v>
      </c>
      <c r="AA59">
        <v>-0.1959196501331581</v>
      </c>
      <c r="AB59">
        <v>-1.3675811470371566</v>
      </c>
      <c r="AC59">
        <v>0.54734500863861268</v>
      </c>
      <c r="AD59">
        <v>1.6797039604459438</v>
      </c>
      <c r="AE59">
        <v>0.16663000914206835</v>
      </c>
      <c r="AF59">
        <v>0.2672288648832693</v>
      </c>
      <c r="AG59">
        <v>-0.2493067375040165</v>
      </c>
      <c r="AH59">
        <v>-0.10438366899065153</v>
      </c>
      <c r="AI59">
        <v>-3.6916984370111261E-2</v>
      </c>
      <c r="AJ59">
        <v>3.2166731410930238E-2</v>
      </c>
      <c r="AL59">
        <v>-0.10637540180442692</v>
      </c>
      <c r="AM59">
        <v>-0.80169050872439618</v>
      </c>
      <c r="AN59">
        <v>0.4988454009998195</v>
      </c>
      <c r="AO59">
        <v>1.7549380444707512</v>
      </c>
      <c r="AP59">
        <v>0.16679766446462785</v>
      </c>
      <c r="AQ59">
        <v>0.56921091562454884</v>
      </c>
      <c r="AR59">
        <v>-0.4531986234468024</v>
      </c>
      <c r="AS59">
        <v>-0.49653785257375177</v>
      </c>
      <c r="AT59">
        <v>-0.35414830271945003</v>
      </c>
      <c r="AU59">
        <v>0.75922521114443819</v>
      </c>
    </row>
    <row r="60" spans="1:58" x14ac:dyDescent="0.25">
      <c r="Z60">
        <v>18</v>
      </c>
      <c r="AA60">
        <v>-0.58291552371077304</v>
      </c>
      <c r="AB60">
        <v>-1.7766455224982445</v>
      </c>
      <c r="AC60">
        <v>-0.3013197723641643</v>
      </c>
      <c r="AD60">
        <v>0.22908668201989857</v>
      </c>
      <c r="AE60">
        <v>1.421545644376802</v>
      </c>
      <c r="AF60">
        <v>-0.15271899981495707</v>
      </c>
      <c r="AG60">
        <v>-7.929833951898152E-2</v>
      </c>
      <c r="AH60">
        <v>0.32402773114725192</v>
      </c>
      <c r="AI60">
        <v>-0.160389831936815</v>
      </c>
      <c r="AJ60">
        <v>2.8230600865877847E-2</v>
      </c>
      <c r="AL60">
        <v>-0.3164964464290711</v>
      </c>
      <c r="AM60">
        <v>-1.0414883649429543</v>
      </c>
      <c r="AN60">
        <v>-0.27462017612627965</v>
      </c>
      <c r="AO60">
        <v>0.23934749409744682</v>
      </c>
      <c r="AP60">
        <v>1.4229759371239976</v>
      </c>
      <c r="AQ60">
        <v>-0.32529914669176702</v>
      </c>
      <c r="AR60">
        <v>-0.14415133209563022</v>
      </c>
      <c r="AS60">
        <v>1.5413525444541591</v>
      </c>
      <c r="AT60">
        <v>-1.5386356096807503</v>
      </c>
      <c r="AU60">
        <v>0.66632147448613377</v>
      </c>
    </row>
    <row r="61" spans="1:58" x14ac:dyDescent="0.25">
      <c r="Z61">
        <v>19</v>
      </c>
      <c r="AA61">
        <v>-0.99175210809353564</v>
      </c>
      <c r="AB61">
        <v>-1.7023182535192782</v>
      </c>
      <c r="AC61">
        <v>1.1366731704397073</v>
      </c>
      <c r="AD61">
        <v>0.33192700510160089</v>
      </c>
      <c r="AE61">
        <v>0.10362259756251714</v>
      </c>
      <c r="AF61">
        <v>0.74911697286688717</v>
      </c>
      <c r="AG61">
        <v>2.8773382353660251E-2</v>
      </c>
      <c r="AH61">
        <v>1.4588601253761147E-2</v>
      </c>
      <c r="AI61">
        <v>7.3383266687647941E-2</v>
      </c>
      <c r="AJ61">
        <v>-7.5505066479246749E-2</v>
      </c>
      <c r="AL61">
        <v>-0.53847599726283124</v>
      </c>
      <c r="AM61">
        <v>-0.99791693504357482</v>
      </c>
      <c r="AN61">
        <v>1.0359538765577976</v>
      </c>
      <c r="AO61">
        <v>0.34679404404415759</v>
      </c>
      <c r="AP61">
        <v>0.10372685777415756</v>
      </c>
      <c r="AQ61">
        <v>1.5956568098349453</v>
      </c>
      <c r="AR61">
        <v>5.2305274238235361E-2</v>
      </c>
      <c r="AS61">
        <v>6.9395843321487835E-2</v>
      </c>
      <c r="AT61">
        <v>0.70397297582302365</v>
      </c>
      <c r="AU61">
        <v>-1.7821316473796849</v>
      </c>
    </row>
    <row r="62" spans="1:58" x14ac:dyDescent="0.25">
      <c r="Z62">
        <v>20</v>
      </c>
      <c r="AA62">
        <v>-2.2772244834773163</v>
      </c>
      <c r="AB62">
        <v>-0.58470824182901848</v>
      </c>
      <c r="AC62">
        <v>-0.98021985532716716</v>
      </c>
      <c r="AD62">
        <v>-0.52273054780517181</v>
      </c>
      <c r="AE62">
        <v>0.2828431236438651</v>
      </c>
      <c r="AF62">
        <v>-0.46078323577437746</v>
      </c>
      <c r="AG62">
        <v>0.29588657135779056</v>
      </c>
      <c r="AH62">
        <v>8.8003155976812034E-2</v>
      </c>
      <c r="AI62">
        <v>-3.5636375289997364E-2</v>
      </c>
      <c r="AJ62">
        <v>-1.5475282394649003E-2</v>
      </c>
      <c r="AL62">
        <v>-1.2364286546251873</v>
      </c>
      <c r="AM62">
        <v>-0.34276214531240334</v>
      </c>
      <c r="AN62">
        <v>-0.89336370859557079</v>
      </c>
      <c r="AO62">
        <v>-0.54614369374159444</v>
      </c>
      <c r="AP62">
        <v>0.28312770716739971</v>
      </c>
      <c r="AQ62">
        <v>-0.98149145547636085</v>
      </c>
      <c r="AR62">
        <v>0.53787309632409908</v>
      </c>
      <c r="AS62">
        <v>0.4186181469857379</v>
      </c>
      <c r="AT62">
        <v>-0.3418632924482255</v>
      </c>
      <c r="AU62">
        <v>-0.36526013145385411</v>
      </c>
    </row>
    <row r="63" spans="1:58" x14ac:dyDescent="0.25">
      <c r="Z63">
        <v>21</v>
      </c>
      <c r="AA63">
        <v>-2.3691691033679501</v>
      </c>
      <c r="AB63">
        <v>1.2660725381347446</v>
      </c>
      <c r="AC63">
        <v>-0.2216789151017502</v>
      </c>
      <c r="AD63">
        <v>-7.8817774941644936E-2</v>
      </c>
      <c r="AE63">
        <v>-0.67641872339146858</v>
      </c>
      <c r="AF63">
        <v>-0.117995667482582</v>
      </c>
      <c r="AG63">
        <v>-0.1149909156105732</v>
      </c>
      <c r="AH63">
        <v>5.4498505238093478E-2</v>
      </c>
      <c r="AI63">
        <v>1.4482112151820362E-2</v>
      </c>
      <c r="AJ63">
        <v>2.2479489255247682E-2</v>
      </c>
      <c r="AL63">
        <v>-1.2863503744627534</v>
      </c>
      <c r="AM63">
        <v>0.74218509035329205</v>
      </c>
      <c r="AN63">
        <v>-0.20203620303798339</v>
      </c>
      <c r="AO63">
        <v>-8.2348029821221316E-2</v>
      </c>
      <c r="AP63">
        <v>-0.6770993042774649</v>
      </c>
      <c r="AQ63">
        <v>-0.25133670330422203</v>
      </c>
      <c r="AR63">
        <v>-0.20903456194303457</v>
      </c>
      <c r="AS63">
        <v>0.25924142177667475</v>
      </c>
      <c r="AT63">
        <v>0.13892834222158992</v>
      </c>
      <c r="AU63">
        <v>0.53057908676525323</v>
      </c>
    </row>
    <row r="64" spans="1:58" x14ac:dyDescent="0.25">
      <c r="Z64">
        <v>22</v>
      </c>
      <c r="AA64">
        <v>-2.9056268575425084</v>
      </c>
      <c r="AB64">
        <v>1.2664174495956269</v>
      </c>
      <c r="AC64">
        <v>0.1672397924079253</v>
      </c>
      <c r="AD64">
        <v>-0.42600348670836441</v>
      </c>
      <c r="AE64">
        <v>-0.52611668134907175</v>
      </c>
      <c r="AF64">
        <v>-0.33613836287800719</v>
      </c>
      <c r="AG64">
        <v>0.22209382522747242</v>
      </c>
      <c r="AH64">
        <v>-0.1852499046463626</v>
      </c>
      <c r="AI64">
        <v>-2.5840490748180574E-2</v>
      </c>
      <c r="AJ64">
        <v>6.237314529004117E-2</v>
      </c>
      <c r="AL64">
        <v>-1.5776223786370864</v>
      </c>
      <c r="AM64">
        <v>0.74238728109359198</v>
      </c>
      <c r="AN64">
        <v>0.15242086799030452</v>
      </c>
      <c r="AO64">
        <v>-0.44508421930684511</v>
      </c>
      <c r="AP64">
        <v>-0.52664603534940857</v>
      </c>
      <c r="AQ64">
        <v>-0.71599161038948966</v>
      </c>
      <c r="AR64">
        <v>0.40373002702144634</v>
      </c>
      <c r="AS64">
        <v>-0.88120671300445563</v>
      </c>
      <c r="AT64">
        <v>-0.24789039776810518</v>
      </c>
      <c r="AU64">
        <v>1.4721814224022443</v>
      </c>
    </row>
    <row r="65" spans="12:58" x14ac:dyDescent="0.25">
      <c r="Z65">
        <v>23</v>
      </c>
      <c r="AA65">
        <v>-2.8638702101475237</v>
      </c>
      <c r="AB65">
        <v>-2.3913422437111864E-2</v>
      </c>
      <c r="AC65">
        <v>1.5600497026925115</v>
      </c>
      <c r="AD65">
        <v>-0.21237473199910606</v>
      </c>
      <c r="AE65">
        <v>-1.7555790656723707</v>
      </c>
      <c r="AF65">
        <v>0.19525704842239711</v>
      </c>
      <c r="AG65">
        <v>0.51178495717399675</v>
      </c>
      <c r="AH65">
        <v>0.19789970740700524</v>
      </c>
      <c r="AI65">
        <v>0.16991793080340312</v>
      </c>
      <c r="AJ65">
        <v>6.4709638243674143E-3</v>
      </c>
      <c r="AL65">
        <v>-1.5549504305112691</v>
      </c>
      <c r="AM65">
        <v>-1.4018300735194859E-2</v>
      </c>
      <c r="AN65">
        <v>1.4218155043652205</v>
      </c>
      <c r="AO65">
        <v>-0.22188701440613495</v>
      </c>
      <c r="AP65">
        <v>-1.7573454472266263</v>
      </c>
      <c r="AQ65">
        <v>0.41590732858596197</v>
      </c>
      <c r="AR65">
        <v>0.93034083400292911</v>
      </c>
      <c r="AS65">
        <v>0.94137997534507667</v>
      </c>
      <c r="AT65">
        <v>1.6300396097452099</v>
      </c>
      <c r="AU65">
        <v>0.15273292188444004</v>
      </c>
    </row>
    <row r="66" spans="12:58" x14ac:dyDescent="0.25">
      <c r="Z66">
        <v>24</v>
      </c>
      <c r="AA66">
        <v>-3.0105118564011994</v>
      </c>
      <c r="AB66">
        <v>-0.59725451901450566</v>
      </c>
      <c r="AC66">
        <v>1.7325867178727665</v>
      </c>
      <c r="AD66">
        <v>-0.35203670641975426</v>
      </c>
      <c r="AE66">
        <v>0.7451957293135324</v>
      </c>
      <c r="AF66">
        <v>-7.6623439216877864E-2</v>
      </c>
      <c r="AG66">
        <v>0.59705143406538652</v>
      </c>
      <c r="AH66">
        <v>-7.7313915920658796E-2</v>
      </c>
      <c r="AI66">
        <v>-9.1696283244632845E-2</v>
      </c>
      <c r="AJ66">
        <v>-3.4523472844817278E-2</v>
      </c>
      <c r="AL66">
        <v>-1.6345701319087316</v>
      </c>
      <c r="AM66">
        <v>-0.35011690547506097</v>
      </c>
      <c r="AN66">
        <v>1.5790642143497744</v>
      </c>
      <c r="AO66">
        <v>-0.3678044606039908</v>
      </c>
      <c r="AP66">
        <v>0.74594551040645363</v>
      </c>
      <c r="AQ66">
        <v>-0.16321177734296344</v>
      </c>
      <c r="AR66">
        <v>1.0853412577388255</v>
      </c>
      <c r="AS66">
        <v>-0.3677709947975637</v>
      </c>
      <c r="AT66">
        <v>-0.87965156501407904</v>
      </c>
      <c r="AU66">
        <v>-0.81485092859447827</v>
      </c>
    </row>
    <row r="67" spans="12:58" x14ac:dyDescent="0.25">
      <c r="AL67" s="1">
        <f>_xlfn.VAR.S(AL43:AL66)</f>
        <v>0.99999999999999911</v>
      </c>
      <c r="AM67" s="1">
        <f t="shared" ref="AM67:AU67" si="27">_xlfn.VAR.S(AM43:AM66)</f>
        <v>1.0000000000000016</v>
      </c>
      <c r="AN67" s="1">
        <f t="shared" si="27"/>
        <v>1.0000000000000007</v>
      </c>
      <c r="AO67" s="1">
        <f t="shared" si="27"/>
        <v>0.99999999999999956</v>
      </c>
      <c r="AP67" s="1">
        <f t="shared" si="27"/>
        <v>1</v>
      </c>
      <c r="AQ67" s="1">
        <f t="shared" si="27"/>
        <v>1.0000000000000013</v>
      </c>
      <c r="AR67" s="1">
        <f t="shared" si="27"/>
        <v>1.0000000000000013</v>
      </c>
      <c r="AS67" s="1">
        <f t="shared" si="27"/>
        <v>0.99999999999999967</v>
      </c>
      <c r="AT67" s="1">
        <f t="shared" si="27"/>
        <v>1.0000000000000098</v>
      </c>
      <c r="AU67" s="1">
        <f t="shared" si="27"/>
        <v>0.99999999999993572</v>
      </c>
    </row>
    <row r="68" spans="12:58" x14ac:dyDescent="0.25">
      <c r="AK68" t="s">
        <v>49</v>
      </c>
      <c r="AL68">
        <f>AVERAGE(AL43:AL66)</f>
        <v>1.1102230246251565E-16</v>
      </c>
      <c r="AM68">
        <f t="shared" ref="AM68:AU68" si="28">AVERAGE(AM43:AM66)</f>
        <v>-7.6327832942979512E-17</v>
      </c>
      <c r="AN68">
        <f t="shared" si="28"/>
        <v>-1.4617936490897894E-15</v>
      </c>
      <c r="AO68">
        <f t="shared" si="28"/>
        <v>1.8272420613622367E-15</v>
      </c>
      <c r="AP68">
        <f t="shared" si="28"/>
        <v>3.2381504884900397E-16</v>
      </c>
      <c r="AQ68">
        <f t="shared" si="28"/>
        <v>2.5211314517529595E-15</v>
      </c>
      <c r="AR68">
        <f t="shared" si="28"/>
        <v>-1.9243865760169379E-15</v>
      </c>
      <c r="AS68">
        <f t="shared" si="28"/>
        <v>-1.6514567491299204E-15</v>
      </c>
      <c r="AT68">
        <f t="shared" si="28"/>
        <v>-6.5734454916347813E-15</v>
      </c>
      <c r="AU68">
        <f t="shared" si="28"/>
        <v>6.4022861086717358E-15</v>
      </c>
    </row>
    <row r="69" spans="12:58" x14ac:dyDescent="0.25">
      <c r="L69" s="1"/>
      <c r="M69" s="2"/>
      <c r="N69" s="1"/>
      <c r="O69" s="1"/>
      <c r="P69" s="1"/>
    </row>
    <row r="70" spans="12:58" x14ac:dyDescent="0.25">
      <c r="L70" s="1"/>
      <c r="M70" s="2"/>
      <c r="N70" s="1"/>
      <c r="O70" s="1"/>
      <c r="P70" s="1"/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12:58" x14ac:dyDescent="0.25">
      <c r="L71" s="1"/>
      <c r="M71" s="2"/>
      <c r="N71" s="1"/>
      <c r="O71" s="1"/>
      <c r="P71" s="1"/>
      <c r="AK71">
        <v>1</v>
      </c>
      <c r="AL71">
        <f>AL43-AL$68</f>
        <v>1.4046011309814013</v>
      </c>
      <c r="AM71">
        <f t="shared" ref="AM71:AU71" si="29">AM43-AM$68</f>
        <v>-0.39517697881051989</v>
      </c>
      <c r="AN71">
        <f t="shared" si="29"/>
        <v>-0.33349530986609727</v>
      </c>
      <c r="AO71">
        <f t="shared" si="29"/>
        <v>-0.2776066418199058</v>
      </c>
      <c r="AP71">
        <f t="shared" si="29"/>
        <v>-2.2922572458946986</v>
      </c>
      <c r="AQ71">
        <f t="shared" si="29"/>
        <v>-7.2801359522624828E-2</v>
      </c>
      <c r="AR71">
        <f t="shared" si="29"/>
        <v>0.50682726993841376</v>
      </c>
      <c r="AS71">
        <f t="shared" si="29"/>
        <v>-2.2023399245197455</v>
      </c>
      <c r="AT71">
        <f t="shared" si="29"/>
        <v>-1.0597870571382488</v>
      </c>
      <c r="AU71">
        <f t="shared" si="29"/>
        <v>-0.5318766175954549</v>
      </c>
      <c r="AV71">
        <v>1</v>
      </c>
      <c r="AW71" s="1">
        <f>(1/(24-1))*SUMPRODUCT($AL$71:$AL$94,AL$71:AL$94)</f>
        <v>0.99999999999999889</v>
      </c>
      <c r="AX71" s="1">
        <f t="shared" ref="AX71:BF71" si="30">(1/(24-1))*SUMPRODUCT($AL$71:$AL$94,AM$71:AM$94)</f>
        <v>-2.7996928447069166E-16</v>
      </c>
      <c r="AY71" s="1">
        <f t="shared" si="30"/>
        <v>1.1584935909132068E-16</v>
      </c>
      <c r="AZ71" s="1">
        <f t="shared" si="30"/>
        <v>-1.5446581212176091E-16</v>
      </c>
      <c r="BA71" s="1">
        <f t="shared" si="30"/>
        <v>-3.8616453030440226E-17</v>
      </c>
      <c r="BB71" s="1">
        <f t="shared" si="30"/>
        <v>-1.0112683637346534E-15</v>
      </c>
      <c r="BC71" s="1">
        <f t="shared" si="30"/>
        <v>4.4408920985006262E-16</v>
      </c>
      <c r="BD71" s="1">
        <f t="shared" si="30"/>
        <v>-6.7096087140389897E-16</v>
      </c>
      <c r="BE71" s="1">
        <f t="shared" si="30"/>
        <v>2.4135283144025141E-16</v>
      </c>
      <c r="BF71" s="1">
        <f t="shared" si="30"/>
        <v>7.8198317386641465E-15</v>
      </c>
    </row>
    <row r="72" spans="12:58" x14ac:dyDescent="0.25">
      <c r="L72" s="1"/>
      <c r="M72" s="2"/>
      <c r="N72" s="1"/>
      <c r="O72" s="1"/>
      <c r="P72" s="1"/>
      <c r="AK72">
        <v>2</v>
      </c>
      <c r="AL72">
        <f t="shared" ref="AL72:AU87" si="31">AL44-AL$68</f>
        <v>1.4658551866488465</v>
      </c>
      <c r="AM72">
        <f t="shared" si="31"/>
        <v>0.92670499928676586</v>
      </c>
      <c r="AN72">
        <f t="shared" si="31"/>
        <v>1.7869560212113109</v>
      </c>
      <c r="AO72">
        <f t="shared" si="31"/>
        <v>-0.37668521032343877</v>
      </c>
      <c r="AP72">
        <f t="shared" si="31"/>
        <v>0.24471636225672375</v>
      </c>
      <c r="AQ72">
        <f t="shared" si="31"/>
        <v>-1.3325604929666268</v>
      </c>
      <c r="AR72">
        <f t="shared" si="31"/>
        <v>-1.318841940414343</v>
      </c>
      <c r="AS72">
        <f t="shared" si="31"/>
        <v>0.84194711689779389</v>
      </c>
      <c r="AT72">
        <f t="shared" si="31"/>
        <v>-0.34488569292542121</v>
      </c>
      <c r="AU72">
        <f t="shared" si="31"/>
        <v>0.4082100925217037</v>
      </c>
      <c r="AV72">
        <v>2</v>
      </c>
      <c r="AW72" s="1">
        <f>(1/(24-1))*SUMPRODUCT($AM$71:$AM$94,AL$71:AL$94)</f>
        <v>-2.7996928447069166E-16</v>
      </c>
      <c r="AX72" s="1">
        <f t="shared" ref="AX72:BF72" si="32">(1/(24-1))*SUMPRODUCT($AM$71:$AM$94,AM$71:AM$94)</f>
        <v>1.0000000000000016</v>
      </c>
      <c r="AY72" s="1">
        <f t="shared" si="32"/>
        <v>-1.2550347234893073E-16</v>
      </c>
      <c r="AZ72" s="1">
        <f t="shared" si="32"/>
        <v>-8.3266726846886741E-16</v>
      </c>
      <c r="BA72" s="1">
        <f t="shared" si="32"/>
        <v>-2.7272869952748409E-16</v>
      </c>
      <c r="BB72" s="1">
        <f t="shared" si="32"/>
        <v>9.8230602396182326E-16</v>
      </c>
      <c r="BC72" s="1">
        <f t="shared" si="32"/>
        <v>3.6926983210358469E-16</v>
      </c>
      <c r="BD72" s="1">
        <f t="shared" si="32"/>
        <v>6.2751736174465365E-17</v>
      </c>
      <c r="BE72" s="1">
        <f t="shared" si="32"/>
        <v>-3.2751579226442118E-15</v>
      </c>
      <c r="BF72" s="1">
        <f t="shared" si="32"/>
        <v>2.4569718240617594E-15</v>
      </c>
    </row>
    <row r="73" spans="12:58" x14ac:dyDescent="0.25">
      <c r="L73" s="1"/>
      <c r="M73" s="2"/>
      <c r="N73" s="1"/>
      <c r="O73" s="1"/>
      <c r="P73" s="1"/>
      <c r="AK73">
        <v>3</v>
      </c>
      <c r="AL73">
        <f t="shared" si="31"/>
        <v>1.6559057113145634</v>
      </c>
      <c r="AM73">
        <f t="shared" si="31"/>
        <v>-0.37144134004318313</v>
      </c>
      <c r="AN73">
        <f t="shared" si="31"/>
        <v>2.2871319003386876</v>
      </c>
      <c r="AO73">
        <f t="shared" si="31"/>
        <v>-0.45130902379736271</v>
      </c>
      <c r="AP73">
        <f t="shared" si="31"/>
        <v>2.8632583301647217E-2</v>
      </c>
      <c r="AQ73">
        <f t="shared" si="31"/>
        <v>6.5398712638218462E-2</v>
      </c>
      <c r="AR73">
        <f t="shared" si="31"/>
        <v>-0.35649384001930212</v>
      </c>
      <c r="AS73">
        <f t="shared" si="31"/>
        <v>0.44490182894834995</v>
      </c>
      <c r="AT73">
        <f t="shared" si="31"/>
        <v>0.69854106346600298</v>
      </c>
      <c r="AU73">
        <f t="shared" si="31"/>
        <v>0.61068972727779658</v>
      </c>
      <c r="AV73">
        <v>3</v>
      </c>
      <c r="AW73" s="1">
        <f>(1/(24-1))*SUMPRODUCT($AN$71:$AN$94,AL$71:AL$94)</f>
        <v>1.1584935909132068E-16</v>
      </c>
      <c r="AX73" s="1">
        <f t="shared" ref="AX73:BF73" si="33">(1/(24-1))*SUMPRODUCT($AN$71:$AN$94,AM$71:AM$94)</f>
        <v>-1.2550347234893073E-16</v>
      </c>
      <c r="AY73" s="1">
        <f t="shared" si="33"/>
        <v>1.0000000000000007</v>
      </c>
      <c r="AZ73" s="1">
        <f t="shared" si="33"/>
        <v>2.8962339772830171E-16</v>
      </c>
      <c r="BA73" s="1">
        <f t="shared" si="33"/>
        <v>2.5100694469786146E-16</v>
      </c>
      <c r="BB73" s="1">
        <f t="shared" si="33"/>
        <v>-1.3950193657246532E-15</v>
      </c>
      <c r="BC73" s="1">
        <f t="shared" si="33"/>
        <v>-9.0748664621534523E-16</v>
      </c>
      <c r="BD73" s="1">
        <f t="shared" si="33"/>
        <v>-5.8407385208540847E-16</v>
      </c>
      <c r="BE73" s="1">
        <f t="shared" si="33"/>
        <v>-3.3789396401635196E-16</v>
      </c>
      <c r="BF73" s="1">
        <f t="shared" si="33"/>
        <v>7.7232906060880453E-16</v>
      </c>
    </row>
    <row r="74" spans="12:58" x14ac:dyDescent="0.25">
      <c r="L74" s="1"/>
      <c r="M74" s="2"/>
      <c r="N74" s="1"/>
      <c r="O74" s="1"/>
      <c r="P74" s="1"/>
      <c r="AK74">
        <v>4</v>
      </c>
      <c r="AL74">
        <f t="shared" si="31"/>
        <v>1.3777886251342912</v>
      </c>
      <c r="AM74">
        <f t="shared" si="31"/>
        <v>-0.7794050270052385</v>
      </c>
      <c r="AN74">
        <f t="shared" si="31"/>
        <v>-0.47301761927291919</v>
      </c>
      <c r="AO74">
        <f t="shared" si="31"/>
        <v>-0.96821543091544282</v>
      </c>
      <c r="AP74">
        <f t="shared" si="31"/>
        <v>0.57229299828695057</v>
      </c>
      <c r="AQ74">
        <f t="shared" si="31"/>
        <v>-1.6549914479263306</v>
      </c>
      <c r="AR74">
        <f t="shared" si="31"/>
        <v>1.3365487548188324</v>
      </c>
      <c r="AS74">
        <f t="shared" si="31"/>
        <v>-0.37114021164227867</v>
      </c>
      <c r="AT74">
        <f t="shared" si="31"/>
        <v>2.0600322021025597</v>
      </c>
      <c r="AU74">
        <f t="shared" si="31"/>
        <v>-1.213509404976834</v>
      </c>
      <c r="AV74">
        <v>4</v>
      </c>
      <c r="AW74" s="1">
        <f>(1/(24-1))*SUMPRODUCT($AO$71:$AO$94,AL$71:AL$94)</f>
        <v>-1.5446581212176091E-16</v>
      </c>
      <c r="AX74" s="1">
        <f t="shared" ref="AX74:BF74" si="34">(1/(24-1))*SUMPRODUCT($AO$71:$AO$94,AM$71:AM$94)</f>
        <v>-8.3266726846886741E-16</v>
      </c>
      <c r="AY74" s="1">
        <f t="shared" si="34"/>
        <v>2.8962339772830171E-16</v>
      </c>
      <c r="AZ74" s="1">
        <f t="shared" si="34"/>
        <v>0.99999999999999922</v>
      </c>
      <c r="BA74" s="1">
        <f t="shared" si="34"/>
        <v>-7.843967021808171E-16</v>
      </c>
      <c r="BB74" s="1">
        <f t="shared" si="34"/>
        <v>-1.9075924414958872E-15</v>
      </c>
      <c r="BC74" s="1">
        <f t="shared" si="34"/>
        <v>4.2719451164924499E-16</v>
      </c>
      <c r="BD74" s="1">
        <f t="shared" si="34"/>
        <v>2.280784257110376E-16</v>
      </c>
      <c r="BE74" s="1">
        <f t="shared" si="34"/>
        <v>8.3025374015446483E-16</v>
      </c>
      <c r="BF74" s="1">
        <f t="shared" si="34"/>
        <v>1.0329901185642761E-15</v>
      </c>
    </row>
    <row r="75" spans="12:58" x14ac:dyDescent="0.25">
      <c r="L75" s="1"/>
      <c r="M75" s="2"/>
      <c r="N75" s="1"/>
      <c r="O75" s="1"/>
      <c r="P75" s="1"/>
      <c r="AK75">
        <v>5</v>
      </c>
      <c r="AL75">
        <f t="shared" si="31"/>
        <v>1.3810220405936677</v>
      </c>
      <c r="AM75">
        <f t="shared" si="31"/>
        <v>-0.63513214551058772</v>
      </c>
      <c r="AN75">
        <f t="shared" si="31"/>
        <v>-0.84457015425179272</v>
      </c>
      <c r="AO75">
        <f t="shared" si="31"/>
        <v>0.57221024990485247</v>
      </c>
      <c r="AP75">
        <f t="shared" si="31"/>
        <v>-1.6386680842610633</v>
      </c>
      <c r="AQ75">
        <f t="shared" si="31"/>
        <v>1.0603073766658635</v>
      </c>
      <c r="AR75">
        <f t="shared" si="31"/>
        <v>1.2593220080128369</v>
      </c>
      <c r="AS75">
        <f t="shared" si="31"/>
        <v>1.7491550227316399</v>
      </c>
      <c r="AT75">
        <f t="shared" si="31"/>
        <v>-0.96657455858585162</v>
      </c>
      <c r="AU75">
        <f t="shared" si="31"/>
        <v>-4.6234582336617369E-2</v>
      </c>
      <c r="AV75">
        <v>5</v>
      </c>
      <c r="AW75" s="1">
        <f>(1/(24-1))*SUMPRODUCT($AP$71:$AP$94,AL$71:AL$94)</f>
        <v>-3.8616453030440226E-17</v>
      </c>
      <c r="AX75" s="1">
        <f t="shared" ref="AX75:BF75" si="35">(1/(24-1))*SUMPRODUCT($AP$71:$AP$94,AM$71:AM$94)</f>
        <v>-2.7272869952748409E-16</v>
      </c>
      <c r="AY75" s="1">
        <f t="shared" si="35"/>
        <v>2.5100694469786146E-16</v>
      </c>
      <c r="AZ75" s="1">
        <f t="shared" si="35"/>
        <v>-7.843967021808171E-16</v>
      </c>
      <c r="BA75" s="1">
        <f t="shared" si="35"/>
        <v>0.99999999999999978</v>
      </c>
      <c r="BB75" s="1">
        <f t="shared" si="35"/>
        <v>-5.6476562557018827E-16</v>
      </c>
      <c r="BC75" s="1">
        <f t="shared" si="35"/>
        <v>2.0756343503861621E-16</v>
      </c>
      <c r="BD75" s="1">
        <f t="shared" si="35"/>
        <v>-1.9790932178100616E-16</v>
      </c>
      <c r="BE75" s="1">
        <f t="shared" si="35"/>
        <v>9.1231370284415038E-16</v>
      </c>
      <c r="BF75" s="1">
        <f t="shared" si="35"/>
        <v>2.6066105795547151E-16</v>
      </c>
    </row>
    <row r="76" spans="12:58" x14ac:dyDescent="0.25">
      <c r="L76" s="1"/>
      <c r="M76" s="2"/>
      <c r="N76" s="1"/>
      <c r="O76" s="1"/>
      <c r="P76" s="1"/>
      <c r="AK76">
        <v>6</v>
      </c>
      <c r="AL76">
        <f t="shared" si="31"/>
        <v>0.82174112736058447</v>
      </c>
      <c r="AM76">
        <f t="shared" si="31"/>
        <v>2.6369469109546317</v>
      </c>
      <c r="AN76">
        <f t="shared" si="31"/>
        <v>-0.20027527118039706</v>
      </c>
      <c r="AO76">
        <f t="shared" si="31"/>
        <v>1.4081048396797415</v>
      </c>
      <c r="AP76">
        <f t="shared" si="31"/>
        <v>1.5933070500439634</v>
      </c>
      <c r="AQ76">
        <f t="shared" si="31"/>
        <v>0.35657138352067647</v>
      </c>
      <c r="AR76">
        <f t="shared" si="31"/>
        <v>2.7661842260088614</v>
      </c>
      <c r="AS76">
        <f t="shared" si="31"/>
        <v>-0.35357178549420432</v>
      </c>
      <c r="AT76">
        <f t="shared" si="31"/>
        <v>4.4596683555722917E-2</v>
      </c>
      <c r="AU76">
        <f t="shared" si="31"/>
        <v>0.44481225066586144</v>
      </c>
      <c r="AV76">
        <v>6</v>
      </c>
      <c r="AW76" s="1">
        <f>(1/(24-1))*SUMPRODUCT($AQ$71:$AQ$94,AL$71:AL$94)</f>
        <v>-1.0112683637346534E-15</v>
      </c>
      <c r="AX76" s="1">
        <f t="shared" ref="AX76:BF76" si="36">(1/(24-1))*SUMPRODUCT($AQ$71:$AQ$94,AM$71:AM$94)</f>
        <v>9.8230602396182326E-16</v>
      </c>
      <c r="AY76" s="1">
        <f t="shared" si="36"/>
        <v>-1.3950193657246532E-15</v>
      </c>
      <c r="AZ76" s="1">
        <f t="shared" si="36"/>
        <v>-1.9075924414958872E-15</v>
      </c>
      <c r="BA76" s="1">
        <f t="shared" si="36"/>
        <v>-5.6476562557018827E-16</v>
      </c>
      <c r="BB76" s="1">
        <f t="shared" si="36"/>
        <v>1.0000000000000009</v>
      </c>
      <c r="BC76" s="1">
        <f t="shared" si="36"/>
        <v>-1.356402912694213E-15</v>
      </c>
      <c r="BD76" s="1">
        <f t="shared" si="36"/>
        <v>-1.2459839923102979E-16</v>
      </c>
      <c r="BE76" s="1">
        <f t="shared" si="36"/>
        <v>3.893021171131255E-15</v>
      </c>
      <c r="BF76" s="1">
        <f t="shared" si="36"/>
        <v>-7.0849123669285801E-15</v>
      </c>
    </row>
    <row r="77" spans="12:58" x14ac:dyDescent="0.25">
      <c r="L77" s="1"/>
      <c r="M77" s="2"/>
      <c r="N77" s="1"/>
      <c r="O77" s="1"/>
      <c r="P77" s="1"/>
      <c r="AK77">
        <v>7</v>
      </c>
      <c r="AL77">
        <f t="shared" si="31"/>
        <v>0.3941113385615661</v>
      </c>
      <c r="AM77">
        <f t="shared" si="31"/>
        <v>0.55345999195457596</v>
      </c>
      <c r="AN77">
        <f t="shared" si="31"/>
        <v>-2.7290640711485067E-2</v>
      </c>
      <c r="AO77">
        <f t="shared" si="31"/>
        <v>-0.608865729596476</v>
      </c>
      <c r="AP77">
        <f t="shared" si="31"/>
        <v>-0.34298745834232081</v>
      </c>
      <c r="AQ77">
        <f t="shared" si="31"/>
        <v>0.45479503567716345</v>
      </c>
      <c r="AR77">
        <f t="shared" si="31"/>
        <v>-0.88318208501755835</v>
      </c>
      <c r="AS77">
        <f t="shared" si="31"/>
        <v>-0.18198801390041064</v>
      </c>
      <c r="AT77">
        <f t="shared" si="31"/>
        <v>-0.71716536572034884</v>
      </c>
      <c r="AU77">
        <f t="shared" si="31"/>
        <v>1.6967896683865999</v>
      </c>
      <c r="AV77">
        <v>7</v>
      </c>
      <c r="AW77" s="1">
        <f>(1/(24-1))*SUMPRODUCT($AR$71:$AR$94,AL$71:AL$94)</f>
        <v>4.4408920985006262E-16</v>
      </c>
      <c r="AX77" s="1">
        <f t="shared" ref="AX77:BF77" si="37">(1/(24-1))*SUMPRODUCT($AR$71:$AR$94,AM$71:AM$94)</f>
        <v>3.6926983210358469E-16</v>
      </c>
      <c r="AY77" s="1">
        <f t="shared" si="37"/>
        <v>-9.0748664621534523E-16</v>
      </c>
      <c r="AZ77" s="1">
        <f t="shared" si="37"/>
        <v>4.2719451164924499E-16</v>
      </c>
      <c r="BA77" s="1">
        <f t="shared" si="37"/>
        <v>2.0756343503861621E-16</v>
      </c>
      <c r="BB77" s="1">
        <f t="shared" si="37"/>
        <v>-1.356402912694213E-15</v>
      </c>
      <c r="BC77" s="1">
        <f t="shared" si="37"/>
        <v>1.0000000000000011</v>
      </c>
      <c r="BD77" s="1">
        <f t="shared" si="37"/>
        <v>1.3491623277510055E-15</v>
      </c>
      <c r="BE77" s="1">
        <f t="shared" si="37"/>
        <v>4.4167568153566008E-15</v>
      </c>
      <c r="BF77" s="1">
        <f t="shared" si="37"/>
        <v>-5.623520972557858E-15</v>
      </c>
    </row>
    <row r="78" spans="12:58" x14ac:dyDescent="0.25">
      <c r="L78" s="1"/>
      <c r="M78" s="2"/>
      <c r="N78" s="1"/>
      <c r="O78" s="1"/>
      <c r="P78" s="1"/>
      <c r="AK78">
        <v>8</v>
      </c>
      <c r="AL78">
        <f t="shared" si="31"/>
        <v>0.15203313814033467</v>
      </c>
      <c r="AM78">
        <f t="shared" si="31"/>
        <v>1.4772635696105083</v>
      </c>
      <c r="AN78">
        <f t="shared" si="31"/>
        <v>-1.1626452682188293</v>
      </c>
      <c r="AO78">
        <f t="shared" si="31"/>
        <v>-0.20637960378447751</v>
      </c>
      <c r="AP78">
        <f t="shared" si="31"/>
        <v>0.53707183520880108</v>
      </c>
      <c r="AQ78">
        <f t="shared" si="31"/>
        <v>0.87639667514872888</v>
      </c>
      <c r="AR78">
        <f t="shared" si="31"/>
        <v>-1.4752871887984151</v>
      </c>
      <c r="AS78">
        <f t="shared" si="31"/>
        <v>0.29305854455486247</v>
      </c>
      <c r="AT78">
        <f t="shared" si="31"/>
        <v>1.190110397084398</v>
      </c>
      <c r="AU78">
        <f t="shared" si="31"/>
        <v>-0.43341709145995394</v>
      </c>
      <c r="AV78">
        <v>8</v>
      </c>
      <c r="AW78" s="1">
        <f>(1/(24-1))*SUMPRODUCT($AS$71:$AS$94,AL$71:AL$94)</f>
        <v>-6.7096087140389897E-16</v>
      </c>
      <c r="AX78" s="1">
        <f t="shared" ref="AX78:BF78" si="38">(1/(24-1))*SUMPRODUCT($AS$71:$AS$94,AM$71:AM$94)</f>
        <v>6.2751736174465365E-17</v>
      </c>
      <c r="AY78" s="1">
        <f t="shared" si="38"/>
        <v>-5.8407385208540847E-16</v>
      </c>
      <c r="AZ78" s="1">
        <f t="shared" si="38"/>
        <v>2.280784257110376E-16</v>
      </c>
      <c r="BA78" s="1">
        <f t="shared" si="38"/>
        <v>-1.9790932178100616E-16</v>
      </c>
      <c r="BB78" s="1">
        <f t="shared" si="38"/>
        <v>-1.2459839923102979E-16</v>
      </c>
      <c r="BC78" s="1">
        <f t="shared" si="38"/>
        <v>1.3491623277510055E-15</v>
      </c>
      <c r="BD78" s="1">
        <f t="shared" si="38"/>
        <v>0.99999999999999933</v>
      </c>
      <c r="BE78" s="1">
        <f t="shared" si="38"/>
        <v>-4.2236745502043999E-16</v>
      </c>
      <c r="BF78" s="1">
        <f t="shared" si="38"/>
        <v>-2.2194806379245521E-14</v>
      </c>
    </row>
    <row r="79" spans="12:58" x14ac:dyDescent="0.25">
      <c r="AK79">
        <v>9</v>
      </c>
      <c r="AL79">
        <f t="shared" si="31"/>
        <v>0.18356811808311913</v>
      </c>
      <c r="AM79">
        <f t="shared" si="31"/>
        <v>0.74487707220286159</v>
      </c>
      <c r="AN79">
        <f t="shared" si="31"/>
        <v>-0.28054990139889802</v>
      </c>
      <c r="AO79">
        <f t="shared" si="31"/>
        <v>-1.0358778920567104</v>
      </c>
      <c r="AP79">
        <f t="shared" si="31"/>
        <v>2.1465304836314276E-2</v>
      </c>
      <c r="AQ79">
        <f t="shared" si="31"/>
        <v>1.7150560414302558</v>
      </c>
      <c r="AR79">
        <f t="shared" si="31"/>
        <v>-0.17053624770973486</v>
      </c>
      <c r="AS79">
        <f t="shared" si="31"/>
        <v>1.1897539900749257</v>
      </c>
      <c r="AT79">
        <f t="shared" si="31"/>
        <v>-1.2153619079170253</v>
      </c>
      <c r="AU79">
        <f t="shared" si="31"/>
        <v>-0.98492862426666594</v>
      </c>
      <c r="AV79">
        <v>9</v>
      </c>
      <c r="AW79" s="1">
        <f>(1/(24-1))*SUMPRODUCT($AT$71:$AT$94,AL$71:AL$94)</f>
        <v>2.4135283144025141E-16</v>
      </c>
      <c r="AX79" s="1">
        <f t="shared" ref="AX79:BF79" si="39">(1/(24-1))*SUMPRODUCT($AT$71:$AT$94,AM$71:AM$94)</f>
        <v>-3.2751579226442118E-15</v>
      </c>
      <c r="AY79" s="1">
        <f t="shared" si="39"/>
        <v>-3.3789396401635196E-16</v>
      </c>
      <c r="AZ79" s="1">
        <f t="shared" si="39"/>
        <v>8.3025374015446483E-16</v>
      </c>
      <c r="BA79" s="1">
        <f t="shared" si="39"/>
        <v>9.1231370284415038E-16</v>
      </c>
      <c r="BB79" s="1">
        <f t="shared" si="39"/>
        <v>3.893021171131255E-15</v>
      </c>
      <c r="BC79" s="1">
        <f t="shared" si="39"/>
        <v>4.4167568153566008E-15</v>
      </c>
      <c r="BD79" s="1">
        <f t="shared" si="39"/>
        <v>-4.2236745502043999E-16</v>
      </c>
      <c r="BE79" s="1">
        <f t="shared" si="39"/>
        <v>1.0000000000000098</v>
      </c>
      <c r="BF79" s="1">
        <f t="shared" si="39"/>
        <v>1.1024997340190685E-14</v>
      </c>
    </row>
    <row r="80" spans="12:58" x14ac:dyDescent="0.25">
      <c r="AK80">
        <v>10</v>
      </c>
      <c r="AL80">
        <f t="shared" si="31"/>
        <v>-0.18455755732363277</v>
      </c>
      <c r="AM80">
        <f t="shared" si="31"/>
        <v>-7.1552634801332143E-2</v>
      </c>
      <c r="AN80">
        <f t="shared" si="31"/>
        <v>-0.91562910697082922</v>
      </c>
      <c r="AO80">
        <f t="shared" si="31"/>
        <v>-1.763869828652046</v>
      </c>
      <c r="AP80">
        <f t="shared" si="31"/>
        <v>-9.7582210725033577E-2</v>
      </c>
      <c r="AQ80">
        <f t="shared" si="31"/>
        <v>0.36456070562129039</v>
      </c>
      <c r="AR80">
        <f t="shared" si="31"/>
        <v>-3.4301881903308448E-2</v>
      </c>
      <c r="AS80">
        <f t="shared" si="31"/>
        <v>-1.4936031981026643</v>
      </c>
      <c r="AT80">
        <f t="shared" si="31"/>
        <v>-0.83390570824896471</v>
      </c>
      <c r="AU80">
        <f t="shared" si="31"/>
        <v>7.8000533636133573E-2</v>
      </c>
      <c r="AV80">
        <v>10</v>
      </c>
      <c r="AW80" s="1">
        <f>(1/(24-1))*SUMPRODUCT($AU$71:$AU$94,AL$71:AL$94)</f>
        <v>7.8198317386641465E-15</v>
      </c>
      <c r="AX80" s="1">
        <f t="shared" ref="AX80:BF80" si="40">(1/(24-1))*SUMPRODUCT($AU$71:$AU$94,AM$71:AM$94)</f>
        <v>2.4569718240617594E-15</v>
      </c>
      <c r="AY80" s="1">
        <f t="shared" si="40"/>
        <v>7.7232906060880453E-16</v>
      </c>
      <c r="AZ80" s="1">
        <f t="shared" si="40"/>
        <v>1.0329901185642761E-15</v>
      </c>
      <c r="BA80" s="1">
        <f t="shared" si="40"/>
        <v>2.6066105795547151E-16</v>
      </c>
      <c r="BB80" s="1">
        <f t="shared" si="40"/>
        <v>-7.0849123669285801E-15</v>
      </c>
      <c r="BC80" s="1">
        <f t="shared" si="40"/>
        <v>-5.623520972557858E-15</v>
      </c>
      <c r="BD80" s="1">
        <f t="shared" si="40"/>
        <v>-2.2194806379245521E-14</v>
      </c>
      <c r="BE80" s="1">
        <f t="shared" si="40"/>
        <v>1.1024997340190685E-14</v>
      </c>
      <c r="BF80" s="1">
        <f t="shared" si="40"/>
        <v>0.99999999999993561</v>
      </c>
    </row>
    <row r="81" spans="1:47" x14ac:dyDescent="0.25">
      <c r="AK81">
        <v>11</v>
      </c>
      <c r="AL81">
        <f t="shared" si="31"/>
        <v>-0.14289327933223364</v>
      </c>
      <c r="AM81">
        <f t="shared" si="31"/>
        <v>0.2535756494089757</v>
      </c>
      <c r="AN81">
        <f t="shared" si="31"/>
        <v>-0.44455950069072286</v>
      </c>
      <c r="AO81">
        <f t="shared" si="31"/>
        <v>-0.52993082763843069</v>
      </c>
      <c r="AP81">
        <f t="shared" si="31"/>
        <v>1.1133505092466425</v>
      </c>
      <c r="AQ81">
        <f t="shared" si="31"/>
        <v>1.590361959345846</v>
      </c>
      <c r="AR81">
        <f t="shared" si="31"/>
        <v>-1.255920010312755</v>
      </c>
      <c r="AS81">
        <f t="shared" si="31"/>
        <v>-0.91785891920854579</v>
      </c>
      <c r="AT81">
        <f t="shared" si="31"/>
        <v>0.89282009602922907</v>
      </c>
      <c r="AU81">
        <f t="shared" si="31"/>
        <v>-0.87470240045910652</v>
      </c>
    </row>
    <row r="82" spans="1:47" x14ac:dyDescent="0.25">
      <c r="M82" s="2"/>
      <c r="N82" s="1"/>
      <c r="O82" s="1"/>
      <c r="P82" s="1"/>
      <c r="AK82">
        <v>12</v>
      </c>
      <c r="AL82">
        <f t="shared" si="31"/>
        <v>-9.7769068627920314E-2</v>
      </c>
      <c r="AM82">
        <f t="shared" si="31"/>
        <v>-0.22301337318124123</v>
      </c>
      <c r="AN82">
        <f t="shared" si="31"/>
        <v>-1.578094183446229</v>
      </c>
      <c r="AO82">
        <f t="shared" si="31"/>
        <v>-0.60355029566783314</v>
      </c>
      <c r="AP82">
        <f t="shared" si="31"/>
        <v>-0.60012500617098041</v>
      </c>
      <c r="AQ82">
        <f t="shared" si="31"/>
        <v>-0.64014347300537611</v>
      </c>
      <c r="AR82">
        <f t="shared" si="31"/>
        <v>-0.23726887790317663</v>
      </c>
      <c r="AS82">
        <f t="shared" si="31"/>
        <v>1.1227624157264158</v>
      </c>
      <c r="AT82">
        <f t="shared" si="31"/>
        <v>1.6864794362288162</v>
      </c>
      <c r="AU82">
        <f t="shared" si="31"/>
        <v>1.3979110410993292</v>
      </c>
    </row>
    <row r="83" spans="1:47" x14ac:dyDescent="0.25">
      <c r="M83" s="2"/>
      <c r="N83" s="1"/>
      <c r="O83" s="1"/>
      <c r="P83" s="1"/>
      <c r="AK83">
        <v>13</v>
      </c>
      <c r="AL83">
        <f t="shared" si="31"/>
        <v>-0.18763630151267885</v>
      </c>
      <c r="AM83">
        <f t="shared" si="31"/>
        <v>1.1603137358794944</v>
      </c>
      <c r="AN83">
        <f t="shared" si="31"/>
        <v>0.56782815559150501</v>
      </c>
      <c r="AO83">
        <f t="shared" si="31"/>
        <v>0.53096574135084251</v>
      </c>
      <c r="AP83">
        <f t="shared" si="31"/>
        <v>-0.26299814895978879</v>
      </c>
      <c r="AQ83">
        <f t="shared" si="31"/>
        <v>-1.6567779615881657</v>
      </c>
      <c r="AR83">
        <f t="shared" si="31"/>
        <v>-1.1550400270048609</v>
      </c>
      <c r="AS83">
        <f t="shared" si="31"/>
        <v>-0.72694369306645568</v>
      </c>
      <c r="AT83">
        <f t="shared" si="31"/>
        <v>-0.67882068553641617</v>
      </c>
      <c r="AU83">
        <f t="shared" si="31"/>
        <v>-1.3327819688152369</v>
      </c>
    </row>
    <row r="84" spans="1:47" x14ac:dyDescent="0.25">
      <c r="M84" s="2"/>
      <c r="N84" s="1"/>
      <c r="O84" s="1"/>
      <c r="P84" s="1"/>
      <c r="AK84">
        <v>14</v>
      </c>
      <c r="AL84">
        <f t="shared" si="31"/>
        <v>0.16056255226525579</v>
      </c>
      <c r="AM84">
        <f t="shared" si="31"/>
        <v>-1.5097623311949668</v>
      </c>
      <c r="AN84">
        <f t="shared" si="31"/>
        <v>-0.73731333338795424</v>
      </c>
      <c r="AO84">
        <f t="shared" si="31"/>
        <v>-0.41426942142448381</v>
      </c>
      <c r="AP84">
        <f t="shared" si="31"/>
        <v>1.3116055317344282</v>
      </c>
      <c r="AQ84">
        <f t="shared" si="31"/>
        <v>-1.1300397710981627</v>
      </c>
      <c r="AR84">
        <f t="shared" si="31"/>
        <v>3.2932723517625564E-2</v>
      </c>
      <c r="AS84">
        <f t="shared" si="31"/>
        <v>0.49967268978976798</v>
      </c>
      <c r="AT84">
        <f t="shared" si="31"/>
        <v>-0.81936052461739417</v>
      </c>
      <c r="AU84">
        <f t="shared" si="31"/>
        <v>-0.47444640198412225</v>
      </c>
    </row>
    <row r="85" spans="1:47" x14ac:dyDescent="0.25">
      <c r="M85" s="2"/>
      <c r="N85" s="1"/>
      <c r="O85" s="1"/>
      <c r="P85" s="1"/>
      <c r="AK85">
        <v>15</v>
      </c>
      <c r="AL85">
        <f t="shared" si="31"/>
        <v>0.20371495409007007</v>
      </c>
      <c r="AM85">
        <f t="shared" si="31"/>
        <v>-1.7400091503126056</v>
      </c>
      <c r="AN85">
        <f t="shared" si="31"/>
        <v>-1.9800994012142362E-2</v>
      </c>
      <c r="AO85">
        <f t="shared" si="31"/>
        <v>1.1584353271267509</v>
      </c>
      <c r="AP85">
        <f t="shared" si="31"/>
        <v>0.97477277264948381</v>
      </c>
      <c r="AQ85">
        <f t="shared" si="31"/>
        <v>0.79325973233054392</v>
      </c>
      <c r="AR85">
        <f t="shared" si="31"/>
        <v>-0.16933559982261498</v>
      </c>
      <c r="AS85">
        <f t="shared" si="31"/>
        <v>-1.5992636946476413</v>
      </c>
      <c r="AT85">
        <f t="shared" si="31"/>
        <v>0.74345715515957678</v>
      </c>
      <c r="AU85">
        <f t="shared" si="31"/>
        <v>1.7453166546653929</v>
      </c>
    </row>
    <row r="86" spans="1:47" x14ac:dyDescent="0.25">
      <c r="M86" s="2"/>
      <c r="N86" s="1"/>
      <c r="O86" s="1"/>
      <c r="P86" s="1"/>
      <c r="AK86">
        <v>16</v>
      </c>
      <c r="AL86">
        <f t="shared" si="31"/>
        <v>-0.3367779007358791</v>
      </c>
      <c r="AM86">
        <f t="shared" si="31"/>
        <v>3.577184034855975E-2</v>
      </c>
      <c r="AN86">
        <f t="shared" si="31"/>
        <v>-0.94275457023630171</v>
      </c>
      <c r="AO86">
        <f t="shared" si="31"/>
        <v>2.8890315828818673</v>
      </c>
      <c r="AP86">
        <f t="shared" si="31"/>
        <v>-0.92407968329420342</v>
      </c>
      <c r="AQ86">
        <f t="shared" si="31"/>
        <v>-0.93283747711193299</v>
      </c>
      <c r="AR86">
        <f t="shared" si="31"/>
        <v>-1.0488132552305836</v>
      </c>
      <c r="AS86">
        <f t="shared" si="31"/>
        <v>0.22098546035081157</v>
      </c>
      <c r="AT86">
        <f t="shared" si="31"/>
        <v>0.20907270690409943</v>
      </c>
      <c r="AU86">
        <f t="shared" si="31"/>
        <v>-1.1086302856132668</v>
      </c>
    </row>
    <row r="87" spans="1:47" x14ac:dyDescent="0.25">
      <c r="M87" s="2"/>
      <c r="N87" s="1"/>
      <c r="O87" s="1"/>
      <c r="P87" s="1"/>
      <c r="AK87">
        <v>17</v>
      </c>
      <c r="AL87">
        <f t="shared" si="31"/>
        <v>-0.10637540180442703</v>
      </c>
      <c r="AM87">
        <f t="shared" si="31"/>
        <v>-0.80169050872439607</v>
      </c>
      <c r="AN87">
        <f t="shared" si="31"/>
        <v>0.49884540099982094</v>
      </c>
      <c r="AO87">
        <f t="shared" si="31"/>
        <v>1.7549380444707494</v>
      </c>
      <c r="AP87">
        <f t="shared" si="31"/>
        <v>0.16679766446462752</v>
      </c>
      <c r="AQ87">
        <f t="shared" si="31"/>
        <v>0.56921091562454629</v>
      </c>
      <c r="AR87">
        <f t="shared" si="31"/>
        <v>-0.45319862344680045</v>
      </c>
      <c r="AS87">
        <f t="shared" si="31"/>
        <v>-0.4965378525737501</v>
      </c>
      <c r="AT87">
        <f t="shared" si="31"/>
        <v>-0.35414830271944348</v>
      </c>
      <c r="AU87">
        <f t="shared" si="31"/>
        <v>0.75922521114443176</v>
      </c>
    </row>
    <row r="88" spans="1:47" x14ac:dyDescent="0.25">
      <c r="M88" s="2"/>
      <c r="N88" s="1"/>
      <c r="O88" s="1"/>
      <c r="P88" s="1"/>
      <c r="AK88">
        <v>18</v>
      </c>
      <c r="AL88">
        <f t="shared" ref="AL88:AU94" si="41">AL60-AL$68</f>
        <v>-0.31649644642907121</v>
      </c>
      <c r="AM88">
        <f t="shared" si="41"/>
        <v>-1.0414883649429543</v>
      </c>
      <c r="AN88">
        <f t="shared" si="41"/>
        <v>-0.2746201761262782</v>
      </c>
      <c r="AO88">
        <f t="shared" si="41"/>
        <v>0.23934749409744499</v>
      </c>
      <c r="AP88">
        <f t="shared" si="41"/>
        <v>1.4229759371239974</v>
      </c>
      <c r="AQ88">
        <f t="shared" si="41"/>
        <v>-0.32529914669176951</v>
      </c>
      <c r="AR88">
        <f t="shared" si="41"/>
        <v>-0.1441513320956283</v>
      </c>
      <c r="AS88">
        <f t="shared" si="41"/>
        <v>1.5413525444541607</v>
      </c>
      <c r="AT88">
        <f t="shared" si="41"/>
        <v>-1.5386356096807436</v>
      </c>
      <c r="AU88">
        <f t="shared" si="41"/>
        <v>0.66632147448612733</v>
      </c>
    </row>
    <row r="89" spans="1:47" x14ac:dyDescent="0.25">
      <c r="M89" s="2"/>
      <c r="N89" s="1"/>
      <c r="O89" s="1"/>
      <c r="P89" s="1"/>
      <c r="AK89">
        <v>19</v>
      </c>
      <c r="AL89">
        <f t="shared" si="41"/>
        <v>-0.53847599726283135</v>
      </c>
      <c r="AM89">
        <f t="shared" si="41"/>
        <v>-0.9979169350435747</v>
      </c>
      <c r="AN89">
        <f t="shared" si="41"/>
        <v>1.0359538765577991</v>
      </c>
      <c r="AO89">
        <f t="shared" si="41"/>
        <v>0.34679404404415576</v>
      </c>
      <c r="AP89">
        <f t="shared" si="41"/>
        <v>0.10372685777415724</v>
      </c>
      <c r="AQ89">
        <f t="shared" si="41"/>
        <v>1.5956568098349428</v>
      </c>
      <c r="AR89">
        <f t="shared" si="41"/>
        <v>5.2305274238237283E-2</v>
      </c>
      <c r="AS89">
        <f t="shared" si="41"/>
        <v>6.9395843321489487E-2</v>
      </c>
      <c r="AT89">
        <f t="shared" si="41"/>
        <v>0.7039729758230302</v>
      </c>
      <c r="AU89">
        <f t="shared" si="41"/>
        <v>-1.7821316473796913</v>
      </c>
    </row>
    <row r="90" spans="1:47" x14ac:dyDescent="0.25">
      <c r="M90" s="2"/>
      <c r="N90" s="1"/>
      <c r="O90" s="1"/>
      <c r="P90" s="1"/>
      <c r="AK90">
        <v>20</v>
      </c>
      <c r="AL90">
        <f t="shared" si="41"/>
        <v>-1.2364286546251875</v>
      </c>
      <c r="AM90">
        <f t="shared" si="41"/>
        <v>-0.34276214531240329</v>
      </c>
      <c r="AN90">
        <f t="shared" si="41"/>
        <v>-0.89336370859556935</v>
      </c>
      <c r="AO90">
        <f t="shared" si="41"/>
        <v>-0.54614369374159621</v>
      </c>
      <c r="AP90">
        <f t="shared" si="41"/>
        <v>0.28312770716739938</v>
      </c>
      <c r="AQ90">
        <f t="shared" si="41"/>
        <v>-0.98149145547636341</v>
      </c>
      <c r="AR90">
        <f t="shared" si="41"/>
        <v>0.53787309632410096</v>
      </c>
      <c r="AS90">
        <f t="shared" si="41"/>
        <v>0.41861814698573957</v>
      </c>
      <c r="AT90">
        <f t="shared" si="41"/>
        <v>-0.34186329244821895</v>
      </c>
      <c r="AU90">
        <f t="shared" si="41"/>
        <v>-0.36526013145386049</v>
      </c>
    </row>
    <row r="91" spans="1:47" x14ac:dyDescent="0.25">
      <c r="M91" s="2"/>
      <c r="N91" s="1"/>
      <c r="O91" s="1"/>
      <c r="P91" s="1"/>
      <c r="AK91">
        <v>21</v>
      </c>
      <c r="AL91">
        <f t="shared" si="41"/>
        <v>-1.2863503744627534</v>
      </c>
      <c r="AM91">
        <f t="shared" si="41"/>
        <v>0.74218509035329217</v>
      </c>
      <c r="AN91">
        <f t="shared" si="41"/>
        <v>-0.20203620303798192</v>
      </c>
      <c r="AO91">
        <f t="shared" si="41"/>
        <v>-8.2348029821223148E-2</v>
      </c>
      <c r="AP91">
        <f t="shared" si="41"/>
        <v>-0.67709930427746523</v>
      </c>
      <c r="AQ91">
        <f t="shared" si="41"/>
        <v>-0.25133670330422453</v>
      </c>
      <c r="AR91">
        <f t="shared" si="41"/>
        <v>-0.20903456194303266</v>
      </c>
      <c r="AS91">
        <f t="shared" si="41"/>
        <v>0.25924142177667642</v>
      </c>
      <c r="AT91">
        <f t="shared" si="41"/>
        <v>0.1389283422215965</v>
      </c>
      <c r="AU91">
        <f t="shared" si="41"/>
        <v>0.53057908676524679</v>
      </c>
    </row>
    <row r="92" spans="1:47" x14ac:dyDescent="0.25">
      <c r="AK92">
        <v>22</v>
      </c>
      <c r="AL92">
        <f t="shared" si="41"/>
        <v>-1.5776223786370864</v>
      </c>
      <c r="AM92">
        <f t="shared" si="41"/>
        <v>0.74238728109359209</v>
      </c>
      <c r="AN92">
        <f t="shared" si="41"/>
        <v>0.15242086799030599</v>
      </c>
      <c r="AO92">
        <f t="shared" si="41"/>
        <v>-0.44508421930684694</v>
      </c>
      <c r="AP92">
        <f t="shared" si="41"/>
        <v>-0.5266460353494089</v>
      </c>
      <c r="AQ92">
        <f t="shared" si="41"/>
        <v>-0.71599161038949222</v>
      </c>
      <c r="AR92">
        <f t="shared" si="41"/>
        <v>0.40373002702144828</v>
      </c>
      <c r="AS92">
        <f t="shared" si="41"/>
        <v>-0.88120671300445397</v>
      </c>
      <c r="AT92">
        <f t="shared" si="41"/>
        <v>-0.2478903977680986</v>
      </c>
      <c r="AU92">
        <f t="shared" si="41"/>
        <v>1.4721814224022378</v>
      </c>
    </row>
    <row r="93" spans="1:47" x14ac:dyDescent="0.25">
      <c r="AK93">
        <v>23</v>
      </c>
      <c r="AL93">
        <f t="shared" si="41"/>
        <v>-1.5549504305112691</v>
      </c>
      <c r="AM93">
        <f t="shared" si="41"/>
        <v>-1.4018300735194783E-2</v>
      </c>
      <c r="AN93">
        <f t="shared" si="41"/>
        <v>1.4218155043652221</v>
      </c>
      <c r="AO93">
        <f t="shared" si="41"/>
        <v>-0.22188701440613678</v>
      </c>
      <c r="AP93">
        <f t="shared" si="41"/>
        <v>-1.7573454472266266</v>
      </c>
      <c r="AQ93">
        <f t="shared" si="41"/>
        <v>0.41590732858595947</v>
      </c>
      <c r="AR93">
        <f t="shared" si="41"/>
        <v>0.93034083400293099</v>
      </c>
      <c r="AS93">
        <f t="shared" si="41"/>
        <v>0.94137997534507833</v>
      </c>
      <c r="AT93">
        <f t="shared" si="41"/>
        <v>1.6300396097452166</v>
      </c>
      <c r="AU93">
        <f t="shared" si="41"/>
        <v>0.15273292188443363</v>
      </c>
    </row>
    <row r="94" spans="1:47" x14ac:dyDescent="0.25">
      <c r="AK94">
        <v>24</v>
      </c>
      <c r="AL94">
        <f t="shared" si="41"/>
        <v>-1.6345701319087316</v>
      </c>
      <c r="AM94">
        <f t="shared" si="41"/>
        <v>-0.35011690547506091</v>
      </c>
      <c r="AN94">
        <f t="shared" si="41"/>
        <v>1.579064214349776</v>
      </c>
      <c r="AO94">
        <f t="shared" si="41"/>
        <v>-0.36780446060399263</v>
      </c>
      <c r="AP94">
        <f t="shared" si="41"/>
        <v>0.74594551040645329</v>
      </c>
      <c r="AQ94">
        <f t="shared" si="41"/>
        <v>-0.16321177734296596</v>
      </c>
      <c r="AR94">
        <f t="shared" si="41"/>
        <v>1.0853412577388275</v>
      </c>
      <c r="AS94">
        <f t="shared" si="41"/>
        <v>-0.36777099479756203</v>
      </c>
      <c r="AT94">
        <f t="shared" si="41"/>
        <v>-0.87965156501407249</v>
      </c>
      <c r="AU94">
        <f t="shared" si="41"/>
        <v>-0.81485092859448471</v>
      </c>
    </row>
    <row r="95" spans="1:47" s="7" customFormat="1" x14ac:dyDescent="0.25">
      <c r="M95" s="5"/>
      <c r="N95" s="6"/>
      <c r="O95" s="6"/>
      <c r="P95" s="6"/>
    </row>
    <row r="96" spans="1:47" x14ac:dyDescent="0.25">
      <c r="A96" t="s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</row>
    <row r="97" spans="1:25" x14ac:dyDescent="0.25">
      <c r="A97">
        <v>1</v>
      </c>
      <c r="B97">
        <f t="array" ref="B97:Y106">TRANSPOSE(N2:W25)</f>
        <v>0.64669994153126031</v>
      </c>
      <c r="C97">
        <v>1.1366608377907941</v>
      </c>
      <c r="D97">
        <v>1.3478101854366904</v>
      </c>
      <c r="E97">
        <v>1.2284512598614998</v>
      </c>
      <c r="F97">
        <v>0.80780728908945587</v>
      </c>
      <c r="G97">
        <v>0.18886658726586336</v>
      </c>
      <c r="H97">
        <v>-0.47683257501348991</v>
      </c>
      <c r="I97">
        <v>-1.0263038261807287</v>
      </c>
      <c r="J97">
        <v>-1.3250174402110797</v>
      </c>
      <c r="K97">
        <v>-1.2998379065131263</v>
      </c>
      <c r="L97">
        <v>-0.95693005296611933</v>
      </c>
      <c r="M97" s="2">
        <v>-0.38024968167768797</v>
      </c>
      <c r="N97" s="1">
        <v>0.28901174028335741</v>
      </c>
      <c r="O97" s="1">
        <v>0.88699567517333899</v>
      </c>
      <c r="P97" s="1">
        <v>1.2672948008363534</v>
      </c>
      <c r="Q97">
        <v>1.3367986274534545</v>
      </c>
      <c r="R97">
        <v>1.0784901944241321</v>
      </c>
      <c r="S97">
        <v>0.55561241479499768</v>
      </c>
      <c r="T97">
        <v>-0.103815994649945</v>
      </c>
      <c r="U97">
        <v>-0.73834396102896216</v>
      </c>
      <c r="V97">
        <v>-1.1926169085240466</v>
      </c>
      <c r="W97">
        <v>-1.355412975830613</v>
      </c>
      <c r="X97">
        <v>-1.1868740083017451</v>
      </c>
      <c r="Y97">
        <v>-0.72826422304365446</v>
      </c>
    </row>
    <row r="98" spans="1:25" x14ac:dyDescent="0.25">
      <c r="A98">
        <v>2</v>
      </c>
      <c r="B98">
        <v>-1.6242283037479095</v>
      </c>
      <c r="C98">
        <v>-1.4559834835710261</v>
      </c>
      <c r="D98">
        <v>-1.3382961813940024</v>
      </c>
      <c r="E98">
        <v>-1.2187111637686596</v>
      </c>
      <c r="F98">
        <v>-1.075973229911612</v>
      </c>
      <c r="G98">
        <v>-0.93719213283619951</v>
      </c>
      <c r="H98">
        <v>-0.73928753366903077</v>
      </c>
      <c r="I98">
        <v>-0.64792674407894613</v>
      </c>
      <c r="J98">
        <v>-0.43414940865999258</v>
      </c>
      <c r="K98">
        <v>-0.32418070199793425</v>
      </c>
      <c r="L98">
        <v>-0.1052525621088715</v>
      </c>
      <c r="M98" s="2">
        <v>-0.13910663699230702</v>
      </c>
      <c r="N98" s="1">
        <v>-1.144980282868153E-2</v>
      </c>
      <c r="O98" s="1">
        <v>0.23392909406741538</v>
      </c>
      <c r="P98" s="1">
        <v>0.26978569464836855</v>
      </c>
      <c r="Q98">
        <v>0.6380341220520318</v>
      </c>
      <c r="R98">
        <v>0.55467172534120979</v>
      </c>
      <c r="S98">
        <v>0.78213495228180896</v>
      </c>
      <c r="T98">
        <v>0.94072114364053494</v>
      </c>
      <c r="U98">
        <v>1.1759160444296017</v>
      </c>
      <c r="V98">
        <v>0.95355730107752379</v>
      </c>
      <c r="W98">
        <v>1.1355533543301819</v>
      </c>
      <c r="X98">
        <v>1.5273938573947135</v>
      </c>
      <c r="Y98">
        <v>1.8400405963017799</v>
      </c>
    </row>
    <row r="99" spans="1:25" x14ac:dyDescent="0.25">
      <c r="A99">
        <v>3</v>
      </c>
      <c r="B99">
        <v>-1.1832962684276394</v>
      </c>
      <c r="C99">
        <v>-1.9068712262883345</v>
      </c>
      <c r="D99">
        <v>-1.7718884636314169</v>
      </c>
      <c r="E99">
        <v>-0.82315168299619446</v>
      </c>
      <c r="F99">
        <v>-1.4989744211634495</v>
      </c>
      <c r="G99">
        <v>-0.74062679977686374</v>
      </c>
      <c r="H99">
        <v>-0.70194579332190576</v>
      </c>
      <c r="I99">
        <v>-0.52239588376831381</v>
      </c>
      <c r="J99">
        <v>-0.79907117697685437</v>
      </c>
      <c r="K99">
        <v>0.20191357875524998</v>
      </c>
      <c r="L99">
        <v>0.20707649626145658</v>
      </c>
      <c r="M99" s="2">
        <v>-3.7098355530397205E-2</v>
      </c>
      <c r="N99" s="1">
        <v>-4.0783016452626362E-3</v>
      </c>
      <c r="O99" s="1">
        <v>0.39202071224643564</v>
      </c>
      <c r="P99" s="1">
        <v>0.79195213100326678</v>
      </c>
      <c r="Q99">
        <v>0.610582713745775</v>
      </c>
      <c r="R99">
        <v>0.55558351836234221</v>
      </c>
      <c r="S99">
        <v>0.55123580803850891</v>
      </c>
      <c r="T99">
        <v>0.64849794016056495</v>
      </c>
      <c r="U99">
        <v>1.2730796654094578</v>
      </c>
      <c r="V99">
        <v>0.86393859881141355</v>
      </c>
      <c r="W99">
        <v>1.3165138425610419</v>
      </c>
      <c r="X99">
        <v>0.9319328534191732</v>
      </c>
      <c r="Y99">
        <v>1.6450705147519553</v>
      </c>
    </row>
    <row r="100" spans="1:25" x14ac:dyDescent="0.25">
      <c r="A100">
        <v>4</v>
      </c>
      <c r="B100">
        <v>0.68966303166541831</v>
      </c>
      <c r="C100">
        <v>-1.7014185601492455</v>
      </c>
      <c r="D100">
        <v>-1.8912510950846264</v>
      </c>
      <c r="E100">
        <v>1.0286926545590573</v>
      </c>
      <c r="F100">
        <v>0.67814650856376624</v>
      </c>
      <c r="G100">
        <v>-1.5738310778273192</v>
      </c>
      <c r="H100">
        <v>-0.10297571216774107</v>
      </c>
      <c r="I100">
        <v>0.12887500769404636</v>
      </c>
      <c r="J100">
        <v>-2.8308885084309343E-2</v>
      </c>
      <c r="K100">
        <v>1.3043486198233658</v>
      </c>
      <c r="L100">
        <v>-0.1848480190421905</v>
      </c>
      <c r="M100" s="2">
        <v>1.8590849103878684</v>
      </c>
      <c r="N100" s="1">
        <v>-0.67584379596321842</v>
      </c>
      <c r="O100" s="1">
        <v>1.1684782348390232</v>
      </c>
      <c r="P100" s="1">
        <v>-0.30026266957907033</v>
      </c>
      <c r="Q100">
        <v>0.12396748667595373</v>
      </c>
      <c r="R100">
        <v>-0.94266429312717226</v>
      </c>
      <c r="S100">
        <v>0.32930798077040563</v>
      </c>
      <c r="T100">
        <v>-0.88512888025635472</v>
      </c>
      <c r="U100">
        <v>1.4406567248063764</v>
      </c>
      <c r="V100">
        <v>0.38113459986568576</v>
      </c>
      <c r="W100">
        <v>0.34560726968477506</v>
      </c>
      <c r="X100">
        <v>-0.39587588255405354</v>
      </c>
      <c r="Y100">
        <v>-0.7955541585004462</v>
      </c>
    </row>
    <row r="101" spans="1:25" x14ac:dyDescent="0.25">
      <c r="A101">
        <v>5</v>
      </c>
      <c r="B101">
        <v>-1.716671475763724</v>
      </c>
      <c r="C101">
        <v>-1.4172646370631286</v>
      </c>
      <c r="D101">
        <v>-1.2911942298088346</v>
      </c>
      <c r="E101">
        <v>-1.2858130352651229</v>
      </c>
      <c r="F101">
        <v>-1.0936446422358859</v>
      </c>
      <c r="G101">
        <v>-0.83569268654316309</v>
      </c>
      <c r="H101">
        <v>-0.65164992883522233</v>
      </c>
      <c r="I101">
        <v>-0.64392046586443352</v>
      </c>
      <c r="J101">
        <v>-0.49625076445181215</v>
      </c>
      <c r="K101">
        <v>-0.36230991458381906</v>
      </c>
      <c r="L101">
        <v>-0.14543745536427652</v>
      </c>
      <c r="M101" s="2">
        <v>-5.6161923087482683E-2</v>
      </c>
      <c r="N101" s="1">
        <v>-9.159657803712748E-2</v>
      </c>
      <c r="O101" s="1">
        <v>0.19003659918937374</v>
      </c>
      <c r="P101" s="1">
        <v>0.37601064926854472</v>
      </c>
      <c r="Q101">
        <v>0.58659845446314884</v>
      </c>
      <c r="R101">
        <v>0.6064108876655766</v>
      </c>
      <c r="S101">
        <v>0.82304441235850301</v>
      </c>
      <c r="T101">
        <v>0.84142181357986801</v>
      </c>
      <c r="U101">
        <v>1.1414780245814142</v>
      </c>
      <c r="V101">
        <v>0.98412257367016942</v>
      </c>
      <c r="W101">
        <v>1.2102783072639791</v>
      </c>
      <c r="X101">
        <v>1.5405966506897442</v>
      </c>
      <c r="Y101">
        <v>1.7876093641737156</v>
      </c>
    </row>
    <row r="102" spans="1:25" x14ac:dyDescent="0.25">
      <c r="A102">
        <v>6</v>
      </c>
      <c r="B102">
        <v>0.90984236441932975</v>
      </c>
      <c r="C102">
        <v>-0.54748157987828716</v>
      </c>
      <c r="D102">
        <v>0.98345065150155564</v>
      </c>
      <c r="E102">
        <v>1.2386023772209471</v>
      </c>
      <c r="F102">
        <v>1.0441612889438683</v>
      </c>
      <c r="G102">
        <v>-1.7749323589562755</v>
      </c>
      <c r="H102">
        <v>-0.429542158599649</v>
      </c>
      <c r="I102">
        <v>-1.7770358781730948</v>
      </c>
      <c r="J102">
        <v>-0.39947610827210239</v>
      </c>
      <c r="K102">
        <v>0.29833465666981296</v>
      </c>
      <c r="L102">
        <v>-0.43314887051088696</v>
      </c>
      <c r="M102" s="2">
        <v>-0.17457916787094507</v>
      </c>
      <c r="N102" s="1">
        <v>-1.4069974998021142</v>
      </c>
      <c r="O102" s="1">
        <v>1.4170104253927036</v>
      </c>
      <c r="P102" s="1">
        <v>1.4909536429866601</v>
      </c>
      <c r="Q102">
        <v>-1.0220042299601182</v>
      </c>
      <c r="R102">
        <v>0.46910448174286923</v>
      </c>
      <c r="S102">
        <v>0.85095863511178815</v>
      </c>
      <c r="T102">
        <v>0.89593730339508404</v>
      </c>
      <c r="U102">
        <v>5.3958621869660515E-2</v>
      </c>
      <c r="V102">
        <v>-1.1140831296237026</v>
      </c>
      <c r="W102">
        <v>-0.91140761997265074</v>
      </c>
      <c r="X102">
        <v>-0.13703524773635084</v>
      </c>
      <c r="Y102">
        <v>0.47540940010189486</v>
      </c>
    </row>
    <row r="103" spans="1:25" x14ac:dyDescent="0.25">
      <c r="A103">
        <v>7</v>
      </c>
      <c r="B103">
        <v>1.9171459463366365</v>
      </c>
      <c r="C103">
        <v>-0.53137036660071635</v>
      </c>
      <c r="D103">
        <v>-0.11970841375148372</v>
      </c>
      <c r="E103">
        <v>-0.9901957546970287</v>
      </c>
      <c r="F103">
        <v>1.4979141793707031</v>
      </c>
      <c r="G103">
        <v>-1.348418550586977</v>
      </c>
      <c r="H103">
        <v>3.7314057217903054E-2</v>
      </c>
      <c r="I103">
        <v>-0.86851038961919003</v>
      </c>
      <c r="J103">
        <v>-0.38167858060115395</v>
      </c>
      <c r="K103">
        <v>-0.4136643079058247</v>
      </c>
      <c r="L103">
        <v>-1.2183643437692993</v>
      </c>
      <c r="M103" s="2">
        <v>0.20521856645214354</v>
      </c>
      <c r="N103" s="1">
        <v>0.29532160991525136</v>
      </c>
      <c r="O103" s="1">
        <v>-1.3798578188926196</v>
      </c>
      <c r="P103" s="1">
        <v>-0.45618041191508146</v>
      </c>
      <c r="Q103">
        <v>1.4942372148086396</v>
      </c>
      <c r="R103">
        <v>0.45528710502614328</v>
      </c>
      <c r="S103">
        <v>-1.2195593860840048</v>
      </c>
      <c r="T103">
        <v>0.33120014749872162</v>
      </c>
      <c r="U103">
        <v>-0.32118940023103415</v>
      </c>
      <c r="V103">
        <v>0.70417119147924168</v>
      </c>
      <c r="W103">
        <v>0.57869070584022853</v>
      </c>
      <c r="X103">
        <v>2.0313978951377973</v>
      </c>
      <c r="Y103">
        <v>-0.29920089442899267</v>
      </c>
    </row>
    <row r="104" spans="1:25" x14ac:dyDescent="0.25">
      <c r="A104">
        <v>8</v>
      </c>
      <c r="B104">
        <v>0.6705467474324982</v>
      </c>
      <c r="C104">
        <v>-0.35668692839573052</v>
      </c>
      <c r="D104">
        <v>1.3302561756156455</v>
      </c>
      <c r="E104">
        <v>1.3935284270539963</v>
      </c>
      <c r="F104">
        <v>1.036683826243922</v>
      </c>
      <c r="G104">
        <v>-1.8130320766495911</v>
      </c>
      <c r="H104">
        <v>-0.45987169508260956</v>
      </c>
      <c r="I104">
        <v>-1.4987952861440095</v>
      </c>
      <c r="J104">
        <v>-0.42232069749859635</v>
      </c>
      <c r="K104">
        <v>1.9406724692686977E-2</v>
      </c>
      <c r="L104">
        <v>-0.25322910732060244</v>
      </c>
      <c r="M104" s="2">
        <v>7.5165863433209919E-3</v>
      </c>
      <c r="N104" s="1">
        <v>-1.508628122716855</v>
      </c>
      <c r="O104" s="1">
        <v>1.2066674457931248</v>
      </c>
      <c r="P104" s="1">
        <v>1.5464596145554033</v>
      </c>
      <c r="Q104">
        <v>-0.97104588713617856</v>
      </c>
      <c r="R104">
        <v>0.47699554588754184</v>
      </c>
      <c r="S104">
        <v>0.65444550269724555</v>
      </c>
      <c r="T104">
        <v>1.0906896887033581</v>
      </c>
      <c r="U104">
        <v>-0.1836985158187526</v>
      </c>
      <c r="V104">
        <v>-1.1571755862510997</v>
      </c>
      <c r="W104">
        <v>-1.1405149506741015</v>
      </c>
      <c r="X104">
        <v>0.10057082631841364</v>
      </c>
      <c r="Y104">
        <v>0.23123174235094485</v>
      </c>
    </row>
    <row r="105" spans="1:25" x14ac:dyDescent="0.25">
      <c r="A105">
        <v>9</v>
      </c>
      <c r="B105">
        <v>8.744375629212776E-3</v>
      </c>
      <c r="C105">
        <v>-5.5118905926231192E-2</v>
      </c>
      <c r="D105">
        <v>0.62486933575384751</v>
      </c>
      <c r="E105">
        <v>-0.1434137705964218</v>
      </c>
      <c r="F105">
        <v>-0.51675500296998034</v>
      </c>
      <c r="G105">
        <v>-4.0470633269033343</v>
      </c>
      <c r="H105">
        <v>1.486456618457359E-2</v>
      </c>
      <c r="I105">
        <v>-0.81320557495823764</v>
      </c>
      <c r="J105">
        <v>-0.43561251650337801</v>
      </c>
      <c r="K105">
        <v>0.34824817073600495</v>
      </c>
      <c r="L105">
        <v>0.29822167873432925</v>
      </c>
      <c r="M105">
        <v>0.20089465102459125</v>
      </c>
      <c r="N105">
        <v>-0.33566031709477623</v>
      </c>
      <c r="O105">
        <v>1.056590962449752</v>
      </c>
      <c r="P105">
        <v>1.1043160422896949</v>
      </c>
      <c r="Q105">
        <v>-0.20592607521995038</v>
      </c>
      <c r="R105">
        <v>0.56253913646409759</v>
      </c>
      <c r="S105">
        <v>0.76427194168991774</v>
      </c>
      <c r="T105">
        <v>0.96848411131235479</v>
      </c>
      <c r="U105">
        <v>0.25148104570713825</v>
      </c>
      <c r="V105">
        <v>-0.20150059389578709</v>
      </c>
      <c r="W105">
        <v>-0.26188947489577774</v>
      </c>
      <c r="X105">
        <v>0.35088821359159034</v>
      </c>
      <c r="Y105">
        <v>0.46173132739677547</v>
      </c>
    </row>
    <row r="106" spans="1:25" x14ac:dyDescent="0.25">
      <c r="A106">
        <v>10</v>
      </c>
      <c r="B106">
        <v>-0.26278780495728771</v>
      </c>
      <c r="C106">
        <v>1.4521344303037491</v>
      </c>
      <c r="D106">
        <v>1.0531523610630356</v>
      </c>
      <c r="E106">
        <v>-2.4673851575884743E-2</v>
      </c>
      <c r="F106">
        <v>-1.4021883876270145</v>
      </c>
      <c r="G106">
        <v>2.4858232516952471E-2</v>
      </c>
      <c r="H106">
        <v>0.26558197418687157</v>
      </c>
      <c r="I106">
        <v>-0.48322372116747192</v>
      </c>
      <c r="J106">
        <v>0.20362751982039165</v>
      </c>
      <c r="K106">
        <v>0.2923323134553511</v>
      </c>
      <c r="L106">
        <v>-0.46967674075024385</v>
      </c>
      <c r="M106">
        <v>-0.57294194888115646</v>
      </c>
      <c r="N106">
        <v>0.88806715270103265</v>
      </c>
      <c r="O106">
        <v>-0.81764147326337244</v>
      </c>
      <c r="P106">
        <v>-1.6797409047384813</v>
      </c>
      <c r="Q106">
        <v>-1.8158836127513074</v>
      </c>
      <c r="R106">
        <v>-1.094135936890519</v>
      </c>
      <c r="S106">
        <v>-0.76644640381165341</v>
      </c>
      <c r="T106">
        <v>-0.14146298552297262</v>
      </c>
      <c r="U106">
        <v>0.14369918871311504</v>
      </c>
      <c r="V106">
        <v>0.67169603454487603</v>
      </c>
      <c r="W106">
        <v>1.3247483365068522</v>
      </c>
      <c r="X106">
        <v>1.6469724393389504</v>
      </c>
      <c r="Y106">
        <v>1.5639337887861195</v>
      </c>
    </row>
    <row r="108" spans="1:25" x14ac:dyDescent="0.25">
      <c r="B108" t="s">
        <v>54</v>
      </c>
      <c r="N108" t="s">
        <v>55</v>
      </c>
      <c r="O108" t="s">
        <v>56</v>
      </c>
    </row>
    <row r="109" spans="1:25" x14ac:dyDescent="0.25">
      <c r="B109">
        <f t="array" ref="B109:K118">(1/(10-1))*MMULT(B97:Y106,N2:W25)</f>
        <v>2.5555555555555558</v>
      </c>
      <c r="C109">
        <v>-1.0275594974659228</v>
      </c>
      <c r="D109">
        <v>-1.0282264271844963</v>
      </c>
      <c r="E109">
        <v>-0.64964287407467713</v>
      </c>
      <c r="F109">
        <v>-1.020243519852446</v>
      </c>
      <c r="G109">
        <v>1.1746921162350001</v>
      </c>
      <c r="H109">
        <v>-3.355787938412956E-2</v>
      </c>
      <c r="I109">
        <v>1.2660021953260883</v>
      </c>
      <c r="J109">
        <v>0.2855075989338105</v>
      </c>
      <c r="K109">
        <v>-1.1426481034482647</v>
      </c>
      <c r="N109">
        <f>-(24-1-(1/6)*(2*10+5))*LN(MDETERM(B109:K118))</f>
        <v>92.346317125945461</v>
      </c>
      <c r="O109">
        <f>10*(10-1)/2</f>
        <v>45</v>
      </c>
      <c r="P109">
        <f>_xlfn.CHISQ.INV.RT(0.95,O109)</f>
        <v>30.612259145595473</v>
      </c>
    </row>
    <row r="110" spans="1:25" x14ac:dyDescent="0.25">
      <c r="B110">
        <v>-1.0275594974659228</v>
      </c>
      <c r="C110">
        <v>2.5555555555555571</v>
      </c>
      <c r="D110">
        <v>2.4236231456577109</v>
      </c>
      <c r="E110">
        <v>0.2539274516757547</v>
      </c>
      <c r="F110">
        <v>2.5502222381142206</v>
      </c>
      <c r="G110">
        <v>-9.4760732414911925E-2</v>
      </c>
      <c r="H110">
        <v>0.35898808136457666</v>
      </c>
      <c r="I110">
        <v>-0.23185636939285079</v>
      </c>
      <c r="J110">
        <v>0.8573788991690906</v>
      </c>
      <c r="K110">
        <v>0.33730715126461075</v>
      </c>
    </row>
    <row r="111" spans="1:25" x14ac:dyDescent="0.25">
      <c r="B111">
        <v>-1.0282264271844963</v>
      </c>
      <c r="C111">
        <v>2.4236231456577109</v>
      </c>
      <c r="D111">
        <v>2.5555555555555509</v>
      </c>
      <c r="E111">
        <v>0.62095677847192932</v>
      </c>
      <c r="F111">
        <v>2.4186559795590949</v>
      </c>
      <c r="G111">
        <v>-5.8879795838398981E-2</v>
      </c>
      <c r="H111">
        <v>0.12010580913363214</v>
      </c>
      <c r="I111">
        <v>-0.25012115321035472</v>
      </c>
      <c r="J111">
        <v>0.79764799660654195</v>
      </c>
      <c r="K111">
        <v>4.39521892979911E-2</v>
      </c>
    </row>
    <row r="112" spans="1:25" x14ac:dyDescent="0.25">
      <c r="B112">
        <v>-0.64964287407467713</v>
      </c>
      <c r="C112">
        <v>0.2539274516757547</v>
      </c>
      <c r="D112">
        <v>0.62095677847192932</v>
      </c>
      <c r="E112">
        <v>2.5555555555555611</v>
      </c>
      <c r="F112">
        <v>0.21917460343741246</v>
      </c>
      <c r="G112">
        <v>0.50414702550845214</v>
      </c>
      <c r="H112">
        <v>0.151121786841351</v>
      </c>
      <c r="I112">
        <v>0.31303857402507035</v>
      </c>
      <c r="J112">
        <v>0.56947786296067193</v>
      </c>
      <c r="K112">
        <v>-0.85543845144285735</v>
      </c>
    </row>
    <row r="113" spans="2:11" x14ac:dyDescent="0.25">
      <c r="B113">
        <v>-1.020243519852446</v>
      </c>
      <c r="C113">
        <v>2.5502222381142206</v>
      </c>
      <c r="D113">
        <v>2.4186559795590949</v>
      </c>
      <c r="E113">
        <v>0.21917460343741246</v>
      </c>
      <c r="F113">
        <v>2.5555555555555527</v>
      </c>
      <c r="G113">
        <v>-0.12456379054977941</v>
      </c>
      <c r="H113">
        <v>0.33405595319003917</v>
      </c>
      <c r="I113">
        <v>-0.25616303430655085</v>
      </c>
      <c r="J113">
        <v>0.82067084854942873</v>
      </c>
      <c r="K113">
        <v>0.33598099618405397</v>
      </c>
    </row>
    <row r="114" spans="2:11" x14ac:dyDescent="0.25">
      <c r="B114">
        <v>1.1746921162350001</v>
      </c>
      <c r="C114">
        <v>-9.4760732414911925E-2</v>
      </c>
      <c r="D114">
        <v>-5.8879795838398981E-2</v>
      </c>
      <c r="E114">
        <v>0.50414702550845214</v>
      </c>
      <c r="F114">
        <v>-0.12456379054977941</v>
      </c>
      <c r="G114">
        <v>2.555555555555554</v>
      </c>
      <c r="H114">
        <v>-1.7627694815985785E-2</v>
      </c>
      <c r="I114">
        <v>2.5096997104060894</v>
      </c>
      <c r="J114">
        <v>1.658626052989187</v>
      </c>
      <c r="K114">
        <v>-0.69580830809454075</v>
      </c>
    </row>
    <row r="115" spans="2:11" x14ac:dyDescent="0.25">
      <c r="B115">
        <v>-3.355787938412956E-2</v>
      </c>
      <c r="C115">
        <v>0.35898808136457666</v>
      </c>
      <c r="D115">
        <v>0.12010580913363214</v>
      </c>
      <c r="E115">
        <v>0.151121786841351</v>
      </c>
      <c r="F115">
        <v>0.33405595319003917</v>
      </c>
      <c r="G115">
        <v>-1.7627694815985785E-2</v>
      </c>
      <c r="H115">
        <v>2.5555555555555562</v>
      </c>
      <c r="I115">
        <v>-9.5694125318290801E-3</v>
      </c>
      <c r="J115">
        <v>0.29777213336819353</v>
      </c>
      <c r="K115">
        <v>0.11988583965184281</v>
      </c>
    </row>
    <row r="116" spans="2:11" x14ac:dyDescent="0.25">
      <c r="B116">
        <v>1.2660021953260883</v>
      </c>
      <c r="C116">
        <v>-0.23185636939285079</v>
      </c>
      <c r="D116">
        <v>-0.25012115321035472</v>
      </c>
      <c r="E116">
        <v>0.31303857402507035</v>
      </c>
      <c r="F116">
        <v>-0.25616303430655085</v>
      </c>
      <c r="G116">
        <v>2.5096997104060894</v>
      </c>
      <c r="H116">
        <v>-9.5694125318290801E-3</v>
      </c>
      <c r="I116">
        <v>2.5555555555555562</v>
      </c>
      <c r="J116">
        <v>1.6587763034439766</v>
      </c>
      <c r="K116">
        <v>-0.70174114767657114</v>
      </c>
    </row>
    <row r="117" spans="2:11" x14ac:dyDescent="0.25">
      <c r="B117">
        <v>0.2855075989338105</v>
      </c>
      <c r="C117">
        <v>0.8573788991690906</v>
      </c>
      <c r="D117">
        <v>0.79764799660654195</v>
      </c>
      <c r="E117">
        <v>0.56947786296067193</v>
      </c>
      <c r="F117">
        <v>0.82067084854942873</v>
      </c>
      <c r="G117">
        <v>1.658626052989187</v>
      </c>
      <c r="H117">
        <v>0.29777213336819353</v>
      </c>
      <c r="I117">
        <v>1.6587763034439766</v>
      </c>
      <c r="J117">
        <v>2.5555555555555354</v>
      </c>
      <c r="K117">
        <v>-0.19659097025359251</v>
      </c>
    </row>
    <row r="118" spans="2:11" x14ac:dyDescent="0.25">
      <c r="B118">
        <v>-1.1426481034482647</v>
      </c>
      <c r="C118">
        <v>0.33730715126461075</v>
      </c>
      <c r="D118">
        <v>4.39521892979911E-2</v>
      </c>
      <c r="E118">
        <v>-0.85543845144285735</v>
      </c>
      <c r="F118">
        <v>0.33598099618405397</v>
      </c>
      <c r="G118">
        <v>-0.69580830809454075</v>
      </c>
      <c r="H118">
        <v>0.11988583965184281</v>
      </c>
      <c r="I118">
        <v>-0.70174114767657114</v>
      </c>
      <c r="J118">
        <v>-0.19659097025359251</v>
      </c>
      <c r="K118">
        <v>2.5555555555555558</v>
      </c>
    </row>
    <row r="119" spans="2:11" x14ac:dyDescent="0.25">
      <c r="B119" t="s">
        <v>58</v>
      </c>
    </row>
    <row r="120" spans="2:11" x14ac:dyDescent="0.25">
      <c r="B120">
        <f t="array" ref="B120:K129">MINVERSE(B109:K118)</f>
        <v>1.0666742492795338</v>
      </c>
      <c r="C120">
        <v>0.81365648105979371</v>
      </c>
      <c r="D120">
        <v>7.733952783865583E-2</v>
      </c>
      <c r="E120">
        <v>0.51368221744014286</v>
      </c>
      <c r="F120">
        <v>-0.54499076666014956</v>
      </c>
      <c r="G120">
        <v>-0.85444997798935507</v>
      </c>
      <c r="H120">
        <v>-8.6811523580131028E-2</v>
      </c>
      <c r="I120">
        <v>0.43347346469128933</v>
      </c>
      <c r="J120">
        <v>-3.3989909546311592E-2</v>
      </c>
      <c r="K120">
        <v>0.49965265334800318</v>
      </c>
    </row>
    <row r="121" spans="2:11" x14ac:dyDescent="0.25">
      <c r="B121">
        <v>0.8136564810597765</v>
      </c>
      <c r="C121">
        <v>112.33285771768475</v>
      </c>
      <c r="D121">
        <v>-3.9967717059699077</v>
      </c>
      <c r="E121">
        <v>-3.5315984276488271E-2</v>
      </c>
      <c r="F121">
        <v>-106.90099756145152</v>
      </c>
      <c r="G121">
        <v>-5.5870483912895539</v>
      </c>
      <c r="H121">
        <v>-1.3869798851020048</v>
      </c>
      <c r="I121">
        <v>5.2130076599436235</v>
      </c>
      <c r="J121">
        <v>-1.8291545381428753</v>
      </c>
      <c r="K121">
        <v>-0.5170860208559851</v>
      </c>
    </row>
    <row r="122" spans="2:11" x14ac:dyDescent="0.25">
      <c r="B122">
        <v>7.7339527838652319E-2</v>
      </c>
      <c r="C122">
        <v>-3.9967717059702808</v>
      </c>
      <c r="D122">
        <v>6.7722537688629725</v>
      </c>
      <c r="E122">
        <v>-0.62493314837563774</v>
      </c>
      <c r="F122">
        <v>-2.2319827152752958</v>
      </c>
      <c r="G122">
        <v>-3.398314382197253</v>
      </c>
      <c r="H122">
        <v>0.55310814544265496</v>
      </c>
      <c r="I122">
        <v>3.7113583944307491</v>
      </c>
      <c r="J122">
        <v>-0.14822637293716082</v>
      </c>
      <c r="K122">
        <v>0.58639140493454989</v>
      </c>
    </row>
    <row r="123" spans="2:11" x14ac:dyDescent="0.25">
      <c r="B123">
        <v>0.51368221744014331</v>
      </c>
      <c r="C123">
        <v>-3.531598427645799E-2</v>
      </c>
      <c r="D123">
        <v>-0.62493314837564118</v>
      </c>
      <c r="E123">
        <v>0.89994285202948299</v>
      </c>
      <c r="F123">
        <v>0.82846754147004387</v>
      </c>
      <c r="G123">
        <v>-1.3068627610331536</v>
      </c>
      <c r="H123">
        <v>-0.12287934474533831</v>
      </c>
      <c r="I123">
        <v>1.1594859757627483</v>
      </c>
      <c r="J123">
        <v>-0.17700798511310731</v>
      </c>
      <c r="K123">
        <v>0.39212619261747111</v>
      </c>
    </row>
    <row r="124" spans="2:11" x14ac:dyDescent="0.25">
      <c r="B124">
        <v>-0.54499076666013546</v>
      </c>
      <c r="C124">
        <v>-106.90099756145121</v>
      </c>
      <c r="D124">
        <v>-2.2319827152756737</v>
      </c>
      <c r="E124">
        <v>0.82846754147007162</v>
      </c>
      <c r="F124">
        <v>107.91122228274679</v>
      </c>
      <c r="G124">
        <v>7.5244553278341062</v>
      </c>
      <c r="H124">
        <v>0.7980058906419143</v>
      </c>
      <c r="I124">
        <v>-7.28965214995993</v>
      </c>
      <c r="J124">
        <v>1.5485807215045095</v>
      </c>
      <c r="K124">
        <v>0.12338565255613172</v>
      </c>
    </row>
    <row r="125" spans="2:11" x14ac:dyDescent="0.25">
      <c r="B125">
        <v>-0.85444997798934952</v>
      </c>
      <c r="C125">
        <v>-5.5870483912894491</v>
      </c>
      <c r="D125">
        <v>-3.3983143821972805</v>
      </c>
      <c r="E125">
        <v>-1.3068627610331489</v>
      </c>
      <c r="F125">
        <v>7.524455327834028</v>
      </c>
      <c r="G125">
        <v>17.488880005785962</v>
      </c>
      <c r="H125">
        <v>3.2823781360533121E-2</v>
      </c>
      <c r="I125">
        <v>-17.482444943877908</v>
      </c>
      <c r="J125">
        <v>0.8223317238650627</v>
      </c>
      <c r="K125">
        <v>-0.9899806904024756</v>
      </c>
    </row>
    <row r="126" spans="2:11" x14ac:dyDescent="0.25">
      <c r="B126">
        <v>-8.6811523580131236E-2</v>
      </c>
      <c r="C126">
        <v>-1.3869798851020374</v>
      </c>
      <c r="D126">
        <v>0.55310814544265163</v>
      </c>
      <c r="E126">
        <v>-0.122879344745338</v>
      </c>
      <c r="F126">
        <v>0.79800589064194993</v>
      </c>
      <c r="G126">
        <v>3.2823781360538679E-2</v>
      </c>
      <c r="H126">
        <v>0.46785387621542179</v>
      </c>
      <c r="I126">
        <v>6.0292860217186384E-2</v>
      </c>
      <c r="J126">
        <v>-4.229623018384069E-2</v>
      </c>
      <c r="K126">
        <v>-1.1016275587421178E-2</v>
      </c>
    </row>
    <row r="127" spans="2:11" x14ac:dyDescent="0.25">
      <c r="B127">
        <v>0.43347346469128323</v>
      </c>
      <c r="C127">
        <v>5.2130076599435418</v>
      </c>
      <c r="D127">
        <v>3.7113583944307709</v>
      </c>
      <c r="E127">
        <v>1.1594859757627423</v>
      </c>
      <c r="F127">
        <v>-7.2896521499598705</v>
      </c>
      <c r="G127">
        <v>-17.482444943877905</v>
      </c>
      <c r="H127">
        <v>6.0292860217191879E-2</v>
      </c>
      <c r="I127">
        <v>18.56212506785565</v>
      </c>
      <c r="J127">
        <v>-1.5046105937996412</v>
      </c>
      <c r="K127">
        <v>1.0069080319937356</v>
      </c>
    </row>
    <row r="128" spans="2:11" x14ac:dyDescent="0.25">
      <c r="B128">
        <v>-3.3989909546311363E-2</v>
      </c>
      <c r="C128">
        <v>-1.8291545381428822</v>
      </c>
      <c r="D128">
        <v>-0.14822637293716559</v>
      </c>
      <c r="E128">
        <v>-0.17700798511310636</v>
      </c>
      <c r="F128">
        <v>1.5485807215045218</v>
      </c>
      <c r="G128">
        <v>0.82233172386506159</v>
      </c>
      <c r="H128">
        <v>-4.2296230183841238E-2</v>
      </c>
      <c r="I128">
        <v>-1.5046105937996399</v>
      </c>
      <c r="J128">
        <v>1.0341135650272322</v>
      </c>
      <c r="K128">
        <v>-0.14178665230733195</v>
      </c>
    </row>
    <row r="129" spans="2:11" x14ac:dyDescent="0.25">
      <c r="B129">
        <v>0.49965265334800313</v>
      </c>
      <c r="C129">
        <v>-0.51708602085600786</v>
      </c>
      <c r="D129">
        <v>0.586391404934549</v>
      </c>
      <c r="E129">
        <v>0.39212619261747156</v>
      </c>
      <c r="F129">
        <v>0.12338565255615538</v>
      </c>
      <c r="G129">
        <v>-0.98998069040247549</v>
      </c>
      <c r="H129">
        <v>-1.1016275587420937E-2</v>
      </c>
      <c r="I129">
        <v>1.0069080319937358</v>
      </c>
      <c r="J129">
        <v>-0.14178665230733195</v>
      </c>
      <c r="K129">
        <v>0.78446899585482155</v>
      </c>
    </row>
    <row r="130" spans="2:11" x14ac:dyDescent="0.25">
      <c r="B130" t="s">
        <v>57</v>
      </c>
    </row>
    <row r="131" spans="2:11" x14ac:dyDescent="0.25">
      <c r="B131">
        <f>((24-10)/(10-1))*ABS(B120-1)</f>
        <v>0.10371549887927481</v>
      </c>
      <c r="C131">
        <f t="shared" ref="C131:K131" si="42">((24-10)/(10-1))*ABS(C120-1)</f>
        <v>0.28986769612920976</v>
      </c>
      <c r="D131">
        <f t="shared" si="42"/>
        <v>1.4352496233620911</v>
      </c>
      <c r="E131">
        <f t="shared" si="42"/>
        <v>0.75649432842644448</v>
      </c>
      <c r="F131">
        <f t="shared" si="42"/>
        <v>2.4033189703602327</v>
      </c>
      <c r="G131">
        <f t="shared" si="42"/>
        <v>2.8846999657612189</v>
      </c>
      <c r="H131">
        <f t="shared" si="42"/>
        <v>1.6905957033468704</v>
      </c>
      <c r="I131">
        <f t="shared" si="42"/>
        <v>0.88126349936910553</v>
      </c>
      <c r="J131">
        <f t="shared" si="42"/>
        <v>1.6084287481831514</v>
      </c>
      <c r="K131">
        <f t="shared" si="42"/>
        <v>0.77831809479199499</v>
      </c>
    </row>
    <row r="132" spans="2:11" x14ac:dyDescent="0.25">
      <c r="B132">
        <f t="shared" ref="B132:K132" si="43">((24-10)/(10-1))*ABS(B121-1)</f>
        <v>0.28986769612923657</v>
      </c>
      <c r="C132">
        <f t="shared" si="43"/>
        <v>173.18444533862072</v>
      </c>
      <c r="D132">
        <f t="shared" si="43"/>
        <v>7.7727559870643006</v>
      </c>
      <c r="E132">
        <f t="shared" si="43"/>
        <v>1.6104915310967596</v>
      </c>
      <c r="F132">
        <f t="shared" si="43"/>
        <v>167.84599620670235</v>
      </c>
      <c r="G132">
        <f t="shared" si="43"/>
        <v>10.24651971978375</v>
      </c>
      <c r="H132">
        <f t="shared" si="43"/>
        <v>3.7130798212697851</v>
      </c>
      <c r="I132">
        <f t="shared" si="43"/>
        <v>6.5535674710234142</v>
      </c>
      <c r="J132">
        <f t="shared" si="43"/>
        <v>4.4009070593333615</v>
      </c>
      <c r="K132">
        <f t="shared" si="43"/>
        <v>2.3599115879981989</v>
      </c>
    </row>
    <row r="133" spans="2:11" x14ac:dyDescent="0.25">
      <c r="B133">
        <f t="shared" ref="B133:K133" si="44">((24-10)/(10-1))*ABS(B122-1)</f>
        <v>1.4352496233620964</v>
      </c>
      <c r="C133">
        <f t="shared" si="44"/>
        <v>7.7727559870648806</v>
      </c>
      <c r="D133">
        <f t="shared" si="44"/>
        <v>8.9790614182312911</v>
      </c>
      <c r="E133">
        <f t="shared" si="44"/>
        <v>2.527673786362103</v>
      </c>
      <c r="F133">
        <f t="shared" si="44"/>
        <v>5.0275286682060161</v>
      </c>
      <c r="G133">
        <f t="shared" si="44"/>
        <v>6.8418223723068374</v>
      </c>
      <c r="H133">
        <f t="shared" si="44"/>
        <v>0.69516510708920343</v>
      </c>
      <c r="I133">
        <f t="shared" si="44"/>
        <v>4.217668613558943</v>
      </c>
      <c r="J133">
        <f t="shared" si="44"/>
        <v>1.7861299134578059</v>
      </c>
      <c r="K133">
        <f t="shared" si="44"/>
        <v>0.64339114787958906</v>
      </c>
    </row>
    <row r="134" spans="2:11" x14ac:dyDescent="0.25">
      <c r="B134">
        <f t="shared" ref="B134:K134" si="45">((24-10)/(10-1))*ABS(B123-1)</f>
        <v>0.75649432842644371</v>
      </c>
      <c r="C134">
        <f t="shared" si="45"/>
        <v>1.6104915310967123</v>
      </c>
      <c r="D134">
        <f t="shared" si="45"/>
        <v>2.5276737863621084</v>
      </c>
      <c r="E134">
        <f t="shared" si="45"/>
        <v>0.15564445239858202</v>
      </c>
      <c r="F134">
        <f t="shared" si="45"/>
        <v>0.26682826882437621</v>
      </c>
      <c r="G134">
        <f t="shared" si="45"/>
        <v>3.5884531838293499</v>
      </c>
      <c r="H134">
        <f t="shared" si="45"/>
        <v>1.7467012029371929</v>
      </c>
      <c r="I134">
        <f t="shared" si="45"/>
        <v>0.24808929563094173</v>
      </c>
      <c r="J134">
        <f t="shared" si="45"/>
        <v>1.8309013101759446</v>
      </c>
      <c r="K134">
        <f t="shared" si="45"/>
        <v>0.94558147815060056</v>
      </c>
    </row>
    <row r="135" spans="2:11" x14ac:dyDescent="0.25">
      <c r="B135">
        <f t="shared" ref="B135:K135" si="46">((24-10)/(10-1))*ABS(B124-1)</f>
        <v>2.4033189703602109</v>
      </c>
      <c r="C135">
        <f t="shared" si="46"/>
        <v>167.84599620670187</v>
      </c>
      <c r="D135">
        <f t="shared" si="46"/>
        <v>5.027528668206604</v>
      </c>
      <c r="E135">
        <f t="shared" si="46"/>
        <v>0.26682826882433303</v>
      </c>
      <c r="F135">
        <f t="shared" si="46"/>
        <v>166.30634577316167</v>
      </c>
      <c r="G135">
        <f t="shared" si="46"/>
        <v>10.149152732186387</v>
      </c>
      <c r="H135">
        <f t="shared" si="46"/>
        <v>0.31421305900146668</v>
      </c>
      <c r="I135">
        <f t="shared" si="46"/>
        <v>12.895014455493227</v>
      </c>
      <c r="J135">
        <f t="shared" si="46"/>
        <v>0.8533477890070148</v>
      </c>
      <c r="K135">
        <f t="shared" si="46"/>
        <v>1.3636223182460172</v>
      </c>
    </row>
    <row r="136" spans="2:11" x14ac:dyDescent="0.25">
      <c r="B136">
        <f t="shared" ref="B136:K136" si="47">((24-10)/(10-1))*ABS(B125-1)</f>
        <v>2.8846999657612105</v>
      </c>
      <c r="C136">
        <f t="shared" si="47"/>
        <v>10.246519719783588</v>
      </c>
      <c r="D136">
        <f t="shared" si="47"/>
        <v>6.8418223723068818</v>
      </c>
      <c r="E136">
        <f t="shared" si="47"/>
        <v>3.5884531838293432</v>
      </c>
      <c r="F136">
        <f t="shared" si="47"/>
        <v>10.149152732186266</v>
      </c>
      <c r="G136">
        <f t="shared" si="47"/>
        <v>25.649368897889275</v>
      </c>
      <c r="H136">
        <f t="shared" si="47"/>
        <v>1.5044963401058373</v>
      </c>
      <c r="I136">
        <f t="shared" si="47"/>
        <v>28.750469912698968</v>
      </c>
      <c r="J136">
        <f t="shared" si="47"/>
        <v>0.27637287398768023</v>
      </c>
      <c r="K136">
        <f t="shared" si="47"/>
        <v>3.0955255184038513</v>
      </c>
    </row>
    <row r="137" spans="2:11" x14ac:dyDescent="0.25">
      <c r="B137">
        <f t="shared" ref="B137:K137" si="48">((24-10)/(10-1))*ABS(B126-1)</f>
        <v>1.6905957033468708</v>
      </c>
      <c r="C137">
        <f t="shared" si="48"/>
        <v>3.7130798212698357</v>
      </c>
      <c r="D137">
        <f t="shared" si="48"/>
        <v>0.69516510708920853</v>
      </c>
      <c r="E137">
        <f t="shared" si="48"/>
        <v>1.7467012029371924</v>
      </c>
      <c r="F137">
        <f t="shared" si="48"/>
        <v>0.31421305900141122</v>
      </c>
      <c r="G137">
        <f t="shared" si="48"/>
        <v>1.5044963401058289</v>
      </c>
      <c r="H137">
        <f t="shared" si="48"/>
        <v>0.82778285922045491</v>
      </c>
      <c r="I137">
        <f t="shared" si="48"/>
        <v>1.4617666618843768</v>
      </c>
      <c r="J137">
        <f t="shared" si="48"/>
        <v>1.6213496913970857</v>
      </c>
      <c r="K137">
        <f t="shared" si="48"/>
        <v>1.5726919842470997</v>
      </c>
    </row>
    <row r="138" spans="2:11" x14ac:dyDescent="0.25">
      <c r="B138">
        <f t="shared" ref="B138:K138" si="49">((24-10)/(10-1))*ABS(B127-1)</f>
        <v>0.88126349936911497</v>
      </c>
      <c r="C138">
        <f t="shared" si="49"/>
        <v>6.5535674710232872</v>
      </c>
      <c r="D138">
        <f t="shared" si="49"/>
        <v>4.2176686135589767</v>
      </c>
      <c r="E138">
        <f t="shared" si="49"/>
        <v>0.2480892956309324</v>
      </c>
      <c r="F138">
        <f t="shared" si="49"/>
        <v>12.895014455493133</v>
      </c>
      <c r="G138">
        <f t="shared" si="49"/>
        <v>28.750469912698964</v>
      </c>
      <c r="H138">
        <f t="shared" si="49"/>
        <v>1.4617666618843681</v>
      </c>
      <c r="I138">
        <f t="shared" si="49"/>
        <v>27.318861216664345</v>
      </c>
      <c r="J138">
        <f t="shared" si="49"/>
        <v>3.8960609236883306</v>
      </c>
      <c r="K138">
        <f t="shared" si="49"/>
        <v>1.0745827545810894E-2</v>
      </c>
    </row>
    <row r="139" spans="2:11" x14ac:dyDescent="0.25">
      <c r="B139">
        <f t="shared" ref="B139:K139" si="50">((24-10)/(10-1))*ABS(B128-1)</f>
        <v>1.6084287481831512</v>
      </c>
      <c r="C139">
        <f t="shared" si="50"/>
        <v>4.4009070593333721</v>
      </c>
      <c r="D139">
        <f t="shared" si="50"/>
        <v>1.786129913457813</v>
      </c>
      <c r="E139">
        <f t="shared" si="50"/>
        <v>1.8309013101759433</v>
      </c>
      <c r="F139">
        <f t="shared" si="50"/>
        <v>0.8533477890070339</v>
      </c>
      <c r="G139">
        <f t="shared" si="50"/>
        <v>0.27637287398768196</v>
      </c>
      <c r="H139">
        <f t="shared" si="50"/>
        <v>1.6213496913970864</v>
      </c>
      <c r="I139">
        <f t="shared" si="50"/>
        <v>3.8960609236883292</v>
      </c>
      <c r="J139">
        <f t="shared" si="50"/>
        <v>5.3065545597916715E-2</v>
      </c>
      <c r="K139">
        <f t="shared" si="50"/>
        <v>1.7761125702558496</v>
      </c>
    </row>
    <row r="140" spans="2:11" x14ac:dyDescent="0.25">
      <c r="B140">
        <f t="shared" ref="B140:K140" si="51">((24-10)/(10-1))*ABS(B129-1)</f>
        <v>0.7783180947919951</v>
      </c>
      <c r="C140">
        <f t="shared" si="51"/>
        <v>2.3599115879982349</v>
      </c>
      <c r="D140">
        <f t="shared" si="51"/>
        <v>0.64339114787959051</v>
      </c>
      <c r="E140">
        <f t="shared" si="51"/>
        <v>0.9455814781505999</v>
      </c>
      <c r="F140">
        <f t="shared" si="51"/>
        <v>1.3636223182459806</v>
      </c>
      <c r="G140">
        <f t="shared" si="51"/>
        <v>3.0955255184038508</v>
      </c>
      <c r="H140">
        <f t="shared" si="51"/>
        <v>1.5726919842470994</v>
      </c>
      <c r="I140">
        <f t="shared" si="51"/>
        <v>1.0745827545811239E-2</v>
      </c>
      <c r="J140">
        <f t="shared" si="51"/>
        <v>1.7761125702558496</v>
      </c>
      <c r="K140">
        <f t="shared" si="51"/>
        <v>0.33527045089249979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opLeftCell="AI41" workbookViewId="0">
      <selection activeCell="AM44" sqref="AM44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  <c r="Y2">
        <v>1</v>
      </c>
      <c r="Z2">
        <f>B2-B$26</f>
        <v>2.8671851650416667</v>
      </c>
      <c r="AA2">
        <f t="shared" ref="AA2:AI2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2">(B3-MIN(B$2:B$25))/(MAX(B$2:B$25)-MIN(B$2:B$25))</f>
        <v>0.9218897830296382</v>
      </c>
      <c r="O3">
        <f t="shared" si="2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  <c r="Y3">
        <v>2</v>
      </c>
      <c r="Z3">
        <f t="shared" ref="Z3:Z25" si="3">B3-B$26</f>
        <v>5.0394578420416662</v>
      </c>
      <c r="AA3">
        <f t="shared" ref="AA3:AA25" si="4">C3-C$26</f>
        <v>-57.817034734583331</v>
      </c>
      <c r="AB3">
        <f t="shared" ref="AB3:AB25" si="5">D3-D$26</f>
        <v>-157.56998689374996</v>
      </c>
      <c r="AC3">
        <f t="shared" ref="AC3:AC25" si="6">E3-E$26</f>
        <v>-2508.4068482083339</v>
      </c>
      <c r="AD3">
        <f t="shared" ref="AD3:AD25" si="7">F3-F$26</f>
        <v>-6.2586295479166658</v>
      </c>
      <c r="AE3">
        <f t="shared" ref="AE3:AE25" si="8">G3-G$26</f>
        <v>-41.376944608333361</v>
      </c>
      <c r="AF3">
        <f t="shared" ref="AF3:AF25" si="9">H3-H$26</f>
        <v>-0.14882112041666662</v>
      </c>
      <c r="AG3">
        <f t="shared" ref="AG3:AG25" si="10">I3-I$26</f>
        <v>-0.51050935083333471</v>
      </c>
      <c r="AH3">
        <f t="shared" ref="AH3:AH25" si="11">J3-J$26</f>
        <v>-0.83505874749999975</v>
      </c>
      <c r="AI3">
        <f t="shared" ref="AI3:AI25" si="12">K3-K$26</f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</v>
      </c>
      <c r="O4">
        <f t="shared" si="2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  <c r="Y4">
        <v>3</v>
      </c>
      <c r="Z4">
        <f t="shared" si="3"/>
        <v>5.9756018530416668</v>
      </c>
      <c r="AA4">
        <f t="shared" si="4"/>
        <v>-53.143677574583336</v>
      </c>
      <c r="AB4">
        <f t="shared" si="5"/>
        <v>-146.41599188374997</v>
      </c>
      <c r="AC4">
        <f t="shared" si="6"/>
        <v>-2788.2775642083334</v>
      </c>
      <c r="AD4">
        <f t="shared" si="7"/>
        <v>-5.7019036159166658</v>
      </c>
      <c r="AE4">
        <f t="shared" si="8"/>
        <v>74.326122791666648</v>
      </c>
      <c r="AF4">
        <f t="shared" si="9"/>
        <v>-3.3526785416666649E-2</v>
      </c>
      <c r="AG4">
        <f t="shared" si="10"/>
        <v>1.9039335691666643</v>
      </c>
      <c r="AH4">
        <f t="shared" si="11"/>
        <v>9.4668534525000041</v>
      </c>
      <c r="AI4">
        <f t="shared" si="12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0.95584570031605021</v>
      </c>
      <c r="O5">
        <f t="shared" si="2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  <c r="Y5">
        <v>4</v>
      </c>
      <c r="Z5">
        <f t="shared" si="3"/>
        <v>5.4464164940416664</v>
      </c>
      <c r="AA5">
        <f t="shared" si="4"/>
        <v>-48.394962224583338</v>
      </c>
      <c r="AB5">
        <f t="shared" si="5"/>
        <v>-68.019275823749979</v>
      </c>
      <c r="AC5">
        <f t="shared" si="6"/>
        <v>1516.6048847916663</v>
      </c>
      <c r="AD5">
        <f t="shared" si="7"/>
        <v>-5.6781403029166659</v>
      </c>
      <c r="AE5">
        <f t="shared" si="8"/>
        <v>93.609691791666592</v>
      </c>
      <c r="AF5">
        <f t="shared" si="9"/>
        <v>-0.2773245384166666</v>
      </c>
      <c r="AG5">
        <f t="shared" si="10"/>
        <v>1.9944921891666638</v>
      </c>
      <c r="AH5">
        <f t="shared" si="11"/>
        <v>-2.1727376774999954</v>
      </c>
      <c r="AI5">
        <f t="shared" si="12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0.80023739656992476</v>
      </c>
      <c r="O6">
        <f t="shared" si="2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  <c r="Y6">
        <v>5</v>
      </c>
      <c r="Z6">
        <f t="shared" si="3"/>
        <v>3.5814647980416665</v>
      </c>
      <c r="AA6">
        <f t="shared" si="4"/>
        <v>-42.726845674583345</v>
      </c>
      <c r="AB6">
        <f t="shared" si="5"/>
        <v>-123.86435782374997</v>
      </c>
      <c r="AC6">
        <f t="shared" si="6"/>
        <v>999.79357579166663</v>
      </c>
      <c r="AD6">
        <f t="shared" si="7"/>
        <v>-4.8295261829166662</v>
      </c>
      <c r="AE6">
        <f t="shared" si="8"/>
        <v>78.914442791666715</v>
      </c>
      <c r="AF6">
        <f t="shared" si="9"/>
        <v>0.41952144958333332</v>
      </c>
      <c r="AG6">
        <f t="shared" si="10"/>
        <v>1.4837571691666653</v>
      </c>
      <c r="AH6">
        <f t="shared" si="11"/>
        <v>-7.8289069475000019</v>
      </c>
      <c r="AI6">
        <f t="shared" si="12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0.57127342841073459</v>
      </c>
      <c r="O7">
        <f t="shared" si="2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  <c r="Y7">
        <v>6</v>
      </c>
      <c r="Z7">
        <f t="shared" si="3"/>
        <v>0.83735198104166664</v>
      </c>
      <c r="AA7">
        <f t="shared" si="4"/>
        <v>-37.21585492458334</v>
      </c>
      <c r="AB7">
        <f t="shared" si="5"/>
        <v>-61.20001892374998</v>
      </c>
      <c r="AC7">
        <f t="shared" si="6"/>
        <v>-2320.3042132083337</v>
      </c>
      <c r="AD7">
        <f t="shared" si="7"/>
        <v>-3.690412364916666</v>
      </c>
      <c r="AE7">
        <f t="shared" si="8"/>
        <v>-134.14383350833339</v>
      </c>
      <c r="AF7">
        <f t="shared" si="9"/>
        <v>-0.37765214641666661</v>
      </c>
      <c r="AG7">
        <f t="shared" si="10"/>
        <v>-2.5949081808333361</v>
      </c>
      <c r="AH7">
        <f t="shared" si="11"/>
        <v>-61.313547067499997</v>
      </c>
      <c r="AI7">
        <f t="shared" si="12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0.32501216081813761</v>
      </c>
      <c r="O8">
        <f t="shared" si="2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  <c r="Y8">
        <v>7</v>
      </c>
      <c r="Z8">
        <f t="shared" si="3"/>
        <v>-2.1140674329583335</v>
      </c>
      <c r="AA8">
        <f t="shared" si="4"/>
        <v>-29.357072724583333</v>
      </c>
      <c r="AB8">
        <f t="shared" si="5"/>
        <v>-58.003701523749953</v>
      </c>
      <c r="AC8">
        <f t="shared" si="6"/>
        <v>-151.81742320833382</v>
      </c>
      <c r="AD8">
        <f t="shared" si="7"/>
        <v>-2.8776809869166664</v>
      </c>
      <c r="AE8">
        <f t="shared" si="8"/>
        <v>-32.463452208333365</v>
      </c>
      <c r="AF8">
        <f t="shared" si="9"/>
        <v>1.045056358333335E-2</v>
      </c>
      <c r="AG8">
        <f t="shared" si="10"/>
        <v>-0.65819289083333388</v>
      </c>
      <c r="AH8">
        <f t="shared" si="11"/>
        <v>0.22520015250000824</v>
      </c>
      <c r="AI8">
        <f t="shared" si="12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0.12174694060241556</v>
      </c>
      <c r="O9">
        <f t="shared" si="2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  <c r="Y9">
        <v>8</v>
      </c>
      <c r="Z9">
        <f t="shared" si="3"/>
        <v>-4.5501830389583331</v>
      </c>
      <c r="AA9">
        <f t="shared" si="4"/>
        <v>-25.729140124583338</v>
      </c>
      <c r="AB9">
        <f t="shared" si="5"/>
        <v>-43.167001223749963</v>
      </c>
      <c r="AC9">
        <f t="shared" si="6"/>
        <v>190.00083779166653</v>
      </c>
      <c r="AD9">
        <f t="shared" si="7"/>
        <v>-2.8435477389166657</v>
      </c>
      <c r="AE9">
        <f t="shared" si="8"/>
        <v>-134.3028109083333</v>
      </c>
      <c r="AF9">
        <f t="shared" si="9"/>
        <v>-0.24324406741666663</v>
      </c>
      <c r="AG9">
        <f t="shared" si="10"/>
        <v>-2.1451557308333342</v>
      </c>
      <c r="AH9">
        <f t="shared" si="11"/>
        <v>-12.320172497499996</v>
      </c>
      <c r="AI9">
        <f t="shared" si="12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1.124418289065097E-2</v>
      </c>
      <c r="O10">
        <f t="shared" si="2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  <c r="Y10">
        <v>9</v>
      </c>
      <c r="Z10">
        <f t="shared" si="3"/>
        <v>-5.8745487729583337</v>
      </c>
      <c r="AA10">
        <f t="shared" si="4"/>
        <v>-17.240052324583331</v>
      </c>
      <c r="AB10">
        <f t="shared" si="5"/>
        <v>-66.029437723749965</v>
      </c>
      <c r="AC10">
        <f t="shared" si="6"/>
        <v>-41.735880208333583</v>
      </c>
      <c r="AD10">
        <f t="shared" si="7"/>
        <v>-2.1914394929166656</v>
      </c>
      <c r="AE10">
        <f t="shared" si="8"/>
        <v>-30.191154208333387</v>
      </c>
      <c r="AF10">
        <f t="shared" si="9"/>
        <v>-0.10689687941666665</v>
      </c>
      <c r="AG10">
        <f t="shared" si="10"/>
        <v>-0.60444790083333544</v>
      </c>
      <c r="AH10">
        <f t="shared" si="11"/>
        <v>-6.5995874974999964</v>
      </c>
      <c r="AI10">
        <f t="shared" si="12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2.0558816642956123E-2</v>
      </c>
      <c r="O11">
        <f t="shared" si="2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  <c r="Y11">
        <v>10</v>
      </c>
      <c r="Z11">
        <f t="shared" si="3"/>
        <v>-5.7629137149583336</v>
      </c>
      <c r="AA11">
        <f t="shared" si="4"/>
        <v>-12.873200224583343</v>
      </c>
      <c r="AB11">
        <f t="shared" si="5"/>
        <v>16.684671476250031</v>
      </c>
      <c r="AC11">
        <f t="shared" si="6"/>
        <v>1923.0053597916667</v>
      </c>
      <c r="AD11">
        <f t="shared" si="7"/>
        <v>-1.5999577479166653</v>
      </c>
      <c r="AE11">
        <f t="shared" si="8"/>
        <v>22.547199791666571</v>
      </c>
      <c r="AF11">
        <f t="shared" si="9"/>
        <v>-0.11585513541666664</v>
      </c>
      <c r="AG11">
        <f t="shared" si="10"/>
        <v>2.7775939166666319E-2</v>
      </c>
      <c r="AH11">
        <f t="shared" si="11"/>
        <v>5.2760060525000085</v>
      </c>
      <c r="AI11">
        <f t="shared" si="12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0.14741029470821793</v>
      </c>
      <c r="O12">
        <f t="shared" si="2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  <c r="Y12">
        <v>11</v>
      </c>
      <c r="Z12">
        <f t="shared" si="3"/>
        <v>-4.2426100199583336</v>
      </c>
      <c r="AA12">
        <f t="shared" si="4"/>
        <v>-4.1795742245833338</v>
      </c>
      <c r="AB12">
        <f t="shared" si="5"/>
        <v>17.11129747625003</v>
      </c>
      <c r="AC12">
        <f t="shared" si="6"/>
        <v>-272.52202820833372</v>
      </c>
      <c r="AD12">
        <f t="shared" si="7"/>
        <v>-0.64225066491666638</v>
      </c>
      <c r="AE12">
        <f t="shared" si="8"/>
        <v>-32.736036208333303</v>
      </c>
      <c r="AF12">
        <f t="shared" si="9"/>
        <v>-0.34122781041666661</v>
      </c>
      <c r="AG12">
        <f t="shared" si="10"/>
        <v>-0.36243500083333302</v>
      </c>
      <c r="AH12">
        <f t="shared" si="11"/>
        <v>4.5180980525000081</v>
      </c>
      <c r="AI12">
        <f t="shared" si="12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0.36074095107107507</v>
      </c>
      <c r="O13">
        <f t="shared" si="2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  <c r="Y13">
        <v>12</v>
      </c>
      <c r="Z13">
        <f t="shared" si="3"/>
        <v>-1.6858610559583334</v>
      </c>
      <c r="AA13">
        <f t="shared" si="4"/>
        <v>-5.5239179245833441</v>
      </c>
      <c r="AB13">
        <f t="shared" si="5"/>
        <v>-3.0655386237499727</v>
      </c>
      <c r="AC13">
        <f t="shared" si="6"/>
        <v>2740.8548547916662</v>
      </c>
      <c r="AD13">
        <f t="shared" si="7"/>
        <v>-0.24801061291666571</v>
      </c>
      <c r="AE13">
        <f t="shared" si="8"/>
        <v>-13.194147208333334</v>
      </c>
      <c r="AF13">
        <f t="shared" si="9"/>
        <v>5.7475649583333344E-2</v>
      </c>
      <c r="AG13">
        <f t="shared" si="10"/>
        <v>1.0758139166664904E-2</v>
      </c>
      <c r="AH13">
        <f t="shared" si="11"/>
        <v>3.0435806524999975</v>
      </c>
      <c r="AI13">
        <f t="shared" si="12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0.60832000098099348</v>
      </c>
      <c r="O14">
        <f t="shared" si="2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  <c r="Y14">
        <v>13</v>
      </c>
      <c r="Z14">
        <f t="shared" si="3"/>
        <v>1.2813518620416666</v>
      </c>
      <c r="AA14">
        <f t="shared" si="4"/>
        <v>-0.45467112458334213</v>
      </c>
      <c r="AB14">
        <f t="shared" si="5"/>
        <v>-0.33700122374997932</v>
      </c>
      <c r="AC14">
        <f t="shared" si="6"/>
        <v>-996.39867920833376</v>
      </c>
      <c r="AD14">
        <f t="shared" si="7"/>
        <v>-0.40448977191666557</v>
      </c>
      <c r="AE14">
        <f t="shared" si="8"/>
        <v>-106.33646820833337</v>
      </c>
      <c r="AF14">
        <f t="shared" si="9"/>
        <v>8.2710846583333386E-2</v>
      </c>
      <c r="AG14">
        <f t="shared" si="10"/>
        <v>-2.1592290108333358</v>
      </c>
      <c r="AH14">
        <f t="shared" si="11"/>
        <v>-5.0852983974999972</v>
      </c>
      <c r="AI14">
        <f t="shared" si="12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0.82953145827319852</v>
      </c>
      <c r="O15">
        <f t="shared" si="2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  <c r="Y15">
        <v>14</v>
      </c>
      <c r="Z15">
        <f t="shared" si="3"/>
        <v>3.9325515250416667</v>
      </c>
      <c r="AA15">
        <f t="shared" si="4"/>
        <v>9.2893131754166518</v>
      </c>
      <c r="AB15">
        <f t="shared" si="5"/>
        <v>32.393744076250044</v>
      </c>
      <c r="AC15">
        <f t="shared" si="6"/>
        <v>1722.6912147916664</v>
      </c>
      <c r="AD15">
        <f t="shared" si="7"/>
        <v>0.83920013508333469</v>
      </c>
      <c r="AE15">
        <f t="shared" si="8"/>
        <v>107.09321379166659</v>
      </c>
      <c r="AF15">
        <f t="shared" si="9"/>
        <v>-0.38645735541666665</v>
      </c>
      <c r="AG15">
        <f t="shared" si="10"/>
        <v>1.7270467891666641</v>
      </c>
      <c r="AH15">
        <f t="shared" si="11"/>
        <v>16.0074934525</v>
      </c>
      <c r="AI15">
        <f t="shared" si="12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0.97021504337711062</v>
      </c>
      <c r="O16">
        <f t="shared" si="2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  <c r="Y16">
        <v>15</v>
      </c>
      <c r="Z16">
        <f t="shared" si="3"/>
        <v>5.6186317940416668</v>
      </c>
      <c r="AA16">
        <f t="shared" si="4"/>
        <v>10.713177075416667</v>
      </c>
      <c r="AB16">
        <f t="shared" si="5"/>
        <v>65.441171476250048</v>
      </c>
      <c r="AC16">
        <f t="shared" si="6"/>
        <v>-442.67821820833342</v>
      </c>
      <c r="AD16">
        <f t="shared" si="7"/>
        <v>1.6604600850833346</v>
      </c>
      <c r="AE16">
        <f t="shared" si="8"/>
        <v>112.68161079166657</v>
      </c>
      <c r="AF16">
        <f t="shared" si="9"/>
        <v>-0.12776263841666663</v>
      </c>
      <c r="AG16">
        <f t="shared" si="10"/>
        <v>2.2133754591666666</v>
      </c>
      <c r="AH16">
        <f t="shared" si="11"/>
        <v>16.730534752500006</v>
      </c>
      <c r="AI16">
        <f t="shared" si="12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0.99592650797721283</v>
      </c>
      <c r="O17">
        <f t="shared" si="2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  <c r="Y17">
        <v>16</v>
      </c>
      <c r="Z17">
        <f t="shared" si="3"/>
        <v>5.9267814130416667</v>
      </c>
      <c r="AA17">
        <f t="shared" si="4"/>
        <v>25.336304575416676</v>
      </c>
      <c r="AB17">
        <f t="shared" si="5"/>
        <v>50.454120276250052</v>
      </c>
      <c r="AC17">
        <f t="shared" si="6"/>
        <v>182.76566379166616</v>
      </c>
      <c r="AD17">
        <f t="shared" si="7"/>
        <v>2.5904141850833344</v>
      </c>
      <c r="AE17">
        <f t="shared" si="8"/>
        <v>-77.239881608333349</v>
      </c>
      <c r="AF17">
        <f t="shared" si="9"/>
        <v>0.41849164058333338</v>
      </c>
      <c r="AG17">
        <f t="shared" si="10"/>
        <v>-1.3898126508333348</v>
      </c>
      <c r="AH17">
        <f t="shared" si="11"/>
        <v>-3.1198073974999971</v>
      </c>
      <c r="AI17">
        <f t="shared" si="12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0.90037078888954991</v>
      </c>
      <c r="O18">
        <f t="shared" si="2"/>
        <v>0.62896388587440966</v>
      </c>
      <c r="P18">
        <f t="shared" ref="P18:P25" si="13">(D18-MIN(D$2:D$25))/(MAX(D$2:D$25)-MIN(D$2:D$25))</f>
        <v>0.69327002641926083</v>
      </c>
      <c r="Q18">
        <f t="shared" ref="Q18:Q25" si="14">(E18-MIN(E$2:E$25))/(MAX(E$2:E$25)-MIN(E$2:E$25))</f>
        <v>0.25293381728284486</v>
      </c>
      <c r="R18">
        <f t="shared" ref="R18:R25" si="15">(F18-MIN(F$2:F$25))/(MAX(F$2:F$25)-MIN(F$2:F$25))</f>
        <v>0.66292699402219524</v>
      </c>
      <c r="S18">
        <f t="shared" ref="S18:S25" si="16">(G18-MIN(G$2:G$25))/(MAX(G$2:G$25)-MIN(G$2:G$25))</f>
        <v>0.68731565550395224</v>
      </c>
      <c r="T18">
        <f t="shared" ref="T18:T25" si="17">(H18-MIN(H$2:H$25))/(MAX(H$2:H$25)-MIN(H$2:H$25))</f>
        <v>0.53796756319699335</v>
      </c>
      <c r="U18">
        <f t="shared" ref="U18:U25" si="18">(I18-MIN(I$2:I$25))/(MAX(I$2:I$25)-MIN(I$2:I$25))</f>
        <v>0.68165896303072493</v>
      </c>
      <c r="V18">
        <f t="shared" ref="V18:V25" si="19">(J18-MIN(J$2:J$25))/(MAX(J$2:J$25)-MIN(J$2:J$25))</f>
        <v>0.89482876973386882</v>
      </c>
      <c r="W18">
        <f t="shared" ref="W18:W25" si="20">(K18-MIN(K$2:K$25))/(MAX(K$2:K$25)-MIN(K$2:K$25))</f>
        <v>0.20842554960525297</v>
      </c>
      <c r="X18">
        <f t="shared" ref="X18:X25" si="21">(L18-MIN(L$2:L$25))/(MAX(L$2:L$25)-MIN(L$2:L$25))</f>
        <v>0.96844181857880107</v>
      </c>
      <c r="Y18">
        <v>17</v>
      </c>
      <c r="Z18">
        <f t="shared" si="3"/>
        <v>4.7815546090416667</v>
      </c>
      <c r="AA18">
        <f t="shared" si="4"/>
        <v>22.025987775416667</v>
      </c>
      <c r="AB18">
        <f t="shared" si="5"/>
        <v>45.909386276250046</v>
      </c>
      <c r="AC18">
        <f t="shared" si="6"/>
        <v>-1389.7729952083337</v>
      </c>
      <c r="AD18">
        <f t="shared" si="7"/>
        <v>2.6779057350833337</v>
      </c>
      <c r="AE18">
        <f t="shared" si="8"/>
        <v>35.453448791666688</v>
      </c>
      <c r="AF18">
        <f t="shared" si="9"/>
        <v>0.12751244958333335</v>
      </c>
      <c r="AG18">
        <f t="shared" si="10"/>
        <v>0.68270145916666536</v>
      </c>
      <c r="AH18">
        <f t="shared" si="11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0.70694325870221497</v>
      </c>
      <c r="O19">
        <f t="shared" si="2"/>
        <v>0.69462369274948699</v>
      </c>
      <c r="P19">
        <f t="shared" si="13"/>
        <v>0.6920459887967968</v>
      </c>
      <c r="Q19">
        <f t="shared" si="14"/>
        <v>0.59209603422594392</v>
      </c>
      <c r="R19">
        <f t="shared" si="15"/>
        <v>0.72474667531714365</v>
      </c>
      <c r="S19">
        <f t="shared" si="16"/>
        <v>0.80416246633258837</v>
      </c>
      <c r="T19">
        <f t="shared" si="17"/>
        <v>4.6991033873336148E-2</v>
      </c>
      <c r="U19">
        <f t="shared" si="18"/>
        <v>0.73447944098405948</v>
      </c>
      <c r="V19">
        <f t="shared" si="19"/>
        <v>0.93398969941267485</v>
      </c>
      <c r="W19">
        <f t="shared" si="20"/>
        <v>0.30305539507083756</v>
      </c>
      <c r="X19">
        <f t="shared" si="21"/>
        <v>0.91534042352057099</v>
      </c>
      <c r="Y19">
        <v>18</v>
      </c>
      <c r="Z19">
        <f t="shared" si="3"/>
        <v>2.4633428440416667</v>
      </c>
      <c r="AA19">
        <f t="shared" si="4"/>
        <v>31.058541675416649</v>
      </c>
      <c r="AB19">
        <f t="shared" si="5"/>
        <v>45.55012307625006</v>
      </c>
      <c r="AC19">
        <f t="shared" si="6"/>
        <v>485.49981379166638</v>
      </c>
      <c r="AD19">
        <f t="shared" si="7"/>
        <v>3.6345576850833332</v>
      </c>
      <c r="AE19">
        <f t="shared" si="8"/>
        <v>64.312790791666657</v>
      </c>
      <c r="AF19">
        <f t="shared" si="9"/>
        <v>-0.34156250641666663</v>
      </c>
      <c r="AG19">
        <f t="shared" si="10"/>
        <v>0.93667729916666431</v>
      </c>
      <c r="AH19">
        <f t="shared" si="11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0.46300172294835784</v>
      </c>
      <c r="O20">
        <f t="shared" si="2"/>
        <v>0.7404013722351791</v>
      </c>
      <c r="P20">
        <f t="shared" si="13"/>
        <v>0.7194287949386482</v>
      </c>
      <c r="Q20">
        <f t="shared" si="14"/>
        <v>0.26827521943637506</v>
      </c>
      <c r="R20">
        <f t="shared" si="15"/>
        <v>0.72999094712661805</v>
      </c>
      <c r="S20">
        <f t="shared" si="16"/>
        <v>0.81792587285273344</v>
      </c>
      <c r="T20">
        <f t="shared" si="17"/>
        <v>0.50159182126212321</v>
      </c>
      <c r="U20">
        <f t="shared" si="18"/>
        <v>0.86433366480850915</v>
      </c>
      <c r="V20">
        <f t="shared" si="19"/>
        <v>0.97363193016036431</v>
      </c>
      <c r="W20">
        <f t="shared" si="20"/>
        <v>0.48353746215284255</v>
      </c>
      <c r="X20">
        <f t="shared" si="21"/>
        <v>0.81769457835344628</v>
      </c>
      <c r="Y20">
        <v>19</v>
      </c>
      <c r="Z20">
        <f t="shared" si="3"/>
        <v>-0.46027478995833337</v>
      </c>
      <c r="AA20">
        <f t="shared" si="4"/>
        <v>37.355991775416669</v>
      </c>
      <c r="AB20">
        <f t="shared" si="5"/>
        <v>53.587159176250026</v>
      </c>
      <c r="AC20">
        <f t="shared" si="6"/>
        <v>-1304.9483512083334</v>
      </c>
      <c r="AD20">
        <f t="shared" si="7"/>
        <v>3.7157121450833337</v>
      </c>
      <c r="AE20">
        <f t="shared" si="8"/>
        <v>67.712137791666692</v>
      </c>
      <c r="AF20">
        <f t="shared" si="9"/>
        <v>9.2759363583333365E-2</v>
      </c>
      <c r="AG20">
        <f t="shared" si="10"/>
        <v>1.5610532391666645</v>
      </c>
      <c r="AH20">
        <f t="shared" si="11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0.22827157729455141</v>
      </c>
      <c r="O21">
        <f t="shared" si="2"/>
        <v>0.80829301332161252</v>
      </c>
      <c r="P21">
        <f t="shared" si="13"/>
        <v>0.89527112873378689</v>
      </c>
      <c r="Q21">
        <f t="shared" si="14"/>
        <v>0.88842914742281198</v>
      </c>
      <c r="R21">
        <f t="shared" si="15"/>
        <v>0.81561656468040489</v>
      </c>
      <c r="S21">
        <f t="shared" si="16"/>
        <v>0.56028163131715492</v>
      </c>
      <c r="T21">
        <f t="shared" si="17"/>
        <v>0.31034566371184269</v>
      </c>
      <c r="U21">
        <f t="shared" si="18"/>
        <v>0.48499407368571978</v>
      </c>
      <c r="V21">
        <f t="shared" si="19"/>
        <v>0.83444531348578299</v>
      </c>
      <c r="W21">
        <f t="shared" si="20"/>
        <v>0.56588630078387869</v>
      </c>
      <c r="X21">
        <f t="shared" si="21"/>
        <v>0.68114301606104111</v>
      </c>
      <c r="Y21">
        <v>20</v>
      </c>
      <c r="Z21">
        <f t="shared" si="3"/>
        <v>-3.2734947319583334</v>
      </c>
      <c r="AA21">
        <f t="shared" si="4"/>
        <v>46.695570075416668</v>
      </c>
      <c r="AB21">
        <f t="shared" si="5"/>
        <v>105.19805607625003</v>
      </c>
      <c r="AC21">
        <f t="shared" si="6"/>
        <v>2123.9648367916661</v>
      </c>
      <c r="AD21">
        <f t="shared" si="7"/>
        <v>5.0407580250833348</v>
      </c>
      <c r="AE21">
        <f t="shared" si="8"/>
        <v>4.0780237916667375</v>
      </c>
      <c r="AF21">
        <f t="shared" si="9"/>
        <v>-8.9955649416666617E-2</v>
      </c>
      <c r="AG21">
        <f t="shared" si="10"/>
        <v>-0.26291911083333375</v>
      </c>
      <c r="AH21">
        <f t="shared" si="11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6.0222947790313272E-2</v>
      </c>
      <c r="O22">
        <f t="shared" si="2"/>
        <v>0.74410667277833398</v>
      </c>
      <c r="P22">
        <f t="shared" si="13"/>
        <v>0.78008312835903548</v>
      </c>
      <c r="Q22">
        <f t="shared" si="14"/>
        <v>0.60591522776477735</v>
      </c>
      <c r="R22">
        <f t="shared" si="15"/>
        <v>0.77071278610252858</v>
      </c>
      <c r="S22">
        <f t="shared" si="16"/>
        <v>0.20286256863948615</v>
      </c>
      <c r="T22">
        <f t="shared" si="17"/>
        <v>0.61092723181094211</v>
      </c>
      <c r="U22">
        <f t="shared" si="18"/>
        <v>0.19522491813731693</v>
      </c>
      <c r="V22">
        <f t="shared" si="19"/>
        <v>0.7465112657020172</v>
      </c>
      <c r="W22">
        <f t="shared" si="20"/>
        <v>0.71836068547943954</v>
      </c>
      <c r="X22">
        <f t="shared" si="21"/>
        <v>0.46158777147999647</v>
      </c>
      <c r="Y22">
        <v>21</v>
      </c>
      <c r="Z22">
        <f t="shared" si="3"/>
        <v>-5.2875426269583334</v>
      </c>
      <c r="AA22">
        <f t="shared" si="4"/>
        <v>37.865714975416665</v>
      </c>
      <c r="AB22">
        <f t="shared" si="5"/>
        <v>71.389610276250011</v>
      </c>
      <c r="AC22">
        <f t="shared" si="6"/>
        <v>561.90796479166602</v>
      </c>
      <c r="AD22">
        <f t="shared" si="7"/>
        <v>4.3458775850833344</v>
      </c>
      <c r="AE22">
        <f t="shared" si="8"/>
        <v>-84.198916708333286</v>
      </c>
      <c r="AF22">
        <f t="shared" si="9"/>
        <v>0.19721751958333339</v>
      </c>
      <c r="AG22">
        <f t="shared" si="10"/>
        <v>-1.6562114008333353</v>
      </c>
      <c r="AH22">
        <f t="shared" si="11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0</v>
      </c>
      <c r="O23">
        <f t="shared" si="2"/>
        <v>0.79664187096980454</v>
      </c>
      <c r="P23">
        <f t="shared" si="13"/>
        <v>0.90749941971326198</v>
      </c>
      <c r="Q23">
        <f t="shared" si="14"/>
        <v>0.59644212185398193</v>
      </c>
      <c r="R23">
        <f t="shared" si="15"/>
        <v>0.83524977498092212</v>
      </c>
      <c r="S23">
        <f t="shared" si="16"/>
        <v>0.2648809773090236</v>
      </c>
      <c r="T23">
        <f t="shared" si="17"/>
        <v>0.57414298103697792</v>
      </c>
      <c r="U23">
        <f t="shared" si="18"/>
        <v>0.20018419088105227</v>
      </c>
      <c r="V23">
        <f t="shared" si="19"/>
        <v>0.73478840922572342</v>
      </c>
      <c r="W23">
        <f t="shared" si="20"/>
        <v>0.90694845584540063</v>
      </c>
      <c r="X23">
        <f t="shared" si="21"/>
        <v>0.4774679452847122</v>
      </c>
      <c r="Y23">
        <v>22</v>
      </c>
      <c r="Z23">
        <f t="shared" si="3"/>
        <v>-6.0093093059583333</v>
      </c>
      <c r="AA23">
        <f t="shared" si="4"/>
        <v>45.092769575416668</v>
      </c>
      <c r="AB23">
        <f t="shared" si="5"/>
        <v>108.78714097625002</v>
      </c>
      <c r="AC23">
        <f t="shared" si="6"/>
        <v>509.52990779166612</v>
      </c>
      <c r="AD23">
        <f t="shared" si="7"/>
        <v>5.3445795350833336</v>
      </c>
      <c r="AE23">
        <f t="shared" si="8"/>
        <v>-68.881335908333313</v>
      </c>
      <c r="AF23">
        <f t="shared" si="9"/>
        <v>0.16207414758333333</v>
      </c>
      <c r="AG23">
        <f t="shared" si="10"/>
        <v>-1.6323658108333348</v>
      </c>
      <c r="AH23">
        <f t="shared" si="11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6.2347411765240571E-2</v>
      </c>
      <c r="O24">
        <f t="shared" si="2"/>
        <v>0.90975101877842623</v>
      </c>
      <c r="P24">
        <f t="shared" si="13"/>
        <v>0.79922596896988551</v>
      </c>
      <c r="Q24">
        <f t="shared" si="14"/>
        <v>0.39873099646232218</v>
      </c>
      <c r="R24">
        <f t="shared" si="15"/>
        <v>0.9295111537098204</v>
      </c>
      <c r="S24">
        <f t="shared" si="16"/>
        <v>0.50183778736681361</v>
      </c>
      <c r="T24">
        <f t="shared" si="17"/>
        <v>1</v>
      </c>
      <c r="U24">
        <f t="shared" si="18"/>
        <v>0.56961084558647235</v>
      </c>
      <c r="V24">
        <f t="shared" si="19"/>
        <v>0.85374250764681492</v>
      </c>
      <c r="W24">
        <f t="shared" si="20"/>
        <v>1</v>
      </c>
      <c r="X24">
        <f t="shared" si="21"/>
        <v>0.68863651732495512</v>
      </c>
      <c r="Y24">
        <v>23</v>
      </c>
      <c r="Z24">
        <f t="shared" si="3"/>
        <v>-5.2620811149583337</v>
      </c>
      <c r="AA24">
        <f t="shared" si="4"/>
        <v>60.652737275416655</v>
      </c>
      <c r="AB24">
        <f t="shared" si="5"/>
        <v>77.008161576250046</v>
      </c>
      <c r="AC24">
        <f t="shared" si="6"/>
        <v>-583.64108520833361</v>
      </c>
      <c r="AD24">
        <f t="shared" si="7"/>
        <v>6.8032627550833347</v>
      </c>
      <c r="AE24">
        <f t="shared" si="8"/>
        <v>-10.356695208333349</v>
      </c>
      <c r="AF24">
        <f t="shared" si="9"/>
        <v>0.56893445658333341</v>
      </c>
      <c r="AG24">
        <f t="shared" si="10"/>
        <v>0.14394232916666638</v>
      </c>
      <c r="AH24">
        <f t="shared" si="11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0.23200036229822171</v>
      </c>
      <c r="O25">
        <f t="shared" si="2"/>
        <v>1</v>
      </c>
      <c r="P25">
        <f t="shared" si="13"/>
        <v>1</v>
      </c>
      <c r="Q25">
        <f t="shared" si="14"/>
        <v>0.29215967182282815</v>
      </c>
      <c r="R25">
        <f t="shared" si="15"/>
        <v>1</v>
      </c>
      <c r="S25">
        <f t="shared" si="16"/>
        <v>0.68924495127378327</v>
      </c>
      <c r="T25">
        <f t="shared" si="17"/>
        <v>0.31679153222636164</v>
      </c>
      <c r="U25">
        <f t="shared" si="18"/>
        <v>0.60850390681195354</v>
      </c>
      <c r="V25">
        <f t="shared" si="19"/>
        <v>0.87525967923547021</v>
      </c>
      <c r="W25">
        <f t="shared" si="20"/>
        <v>0.97602018411862457</v>
      </c>
      <c r="X25">
        <f t="shared" si="21"/>
        <v>0.90310504073590703</v>
      </c>
      <c r="Y25">
        <v>24</v>
      </c>
      <c r="Z25">
        <f t="shared" si="3"/>
        <v>-3.2288055749583333</v>
      </c>
      <c r="AA25">
        <f t="shared" si="4"/>
        <v>73.067924375416652</v>
      </c>
      <c r="AB25">
        <f t="shared" si="5"/>
        <v>135.93667777625004</v>
      </c>
      <c r="AC25">
        <f t="shared" si="6"/>
        <v>-1172.8880512083338</v>
      </c>
      <c r="AD25">
        <f t="shared" si="7"/>
        <v>7.8940689650833349</v>
      </c>
      <c r="AE25">
        <f t="shared" si="8"/>
        <v>35.92995479166666</v>
      </c>
      <c r="AF25">
        <f t="shared" si="9"/>
        <v>-8.3797319416666627E-2</v>
      </c>
      <c r="AG25">
        <f t="shared" si="10"/>
        <v>0.33095119916666604</v>
      </c>
      <c r="AH25">
        <f t="shared" si="11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K26" si="22">AVERAGE(C2:C25)</f>
        <v>129.73095622458334</v>
      </c>
      <c r="D26">
        <f t="shared" si="22"/>
        <v>225.26236692374997</v>
      </c>
      <c r="E26">
        <f t="shared" si="22"/>
        <v>3965.8155662083336</v>
      </c>
      <c r="F26">
        <f t="shared" si="22"/>
        <v>9.894680054916666</v>
      </c>
      <c r="G26">
        <f t="shared" si="22"/>
        <v>1034.5833322083333</v>
      </c>
      <c r="H26">
        <f t="shared" si="22"/>
        <v>0.39081322741666663</v>
      </c>
      <c r="I26">
        <f t="shared" si="22"/>
        <v>19.606658000833335</v>
      </c>
      <c r="J26">
        <f t="shared" si="22"/>
        <v>100.3238168475</v>
      </c>
      <c r="K26">
        <f t="shared" si="22"/>
        <v>1149.4982277500001</v>
      </c>
      <c r="N26">
        <f>AVERAGE(N2:N25)</f>
        <v>0.50140624542266021</v>
      </c>
      <c r="O26">
        <f t="shared" ref="O26:W26" si="23">AVERAGE(O2:O25)</f>
        <v>0.46885168288310775</v>
      </c>
      <c r="P26">
        <f t="shared" si="23"/>
        <v>0.53685318209353639</v>
      </c>
      <c r="Q26">
        <f t="shared" si="23"/>
        <v>0.50428844037571852</v>
      </c>
      <c r="R26">
        <f t="shared" si="23"/>
        <v>0.48987839564661456</v>
      </c>
      <c r="S26">
        <f t="shared" si="23"/>
        <v>0.54377037217134472</v>
      </c>
      <c r="T26">
        <f t="shared" si="23"/>
        <v>0.40450143131085015</v>
      </c>
      <c r="U26">
        <f t="shared" si="23"/>
        <v>0.53967452320124221</v>
      </c>
      <c r="V26">
        <f t="shared" si="23"/>
        <v>0.7856271178756753</v>
      </c>
      <c r="W26">
        <f t="shared" si="23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24">O2-O$26</f>
        <v>-0.46885168288310775</v>
      </c>
      <c r="D28">
        <f t="shared" si="24"/>
        <v>-0.33314067479076315</v>
      </c>
      <c r="E28">
        <f t="shared" si="24"/>
        <v>0.18389366463673151</v>
      </c>
      <c r="F28">
        <f t="shared" si="24"/>
        <v>-0.48987839564661456</v>
      </c>
      <c r="G28">
        <f t="shared" si="24"/>
        <v>0.2784104289589161</v>
      </c>
      <c r="H28">
        <f t="shared" si="24"/>
        <v>0.56200593184833925</v>
      </c>
      <c r="I28">
        <f t="shared" si="24"/>
        <v>0.19959767996687172</v>
      </c>
      <c r="J28">
        <f t="shared" si="24"/>
        <v>1.6974823639485104E-3</v>
      </c>
      <c r="K28">
        <f t="shared" si="24"/>
        <v>-7.588759134202544E-2</v>
      </c>
      <c r="N28">
        <f>(1/(24-1))*SUMPRODUCT($B$28:$B$51,B$28:B$51)</f>
        <v>0.13684728965076493</v>
      </c>
      <c r="O28">
        <f t="shared" ref="O28:W28" si="25">(1/(24-1))*SUMPRODUCT($B$28:$B$51,C$28:C$51)</f>
        <v>-4.2936649931732941E-2</v>
      </c>
      <c r="P28">
        <f t="shared" si="25"/>
        <v>-4.1904021269444862E-2</v>
      </c>
      <c r="Q28">
        <f t="shared" si="25"/>
        <v>-2.5074788193824353E-2</v>
      </c>
      <c r="R28">
        <f t="shared" si="25"/>
        <v>-4.2144190316953038E-2</v>
      </c>
      <c r="S28">
        <f t="shared" si="25"/>
        <v>5.2032677254039483E-2</v>
      </c>
      <c r="T28">
        <f t="shared" si="25"/>
        <v>-1.4240098920783805E-3</v>
      </c>
      <c r="U28">
        <f t="shared" si="25"/>
        <v>5.454986260348018E-2</v>
      </c>
      <c r="V28">
        <f t="shared" si="25"/>
        <v>8.0228174599146513E-3</v>
      </c>
      <c r="W28">
        <f t="shared" si="25"/>
        <v>-4.7765116138354526E-2</v>
      </c>
      <c r="Y28" s="3">
        <v>50009050.100000001</v>
      </c>
      <c r="AA28" s="4">
        <v>7.642186990468974E-4</v>
      </c>
      <c r="AB28" s="4">
        <v>-2.1625773750140288E-2</v>
      </c>
      <c r="AC28" s="4">
        <v>-2.6463632285365062E-2</v>
      </c>
      <c r="AD28" s="4">
        <v>7.5016069541710959E-2</v>
      </c>
      <c r="AE28" s="4">
        <v>-2.0785349092514562E-3</v>
      </c>
      <c r="AF28" s="4">
        <v>-1.018112203163888E-2</v>
      </c>
      <c r="AG28" s="4">
        <v>0.99644182736200726</v>
      </c>
      <c r="AH28" s="4">
        <v>7.9638667707129136E-3</v>
      </c>
      <c r="AI28" s="4">
        <v>-9.9236437697185435E-3</v>
      </c>
      <c r="AJ28" s="4">
        <v>-6.1493582532792931E-3</v>
      </c>
      <c r="AL28" s="4">
        <f>AA39</f>
        <v>2174306.5279999999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1474.5529926048775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2174306.5279999999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26">N3-N$26</f>
        <v>0.42048353760697799</v>
      </c>
      <c r="C29">
        <f t="shared" ref="C29:C51" si="27">O3-O$26</f>
        <v>-0.4202859320620701</v>
      </c>
      <c r="D29">
        <f t="shared" ref="D29:D51" si="28">P3-P$26</f>
        <v>-0.53685318209353639</v>
      </c>
      <c r="E29">
        <f t="shared" ref="E29:E51" si="29">Q3-Q$26</f>
        <v>-0.45367096645914745</v>
      </c>
      <c r="F29">
        <f t="shared" ref="F29:F51" si="30">R3-R$26</f>
        <v>-0.404438086385916</v>
      </c>
      <c r="G29">
        <f t="shared" ref="G29:G51" si="31">S3-S$26</f>
        <v>-0.16752856039880898</v>
      </c>
      <c r="H29">
        <f t="shared" ref="H29:H51" si="32">T3-T$26</f>
        <v>-0.15576972562191757</v>
      </c>
      <c r="I29">
        <f t="shared" ref="I29:I51" si="33">U3-U$26</f>
        <v>-0.10617288601413144</v>
      </c>
      <c r="J29">
        <f t="shared" ref="J29:J51" si="34">V3-V$26</f>
        <v>-1.0699834350360593E-2</v>
      </c>
      <c r="K29">
        <f t="shared" ref="K29:K51" si="35">W3-W$26</f>
        <v>0.419345883415284</v>
      </c>
      <c r="N29">
        <f>(1/(24-1))*SUMPRODUCT($C$28:$C$51,B$28:B$51)</f>
        <v>-4.2936649931732941E-2</v>
      </c>
      <c r="O29">
        <f t="shared" ref="O29:W29" si="36">(1/(24-1))*SUMPRODUCT($C$28:$C$51,C$28:C$51)</f>
        <v>8.3325285417222825E-2</v>
      </c>
      <c r="P29">
        <f t="shared" si="36"/>
        <v>7.7073012784778391E-2</v>
      </c>
      <c r="Q29">
        <f t="shared" si="36"/>
        <v>7.6479062085961051E-3</v>
      </c>
      <c r="R29">
        <f t="shared" si="36"/>
        <v>8.2201965666564222E-2</v>
      </c>
      <c r="S29">
        <f t="shared" si="36"/>
        <v>-3.2752980893992804E-3</v>
      </c>
      <c r="T29">
        <f t="shared" si="36"/>
        <v>1.1886906104814595E-2</v>
      </c>
      <c r="U29">
        <f t="shared" si="36"/>
        <v>-7.7955818913822512E-3</v>
      </c>
      <c r="V29">
        <f t="shared" si="36"/>
        <v>1.879976129726111E-2</v>
      </c>
      <c r="W29">
        <f t="shared" si="36"/>
        <v>1.1002571221228819E-2</v>
      </c>
      <c r="Y29" s="3">
        <v>184346.83199999999</v>
      </c>
      <c r="AA29" s="4">
        <v>-2.6958004762798514E-3</v>
      </c>
      <c r="AB29" s="4">
        <v>0.42359040501328515</v>
      </c>
      <c r="AC29" s="4">
        <v>-8.526338657829316E-2</v>
      </c>
      <c r="AD29" s="4">
        <v>-0.10549524049911697</v>
      </c>
      <c r="AE29" s="4">
        <v>0.57333944403130321</v>
      </c>
      <c r="AF29" s="4">
        <v>0.67888992479458521</v>
      </c>
      <c r="AG29" s="4">
        <v>2.269626493516343E-2</v>
      </c>
      <c r="AH29" s="4">
        <v>2.8552414414831483E-2</v>
      </c>
      <c r="AI29" s="4">
        <v>-6.1560385001252646E-2</v>
      </c>
      <c r="AJ29" s="4">
        <v>8.622714595559626E-2</v>
      </c>
      <c r="AL29" s="4">
        <v>0</v>
      </c>
      <c r="AM29" s="4">
        <f>AB39</f>
        <v>8015.0796659999996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89.526977308518568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8015.0796659999987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26"/>
        <v>0.49859375457733979</v>
      </c>
      <c r="C30">
        <f t="shared" si="27"/>
        <v>-0.38631417479595953</v>
      </c>
      <c r="D30">
        <f t="shared" si="28"/>
        <v>-0.49885065488502878</v>
      </c>
      <c r="E30">
        <f t="shared" si="29"/>
        <v>-0.50428844037571852</v>
      </c>
      <c r="F30">
        <f t="shared" si="30"/>
        <v>-0.36846197230924155</v>
      </c>
      <c r="G30">
        <f t="shared" si="31"/>
        <v>0.30093445683771525</v>
      </c>
      <c r="H30">
        <f t="shared" si="32"/>
        <v>-3.5092184165240348E-2</v>
      </c>
      <c r="I30">
        <f t="shared" si="33"/>
        <v>0.39596947928110682</v>
      </c>
      <c r="J30">
        <f t="shared" si="34"/>
        <v>0.12130136240611111</v>
      </c>
      <c r="K30">
        <f t="shared" si="35"/>
        <v>0.30412825287015088</v>
      </c>
      <c r="N30">
        <f>(1/(24-1))*SUMPRODUCT($D$28:$D$51,B$28:B$51)</f>
        <v>-4.1904021269444862E-2</v>
      </c>
      <c r="O30">
        <f t="shared" ref="O30:W30" si="37">(1/(24-1))*SUMPRODUCT($D$28:$D$51,C$28:C$51)</f>
        <v>7.7073012784778391E-2</v>
      </c>
      <c r="P30">
        <f t="shared" si="37"/>
        <v>7.9262603313462215E-2</v>
      </c>
      <c r="Q30">
        <f t="shared" si="37"/>
        <v>1.8240638332720348E-2</v>
      </c>
      <c r="R30">
        <f t="shared" si="37"/>
        <v>7.603683579823288E-2</v>
      </c>
      <c r="S30">
        <f t="shared" si="37"/>
        <v>-1.9848810236773149E-3</v>
      </c>
      <c r="T30">
        <f t="shared" si="37"/>
        <v>3.8788106266051765E-3</v>
      </c>
      <c r="U30">
        <f t="shared" si="37"/>
        <v>-8.2021119116517521E-3</v>
      </c>
      <c r="V30">
        <f t="shared" si="37"/>
        <v>1.7058332836921927E-2</v>
      </c>
      <c r="W30">
        <f t="shared" si="37"/>
        <v>1.3982824712937402E-3</v>
      </c>
      <c r="Y30" s="3">
        <v>127355.526</v>
      </c>
      <c r="AA30" s="4">
        <v>-1.3658431549206089E-2</v>
      </c>
      <c r="AB30" s="4">
        <v>0.88328210372841465</v>
      </c>
      <c r="AC30" s="4">
        <v>-0.16191816619530677</v>
      </c>
      <c r="AD30" s="4">
        <v>9.3917730417447609E-2</v>
      </c>
      <c r="AE30" s="4">
        <v>-0.31898905130739474</v>
      </c>
      <c r="AF30" s="4">
        <v>-0.28773004227473337</v>
      </c>
      <c r="AG30" s="4">
        <v>4.2252695770428035E-3</v>
      </c>
      <c r="AH30" s="4">
        <v>3.3374170799737083E-3</v>
      </c>
      <c r="AI30" s="4">
        <v>3.5617274273692899E-3</v>
      </c>
      <c r="AJ30" s="4">
        <v>1.9673867173327923E-3</v>
      </c>
      <c r="AL30" s="4">
        <v>0</v>
      </c>
      <c r="AM30" s="4">
        <v>0</v>
      </c>
      <c r="AN30" s="4">
        <f>AC39</f>
        <v>5537.1967979999999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74.412343048717389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5537.196797999999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26"/>
        <v>0.45443945489338999</v>
      </c>
      <c r="C31">
        <f t="shared" si="27"/>
        <v>-0.35179462072103551</v>
      </c>
      <c r="D31">
        <f t="shared" si="28"/>
        <v>-0.23174695504862397</v>
      </c>
      <c r="E31">
        <f t="shared" si="29"/>
        <v>0.27429346412107813</v>
      </c>
      <c r="F31">
        <f t="shared" si="30"/>
        <v>-0.36692636634913023</v>
      </c>
      <c r="G31">
        <f t="shared" si="31"/>
        <v>0.379010510652246</v>
      </c>
      <c r="H31">
        <f t="shared" si="32"/>
        <v>-0.29027309521956279</v>
      </c>
      <c r="I31">
        <f t="shared" si="33"/>
        <v>0.41480335572854521</v>
      </c>
      <c r="J31">
        <f t="shared" si="34"/>
        <v>-2.7839877500399957E-2</v>
      </c>
      <c r="K31">
        <f t="shared" si="35"/>
        <v>-7.1252894156510482E-3</v>
      </c>
      <c r="N31">
        <f>(1/(24-1))*SUMPRODUCT($E$28:$E$51,B$28:B$51)</f>
        <v>-2.5074788193824353E-2</v>
      </c>
      <c r="O31">
        <f t="shared" ref="O31:W31" si="38">(1/(24-1))*SUMPRODUCT($E$28:$E$51,C$28:C$51)</f>
        <v>7.6479062085961051E-3</v>
      </c>
      <c r="P31">
        <f t="shared" si="38"/>
        <v>1.8240638332720348E-2</v>
      </c>
      <c r="Q31">
        <f t="shared" si="38"/>
        <v>7.1098369504976028E-2</v>
      </c>
      <c r="R31">
        <f t="shared" si="38"/>
        <v>6.52583095067958E-3</v>
      </c>
      <c r="S31">
        <f t="shared" si="38"/>
        <v>1.609611432027807E-2</v>
      </c>
      <c r="T31">
        <f t="shared" si="38"/>
        <v>4.6222911542500456E-3</v>
      </c>
      <c r="U31">
        <f t="shared" si="38"/>
        <v>9.7222946573662459E-3</v>
      </c>
      <c r="V31">
        <f t="shared" si="38"/>
        <v>1.1534474315720524E-2</v>
      </c>
      <c r="W31">
        <f t="shared" si="38"/>
        <v>-2.5775008843957125E-2</v>
      </c>
      <c r="Y31" s="3">
        <v>14112.2788</v>
      </c>
      <c r="AA31" s="4">
        <v>-0.99983015594466618</v>
      </c>
      <c r="AB31" s="4">
        <v>-1.1138627463238243E-2</v>
      </c>
      <c r="AC31" s="4">
        <v>1.3021368270420053E-2</v>
      </c>
      <c r="AD31" s="4">
        <v>-6.0091843695171589E-3</v>
      </c>
      <c r="AE31" s="4">
        <v>1.3468436673110022E-3</v>
      </c>
      <c r="AF31" s="4">
        <v>2.5052363274759826E-3</v>
      </c>
      <c r="AG31" s="4">
        <v>1.3506188079834025E-3</v>
      </c>
      <c r="AH31" s="4">
        <v>5.2383566187009253E-5</v>
      </c>
      <c r="AI31" s="4">
        <v>-1.6530168452301566E-5</v>
      </c>
      <c r="AJ31" s="4">
        <v>-8.0796716641715998E-5</v>
      </c>
      <c r="AL31" s="4">
        <v>0</v>
      </c>
      <c r="AM31" s="4">
        <v>0</v>
      </c>
      <c r="AN31" s="4">
        <v>0</v>
      </c>
      <c r="AO31" s="4">
        <f>AD39</f>
        <v>613.57733889999997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24.770493311599591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613.57733890000009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26"/>
        <v>0.29883115114726455</v>
      </c>
      <c r="C32">
        <f t="shared" si="27"/>
        <v>-0.31059171818220543</v>
      </c>
      <c r="D32">
        <f t="shared" si="28"/>
        <v>-0.42201548630255176</v>
      </c>
      <c r="E32">
        <f t="shared" si="29"/>
        <v>0.18082286695757765</v>
      </c>
      <c r="F32">
        <f t="shared" si="30"/>
        <v>-0.31208818362155299</v>
      </c>
      <c r="G32">
        <f t="shared" si="31"/>
        <v>0.31951182284492552</v>
      </c>
      <c r="H32">
        <f t="shared" si="32"/>
        <v>0.43910932071430953</v>
      </c>
      <c r="I32">
        <f t="shared" si="33"/>
        <v>0.30858353630042212</v>
      </c>
      <c r="J32">
        <f t="shared" si="34"/>
        <v>-0.10031390933083817</v>
      </c>
      <c r="K32">
        <f t="shared" si="35"/>
        <v>-0.40492251671293678</v>
      </c>
      <c r="N32">
        <f>(1/(24-1))*SUMPRODUCT($F$28:$F$51,B$28:B$51)</f>
        <v>-4.2144190316953038E-2</v>
      </c>
      <c r="O32">
        <f t="shared" ref="O32:W32" si="39">(1/(24-1))*SUMPRODUCT($F$28:$F$51,C$28:C$51)</f>
        <v>8.2201965666564222E-2</v>
      </c>
      <c r="P32">
        <f t="shared" si="39"/>
        <v>7.603683579823288E-2</v>
      </c>
      <c r="Q32">
        <f t="shared" si="39"/>
        <v>6.52583095067958E-3</v>
      </c>
      <c r="R32">
        <f t="shared" si="39"/>
        <v>8.1433329497313328E-2</v>
      </c>
      <c r="S32">
        <f t="shared" si="39"/>
        <v>-4.2562480435373038E-3</v>
      </c>
      <c r="T32">
        <f t="shared" si="39"/>
        <v>1.0935048380979123E-2</v>
      </c>
      <c r="U32">
        <f t="shared" si="39"/>
        <v>-8.5144903365562217E-3</v>
      </c>
      <c r="V32">
        <f t="shared" si="39"/>
        <v>1.7789397601107485E-2</v>
      </c>
      <c r="W32">
        <f t="shared" si="39"/>
        <v>1.0834179934270339E-2</v>
      </c>
      <c r="Y32" s="3">
        <v>2732.5305400000002</v>
      </c>
      <c r="AA32" s="4">
        <v>-2.5905346419290636E-4</v>
      </c>
      <c r="AB32" s="4">
        <v>4.7217575865228255E-2</v>
      </c>
      <c r="AC32" s="4">
        <v>-8.9587248007878002E-3</v>
      </c>
      <c r="AD32" s="4">
        <v>-1.0225584233460568E-2</v>
      </c>
      <c r="AE32" s="4">
        <v>6.0827320663572278E-2</v>
      </c>
      <c r="AF32" s="4">
        <v>7.6332908287166962E-2</v>
      </c>
      <c r="AG32" s="4">
        <v>4.5704716628642466E-3</v>
      </c>
      <c r="AH32" s="4">
        <v>-0.29091383933625992</v>
      </c>
      <c r="AI32" s="4">
        <v>0.48471798942083061</v>
      </c>
      <c r="AJ32" s="4">
        <v>-0.8175913746315906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118.8056754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10.89980162204799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118.8056754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26"/>
        <v>6.9867182988074372E-2</v>
      </c>
      <c r="C33">
        <f t="shared" si="27"/>
        <v>-0.27053100087662274</v>
      </c>
      <c r="D33">
        <f t="shared" si="28"/>
        <v>-0.20851321721283367</v>
      </c>
      <c r="E33">
        <f t="shared" si="29"/>
        <v>-0.41965068610673362</v>
      </c>
      <c r="F33">
        <f t="shared" si="30"/>
        <v>-0.23847765767485757</v>
      </c>
      <c r="G33">
        <f t="shared" si="31"/>
        <v>-0.54312669837643224</v>
      </c>
      <c r="H33">
        <f t="shared" si="32"/>
        <v>-0.39528509839967801</v>
      </c>
      <c r="I33">
        <f t="shared" si="33"/>
        <v>-0.53967452320124221</v>
      </c>
      <c r="J33">
        <f t="shared" si="34"/>
        <v>-0.7856271178756753</v>
      </c>
      <c r="K33">
        <f t="shared" si="35"/>
        <v>7.1785347536899025E-3</v>
      </c>
      <c r="N33">
        <f>(1/(24-1))*SUMPRODUCT($G$28:$G$51,B$28:B$51)</f>
        <v>5.2032677254039483E-2</v>
      </c>
      <c r="O33">
        <f t="shared" ref="O33:W33" si="40">(1/(24-1))*SUMPRODUCT($G$28:$G$51,C$28:C$51)</f>
        <v>-3.2752980893992804E-3</v>
      </c>
      <c r="P33">
        <f t="shared" si="40"/>
        <v>-1.9848810236773149E-3</v>
      </c>
      <c r="Q33">
        <f t="shared" si="40"/>
        <v>1.609611432027807E-2</v>
      </c>
      <c r="R33">
        <f t="shared" si="40"/>
        <v>-4.2562480435373038E-3</v>
      </c>
      <c r="S33">
        <f t="shared" si="40"/>
        <v>9.3635102322825833E-2</v>
      </c>
      <c r="T33">
        <f t="shared" si="40"/>
        <v>-6.1875007566759073E-4</v>
      </c>
      <c r="U33">
        <f t="shared" si="40"/>
        <v>8.9450383606090561E-2</v>
      </c>
      <c r="V33">
        <f t="shared" si="40"/>
        <v>3.8553069979247324E-2</v>
      </c>
      <c r="W33">
        <f t="shared" si="40"/>
        <v>-2.4059643582785308E-2</v>
      </c>
      <c r="Y33" s="3">
        <v>1836.4939300000001</v>
      </c>
      <c r="AA33" s="4">
        <v>-1.0135584406517987E-2</v>
      </c>
      <c r="AB33" s="4">
        <v>-0.18544678768936645</v>
      </c>
      <c r="AC33" s="4">
        <v>-0.96980700550365528</v>
      </c>
      <c r="AD33" s="4">
        <v>-6.9074557179090154E-2</v>
      </c>
      <c r="AE33" s="4">
        <v>-0.11372693707607359</v>
      </c>
      <c r="AF33" s="4">
        <v>7.9934197082013117E-2</v>
      </c>
      <c r="AG33" s="4">
        <v>-2.3850692458799456E-2</v>
      </c>
      <c r="AH33" s="4">
        <v>-1.7120235190298434E-2</v>
      </c>
      <c r="AI33" s="4">
        <v>-2.1613796114682672E-3</v>
      </c>
      <c r="AJ33" s="4">
        <v>4.4626074845796285E-3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79.847562199999999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8.9357463146622518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79.847562200000013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26"/>
        <v>-0.17639408460452261</v>
      </c>
      <c r="C34">
        <f t="shared" si="27"/>
        <v>-0.2134036228130059</v>
      </c>
      <c r="D34">
        <f t="shared" si="28"/>
        <v>-0.19762311560783685</v>
      </c>
      <c r="E34">
        <f t="shared" si="29"/>
        <v>-2.7457729658750263E-2</v>
      </c>
      <c r="F34">
        <f t="shared" si="30"/>
        <v>-0.18595824895325908</v>
      </c>
      <c r="G34">
        <f t="shared" si="31"/>
        <v>-0.13143927048065057</v>
      </c>
      <c r="H34">
        <f t="shared" si="32"/>
        <v>1.0938510726249906E-2</v>
      </c>
      <c r="I34">
        <f t="shared" si="33"/>
        <v>-0.13688728455156862</v>
      </c>
      <c r="J34">
        <f t="shared" si="34"/>
        <v>2.8855506689080546E-3</v>
      </c>
      <c r="K34">
        <f t="shared" si="35"/>
        <v>7.6694488650939752E-2</v>
      </c>
      <c r="N34">
        <f>(1/(24-1))*SUMPRODUCT($H$28:$H$51,B$28:B$51)</f>
        <v>-1.4240098920783805E-3</v>
      </c>
      <c r="O34">
        <f t="shared" ref="O34:W34" si="41">(1/(24-1))*SUMPRODUCT($H$28:$H$51,C$28:C$51)</f>
        <v>1.1886906104814595E-2</v>
      </c>
      <c r="P34">
        <f t="shared" si="41"/>
        <v>3.8788106266051765E-3</v>
      </c>
      <c r="Q34">
        <f t="shared" si="41"/>
        <v>4.6222911542500456E-3</v>
      </c>
      <c r="R34">
        <f t="shared" si="41"/>
        <v>1.0935048380979123E-2</v>
      </c>
      <c r="S34">
        <f t="shared" si="41"/>
        <v>-6.1875007566759073E-4</v>
      </c>
      <c r="T34">
        <f t="shared" si="41"/>
        <v>8.5935270374796452E-2</v>
      </c>
      <c r="U34">
        <f t="shared" si="41"/>
        <v>-3.2674737189062995E-4</v>
      </c>
      <c r="V34">
        <f t="shared" si="41"/>
        <v>6.6307234553848121E-3</v>
      </c>
      <c r="W34">
        <f t="shared" si="41"/>
        <v>3.9713105354018839E-3</v>
      </c>
      <c r="Y34" s="3">
        <v>169.07098999999999</v>
      </c>
      <c r="AA34" s="4">
        <v>-1.1235617443840146E-5</v>
      </c>
      <c r="AB34" s="4">
        <v>1.7682728587842979E-4</v>
      </c>
      <c r="AC34" s="4">
        <v>1.9156151308317503E-5</v>
      </c>
      <c r="AD34" s="4">
        <v>-9.6637370778243073E-4</v>
      </c>
      <c r="AE34" s="4">
        <v>7.699709972374567E-3</v>
      </c>
      <c r="AF34" s="4">
        <v>5.8254106047923001E-3</v>
      </c>
      <c r="AG34" s="4">
        <v>1.1976018023646263E-2</v>
      </c>
      <c r="AH34" s="4">
        <v>-1.3874323546048622E-2</v>
      </c>
      <c r="AI34" s="4">
        <v>0.85729870818543619</v>
      </c>
      <c r="AJ34" s="4">
        <v>0.51440141572596176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7.3509126120000001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2.7112566481246292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7.3509126119999992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26"/>
        <v>-0.37965930482024468</v>
      </c>
      <c r="C35">
        <f t="shared" si="27"/>
        <v>-0.18703130812670243</v>
      </c>
      <c r="D35">
        <f t="shared" si="28"/>
        <v>-0.14707332548064705</v>
      </c>
      <c r="E35">
        <f t="shared" si="29"/>
        <v>3.4363589690628138E-2</v>
      </c>
      <c r="F35">
        <f t="shared" si="30"/>
        <v>-0.1837525287716178</v>
      </c>
      <c r="G35">
        <f t="shared" si="31"/>
        <v>-0.54377037217134472</v>
      </c>
      <c r="H35">
        <f t="shared" si="32"/>
        <v>-0.25460137334384719</v>
      </c>
      <c r="I35">
        <f t="shared" si="33"/>
        <v>-0.4461375183834479</v>
      </c>
      <c r="J35">
        <f t="shared" si="34"/>
        <v>-0.15786171366478619</v>
      </c>
      <c r="K35">
        <f t="shared" si="35"/>
        <v>-0.13954484792279614</v>
      </c>
      <c r="N35">
        <f>(1/(24-1))*SUMPRODUCT($I$28:$I$51,B$28:B$51)</f>
        <v>5.454986260348018E-2</v>
      </c>
      <c r="O35">
        <f t="shared" ref="O35:W35" si="42">(1/(24-1))*SUMPRODUCT($I$28:$I$51,C$28:C$51)</f>
        <v>-7.7955818913822512E-3</v>
      </c>
      <c r="P35">
        <f t="shared" si="42"/>
        <v>-8.2021119116517521E-3</v>
      </c>
      <c r="Q35">
        <f t="shared" si="42"/>
        <v>9.7222946573662459E-3</v>
      </c>
      <c r="R35">
        <f t="shared" si="42"/>
        <v>-8.5144903365562217E-3</v>
      </c>
      <c r="S35">
        <f t="shared" si="42"/>
        <v>8.9450383606090561E-2</v>
      </c>
      <c r="T35">
        <f t="shared" si="42"/>
        <v>-3.2674737189062995E-4</v>
      </c>
      <c r="U35">
        <f t="shared" si="42"/>
        <v>8.8603903896671221E-2</v>
      </c>
      <c r="V35">
        <f t="shared" si="42"/>
        <v>3.7506400809867044E-2</v>
      </c>
      <c r="W35">
        <f t="shared" si="42"/>
        <v>-2.3603891313937909E-2</v>
      </c>
      <c r="Y35" s="3">
        <v>0.95570596500000005</v>
      </c>
      <c r="AA35" s="4">
        <v>-1.193155158827548E-4</v>
      </c>
      <c r="AB35" s="4">
        <v>-4.3872862085284868E-3</v>
      </c>
      <c r="AC35" s="4">
        <v>-1.8093191142831637E-2</v>
      </c>
      <c r="AD35" s="4">
        <v>-1.9917536099186092E-4</v>
      </c>
      <c r="AE35" s="4">
        <v>6.9183992647581568E-3</v>
      </c>
      <c r="AF35" s="4">
        <v>2.9029391952395042E-4</v>
      </c>
      <c r="AG35" s="4">
        <v>-8.0769680106026146E-3</v>
      </c>
      <c r="AH35" s="4">
        <v>0.95599507901687752</v>
      </c>
      <c r="AI35" s="4">
        <v>0.16180189160280312</v>
      </c>
      <c r="AJ35" s="4">
        <v>-0.2437902891563776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4.1552433E-2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0.20384413898859099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4.1552433000000007E-2</v>
      </c>
      <c r="BP35">
        <v>0</v>
      </c>
      <c r="BQ35">
        <v>0</v>
      </c>
    </row>
    <row r="36" spans="1:69" x14ac:dyDescent="0.25">
      <c r="A36">
        <v>9</v>
      </c>
      <c r="B36">
        <f t="shared" si="26"/>
        <v>-0.49016206253200922</v>
      </c>
      <c r="C36">
        <f t="shared" si="27"/>
        <v>-0.1253220870509692</v>
      </c>
      <c r="D36">
        <f t="shared" si="28"/>
        <v>-0.22496742211284804</v>
      </c>
      <c r="E36">
        <f t="shared" si="29"/>
        <v>-7.5483596784397533E-3</v>
      </c>
      <c r="F36">
        <f t="shared" si="30"/>
        <v>-0.1416127265817746</v>
      </c>
      <c r="G36">
        <f t="shared" si="31"/>
        <v>-0.12223910318119219</v>
      </c>
      <c r="H36">
        <f t="shared" si="32"/>
        <v>-0.11188800037221447</v>
      </c>
      <c r="I36">
        <f t="shared" si="33"/>
        <v>-0.12570970144209997</v>
      </c>
      <c r="J36">
        <f t="shared" si="34"/>
        <v>-8.4562305604686361E-2</v>
      </c>
      <c r="K36">
        <f t="shared" si="35"/>
        <v>5.8803345203298329E-2</v>
      </c>
      <c r="N36">
        <f>(1/(24-1))*SUMPRODUCT($J$28:$J$51,B$28:B$51)</f>
        <v>8.0228174599146513E-3</v>
      </c>
      <c r="O36">
        <f t="shared" ref="O36:W36" si="43">(1/(24-1))*SUMPRODUCT($J$28:$J$51,C$28:C$51)</f>
        <v>1.879976129726111E-2</v>
      </c>
      <c r="P36">
        <f t="shared" si="43"/>
        <v>1.7058332836921927E-2</v>
      </c>
      <c r="Q36">
        <f t="shared" si="43"/>
        <v>1.1534474315720524E-2</v>
      </c>
      <c r="R36">
        <f t="shared" si="43"/>
        <v>1.7789397601107485E-2</v>
      </c>
      <c r="S36">
        <f t="shared" si="43"/>
        <v>3.8553069979247324E-2</v>
      </c>
      <c r="T36">
        <f t="shared" si="43"/>
        <v>6.6307234553848121E-3</v>
      </c>
      <c r="U36">
        <f t="shared" si="43"/>
        <v>3.7506400809867044E-2</v>
      </c>
      <c r="V36">
        <f t="shared" si="43"/>
        <v>3.7683647385401753E-2</v>
      </c>
      <c r="W36">
        <f t="shared" si="43"/>
        <v>-4.3124122049784724E-3</v>
      </c>
      <c r="Y36" s="3">
        <v>1.41340621</v>
      </c>
      <c r="AA36" s="4">
        <v>-2.2952595945531546E-3</v>
      </c>
      <c r="AB36" s="4">
        <v>3.0401986726286117E-2</v>
      </c>
      <c r="AC36" s="4">
        <v>-0.13928734968442905</v>
      </c>
      <c r="AD36" s="4">
        <v>-9.0655795074242568E-2</v>
      </c>
      <c r="AE36" s="4">
        <v>0.72771959124476659</v>
      </c>
      <c r="AF36" s="4">
        <v>-0.66468703333220414</v>
      </c>
      <c r="AG36" s="4">
        <v>-1.4466374258762557E-3</v>
      </c>
      <c r="AH36" s="4">
        <v>-7.7593158569034607E-3</v>
      </c>
      <c r="AI36" s="4">
        <v>-1.3143588620754998E-3</v>
      </c>
      <c r="AJ36" s="4">
        <v>-1.5260998161363869E-3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6.1452443000000002E-2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0.24789603264271901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6.1452443000000009E-2</v>
      </c>
      <c r="BQ36">
        <v>0</v>
      </c>
    </row>
    <row r="37" spans="1:69" x14ac:dyDescent="0.25">
      <c r="A37">
        <v>10</v>
      </c>
      <c r="B37">
        <f t="shared" si="26"/>
        <v>-0.4808474287797041</v>
      </c>
      <c r="C37">
        <f t="shared" si="27"/>
        <v>-9.3578388788839173E-2</v>
      </c>
      <c r="D37">
        <f t="shared" si="28"/>
        <v>5.6845971436488951E-2</v>
      </c>
      <c r="E37">
        <f t="shared" si="29"/>
        <v>0.3477951356678598</v>
      </c>
      <c r="F37">
        <f t="shared" si="30"/>
        <v>-0.1033906616315281</v>
      </c>
      <c r="G37">
        <f t="shared" si="31"/>
        <v>9.1289967344797107E-2</v>
      </c>
      <c r="H37">
        <f t="shared" si="32"/>
        <v>-0.12126452619908645</v>
      </c>
      <c r="I37">
        <f t="shared" si="33"/>
        <v>5.7766848310695229E-3</v>
      </c>
      <c r="J37">
        <f t="shared" si="34"/>
        <v>6.7602897355734659E-2</v>
      </c>
      <c r="K37">
        <f t="shared" si="35"/>
        <v>8.4419424041289659E-2</v>
      </c>
      <c r="N37">
        <f>(1/(24-1))*SUMPRODUCT($K$28:$K$51,B$28:B$51)</f>
        <v>-4.7765116138354526E-2</v>
      </c>
      <c r="O37">
        <f t="shared" ref="O37:W37" si="44">(1/(24-1))*SUMPRODUCT($K$28:$K$51,C$28:C$51)</f>
        <v>1.1002571221228819E-2</v>
      </c>
      <c r="P37">
        <f t="shared" si="44"/>
        <v>1.3982824712937402E-3</v>
      </c>
      <c r="Q37">
        <f t="shared" si="44"/>
        <v>-2.5775008843957125E-2</v>
      </c>
      <c r="R37">
        <f t="shared" si="44"/>
        <v>1.0834179934270339E-2</v>
      </c>
      <c r="S37">
        <f t="shared" si="44"/>
        <v>-2.4059643582785308E-2</v>
      </c>
      <c r="T37">
        <f t="shared" si="44"/>
        <v>3.9713105354018839E-3</v>
      </c>
      <c r="U37">
        <f t="shared" si="44"/>
        <v>-2.3603891313937909E-2</v>
      </c>
      <c r="V37">
        <f t="shared" si="44"/>
        <v>-4.3124122049784724E-3</v>
      </c>
      <c r="W37">
        <f t="shared" si="44"/>
        <v>8.339329285030167E-2</v>
      </c>
      <c r="Y37" s="3">
        <v>1.856517</v>
      </c>
      <c r="AA37" s="4">
        <v>6.0971617868969654E-3</v>
      </c>
      <c r="AB37" s="4">
        <v>4.720783856275277E-2</v>
      </c>
      <c r="AC37" s="4">
        <v>7.2859907431698553E-2</v>
      </c>
      <c r="AD37" s="4">
        <v>-0.98045468503500044</v>
      </c>
      <c r="AE37" s="4">
        <v>-0.15233187568378859</v>
      </c>
      <c r="AF37" s="4">
        <v>-4.6377803097373452E-2</v>
      </c>
      <c r="AG37" s="4">
        <v>7.5949899575439711E-2</v>
      </c>
      <c r="AH37" s="4">
        <v>2.6336379953348496E-3</v>
      </c>
      <c r="AI37" s="4">
        <v>5.4641141766174862E-4</v>
      </c>
      <c r="AJ37" s="4">
        <v>-1.6632043806364145E-3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8.0718129E-2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0.28410936098622303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8.0718128999999986E-2</v>
      </c>
    </row>
    <row r="38" spans="1:69" x14ac:dyDescent="0.25">
      <c r="A38">
        <v>11</v>
      </c>
      <c r="B38">
        <f t="shared" si="26"/>
        <v>-0.35399595071444229</v>
      </c>
      <c r="C38">
        <f t="shared" si="27"/>
        <v>-3.0382330340280927E-2</v>
      </c>
      <c r="D38">
        <f t="shared" si="28"/>
        <v>5.8299519349888751E-2</v>
      </c>
      <c r="E38">
        <f t="shared" si="29"/>
        <v>-4.9288388766355939E-2</v>
      </c>
      <c r="F38">
        <f t="shared" si="30"/>
        <v>-4.1502796724155522E-2</v>
      </c>
      <c r="G38">
        <f t="shared" si="31"/>
        <v>-0.13254291903517773</v>
      </c>
      <c r="H38">
        <f t="shared" si="32"/>
        <v>-0.35716007415046452</v>
      </c>
      <c r="I38">
        <f t="shared" si="33"/>
        <v>-7.5377208993713085E-2</v>
      </c>
      <c r="J38">
        <f t="shared" si="34"/>
        <v>5.7891616470298279E-2</v>
      </c>
      <c r="K38">
        <f t="shared" si="35"/>
        <v>-0.13563276488687243</v>
      </c>
    </row>
    <row r="39" spans="1:69" x14ac:dyDescent="0.25">
      <c r="A39">
        <v>12</v>
      </c>
      <c r="B39">
        <f t="shared" si="26"/>
        <v>-0.14066529435158515</v>
      </c>
      <c r="C39">
        <f t="shared" si="27"/>
        <v>-4.0154688046967646E-2</v>
      </c>
      <c r="D39">
        <f t="shared" si="28"/>
        <v>-1.0444528158148336E-2</v>
      </c>
      <c r="E39">
        <f t="shared" si="29"/>
        <v>0.49571155962428148</v>
      </c>
      <c r="F39">
        <f t="shared" si="30"/>
        <v>-1.6026661575584578E-2</v>
      </c>
      <c r="G39">
        <f t="shared" si="31"/>
        <v>-5.3420969296434473E-2</v>
      </c>
      <c r="H39">
        <f t="shared" si="32"/>
        <v>6.0159244470616546E-2</v>
      </c>
      <c r="I39">
        <f t="shared" si="33"/>
        <v>2.2374177507269444E-3</v>
      </c>
      <c r="J39">
        <f t="shared" si="34"/>
        <v>3.8998224868859177E-2</v>
      </c>
      <c r="K39">
        <f t="shared" si="35"/>
        <v>-0.16545358520903952</v>
      </c>
      <c r="AA39" s="4">
        <v>2174306.5279999999</v>
      </c>
      <c r="AB39" s="4">
        <v>8015.0796659999996</v>
      </c>
      <c r="AC39" s="4">
        <v>5537.1967979999999</v>
      </c>
      <c r="AD39" s="4">
        <v>613.57733889999997</v>
      </c>
      <c r="AE39" s="4">
        <v>118.8056754</v>
      </c>
      <c r="AF39" s="4">
        <v>79.847562199999999</v>
      </c>
      <c r="AG39" s="4">
        <v>7.3509126120000001</v>
      </c>
      <c r="AH39" s="4">
        <v>4.1552433E-2</v>
      </c>
      <c r="AI39" s="4">
        <v>6.1452443000000002E-2</v>
      </c>
      <c r="AJ39" s="4">
        <v>8.0718129E-2</v>
      </c>
    </row>
    <row r="40" spans="1:69" x14ac:dyDescent="0.25">
      <c r="A40">
        <v>13</v>
      </c>
      <c r="B40">
        <f t="shared" si="26"/>
        <v>0.10691375555833327</v>
      </c>
      <c r="C40">
        <f t="shared" si="27"/>
        <v>-3.3051137654231399E-3</v>
      </c>
      <c r="D40">
        <f t="shared" si="28"/>
        <v>-1.1481893405348442E-3</v>
      </c>
      <c r="E40">
        <f t="shared" si="29"/>
        <v>-0.18020886527954466</v>
      </c>
      <c r="F40">
        <f t="shared" si="30"/>
        <v>-2.6138480966828748E-2</v>
      </c>
      <c r="G40">
        <f t="shared" si="31"/>
        <v>-0.43053917116074292</v>
      </c>
      <c r="H40">
        <f t="shared" si="32"/>
        <v>8.6572697760710304E-2</v>
      </c>
      <c r="I40">
        <f t="shared" si="33"/>
        <v>-0.4490644006253619</v>
      </c>
      <c r="J40">
        <f t="shared" si="34"/>
        <v>-6.5159308417884421E-2</v>
      </c>
      <c r="K40">
        <f t="shared" si="35"/>
        <v>0.25645511662691778</v>
      </c>
    </row>
    <row r="41" spans="1:69" x14ac:dyDescent="0.25">
      <c r="A41">
        <v>14</v>
      </c>
      <c r="B41">
        <f t="shared" si="26"/>
        <v>0.32812521285053831</v>
      </c>
      <c r="C41">
        <f t="shared" si="27"/>
        <v>6.7526251805701376E-2</v>
      </c>
      <c r="D41">
        <f t="shared" si="28"/>
        <v>0.1103680017374441</v>
      </c>
      <c r="E41">
        <f t="shared" si="29"/>
        <v>0.3115662791637811</v>
      </c>
      <c r="F41">
        <f t="shared" si="30"/>
        <v>5.42298428321078E-2</v>
      </c>
      <c r="G41">
        <f t="shared" si="31"/>
        <v>0.43360311170454147</v>
      </c>
      <c r="H41">
        <f t="shared" si="32"/>
        <v>-0.40450143131085015</v>
      </c>
      <c r="I41">
        <f t="shared" si="33"/>
        <v>0.35918155384998551</v>
      </c>
      <c r="J41">
        <f t="shared" si="34"/>
        <v>0.20510835772812996</v>
      </c>
      <c r="K41">
        <f t="shared" si="35"/>
        <v>-0.23611766153831976</v>
      </c>
    </row>
    <row r="42" spans="1:69" x14ac:dyDescent="0.25">
      <c r="A42">
        <v>15</v>
      </c>
      <c r="B42">
        <f t="shared" si="26"/>
        <v>0.46880879795445041</v>
      </c>
      <c r="C42">
        <f t="shared" si="27"/>
        <v>7.7876660972968637E-2</v>
      </c>
      <c r="D42">
        <f t="shared" si="28"/>
        <v>0.22296315332337624</v>
      </c>
      <c r="E42">
        <f t="shared" si="29"/>
        <v>-8.0062871470963359E-2</v>
      </c>
      <c r="F42">
        <f t="shared" si="30"/>
        <v>0.10730037529619268</v>
      </c>
      <c r="G42">
        <f t="shared" si="31"/>
        <v>0.45622962782865528</v>
      </c>
      <c r="H42">
        <f t="shared" si="32"/>
        <v>-0.13372800228338844</v>
      </c>
      <c r="I42">
        <f t="shared" si="33"/>
        <v>0.46032547679875779</v>
      </c>
      <c r="J42">
        <f t="shared" si="34"/>
        <v>0.2143728821243247</v>
      </c>
      <c r="K42">
        <f t="shared" si="35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26"/>
        <v>0.49452026255455261</v>
      </c>
      <c r="C43">
        <f t="shared" si="27"/>
        <v>0.18417569203212847</v>
      </c>
      <c r="D43">
        <f t="shared" si="28"/>
        <v>0.17190110600376773</v>
      </c>
      <c r="E43">
        <f t="shared" si="29"/>
        <v>3.3055034667576422E-2</v>
      </c>
      <c r="F43">
        <f t="shared" si="30"/>
        <v>0.16739481829704633</v>
      </c>
      <c r="G43">
        <f t="shared" si="31"/>
        <v>-0.31273179529578954</v>
      </c>
      <c r="H43">
        <f t="shared" si="32"/>
        <v>0.43803142891424884</v>
      </c>
      <c r="I43">
        <f t="shared" si="33"/>
        <v>-0.28904547961179194</v>
      </c>
      <c r="J43">
        <f t="shared" si="34"/>
        <v>-3.9974938838994611E-2</v>
      </c>
      <c r="K43">
        <f t="shared" si="35"/>
        <v>-0.52438899724266519</v>
      </c>
      <c r="Z43">
        <v>1</v>
      </c>
      <c r="AA43">
        <f t="array" ref="AA43:AJ66">MMULT(Z2:AI25,AA28:AJ37)</f>
        <v>-1015.8265910995365</v>
      </c>
      <c r="AB43">
        <v>-138.51765149301403</v>
      </c>
      <c r="AC43">
        <v>-32.673434448750868</v>
      </c>
      <c r="AD43">
        <v>-6.041049278762606</v>
      </c>
      <c r="AE43">
        <v>-11.524702206474505</v>
      </c>
      <c r="AF43">
        <v>-7.9746100735279226</v>
      </c>
      <c r="AG43">
        <v>0.14116386294060379</v>
      </c>
      <c r="AH43">
        <v>-0.17325510539227335</v>
      </c>
      <c r="AI43">
        <v>0.3653938791002766</v>
      </c>
      <c r="AJ43">
        <v>0.70499470970710487</v>
      </c>
      <c r="AL43">
        <f t="array" ref="AL43:AU66">MMULT(AA43:AJ66,AW43:BF52)</f>
        <v>-0.6889047705942557</v>
      </c>
      <c r="AM43">
        <v>-1.5472168910122912</v>
      </c>
      <c r="AN43">
        <v>-0.43908622024386107</v>
      </c>
      <c r="AO43">
        <v>-0.24388086271716228</v>
      </c>
      <c r="AP43">
        <v>-1.0573313722666724</v>
      </c>
      <c r="AQ43">
        <v>-0.89243917549928142</v>
      </c>
      <c r="AR43">
        <v>5.2065842987695961E-2</v>
      </c>
      <c r="AS43">
        <v>-0.84993910667193773</v>
      </c>
      <c r="AT43">
        <v>1.4739803425047215</v>
      </c>
      <c r="AU43">
        <v>2.4814202082601966</v>
      </c>
      <c r="AW43">
        <f t="array" ref="AW43:BF52">MINVERSE(AW28:BF37)</f>
        <v>6.7817162558087918E-4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26"/>
        <v>0.3989645434668897</v>
      </c>
      <c r="C44">
        <f t="shared" si="27"/>
        <v>0.16011220299130191</v>
      </c>
      <c r="D44">
        <f t="shared" si="28"/>
        <v>0.15641684432572445</v>
      </c>
      <c r="E44">
        <f t="shared" si="29"/>
        <v>-0.25135462309287365</v>
      </c>
      <c r="F44">
        <f t="shared" si="30"/>
        <v>0.17304859837558068</v>
      </c>
      <c r="G44">
        <f t="shared" si="31"/>
        <v>0.14354528333260752</v>
      </c>
      <c r="H44">
        <f t="shared" si="32"/>
        <v>0.1334661318861432</v>
      </c>
      <c r="I44">
        <f t="shared" si="33"/>
        <v>0.14198443982948272</v>
      </c>
      <c r="J44">
        <f t="shared" si="34"/>
        <v>0.10920165185819353</v>
      </c>
      <c r="K44">
        <f t="shared" si="35"/>
        <v>-0.31596344763741224</v>
      </c>
      <c r="Z44">
        <v>2</v>
      </c>
      <c r="AA44">
        <v>2510.9533846462127</v>
      </c>
      <c r="AB44">
        <v>-126.64315635722969</v>
      </c>
      <c r="AC44">
        <v>40.796855210497462</v>
      </c>
      <c r="AD44">
        <v>-28.476384228411192</v>
      </c>
      <c r="AE44">
        <v>11.498781707550856</v>
      </c>
      <c r="AF44">
        <v>-5.2885921833611871</v>
      </c>
      <c r="AG44">
        <v>3.5786270936522193</v>
      </c>
      <c r="AH44">
        <v>-0.11567122005239007</v>
      </c>
      <c r="AI44">
        <v>-0.14255091035516992</v>
      </c>
      <c r="AJ44">
        <v>-0.20703344516994723</v>
      </c>
      <c r="AL44">
        <v>1.7028573386233328</v>
      </c>
      <c r="AM44">
        <v>-1.414580947157472</v>
      </c>
      <c r="AN44">
        <v>0.54825387212693955</v>
      </c>
      <c r="AO44">
        <v>-1.149609088127292</v>
      </c>
      <c r="AP44">
        <v>1.0549533015620445</v>
      </c>
      <c r="AQ44">
        <v>-0.5918467240596772</v>
      </c>
      <c r="AR44">
        <v>1.3199145481588948</v>
      </c>
      <c r="AS44">
        <v>-0.56744932979831275</v>
      </c>
      <c r="AT44">
        <v>-0.57504312931309354</v>
      </c>
      <c r="AU44">
        <v>-0.72871039676861138</v>
      </c>
      <c r="AW44">
        <v>0</v>
      </c>
      <c r="AX44">
        <v>1.1169817523872206E-2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26"/>
        <v>0.20553701327955476</v>
      </c>
      <c r="C45">
        <f t="shared" si="27"/>
        <v>0.22577200986637924</v>
      </c>
      <c r="D45">
        <f t="shared" si="28"/>
        <v>0.15519280670326041</v>
      </c>
      <c r="E45">
        <f t="shared" si="29"/>
        <v>8.7807593850225407E-2</v>
      </c>
      <c r="F45">
        <f t="shared" si="30"/>
        <v>0.23486827967052909</v>
      </c>
      <c r="G45">
        <f t="shared" si="31"/>
        <v>0.26039209416124365</v>
      </c>
      <c r="H45">
        <f t="shared" si="32"/>
        <v>-0.357510397437514</v>
      </c>
      <c r="I45">
        <f t="shared" si="33"/>
        <v>0.19480491778281728</v>
      </c>
      <c r="J45">
        <f t="shared" si="34"/>
        <v>0.14836258153699955</v>
      </c>
      <c r="K45">
        <f t="shared" si="35"/>
        <v>-0.22133360217182763</v>
      </c>
      <c r="Z45">
        <v>3</v>
      </c>
      <c r="AA45">
        <v>2789.3502246245098</v>
      </c>
      <c r="AB45">
        <v>-133.34786974096525</v>
      </c>
      <c r="AC45">
        <v>-79.550464406947228</v>
      </c>
      <c r="AD45">
        <v>-24.599160098397615</v>
      </c>
      <c r="AE45">
        <v>6.2629539508343637</v>
      </c>
      <c r="AF45">
        <v>-3.0941392897378979</v>
      </c>
      <c r="AG45">
        <v>0.68295533722724011</v>
      </c>
      <c r="AH45">
        <v>0.10340920782000262</v>
      </c>
      <c r="AI45">
        <v>9.4705421261876685E-2</v>
      </c>
      <c r="AJ45">
        <v>-0.23131498818150173</v>
      </c>
      <c r="AL45">
        <v>1.8916581761479943</v>
      </c>
      <c r="AM45">
        <v>-1.4894713722036619</v>
      </c>
      <c r="AN45">
        <v>-1.0690493155801577</v>
      </c>
      <c r="AO45">
        <v>-0.99308317315094641</v>
      </c>
      <c r="AP45">
        <v>0.57459338876092336</v>
      </c>
      <c r="AQ45">
        <v>-0.34626534603616355</v>
      </c>
      <c r="AR45">
        <v>0.25189623332030886</v>
      </c>
      <c r="AS45">
        <v>0.50729546766998468</v>
      </c>
      <c r="AT45">
        <v>0.3820368573561288</v>
      </c>
      <c r="AU45">
        <v>-0.81417587712894335</v>
      </c>
      <c r="AW45">
        <v>0</v>
      </c>
      <c r="AX45">
        <v>0</v>
      </c>
      <c r="AY45">
        <v>1.343863073019089E-2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26"/>
        <v>-3.8404522474302372E-2</v>
      </c>
      <c r="C46">
        <f t="shared" si="27"/>
        <v>0.27154968935207136</v>
      </c>
      <c r="D46">
        <f t="shared" si="28"/>
        <v>0.18257561284511181</v>
      </c>
      <c r="E46">
        <f t="shared" si="29"/>
        <v>-0.23601322093934346</v>
      </c>
      <c r="F46">
        <f t="shared" si="30"/>
        <v>0.24011255148000349</v>
      </c>
      <c r="G46">
        <f t="shared" si="31"/>
        <v>0.27415550068138872</v>
      </c>
      <c r="H46">
        <f t="shared" si="32"/>
        <v>9.7090389951273059E-2</v>
      </c>
      <c r="I46">
        <f t="shared" si="33"/>
        <v>0.32465914160726694</v>
      </c>
      <c r="J46">
        <f t="shared" si="34"/>
        <v>0.18800481228468902</v>
      </c>
      <c r="K46">
        <f t="shared" si="35"/>
        <v>-4.0851535089822644E-2</v>
      </c>
      <c r="Z46">
        <v>4</v>
      </c>
      <c r="AA46">
        <v>-1516.2302415025727</v>
      </c>
      <c r="AB46">
        <v>-115.32438418126137</v>
      </c>
      <c r="AC46">
        <v>-55.770177534156858</v>
      </c>
      <c r="AD46">
        <v>-15.549383687461876</v>
      </c>
      <c r="AE46">
        <v>-16.477921167301684</v>
      </c>
      <c r="AF46">
        <v>-1.0165953558909675</v>
      </c>
      <c r="AG46">
        <v>3.7643973788487823</v>
      </c>
      <c r="AH46">
        <v>0.48893429897901336</v>
      </c>
      <c r="AI46">
        <v>-0.20933806233877178</v>
      </c>
      <c r="AJ46">
        <v>-2.7142821108533256E-2</v>
      </c>
      <c r="AL46">
        <v>-1.0282643276346888</v>
      </c>
      <c r="AM46">
        <v>-1.2881523273576239</v>
      </c>
      <c r="AN46">
        <v>-0.74947482163872192</v>
      </c>
      <c r="AO46">
        <v>-0.6277381516734013</v>
      </c>
      <c r="AP46">
        <v>-1.5117634007182605</v>
      </c>
      <c r="AQ46">
        <v>-0.11376725794272867</v>
      </c>
      <c r="AR46">
        <v>1.3884326964961462</v>
      </c>
      <c r="AS46">
        <v>2.3985693255884026</v>
      </c>
      <c r="AT46">
        <v>-0.84445910693730619</v>
      </c>
      <c r="AU46">
        <v>-9.5536525140575923E-2</v>
      </c>
      <c r="AW46">
        <v>0</v>
      </c>
      <c r="AX46">
        <v>0</v>
      </c>
      <c r="AY46">
        <v>0</v>
      </c>
      <c r="AZ46">
        <v>4.0370613028191789E-2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26"/>
        <v>-0.27313466812810883</v>
      </c>
      <c r="C47">
        <f t="shared" si="27"/>
        <v>0.33944133043850477</v>
      </c>
      <c r="D47">
        <f t="shared" si="28"/>
        <v>0.35841794664025051</v>
      </c>
      <c r="E47">
        <f t="shared" si="29"/>
        <v>0.38414070704709347</v>
      </c>
      <c r="F47">
        <f t="shared" si="30"/>
        <v>0.32573816903379033</v>
      </c>
      <c r="G47">
        <f t="shared" si="31"/>
        <v>1.6511259145810198E-2</v>
      </c>
      <c r="H47">
        <f t="shared" si="32"/>
        <v>-9.4155767599007456E-2</v>
      </c>
      <c r="I47">
        <f t="shared" si="33"/>
        <v>-5.4680449515522422E-2</v>
      </c>
      <c r="J47">
        <f t="shared" si="34"/>
        <v>4.8818195610107695E-2</v>
      </c>
      <c r="K47">
        <f t="shared" si="35"/>
        <v>4.1497303541213504E-2</v>
      </c>
      <c r="Z47">
        <v>5</v>
      </c>
      <c r="AA47">
        <v>-998.82440375796068</v>
      </c>
      <c r="AB47">
        <v>-155.6038212449451</v>
      </c>
      <c r="AC47">
        <v>-41.545070177841161</v>
      </c>
      <c r="AD47">
        <v>19.354527333606594</v>
      </c>
      <c r="AE47">
        <v>7.1362483036548356</v>
      </c>
      <c r="AF47">
        <v>21.992907564642806</v>
      </c>
      <c r="AG47">
        <v>-1.3332558867097855</v>
      </c>
      <c r="AH47">
        <v>-0.12426407616842125</v>
      </c>
      <c r="AI47">
        <v>0.21496849140511512</v>
      </c>
      <c r="AJ47">
        <v>0.19867682378582915</v>
      </c>
      <c r="AL47">
        <v>-0.67737436956638863</v>
      </c>
      <c r="AM47">
        <v>-1.7380662893232661</v>
      </c>
      <c r="AN47">
        <v>-0.5583088567798733</v>
      </c>
      <c r="AO47">
        <v>0.78135413332859249</v>
      </c>
      <c r="AP47">
        <v>0.65471359489880221</v>
      </c>
      <c r="AQ47">
        <v>2.461227835950945</v>
      </c>
      <c r="AR47">
        <v>-0.49174831443271733</v>
      </c>
      <c r="AS47">
        <v>-0.60960338023442617</v>
      </c>
      <c r="AT47">
        <v>0.86717197170694216</v>
      </c>
      <c r="AU47">
        <v>0.6992969999163926</v>
      </c>
      <c r="AW47">
        <v>0</v>
      </c>
      <c r="AX47">
        <v>0</v>
      </c>
      <c r="AY47">
        <v>0</v>
      </c>
      <c r="AZ47">
        <v>0</v>
      </c>
      <c r="BA47">
        <v>9.1744789003977076E-2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26"/>
        <v>-0.44118329763234693</v>
      </c>
      <c r="C48">
        <f t="shared" si="27"/>
        <v>0.27525498989522623</v>
      </c>
      <c r="D48">
        <f t="shared" si="28"/>
        <v>0.2432299462654991</v>
      </c>
      <c r="E48">
        <f t="shared" si="29"/>
        <v>0.10162678738905884</v>
      </c>
      <c r="F48">
        <f t="shared" si="30"/>
        <v>0.28083439045591402</v>
      </c>
      <c r="G48">
        <f t="shared" si="31"/>
        <v>-0.34090780353185857</v>
      </c>
      <c r="H48">
        <f t="shared" si="32"/>
        <v>0.20642580050009196</v>
      </c>
      <c r="I48">
        <f t="shared" si="33"/>
        <v>-0.3444496050639253</v>
      </c>
      <c r="J48">
        <f t="shared" si="34"/>
        <v>-3.9115852173658094E-2</v>
      </c>
      <c r="K48">
        <f t="shared" si="35"/>
        <v>0.19397168823677435</v>
      </c>
      <c r="Z48">
        <v>6</v>
      </c>
      <c r="AA48">
        <v>2322.3526819701256</v>
      </c>
      <c r="AB48">
        <v>-21.113202056901894</v>
      </c>
      <c r="AC48">
        <v>121.60931351722012</v>
      </c>
      <c r="AD48">
        <v>26.392870831567318</v>
      </c>
      <c r="AE48">
        <v>-34.652319805122495</v>
      </c>
      <c r="AF48">
        <v>16.238212634497334</v>
      </c>
      <c r="AG48">
        <v>-6.4339410566886565E-2</v>
      </c>
      <c r="AH48">
        <v>-9.5345881414871918E-3</v>
      </c>
      <c r="AI48">
        <v>-5.8452563003994762E-2</v>
      </c>
      <c r="AJ48">
        <v>-0.19767008747408879</v>
      </c>
      <c r="AL48">
        <v>1.5749536935037947</v>
      </c>
      <c r="AM48">
        <v>-0.2358306143202375</v>
      </c>
      <c r="AN48">
        <v>1.6342626577099326</v>
      </c>
      <c r="AO48">
        <v>1.0654963750442545</v>
      </c>
      <c r="AP48">
        <v>-3.1791697690192993</v>
      </c>
      <c r="AQ48">
        <v>1.8172195206406883</v>
      </c>
      <c r="AR48">
        <v>-2.3730475907321427E-2</v>
      </c>
      <c r="AS48">
        <v>-4.6773913583165787E-2</v>
      </c>
      <c r="AT48">
        <v>-0.23579466916374461</v>
      </c>
      <c r="AU48">
        <v>-0.69575351825058018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0.11191007049507956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26"/>
        <v>-0.50140624542266021</v>
      </c>
      <c r="C49">
        <f t="shared" si="27"/>
        <v>0.3277901880866968</v>
      </c>
      <c r="D49">
        <f t="shared" si="28"/>
        <v>0.37064623761972559</v>
      </c>
      <c r="E49">
        <f t="shared" si="29"/>
        <v>9.2153681478263416E-2</v>
      </c>
      <c r="F49">
        <f t="shared" si="30"/>
        <v>0.34537137933430756</v>
      </c>
      <c r="G49">
        <f t="shared" si="31"/>
        <v>-0.27888939486232112</v>
      </c>
      <c r="H49">
        <f t="shared" si="32"/>
        <v>0.16964154972612777</v>
      </c>
      <c r="I49">
        <f t="shared" si="33"/>
        <v>-0.33949033232018994</v>
      </c>
      <c r="J49">
        <f t="shared" si="34"/>
        <v>-5.083870864995188E-2</v>
      </c>
      <c r="K49">
        <f t="shared" si="35"/>
        <v>0.38255945860273544</v>
      </c>
      <c r="Z49">
        <v>7</v>
      </c>
      <c r="AA49">
        <v>153.03422274295011</v>
      </c>
      <c r="AB49">
        <v>-55.701523376817299</v>
      </c>
      <c r="AC49">
        <v>41.983158457984167</v>
      </c>
      <c r="AD49">
        <v>-6.336624489189993</v>
      </c>
      <c r="AE49">
        <v>4.0610029724017682</v>
      </c>
      <c r="AF49">
        <v>-6.8947537001286854</v>
      </c>
      <c r="AG49">
        <v>-1.9151555431100695</v>
      </c>
      <c r="AH49">
        <v>-0.27598947772472493</v>
      </c>
      <c r="AI49">
        <v>0.20549294324877118</v>
      </c>
      <c r="AJ49">
        <v>-0.25869694515634206</v>
      </c>
      <c r="AL49">
        <v>0.10378346760709282</v>
      </c>
      <c r="AM49">
        <v>-0.6221758519207512</v>
      </c>
      <c r="AN49">
        <v>0.56419616340393963</v>
      </c>
      <c r="AO49">
        <v>-0.25581341515805267</v>
      </c>
      <c r="AP49">
        <v>0.37257586084752398</v>
      </c>
      <c r="AQ49">
        <v>-0.77159237262761182</v>
      </c>
      <c r="AR49">
        <v>-0.70637191224031803</v>
      </c>
      <c r="AS49">
        <v>-1.3539240279072819</v>
      </c>
      <c r="AT49">
        <v>0.82894809190003693</v>
      </c>
      <c r="AU49">
        <v>-0.91055410584970742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0.36883265945763488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26"/>
        <v>-0.43905883365741966</v>
      </c>
      <c r="C50">
        <f t="shared" si="27"/>
        <v>0.44089933589531849</v>
      </c>
      <c r="D50">
        <f t="shared" si="28"/>
        <v>0.26237278687634913</v>
      </c>
      <c r="E50">
        <f t="shared" si="29"/>
        <v>-0.10555744391339633</v>
      </c>
      <c r="F50">
        <f t="shared" si="30"/>
        <v>0.43963275806320584</v>
      </c>
      <c r="G50">
        <f t="shared" si="31"/>
        <v>-4.1932584804531103E-2</v>
      </c>
      <c r="H50">
        <f t="shared" si="32"/>
        <v>0.59549856868914985</v>
      </c>
      <c r="I50">
        <f t="shared" si="33"/>
        <v>2.9936322385230141E-2</v>
      </c>
      <c r="J50">
        <f t="shared" si="34"/>
        <v>6.8115389771139623E-2</v>
      </c>
      <c r="K50">
        <f t="shared" si="35"/>
        <v>0.47561100275733481</v>
      </c>
      <c r="Z50">
        <v>8</v>
      </c>
      <c r="AA50">
        <v>-188.00168559281428</v>
      </c>
      <c r="AB50">
        <v>-27.251118669418204</v>
      </c>
      <c r="AC50">
        <v>142.86059369483982</v>
      </c>
      <c r="AD50">
        <v>20.321245136879099</v>
      </c>
      <c r="AE50">
        <v>7.3785534841797951</v>
      </c>
      <c r="AF50">
        <v>-6.6881965313774909</v>
      </c>
      <c r="AG50">
        <v>-2.8066575915011414</v>
      </c>
      <c r="AH50">
        <v>0.23558684452374595</v>
      </c>
      <c r="AI50">
        <v>-0.1623982705043911</v>
      </c>
      <c r="AJ50">
        <v>-0.1271042313363126</v>
      </c>
      <c r="AL50">
        <v>-0.12749740873042423</v>
      </c>
      <c r="AM50">
        <v>-0.30439002285878852</v>
      </c>
      <c r="AN50">
        <v>1.9198507645607894</v>
      </c>
      <c r="AO50">
        <v>0.82038112367197036</v>
      </c>
      <c r="AP50">
        <v>0.67694383256063517</v>
      </c>
      <c r="AQ50">
        <v>-0.74847654531140162</v>
      </c>
      <c r="AR50">
        <v>-1.0351869836603262</v>
      </c>
      <c r="AS50">
        <v>1.1557204719873333</v>
      </c>
      <c r="AT50">
        <v>-0.65510637170401254</v>
      </c>
      <c r="AU50">
        <v>-0.44737783681290288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4.9057088663999764</v>
      </c>
      <c r="BE50">
        <v>0</v>
      </c>
      <c r="BF50">
        <v>0</v>
      </c>
    </row>
    <row r="51" spans="1:58" x14ac:dyDescent="0.25">
      <c r="A51">
        <v>24</v>
      </c>
      <c r="B51">
        <f t="shared" si="26"/>
        <v>-0.26940588312443847</v>
      </c>
      <c r="C51">
        <f t="shared" si="27"/>
        <v>0.53114831711689225</v>
      </c>
      <c r="D51">
        <f t="shared" si="28"/>
        <v>0.46314681790646361</v>
      </c>
      <c r="E51">
        <f t="shared" si="29"/>
        <v>-0.21212876855289037</v>
      </c>
      <c r="F51">
        <f t="shared" si="30"/>
        <v>0.51012160435338538</v>
      </c>
      <c r="G51">
        <f t="shared" si="31"/>
        <v>0.14547457910243855</v>
      </c>
      <c r="H51">
        <f t="shared" si="32"/>
        <v>-8.7709899084488507E-2</v>
      </c>
      <c r="I51">
        <f t="shared" si="33"/>
        <v>6.8829383610711337E-2</v>
      </c>
      <c r="J51">
        <f t="shared" si="34"/>
        <v>8.9632561359794916E-2</v>
      </c>
      <c r="K51">
        <f t="shared" si="35"/>
        <v>0.45163118687595938</v>
      </c>
      <c r="Z51">
        <v>9</v>
      </c>
      <c r="AA51">
        <v>43.027765005189522</v>
      </c>
      <c r="AB51">
        <v>-59.477951409265579</v>
      </c>
      <c r="AC51">
        <v>42.401056960572831</v>
      </c>
      <c r="AD51">
        <v>-7.2265125088878621</v>
      </c>
      <c r="AE51">
        <v>8.7940209792254631</v>
      </c>
      <c r="AF51">
        <v>8.8015243847106479</v>
      </c>
      <c r="AG51">
        <v>-5.441841569828938</v>
      </c>
      <c r="AH51">
        <v>-0.11794258896903477</v>
      </c>
      <c r="AI51">
        <v>-0.2896451424067864</v>
      </c>
      <c r="AJ51">
        <v>0.17335072243488114</v>
      </c>
      <c r="AL51">
        <v>2.9180209338681446E-2</v>
      </c>
      <c r="AM51">
        <v>-0.66435786393523422</v>
      </c>
      <c r="AN51">
        <v>0.56981214706292838</v>
      </c>
      <c r="AO51">
        <v>-0.29173874003969924</v>
      </c>
      <c r="AP51">
        <v>0.80680559923558803</v>
      </c>
      <c r="AQ51">
        <v>0.98497921435713032</v>
      </c>
      <c r="AR51">
        <v>-2.0071288985471178</v>
      </c>
      <c r="AS51">
        <v>-0.57859200443156189</v>
      </c>
      <c r="AT51">
        <v>-1.1684137875019502</v>
      </c>
      <c r="AU51">
        <v>0.61015491299946023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4.0339491896639323</v>
      </c>
      <c r="BF51">
        <v>0</v>
      </c>
    </row>
    <row r="52" spans="1:58" x14ac:dyDescent="0.25">
      <c r="Z52">
        <v>10</v>
      </c>
      <c r="AA52">
        <v>-1923.0687060107475</v>
      </c>
      <c r="AB52">
        <v>-15.736767887397626</v>
      </c>
      <c r="AC52">
        <v>1.573116967541516</v>
      </c>
      <c r="AD52">
        <v>-18.777738141138329</v>
      </c>
      <c r="AE52">
        <v>-10.119407601221223</v>
      </c>
      <c r="AF52">
        <v>-10.855323747634936</v>
      </c>
      <c r="AG52">
        <v>-3.3250359514943821</v>
      </c>
      <c r="AH52">
        <v>-0.16970786336050681</v>
      </c>
      <c r="AI52">
        <v>-4.4428531013959209E-2</v>
      </c>
      <c r="AJ52">
        <v>0.12412892657835034</v>
      </c>
      <c r="AL52">
        <v>-1.3041706304590266</v>
      </c>
      <c r="AM52">
        <v>-0.1757768257177634</v>
      </c>
      <c r="AN52">
        <v>2.1140538022188123E-2</v>
      </c>
      <c r="AO52">
        <v>-0.75806880004061283</v>
      </c>
      <c r="AP52">
        <v>-0.92840291521928286</v>
      </c>
      <c r="AQ52">
        <v>-1.2148200458447369</v>
      </c>
      <c r="AR52">
        <v>-1.2263818527819204</v>
      </c>
      <c r="AS52">
        <v>-0.83253736998543393</v>
      </c>
      <c r="AT52">
        <v>-0.17922243668171964</v>
      </c>
      <c r="AU52">
        <v>0.43690544425380468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3.5197713884847737</v>
      </c>
    </row>
    <row r="53" spans="1:58" x14ac:dyDescent="0.25">
      <c r="Z53">
        <v>11</v>
      </c>
      <c r="AA53">
        <v>272.49480737777054</v>
      </c>
      <c r="AB53">
        <v>22.054988374500546</v>
      </c>
      <c r="AC53">
        <v>24.361228677380694</v>
      </c>
      <c r="AD53">
        <v>17.589973036924945</v>
      </c>
      <c r="AE53">
        <v>0.67479908617109219</v>
      </c>
      <c r="AF53">
        <v>-13.486563562544605</v>
      </c>
      <c r="AG53">
        <v>-4.8057675519119876</v>
      </c>
      <c r="AH53">
        <v>0.22697499273349747</v>
      </c>
      <c r="AI53">
        <v>-0.23971223807820299</v>
      </c>
      <c r="AJ53">
        <v>2.7299345227581179E-2</v>
      </c>
      <c r="AL53">
        <v>0.18479824648173121</v>
      </c>
      <c r="AM53">
        <v>0.24635019563429397</v>
      </c>
      <c r="AN53">
        <v>0.3273815563290558</v>
      </c>
      <c r="AO53">
        <v>0.71011799465002445</v>
      </c>
      <c r="AP53">
        <v>6.1909299780843398E-2</v>
      </c>
      <c r="AQ53">
        <v>-1.5092822790207381</v>
      </c>
      <c r="AR53">
        <v>-1.7725240269069058</v>
      </c>
      <c r="AS53">
        <v>1.1134732343037888</v>
      </c>
      <c r="AT53">
        <v>-0.96698698854809462</v>
      </c>
      <c r="AU53">
        <v>9.6087454256408592E-2</v>
      </c>
    </row>
    <row r="54" spans="1:58" x14ac:dyDescent="0.25">
      <c r="Z54">
        <v>12</v>
      </c>
      <c r="AA54">
        <v>-2740.3008497262153</v>
      </c>
      <c r="AB54">
        <v>-33.739124084300357</v>
      </c>
      <c r="AC54">
        <v>47.954710497514192</v>
      </c>
      <c r="AD54">
        <v>-0.5815648262268418</v>
      </c>
      <c r="AE54">
        <v>7.549970094804813</v>
      </c>
      <c r="AF54">
        <v>1.6327169007182332</v>
      </c>
      <c r="AG54">
        <v>1.0250727646863844</v>
      </c>
      <c r="AH54">
        <v>0.20559191822825396</v>
      </c>
      <c r="AI54">
        <v>0.24746998107376517</v>
      </c>
      <c r="AJ54">
        <v>-0.50165360367417688</v>
      </c>
      <c r="AL54">
        <v>-1.8583942818394921</v>
      </c>
      <c r="AM54">
        <v>-0.37685985943691691</v>
      </c>
      <c r="AN54">
        <v>0.64444564614930189</v>
      </c>
      <c r="AO54">
        <v>-2.3478128550411433E-2</v>
      </c>
      <c r="AP54">
        <v>0.69267041333420432</v>
      </c>
      <c r="AQ54">
        <v>0.18271746345788528</v>
      </c>
      <c r="AR54">
        <v>0.37808031393686953</v>
      </c>
      <c r="AS54">
        <v>1.0085740961125245</v>
      </c>
      <c r="AT54">
        <v>0.99828132961866367</v>
      </c>
      <c r="AU54">
        <v>-1.765706001142648</v>
      </c>
    </row>
    <row r="55" spans="1:58" x14ac:dyDescent="0.25">
      <c r="Z55">
        <v>13</v>
      </c>
      <c r="AA55">
        <v>997.47145110912243</v>
      </c>
      <c r="AB55">
        <v>31.261707021583522</v>
      </c>
      <c r="AC55">
        <v>92.699082792784864</v>
      </c>
      <c r="AD55">
        <v>-9.4673239466591035</v>
      </c>
      <c r="AE55">
        <v>3.2237071978760174</v>
      </c>
      <c r="AF55">
        <v>-8.9776068580738801</v>
      </c>
      <c r="AG55">
        <v>4.2903796669860892</v>
      </c>
      <c r="AH55">
        <v>-8.1025058970047928E-2</v>
      </c>
      <c r="AI55">
        <v>-0.19443251670614492</v>
      </c>
      <c r="AJ55">
        <v>0.4259765683949458</v>
      </c>
      <c r="AL55">
        <v>0.676456835469192</v>
      </c>
      <c r="AM55">
        <v>0.34918756291584241</v>
      </c>
      <c r="AN55">
        <v>1.2457487426796283</v>
      </c>
      <c r="AO55">
        <v>-0.38220167146310813</v>
      </c>
      <c r="AP55">
        <v>0.29575833667973739</v>
      </c>
      <c r="AQ55">
        <v>-1.0046846163641576</v>
      </c>
      <c r="AR55">
        <v>1.5824321426574413</v>
      </c>
      <c r="AS55">
        <v>-0.39748535018994507</v>
      </c>
      <c r="AT55">
        <v>-0.7843308932110723</v>
      </c>
      <c r="AU55">
        <v>1.4993401376014575</v>
      </c>
    </row>
    <row r="56" spans="1:58" x14ac:dyDescent="0.25">
      <c r="Z56">
        <v>14</v>
      </c>
      <c r="AA56">
        <v>-1724.1195748823795</v>
      </c>
      <c r="AB56">
        <v>-7.1035936909597925</v>
      </c>
      <c r="AC56">
        <v>-91.437111659670705</v>
      </c>
      <c r="AD56">
        <v>4.6722882360653415</v>
      </c>
      <c r="AE56">
        <v>0.17846188299372878</v>
      </c>
      <c r="AF56">
        <v>0.26236075406812431</v>
      </c>
      <c r="AG56">
        <v>2.3334805687701721</v>
      </c>
      <c r="AH56">
        <v>-0.1083068233040024</v>
      </c>
      <c r="AI56">
        <v>-0.43357628391450459</v>
      </c>
      <c r="AJ56">
        <v>-0.11460427160236575</v>
      </c>
      <c r="AL56">
        <v>-1.1692489747937977</v>
      </c>
      <c r="AM56">
        <v>-7.9345845291750733E-2</v>
      </c>
      <c r="AN56">
        <v>-1.2287895786295464</v>
      </c>
      <c r="AO56">
        <v>0.1886231403343667</v>
      </c>
      <c r="AP56">
        <v>1.6372947800512093E-2</v>
      </c>
      <c r="AQ56">
        <v>2.9360810482906025E-2</v>
      </c>
      <c r="AR56">
        <v>0.86066384397221707</v>
      </c>
      <c r="AS56">
        <v>-0.53132174337406013</v>
      </c>
      <c r="AT56">
        <v>-1.7490246991544149</v>
      </c>
      <c r="AU56">
        <v>-0.403380836184145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440.22845252600104</v>
      </c>
      <c r="AB57">
        <v>44.702135859682777</v>
      </c>
      <c r="AC57">
        <v>-132.37318690667709</v>
      </c>
      <c r="AD57">
        <v>42.998454449397379</v>
      </c>
      <c r="AE57">
        <v>-8.9949445116365361</v>
      </c>
      <c r="AF57">
        <v>-12.617716894203879</v>
      </c>
      <c r="AG57">
        <v>-0.62848088442484462</v>
      </c>
      <c r="AH57">
        <v>2.8164493188167217E-3</v>
      </c>
      <c r="AI57">
        <v>0.28840827103307465</v>
      </c>
      <c r="AJ57">
        <v>-0.356836184205997</v>
      </c>
      <c r="AL57">
        <v>0.29855044527651303</v>
      </c>
      <c r="AM57">
        <v>0.49931470048000082</v>
      </c>
      <c r="AN57">
        <v>-1.7789143774173732</v>
      </c>
      <c r="AO57">
        <v>1.735873965386953</v>
      </c>
      <c r="AP57">
        <v>-0.82523928632257559</v>
      </c>
      <c r="AQ57">
        <v>-1.4120495871173124</v>
      </c>
      <c r="AR57">
        <v>-0.23180427602070192</v>
      </c>
      <c r="AS57">
        <v>1.3816680395085365E-2</v>
      </c>
      <c r="AT57">
        <v>1.1634243112262472</v>
      </c>
      <c r="AU57">
        <v>-1.2559817915443505</v>
      </c>
    </row>
    <row r="58" spans="1:58" x14ac:dyDescent="0.25">
      <c r="B58">
        <f>N28-M58</f>
        <v>0.13684728965076493</v>
      </c>
      <c r="C58">
        <f>O28</f>
        <v>-4.2936649931732941E-2</v>
      </c>
      <c r="D58">
        <f t="shared" ref="D58:K67" si="45">P28</f>
        <v>-4.1904021269444862E-2</v>
      </c>
      <c r="E58">
        <f t="shared" si="45"/>
        <v>-2.5074788193824353E-2</v>
      </c>
      <c r="F58">
        <f t="shared" si="45"/>
        <v>-4.2144190316953038E-2</v>
      </c>
      <c r="G58">
        <f t="shared" si="45"/>
        <v>5.2032677254039483E-2</v>
      </c>
      <c r="H58">
        <f t="shared" si="45"/>
        <v>-1.4240098920783805E-3</v>
      </c>
      <c r="I58">
        <f t="shared" si="45"/>
        <v>5.454986260348018E-2</v>
      </c>
      <c r="J58">
        <f t="shared" si="45"/>
        <v>8.0228174599146513E-3</v>
      </c>
      <c r="K58">
        <f t="shared" si="45"/>
        <v>-4.7765116138354526E-2</v>
      </c>
      <c r="L58">
        <f t="array" ref="L58">MDETERM(B58:K67)</f>
        <v>7.3238863759371886E-18</v>
      </c>
      <c r="M58">
        <v>0</v>
      </c>
      <c r="N58">
        <v>2.2519622999999999E-2</v>
      </c>
      <c r="Z58">
        <v>16</v>
      </c>
      <c r="AA58">
        <v>-182.99526478118923</v>
      </c>
      <c r="AB58">
        <v>65.189403142282643</v>
      </c>
      <c r="AC58">
        <v>63.685292219731231</v>
      </c>
      <c r="AD58">
        <v>54.805807116099757</v>
      </c>
      <c r="AE58">
        <v>12.75788655874538</v>
      </c>
      <c r="AF58">
        <v>1.4414411382300552</v>
      </c>
      <c r="AG58">
        <v>5.1126225912436265</v>
      </c>
      <c r="AH58">
        <v>7.8694378192679493E-2</v>
      </c>
      <c r="AI58">
        <v>9.2077975157851918E-2</v>
      </c>
      <c r="AJ58">
        <v>0.4100822023609319</v>
      </c>
      <c r="AL58">
        <v>-0.12410219619026251</v>
      </c>
      <c r="AM58">
        <v>0.72815373758943858</v>
      </c>
      <c r="AN58">
        <v>0.85584312508526694</v>
      </c>
      <c r="AO58">
        <v>2.2125440307817832</v>
      </c>
      <c r="AP58">
        <v>1.17046961046877</v>
      </c>
      <c r="AQ58">
        <v>0.1613117793938332</v>
      </c>
      <c r="AR58">
        <v>1.8857021871315713</v>
      </c>
      <c r="AS58">
        <v>0.38605170883566076</v>
      </c>
      <c r="AT58">
        <v>0.37143787327391242</v>
      </c>
      <c r="AU58">
        <v>1.4433956027968311</v>
      </c>
    </row>
    <row r="59" spans="1:58" x14ac:dyDescent="0.25">
      <c r="B59">
        <f t="shared" ref="B59:C67" si="46">N29</f>
        <v>-4.2936649931732941E-2</v>
      </c>
      <c r="C59">
        <f>O29-M58</f>
        <v>8.3325285417222825E-2</v>
      </c>
      <c r="D59">
        <f t="shared" si="45"/>
        <v>7.7073012784778391E-2</v>
      </c>
      <c r="E59">
        <f t="shared" si="45"/>
        <v>7.6479062085961051E-3</v>
      </c>
      <c r="F59">
        <f t="shared" si="45"/>
        <v>8.2201965666564222E-2</v>
      </c>
      <c r="G59">
        <f t="shared" si="45"/>
        <v>-3.2752980893992804E-3</v>
      </c>
      <c r="H59">
        <f t="shared" si="45"/>
        <v>1.1886906104814595E-2</v>
      </c>
      <c r="I59">
        <f t="shared" si="45"/>
        <v>-7.7955818913822512E-3</v>
      </c>
      <c r="J59">
        <f t="shared" si="45"/>
        <v>1.879976129726111E-2</v>
      </c>
      <c r="K59">
        <f t="shared" si="45"/>
        <v>1.1002571221228819E-2</v>
      </c>
      <c r="N59">
        <v>8.1717010000000007E-2</v>
      </c>
      <c r="Z59">
        <v>17</v>
      </c>
      <c r="AA59">
        <v>1388.2953822873942</v>
      </c>
      <c r="AB59">
        <v>57.678726102577933</v>
      </c>
      <c r="AC59">
        <v>-65.281673154182741</v>
      </c>
      <c r="AD59">
        <v>36.251582731974416</v>
      </c>
      <c r="AE59">
        <v>2.9156557137055561</v>
      </c>
      <c r="AF59">
        <v>-3.0497762307803704</v>
      </c>
      <c r="AG59">
        <v>0.50054439076818458</v>
      </c>
      <c r="AH59">
        <v>-0.13122576241945841</v>
      </c>
      <c r="AI59">
        <v>0.19703704584405288</v>
      </c>
      <c r="AJ59">
        <v>-2.3762671655717743E-2</v>
      </c>
      <c r="AL59">
        <v>0.9415025361922702</v>
      </c>
      <c r="AM59">
        <v>0.64426084557520025</v>
      </c>
      <c r="AN59">
        <v>-0.87729629896807781</v>
      </c>
      <c r="AO59">
        <v>1.4634986181320189</v>
      </c>
      <c r="AP59">
        <v>0.26749621826215642</v>
      </c>
      <c r="AQ59">
        <v>-0.34130067298084926</v>
      </c>
      <c r="AR59">
        <v>0.18461711882363113</v>
      </c>
      <c r="AS59">
        <v>-0.64375538620123396</v>
      </c>
      <c r="AT59">
        <v>0.79483743141639218</v>
      </c>
      <c r="AU59">
        <v>-8.3639171807753418E-2</v>
      </c>
    </row>
    <row r="60" spans="1:58" x14ac:dyDescent="0.25">
      <c r="B60">
        <f t="shared" si="46"/>
        <v>-4.1904021269444862E-2</v>
      </c>
      <c r="C60">
        <f t="shared" si="46"/>
        <v>7.7073012784778391E-2</v>
      </c>
      <c r="D60">
        <f>P30-M58</f>
        <v>7.9262603313462215E-2</v>
      </c>
      <c r="E60">
        <f t="shared" si="45"/>
        <v>1.8240638332720348E-2</v>
      </c>
      <c r="F60">
        <f t="shared" si="45"/>
        <v>7.603683579823288E-2</v>
      </c>
      <c r="G60">
        <f t="shared" si="45"/>
        <v>-1.9848810236773149E-3</v>
      </c>
      <c r="H60">
        <f t="shared" si="45"/>
        <v>3.8788106266051765E-3</v>
      </c>
      <c r="I60">
        <f t="shared" si="45"/>
        <v>-8.2021119116517521E-3</v>
      </c>
      <c r="J60">
        <f t="shared" si="45"/>
        <v>1.7058332836921927E-2</v>
      </c>
      <c r="K60">
        <f t="shared" si="45"/>
        <v>1.3982824712937402E-3</v>
      </c>
      <c r="N60">
        <v>0</v>
      </c>
      <c r="Z60">
        <v>18</v>
      </c>
      <c r="AA60">
        <v>-486.92628722450632</v>
      </c>
      <c r="AB60">
        <v>35.550030383618441</v>
      </c>
      <c r="AC60">
        <v>-69.299510853311688</v>
      </c>
      <c r="AD60">
        <v>12.91601994512904</v>
      </c>
      <c r="AE60">
        <v>8.3976074984755495</v>
      </c>
      <c r="AF60">
        <v>7.8450097693726875</v>
      </c>
      <c r="AG60">
        <v>0.89903907036695352</v>
      </c>
      <c r="AH60">
        <v>-0.31836953087469361</v>
      </c>
      <c r="AI60">
        <v>-0.32720627169303029</v>
      </c>
      <c r="AJ60">
        <v>-0.35874809226846116</v>
      </c>
      <c r="AL60">
        <v>-0.33021959174510551</v>
      </c>
      <c r="AM60">
        <v>0.39708735235313064</v>
      </c>
      <c r="AN60">
        <v>-0.9312905361405116</v>
      </c>
      <c r="AO60">
        <v>0.52142764306921141</v>
      </c>
      <c r="AP60">
        <v>0.77043672808585506</v>
      </c>
      <c r="AQ60">
        <v>0.87793559632508533</v>
      </c>
      <c r="AR60">
        <v>0.33159497127976323</v>
      </c>
      <c r="AS60">
        <v>-1.5618282304035855</v>
      </c>
      <c r="AT60">
        <v>-1.3199334745490561</v>
      </c>
      <c r="AU60">
        <v>-1.2627112708400252</v>
      </c>
    </row>
    <row r="61" spans="1:58" x14ac:dyDescent="0.25">
      <c r="B61">
        <f t="shared" si="46"/>
        <v>-2.5074788193824353E-2</v>
      </c>
      <c r="C61">
        <f t="shared" si="46"/>
        <v>7.6479062085961051E-3</v>
      </c>
      <c r="D61">
        <f t="shared" si="45"/>
        <v>1.8240638332720348E-2</v>
      </c>
      <c r="E61">
        <f>Q31-M58</f>
        <v>7.1098369504976028E-2</v>
      </c>
      <c r="F61">
        <f t="shared" si="45"/>
        <v>6.52583095067958E-3</v>
      </c>
      <c r="G61">
        <f t="shared" si="45"/>
        <v>1.609611432027807E-2</v>
      </c>
      <c r="H61">
        <f t="shared" si="45"/>
        <v>4.6222911542500456E-3</v>
      </c>
      <c r="I61">
        <f t="shared" si="45"/>
        <v>9.7222946573662459E-3</v>
      </c>
      <c r="J61">
        <f t="shared" si="45"/>
        <v>1.1534474315720524E-2</v>
      </c>
      <c r="K61">
        <f t="shared" si="45"/>
        <v>-2.5775008843957125E-2</v>
      </c>
      <c r="Z61">
        <v>19</v>
      </c>
      <c r="AA61">
        <v>1303.1494532305567</v>
      </c>
      <c r="AB61">
        <v>65.579895917522734</v>
      </c>
      <c r="AC61">
        <v>-96.891553292668988</v>
      </c>
      <c r="AD61">
        <v>6.577254583730844</v>
      </c>
      <c r="AE61">
        <v>6.3603473408558502</v>
      </c>
      <c r="AF61">
        <v>2.7980155405982714</v>
      </c>
      <c r="AG61">
        <v>-3.0660572879373644</v>
      </c>
      <c r="AH61">
        <v>0.30044260928418076</v>
      </c>
      <c r="AI61">
        <v>-0.11718354136803873</v>
      </c>
      <c r="AJ61">
        <v>0.35010278287130076</v>
      </c>
      <c r="AL61">
        <v>0.88375898307220047</v>
      </c>
      <c r="AM61">
        <v>0.73251547063326083</v>
      </c>
      <c r="AN61">
        <v>-1.3020898055747898</v>
      </c>
      <c r="AO61">
        <v>0.26552779958769857</v>
      </c>
      <c r="AP61">
        <v>0.58352872477882667</v>
      </c>
      <c r="AQ61">
        <v>0.31312611639468069</v>
      </c>
      <c r="AR61">
        <v>-1.1308620635594016</v>
      </c>
      <c r="AS61">
        <v>1.4738839722097494</v>
      </c>
      <c r="AT61">
        <v>-0.4727124517435497</v>
      </c>
      <c r="AU61">
        <v>1.2322817581793015</v>
      </c>
    </row>
    <row r="62" spans="1:58" x14ac:dyDescent="0.25">
      <c r="B62">
        <f t="shared" si="46"/>
        <v>-4.2144190316953038E-2</v>
      </c>
      <c r="C62">
        <f t="shared" si="46"/>
        <v>8.2201965666564222E-2</v>
      </c>
      <c r="D62">
        <f t="shared" si="45"/>
        <v>7.603683579823288E-2</v>
      </c>
      <c r="E62">
        <f t="shared" si="45"/>
        <v>6.52583095067958E-3</v>
      </c>
      <c r="F62">
        <f>R32-M58</f>
        <v>8.1433329497313328E-2</v>
      </c>
      <c r="G62">
        <f t="shared" si="45"/>
        <v>-4.2562480435373038E-3</v>
      </c>
      <c r="H62">
        <f t="shared" si="45"/>
        <v>1.0935048380979123E-2</v>
      </c>
      <c r="I62">
        <f t="shared" si="45"/>
        <v>-8.5144903365562217E-3</v>
      </c>
      <c r="J62">
        <f t="shared" si="45"/>
        <v>1.7789397601107485E-2</v>
      </c>
      <c r="K62">
        <f t="shared" si="45"/>
        <v>1.0834179934270339E-2</v>
      </c>
      <c r="Z62">
        <v>20</v>
      </c>
      <c r="AA62">
        <v>-2125.1971453052124</v>
      </c>
      <c r="AB62">
        <v>88.892957146876341</v>
      </c>
      <c r="AC62">
        <v>2.4837876316816021</v>
      </c>
      <c r="AD62">
        <v>-12.516360851506997</v>
      </c>
      <c r="AE62">
        <v>-1.8919798824012815</v>
      </c>
      <c r="AF62">
        <v>4.7856471694308027</v>
      </c>
      <c r="AG62">
        <v>1.325466209685797</v>
      </c>
      <c r="AH62">
        <v>-3.6193672080547974E-2</v>
      </c>
      <c r="AI62">
        <v>-0.19056219715745598</v>
      </c>
      <c r="AJ62">
        <v>-1.5577759656424366E-2</v>
      </c>
      <c r="AL62">
        <v>-1.4412484027114798</v>
      </c>
      <c r="AM62">
        <v>0.99291811048800049</v>
      </c>
      <c r="AN62">
        <v>3.3378704794384428E-2</v>
      </c>
      <c r="AO62">
        <v>-0.50529316045739803</v>
      </c>
      <c r="AP62">
        <v>-0.17357929511067494</v>
      </c>
      <c r="AQ62">
        <v>0.53556211209557913</v>
      </c>
      <c r="AR62">
        <v>0.48887522713964365</v>
      </c>
      <c r="AS62">
        <v>-0.17755561803311748</v>
      </c>
      <c r="AT62">
        <v>-0.76871822080389807</v>
      </c>
      <c r="AU62">
        <v>-5.4830152735374879E-2</v>
      </c>
    </row>
    <row r="63" spans="1:58" x14ac:dyDescent="0.25">
      <c r="B63">
        <f t="shared" si="46"/>
        <v>5.2032677254039483E-2</v>
      </c>
      <c r="C63">
        <f t="shared" si="46"/>
        <v>-3.2752980893992804E-3</v>
      </c>
      <c r="D63">
        <f t="shared" si="45"/>
        <v>-1.9848810236773149E-3</v>
      </c>
      <c r="E63">
        <f t="shared" si="45"/>
        <v>1.609611432027807E-2</v>
      </c>
      <c r="F63">
        <f t="shared" si="45"/>
        <v>-4.2562480435373038E-3</v>
      </c>
      <c r="G63">
        <f>S33-M58</f>
        <v>9.3635102322825833E-2</v>
      </c>
      <c r="H63">
        <f t="shared" si="45"/>
        <v>-6.1875007566759073E-4</v>
      </c>
      <c r="I63">
        <f t="shared" si="45"/>
        <v>8.9450383606090561E-2</v>
      </c>
      <c r="J63">
        <f t="shared" si="45"/>
        <v>3.8553069979247324E-2</v>
      </c>
      <c r="K63">
        <f t="shared" si="45"/>
        <v>-2.4059643582785308E-2</v>
      </c>
      <c r="Z63">
        <v>21</v>
      </c>
      <c r="AA63">
        <v>-561.92427603533849</v>
      </c>
      <c r="AB63">
        <v>89.537667121538206</v>
      </c>
      <c r="AC63">
        <v>76.0558480860727</v>
      </c>
      <c r="AD63">
        <v>-12.696788140173259</v>
      </c>
      <c r="AE63">
        <v>4.5664957367536507</v>
      </c>
      <c r="AF63">
        <v>1.4220176334672892</v>
      </c>
      <c r="AG63">
        <v>6.9189814103040481E-2</v>
      </c>
      <c r="AH63">
        <v>-3.091306952704815E-2</v>
      </c>
      <c r="AI63">
        <v>0.16989937007553191</v>
      </c>
      <c r="AJ63">
        <v>-5.6399699138062614E-2</v>
      </c>
      <c r="AL63">
        <v>-0.38108109973224419</v>
      </c>
      <c r="AM63">
        <v>1.0001194032607938</v>
      </c>
      <c r="AN63">
        <v>1.0220864573002266</v>
      </c>
      <c r="AO63">
        <v>-0.51257712070786954</v>
      </c>
      <c r="AP63">
        <v>0.4189521878560245</v>
      </c>
      <c r="AQ63">
        <v>0.15913809360657052</v>
      </c>
      <c r="AR63">
        <v>2.5519463143003792E-2</v>
      </c>
      <c r="AS63">
        <v>-0.15165051926647904</v>
      </c>
      <c r="AT63">
        <v>0.68536542624060448</v>
      </c>
      <c r="AU63">
        <v>-0.19851404734530215</v>
      </c>
    </row>
    <row r="64" spans="1:58" x14ac:dyDescent="0.25">
      <c r="B64">
        <f t="shared" si="46"/>
        <v>-1.4240098920783805E-3</v>
      </c>
      <c r="C64">
        <f t="shared" si="46"/>
        <v>1.1886906104814595E-2</v>
      </c>
      <c r="D64">
        <f t="shared" si="45"/>
        <v>3.8788106266051765E-3</v>
      </c>
      <c r="E64">
        <f t="shared" si="45"/>
        <v>4.6222911542500456E-3</v>
      </c>
      <c r="F64">
        <f t="shared" si="45"/>
        <v>1.0935048380979123E-2</v>
      </c>
      <c r="G64">
        <f t="shared" si="45"/>
        <v>-6.1875007566759073E-4</v>
      </c>
      <c r="H64">
        <f>T34-M58</f>
        <v>8.5935270374796452E-2</v>
      </c>
      <c r="I64">
        <f t="shared" si="45"/>
        <v>-3.2674737189062995E-4</v>
      </c>
      <c r="J64">
        <f t="shared" si="45"/>
        <v>6.6307234553848121E-3</v>
      </c>
      <c r="K64">
        <f t="shared" si="45"/>
        <v>3.9713105354018839E-3</v>
      </c>
      <c r="Z64">
        <v>22</v>
      </c>
      <c r="AA64">
        <v>-510.13244726875627</v>
      </c>
      <c r="AB64">
        <v>124.23695290022063</v>
      </c>
      <c r="AC64">
        <v>55.261855117290878</v>
      </c>
      <c r="AD64">
        <v>-27.862901203718586</v>
      </c>
      <c r="AE64">
        <v>-8.3065527271172606</v>
      </c>
      <c r="AF64">
        <v>-3.4605038924845943</v>
      </c>
      <c r="AG64">
        <v>0.57293553074620807</v>
      </c>
      <c r="AH64">
        <v>-0.18445960087736574</v>
      </c>
      <c r="AI64">
        <v>0.30172216350024478</v>
      </c>
      <c r="AJ64">
        <v>-0.15081689580037339</v>
      </c>
      <c r="AL64">
        <v>-0.34595735102580455</v>
      </c>
      <c r="AM64">
        <v>1.3877040936173703</v>
      </c>
      <c r="AN64">
        <v>0.74264366438658191</v>
      </c>
      <c r="AO64">
        <v>-1.1248424023380623</v>
      </c>
      <c r="AP64">
        <v>-0.76208292729978344</v>
      </c>
      <c r="AQ64">
        <v>-0.38726523455644818</v>
      </c>
      <c r="AR64">
        <v>0.21131733550289547</v>
      </c>
      <c r="AS64">
        <v>-0.90490509951669396</v>
      </c>
      <c r="AT64">
        <v>1.2171318769554609</v>
      </c>
      <c r="AU64">
        <v>-0.53084099473824364</v>
      </c>
    </row>
    <row r="65" spans="2:58" x14ac:dyDescent="0.25">
      <c r="B65">
        <f t="shared" si="46"/>
        <v>5.454986260348018E-2</v>
      </c>
      <c r="C65">
        <f t="shared" si="46"/>
        <v>-7.7955818913822512E-3</v>
      </c>
      <c r="D65">
        <f t="shared" si="45"/>
        <v>-8.2021119116517521E-3</v>
      </c>
      <c r="E65">
        <f t="shared" si="45"/>
        <v>9.7222946573662459E-3</v>
      </c>
      <c r="F65">
        <f t="shared" si="45"/>
        <v>-8.5144903365562217E-3</v>
      </c>
      <c r="G65">
        <f t="shared" si="45"/>
        <v>8.9450383606090561E-2</v>
      </c>
      <c r="H65">
        <f t="shared" si="45"/>
        <v>-3.2674737189062995E-4</v>
      </c>
      <c r="I65">
        <f>U35-M58</f>
        <v>8.8603903896671221E-2</v>
      </c>
      <c r="J65">
        <f t="shared" si="45"/>
        <v>3.7506400809867044E-2</v>
      </c>
      <c r="K65">
        <f t="shared" si="45"/>
        <v>-2.3603891313937909E-2</v>
      </c>
      <c r="Z65">
        <v>23</v>
      </c>
      <c r="AA65">
        <v>582.6832179388615</v>
      </c>
      <c r="AB65">
        <v>104.8170749332689</v>
      </c>
      <c r="AC65">
        <v>-12.63915847596844</v>
      </c>
      <c r="AD65">
        <v>-39.246134427028608</v>
      </c>
      <c r="AE65">
        <v>8.1641805726374521</v>
      </c>
      <c r="AF65">
        <v>11.720892750304648</v>
      </c>
      <c r="AG65">
        <v>-0.69508497847852269</v>
      </c>
      <c r="AH65">
        <v>0.31938217133985947</v>
      </c>
      <c r="AI65">
        <v>0.45060364918544188</v>
      </c>
      <c r="AJ65">
        <v>2.8334347738889223E-2</v>
      </c>
      <c r="AL65">
        <v>0.39515922510829543</v>
      </c>
      <c r="AM65">
        <v>1.1707876003906532</v>
      </c>
      <c r="AN65">
        <v>-0.16985298349890213</v>
      </c>
      <c r="AO65">
        <v>-1.5843905058059673</v>
      </c>
      <c r="AP65">
        <v>0.74902102402699178</v>
      </c>
      <c r="AQ65">
        <v>1.3116859339518601</v>
      </c>
      <c r="AR65">
        <v>-0.25637004116128642</v>
      </c>
      <c r="AS65">
        <v>1.566795949712025</v>
      </c>
      <c r="AT65">
        <v>1.8177122254912241</v>
      </c>
      <c r="AU65">
        <v>9.9730426482720527E-2</v>
      </c>
    </row>
    <row r="66" spans="2:58" x14ac:dyDescent="0.25">
      <c r="B66">
        <f t="shared" si="46"/>
        <v>8.0228174599146513E-3</v>
      </c>
      <c r="C66">
        <f t="shared" si="46"/>
        <v>1.879976129726111E-2</v>
      </c>
      <c r="D66">
        <f t="shared" si="45"/>
        <v>1.7058332836921927E-2</v>
      </c>
      <c r="E66">
        <f t="shared" si="45"/>
        <v>1.1534474315720524E-2</v>
      </c>
      <c r="F66">
        <f t="shared" si="45"/>
        <v>1.7789397601107485E-2</v>
      </c>
      <c r="G66">
        <f t="shared" si="45"/>
        <v>3.8553069979247324E-2</v>
      </c>
      <c r="H66">
        <f t="shared" si="45"/>
        <v>6.6307234553848121E-3</v>
      </c>
      <c r="I66">
        <f t="shared" si="45"/>
        <v>3.7506400809867044E-2</v>
      </c>
      <c r="J66">
        <f>V36-M58</f>
        <v>3.7683647385401753E-2</v>
      </c>
      <c r="K66">
        <f t="shared" si="45"/>
        <v>-4.3124122049784724E-3</v>
      </c>
      <c r="Z66">
        <v>24</v>
      </c>
      <c r="AA66">
        <v>1170.5064297285442</v>
      </c>
      <c r="AB66">
        <v>160.05862528880419</v>
      </c>
      <c r="AC66">
        <v>-76.264558920936537</v>
      </c>
      <c r="AD66">
        <v>-32.502097573809941</v>
      </c>
      <c r="AE66">
        <v>-7.9528451795911534</v>
      </c>
      <c r="AF66">
        <v>4.4636320797052118</v>
      </c>
      <c r="AG66">
        <v>-0.21419762406152554</v>
      </c>
      <c r="AH66">
        <v>-8.4974432558088855E-2</v>
      </c>
      <c r="AI66">
        <v>-0.21829266234553707</v>
      </c>
      <c r="AJ66">
        <v>0.18441526732848046</v>
      </c>
      <c r="AL66">
        <v>0.79380424820187789</v>
      </c>
      <c r="AM66">
        <v>1.7878256375977801</v>
      </c>
      <c r="AN66">
        <v>-1.0248912451393515</v>
      </c>
      <c r="AO66">
        <v>-1.3121296037568124</v>
      </c>
      <c r="AP66">
        <v>-0.7296321029828865</v>
      </c>
      <c r="AQ66">
        <v>0.49952538070390884</v>
      </c>
      <c r="AR66">
        <v>-7.9003079332119142E-2</v>
      </c>
      <c r="AS66">
        <v>-0.41685982721752335</v>
      </c>
      <c r="AT66">
        <v>-0.88058150837836169</v>
      </c>
      <c r="AU66">
        <v>0.64909958154255643</v>
      </c>
    </row>
    <row r="67" spans="2:58" x14ac:dyDescent="0.25">
      <c r="B67">
        <f t="shared" si="46"/>
        <v>-4.7765116138354526E-2</v>
      </c>
      <c r="C67">
        <f t="shared" si="46"/>
        <v>1.1002571221228819E-2</v>
      </c>
      <c r="D67">
        <f t="shared" si="45"/>
        <v>1.3982824712937402E-3</v>
      </c>
      <c r="E67">
        <f t="shared" si="45"/>
        <v>-2.5775008843957125E-2</v>
      </c>
      <c r="F67">
        <f t="shared" si="45"/>
        <v>1.0834179934270339E-2</v>
      </c>
      <c r="G67">
        <f t="shared" si="45"/>
        <v>-2.4059643582785308E-2</v>
      </c>
      <c r="H67">
        <f t="shared" si="45"/>
        <v>3.9713105354018839E-3</v>
      </c>
      <c r="I67">
        <f t="shared" si="45"/>
        <v>-2.3603891313937909E-2</v>
      </c>
      <c r="J67">
        <f t="shared" si="45"/>
        <v>-4.3124122049784724E-3</v>
      </c>
      <c r="K67">
        <f>W37-M58</f>
        <v>8.339329285030167E-2</v>
      </c>
      <c r="AL67" s="1">
        <f>_xlfn.VAR.S(AL43:AL66)</f>
        <v>1.0000000000618652</v>
      </c>
      <c r="AM67" s="1">
        <f t="shared" ref="AM67:AU67" si="47">_xlfn.VAR.S(AM43:AM66)</f>
        <v>1.000000000046017</v>
      </c>
      <c r="AN67" s="1">
        <f t="shared" si="47"/>
        <v>0.99999999999129063</v>
      </c>
      <c r="AO67" s="1">
        <f t="shared" si="47"/>
        <v>0.99999999998698363</v>
      </c>
      <c r="AP67" s="1">
        <f t="shared" si="47"/>
        <v>0.99999999962063757</v>
      </c>
      <c r="AQ67" s="1">
        <f t="shared" si="47"/>
        <v>0.99999999999685629</v>
      </c>
      <c r="AR67" s="1">
        <f t="shared" si="47"/>
        <v>0.99999999993482691</v>
      </c>
      <c r="AS67" s="1">
        <f t="shared" si="47"/>
        <v>0.99999999153579189</v>
      </c>
      <c r="AT67" s="1">
        <f t="shared" si="47"/>
        <v>1.0000000048462645</v>
      </c>
      <c r="AU67" s="1">
        <f t="shared" si="47"/>
        <v>0.99999999718815924</v>
      </c>
    </row>
    <row r="68" spans="2:58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  <c r="AK68" t="s">
        <v>49</v>
      </c>
      <c r="AL68">
        <f>AVERAGE(AL43:AL66)</f>
        <v>2.5905203907920321E-16</v>
      </c>
      <c r="AM68">
        <f t="shared" ref="AM68:AU68" si="48">AVERAGE(AM43:AM66)</f>
        <v>3.793262000802618E-16</v>
      </c>
      <c r="AN68">
        <f t="shared" si="48"/>
        <v>-1.295260195396016E-16</v>
      </c>
      <c r="AO68">
        <f t="shared" si="48"/>
        <v>3.1918911957973251E-15</v>
      </c>
      <c r="AP68">
        <f t="shared" si="48"/>
        <v>1.295260195396016E-16</v>
      </c>
      <c r="AQ68">
        <f t="shared" si="48"/>
        <v>-1.4525417905512465E-15</v>
      </c>
      <c r="AR68">
        <f t="shared" si="48"/>
        <v>-2.2458886602313064E-15</v>
      </c>
      <c r="AS68">
        <f t="shared" si="48"/>
        <v>-8.5255876432673485E-15</v>
      </c>
      <c r="AT68">
        <f t="shared" si="48"/>
        <v>2.5257573810222311E-15</v>
      </c>
      <c r="AU68">
        <f t="shared" si="48"/>
        <v>-1.4155343563970746E-15</v>
      </c>
    </row>
    <row r="69" spans="2:58" x14ac:dyDescent="0.25">
      <c r="B69">
        <f>N28</f>
        <v>0.13684728965076493</v>
      </c>
      <c r="C69">
        <f t="shared" ref="C69:K69" si="49">O28</f>
        <v>-4.2936649931732941E-2</v>
      </c>
      <c r="D69">
        <f t="shared" si="49"/>
        <v>-4.1904021269444862E-2</v>
      </c>
      <c r="E69">
        <f t="shared" si="49"/>
        <v>-2.5074788193824353E-2</v>
      </c>
      <c r="F69">
        <f t="shared" si="49"/>
        <v>-4.2144190316953038E-2</v>
      </c>
      <c r="G69">
        <f t="shared" si="49"/>
        <v>5.2032677254039483E-2</v>
      </c>
      <c r="H69">
        <f t="shared" si="49"/>
        <v>-1.4240098920783805E-3</v>
      </c>
      <c r="I69">
        <f t="shared" si="49"/>
        <v>5.454986260348018E-2</v>
      </c>
      <c r="J69">
        <f t="shared" si="49"/>
        <v>8.0228174599146513E-3</v>
      </c>
      <c r="K69">
        <f t="shared" si="49"/>
        <v>-4.7765116138354526E-2</v>
      </c>
      <c r="L69" s="1">
        <f t="array" ref="L69">MDETERM(B69:K78)</f>
        <v>7.3238863759371886E-18</v>
      </c>
      <c r="M69" s="2">
        <v>1.5106706483664079E-6</v>
      </c>
      <c r="N69" s="1">
        <f t="array" ref="N69:N78">MMULT(B69:K78,M69:M78)</f>
        <v>2.3493843875374129E-9</v>
      </c>
      <c r="O69" s="1">
        <f>M69*$B$80</f>
        <v>3.4019733478377071E-8</v>
      </c>
      <c r="P69" s="1">
        <f>N69-O69</f>
        <v>-3.1670349090839658E-8</v>
      </c>
    </row>
    <row r="70" spans="2:58" x14ac:dyDescent="0.25">
      <c r="B70">
        <f t="shared" ref="B70:B78" si="50">N29</f>
        <v>-4.2936649931732941E-2</v>
      </c>
      <c r="C70">
        <f t="shared" ref="C70:C78" si="51">O29</f>
        <v>8.3325285417222825E-2</v>
      </c>
      <c r="D70">
        <f t="shared" ref="D70:D78" si="52">P29</f>
        <v>7.7073012784778391E-2</v>
      </c>
      <c r="E70">
        <f t="shared" ref="E70:E78" si="53">Q29</f>
        <v>7.6479062085961051E-3</v>
      </c>
      <c r="F70">
        <f t="shared" ref="F70:F78" si="54">R29</f>
        <v>8.2201965666564222E-2</v>
      </c>
      <c r="G70">
        <f t="shared" ref="G70:G78" si="55">S29</f>
        <v>-3.2752980893992804E-3</v>
      </c>
      <c r="H70">
        <f t="shared" ref="H70:H78" si="56">T29</f>
        <v>1.1886906104814595E-2</v>
      </c>
      <c r="I70">
        <f t="shared" ref="I70:I78" si="57">U29</f>
        <v>-7.7955818913822512E-3</v>
      </c>
      <c r="J70">
        <f t="shared" ref="J70:J78" si="58">V29</f>
        <v>1.879976129726111E-2</v>
      </c>
      <c r="K70">
        <f t="shared" ref="K70:K78" si="59">W29</f>
        <v>1.1002571221228819E-2</v>
      </c>
      <c r="L70" s="1"/>
      <c r="M70" s="2">
        <v>0</v>
      </c>
      <c r="N70" s="1">
        <v>-5.668897751497952E-9</v>
      </c>
      <c r="O70" s="1">
        <f t="shared" ref="O70:O78" si="60">M70*$B$80</f>
        <v>0</v>
      </c>
      <c r="P70" s="1">
        <f t="shared" ref="P70:P78" si="61">N70-O70</f>
        <v>-5.668897751497952E-9</v>
      </c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2:58" x14ac:dyDescent="0.25">
      <c r="B71">
        <f t="shared" si="50"/>
        <v>-4.1904021269444862E-2</v>
      </c>
      <c r="C71">
        <f t="shared" si="51"/>
        <v>7.7073012784778391E-2</v>
      </c>
      <c r="D71">
        <f t="shared" si="52"/>
        <v>7.9262603313462215E-2</v>
      </c>
      <c r="E71">
        <f t="shared" si="53"/>
        <v>1.8240638332720348E-2</v>
      </c>
      <c r="F71">
        <f t="shared" si="54"/>
        <v>7.603683579823288E-2</v>
      </c>
      <c r="G71">
        <f t="shared" si="55"/>
        <v>-1.9848810236773149E-3</v>
      </c>
      <c r="H71">
        <f t="shared" si="56"/>
        <v>3.8788106266051765E-3</v>
      </c>
      <c r="I71">
        <f t="shared" si="57"/>
        <v>-8.2021119116517521E-3</v>
      </c>
      <c r="J71">
        <f t="shared" si="58"/>
        <v>1.7058332836921927E-2</v>
      </c>
      <c r="K71">
        <f t="shared" si="59"/>
        <v>1.3982824712937402E-3</v>
      </c>
      <c r="L71" s="1"/>
      <c r="M71" s="2">
        <v>0</v>
      </c>
      <c r="N71" s="1">
        <v>-4.6964234227683768E-9</v>
      </c>
      <c r="O71" s="1">
        <f t="shared" si="60"/>
        <v>0</v>
      </c>
      <c r="P71" s="1">
        <f t="shared" si="61"/>
        <v>-4.6964234227683768E-9</v>
      </c>
      <c r="AK71">
        <v>1</v>
      </c>
      <c r="AL71">
        <f>AL43-AL$68</f>
        <v>-0.68890477059425592</v>
      </c>
      <c r="AM71">
        <f t="shared" ref="AM71:AU71" si="62">AM43-AM$68</f>
        <v>-1.5472168910122917</v>
      </c>
      <c r="AN71">
        <f t="shared" si="62"/>
        <v>-0.43908622024386096</v>
      </c>
      <c r="AO71">
        <f t="shared" si="62"/>
        <v>-0.24388086271716547</v>
      </c>
      <c r="AP71">
        <f t="shared" si="62"/>
        <v>-1.0573313722666726</v>
      </c>
      <c r="AQ71">
        <f t="shared" si="62"/>
        <v>-0.89243917549927998</v>
      </c>
      <c r="AR71">
        <f t="shared" si="62"/>
        <v>5.2065842987698209E-2</v>
      </c>
      <c r="AS71">
        <f t="shared" si="62"/>
        <v>-0.84993910667192918</v>
      </c>
      <c r="AT71">
        <f t="shared" si="62"/>
        <v>1.4739803425047191</v>
      </c>
      <c r="AU71">
        <f t="shared" si="62"/>
        <v>2.4814202082601979</v>
      </c>
      <c r="AV71">
        <v>1</v>
      </c>
      <c r="AW71" s="1">
        <f>(1/(24-1))*SUMPRODUCT($AL$71:$AL$94,AL$71:AL$94)</f>
        <v>1.0000000000618654</v>
      </c>
      <c r="AX71" s="1">
        <f t="shared" ref="AX71:BF71" si="63">(1/(24-1))*SUMPRODUCT($AL$71:$AL$94,AM$71:AM$94)</f>
        <v>-1.2357264969740872E-15</v>
      </c>
      <c r="AY71" s="1">
        <f t="shared" si="63"/>
        <v>1.9308226515220113E-17</v>
      </c>
      <c r="AZ71" s="1">
        <f t="shared" si="63"/>
        <v>-2.8962339772830171E-16</v>
      </c>
      <c r="BA71" s="1">
        <f t="shared" si="63"/>
        <v>4.5036438346750911E-15</v>
      </c>
      <c r="BB71" s="1">
        <f t="shared" si="63"/>
        <v>1.1304966624661376E-14</v>
      </c>
      <c r="BC71" s="1">
        <f t="shared" si="63"/>
        <v>1.0807779791894458E-14</v>
      </c>
      <c r="BD71" s="1">
        <f t="shared" si="63"/>
        <v>-6.0705064163852033E-14</v>
      </c>
      <c r="BE71" s="1">
        <f t="shared" si="63"/>
        <v>1.8913373282983861E-13</v>
      </c>
      <c r="BF71" s="1">
        <f t="shared" si="63"/>
        <v>1.3587198998760394E-13</v>
      </c>
    </row>
    <row r="72" spans="2:58" x14ac:dyDescent="0.25">
      <c r="B72">
        <f t="shared" si="50"/>
        <v>-2.5074788193824353E-2</v>
      </c>
      <c r="C72">
        <f t="shared" si="51"/>
        <v>7.6479062085961051E-3</v>
      </c>
      <c r="D72">
        <f t="shared" si="52"/>
        <v>1.8240638332720348E-2</v>
      </c>
      <c r="E72">
        <f t="shared" si="53"/>
        <v>7.1098369504976028E-2</v>
      </c>
      <c r="F72">
        <f t="shared" si="54"/>
        <v>6.52583095067958E-3</v>
      </c>
      <c r="G72">
        <f t="shared" si="55"/>
        <v>1.609611432027807E-2</v>
      </c>
      <c r="H72">
        <f t="shared" si="56"/>
        <v>4.6222911542500456E-3</v>
      </c>
      <c r="I72">
        <f t="shared" si="57"/>
        <v>9.7222946573662459E-3</v>
      </c>
      <c r="J72">
        <f t="shared" si="58"/>
        <v>1.1534474315720524E-2</v>
      </c>
      <c r="K72">
        <f t="shared" si="59"/>
        <v>-2.5775008843957125E-2</v>
      </c>
      <c r="L72" s="1"/>
      <c r="M72" s="2">
        <v>0</v>
      </c>
      <c r="N72" s="1">
        <v>-1.3196873263885418E-7</v>
      </c>
      <c r="O72" s="1">
        <f t="shared" si="60"/>
        <v>0</v>
      </c>
      <c r="P72" s="1">
        <f t="shared" si="61"/>
        <v>-1.3196873263885418E-7</v>
      </c>
      <c r="AK72">
        <v>2</v>
      </c>
      <c r="AL72">
        <f t="shared" ref="AL72:AU72" si="64">AL44-AL$68</f>
        <v>1.7028573386233326</v>
      </c>
      <c r="AM72">
        <f t="shared" si="64"/>
        <v>-1.4145809471574724</v>
      </c>
      <c r="AN72">
        <f t="shared" si="64"/>
        <v>0.54825387212693966</v>
      </c>
      <c r="AO72">
        <f t="shared" si="64"/>
        <v>-1.1496090881272951</v>
      </c>
      <c r="AP72">
        <f t="shared" si="64"/>
        <v>1.0549533015620443</v>
      </c>
      <c r="AQ72">
        <f t="shared" si="64"/>
        <v>-0.59184672405967576</v>
      </c>
      <c r="AR72">
        <f t="shared" si="64"/>
        <v>1.319914548158897</v>
      </c>
      <c r="AS72">
        <f t="shared" si="64"/>
        <v>-0.5674493297983042</v>
      </c>
      <c r="AT72">
        <f t="shared" si="64"/>
        <v>-0.57504312931309609</v>
      </c>
      <c r="AU72">
        <f t="shared" si="64"/>
        <v>-0.72871039676860994</v>
      </c>
      <c r="AV72">
        <v>2</v>
      </c>
      <c r="AW72" s="1">
        <f>(1/(24-1))*SUMPRODUCT($AM$71:$AM$94,AL$71:AL$94)</f>
        <v>-1.2357264969740872E-15</v>
      </c>
      <c r="AX72" s="1">
        <f t="shared" ref="AX72:BF72" si="65">(1/(24-1))*SUMPRODUCT($AM$71:$AM$94,AM$71:AM$94)</f>
        <v>1.000000000046017</v>
      </c>
      <c r="AY72" s="1">
        <f t="shared" si="65"/>
        <v>-1.0754682168977603E-14</v>
      </c>
      <c r="AZ72" s="1">
        <f t="shared" si="65"/>
        <v>1.2357264969740872E-15</v>
      </c>
      <c r="BA72" s="1">
        <f t="shared" si="65"/>
        <v>-9.1714075947295533E-16</v>
      </c>
      <c r="BB72" s="1">
        <f t="shared" si="65"/>
        <v>3.4513454895955952E-15</v>
      </c>
      <c r="BC72" s="1">
        <f t="shared" si="65"/>
        <v>-2.6222985135983317E-15</v>
      </c>
      <c r="BD72" s="1">
        <f t="shared" si="65"/>
        <v>-3.8601971860553814E-14</v>
      </c>
      <c r="BE72" s="1">
        <f t="shared" si="65"/>
        <v>-2.0910809315983384E-14</v>
      </c>
      <c r="BF72" s="1">
        <f t="shared" si="65"/>
        <v>5.5627000590349147E-14</v>
      </c>
    </row>
    <row r="73" spans="2:58" x14ac:dyDescent="0.25">
      <c r="B73">
        <f t="shared" si="50"/>
        <v>-4.2144190316953038E-2</v>
      </c>
      <c r="C73">
        <f t="shared" si="51"/>
        <v>8.2201965666564222E-2</v>
      </c>
      <c r="D73">
        <f t="shared" si="52"/>
        <v>7.603683579823288E-2</v>
      </c>
      <c r="E73">
        <f t="shared" si="53"/>
        <v>6.52583095067958E-3</v>
      </c>
      <c r="F73">
        <f t="shared" si="54"/>
        <v>8.1433329497313328E-2</v>
      </c>
      <c r="G73">
        <f t="shared" si="55"/>
        <v>-4.2562480435373038E-3</v>
      </c>
      <c r="H73">
        <f t="shared" si="56"/>
        <v>1.0935048380979123E-2</v>
      </c>
      <c r="I73">
        <f t="shared" si="57"/>
        <v>-8.5144903365562217E-3</v>
      </c>
      <c r="J73">
        <f t="shared" si="58"/>
        <v>1.7789397601107485E-2</v>
      </c>
      <c r="K73">
        <f t="shared" si="59"/>
        <v>1.0834179934270339E-2</v>
      </c>
      <c r="L73" s="1"/>
      <c r="M73" s="2">
        <v>3.0153240533278836E-6</v>
      </c>
      <c r="N73" s="1">
        <v>3.3245085396294515E-9</v>
      </c>
      <c r="O73" s="1">
        <f t="shared" si="60"/>
        <v>6.7903960903775828E-8</v>
      </c>
      <c r="P73" s="1">
        <f t="shared" si="61"/>
        <v>-6.457945236414637E-8</v>
      </c>
      <c r="AK73">
        <v>3</v>
      </c>
      <c r="AL73">
        <f t="shared" ref="AL73:AU73" si="66">AL45-AL$68</f>
        <v>1.891658176147994</v>
      </c>
      <c r="AM73">
        <f t="shared" si="66"/>
        <v>-1.4894713722036623</v>
      </c>
      <c r="AN73">
        <f t="shared" si="66"/>
        <v>-1.0690493155801575</v>
      </c>
      <c r="AO73">
        <f t="shared" si="66"/>
        <v>-0.99308317315094963</v>
      </c>
      <c r="AP73">
        <f t="shared" si="66"/>
        <v>0.57459338876092325</v>
      </c>
      <c r="AQ73">
        <f t="shared" si="66"/>
        <v>-0.3462653460361621</v>
      </c>
      <c r="AR73">
        <f t="shared" si="66"/>
        <v>0.25189623332031108</v>
      </c>
      <c r="AS73">
        <f t="shared" si="66"/>
        <v>0.50729546766999323</v>
      </c>
      <c r="AT73">
        <f t="shared" si="66"/>
        <v>0.38203685735612625</v>
      </c>
      <c r="AU73">
        <f t="shared" si="66"/>
        <v>-0.8141758771289419</v>
      </c>
      <c r="AV73">
        <v>3</v>
      </c>
      <c r="AW73" s="1">
        <f>(1/(24-1))*SUMPRODUCT($AN$71:$AN$94,AL$71:AL$94)</f>
        <v>1.9308226515220113E-17</v>
      </c>
      <c r="AX73" s="1">
        <f t="shared" ref="AX73:BF73" si="67">(1/(24-1))*SUMPRODUCT($AN$71:$AN$94,AM$71:AM$94)</f>
        <v>-1.0754682168977603E-14</v>
      </c>
      <c r="AY73" s="1">
        <f t="shared" si="67"/>
        <v>0.99999999999129052</v>
      </c>
      <c r="AZ73" s="1">
        <f t="shared" si="67"/>
        <v>-1.3419217428077979E-15</v>
      </c>
      <c r="BA73" s="1">
        <f t="shared" si="67"/>
        <v>-3.3644584702771049E-15</v>
      </c>
      <c r="BB73" s="1">
        <f t="shared" si="67"/>
        <v>-5.7779867846796188E-15</v>
      </c>
      <c r="BC73" s="1">
        <f t="shared" si="67"/>
        <v>1.0951384726601407E-15</v>
      </c>
      <c r="BD73" s="1">
        <f t="shared" si="67"/>
        <v>-7.4409077933029512E-15</v>
      </c>
      <c r="BE73" s="1">
        <f t="shared" si="67"/>
        <v>2.9734668833438976E-14</v>
      </c>
      <c r="BF73" s="1">
        <f t="shared" si="67"/>
        <v>-2.2938173100081494E-14</v>
      </c>
    </row>
    <row r="74" spans="2:58" x14ac:dyDescent="0.25">
      <c r="B74">
        <f t="shared" si="50"/>
        <v>5.2032677254039483E-2</v>
      </c>
      <c r="C74">
        <f t="shared" si="51"/>
        <v>-3.2752980893992804E-3</v>
      </c>
      <c r="D74">
        <f t="shared" si="52"/>
        <v>-1.9848810236773149E-3</v>
      </c>
      <c r="E74">
        <f t="shared" si="53"/>
        <v>1.609611432027807E-2</v>
      </c>
      <c r="F74">
        <f t="shared" si="54"/>
        <v>-4.2562480435373038E-3</v>
      </c>
      <c r="G74">
        <f t="shared" si="55"/>
        <v>9.3635102322825833E-2</v>
      </c>
      <c r="H74">
        <f t="shared" si="56"/>
        <v>-6.1875007566759073E-4</v>
      </c>
      <c r="I74">
        <f t="shared" si="57"/>
        <v>8.9450383606090561E-2</v>
      </c>
      <c r="J74">
        <f t="shared" si="58"/>
        <v>3.8553069979247324E-2</v>
      </c>
      <c r="K74">
        <f t="shared" si="59"/>
        <v>-2.4059643582785308E-2</v>
      </c>
      <c r="L74" s="1"/>
      <c r="M74" s="2">
        <v>0</v>
      </c>
      <c r="N74" s="1">
        <v>-3.1828720227839563E-7</v>
      </c>
      <c r="O74" s="1">
        <f t="shared" si="60"/>
        <v>0</v>
      </c>
      <c r="P74" s="1">
        <f t="shared" si="61"/>
        <v>-3.1828720227839563E-7</v>
      </c>
      <c r="AK74">
        <v>4</v>
      </c>
      <c r="AL74">
        <f t="shared" ref="AL74:AU74" si="68">AL46-AL$68</f>
        <v>-1.028264327634689</v>
      </c>
      <c r="AM74">
        <f t="shared" si="68"/>
        <v>-1.2881523273576243</v>
      </c>
      <c r="AN74">
        <f t="shared" si="68"/>
        <v>-0.74947482163872181</v>
      </c>
      <c r="AO74">
        <f t="shared" si="68"/>
        <v>-0.62773815167340452</v>
      </c>
      <c r="AP74">
        <f t="shared" si="68"/>
        <v>-1.5117634007182608</v>
      </c>
      <c r="AQ74">
        <f t="shared" si="68"/>
        <v>-0.11376725794272721</v>
      </c>
      <c r="AR74">
        <f t="shared" si="68"/>
        <v>1.3884326964961484</v>
      </c>
      <c r="AS74">
        <f t="shared" si="68"/>
        <v>2.3985693255884111</v>
      </c>
      <c r="AT74">
        <f t="shared" si="68"/>
        <v>-0.84445910693730875</v>
      </c>
      <c r="AU74">
        <f t="shared" si="68"/>
        <v>-9.5536525140574508E-2</v>
      </c>
      <c r="AV74">
        <v>4</v>
      </c>
      <c r="AW74" s="1">
        <f>(1/(24-1))*SUMPRODUCT($AO$71:$AO$94,AL$71:AL$94)</f>
        <v>-2.8962339772830171E-16</v>
      </c>
      <c r="AX74" s="1">
        <f t="shared" ref="AX74:BF74" si="69">(1/(24-1))*SUMPRODUCT($AO$71:$AO$94,AM$71:AM$94)</f>
        <v>1.2357264969740872E-15</v>
      </c>
      <c r="AY74" s="1">
        <f t="shared" si="69"/>
        <v>-1.3419217428077979E-15</v>
      </c>
      <c r="AZ74" s="1">
        <f t="shared" si="69"/>
        <v>0.99999999998698375</v>
      </c>
      <c r="BA74" s="1">
        <f t="shared" si="69"/>
        <v>-8.7176642716218812E-15</v>
      </c>
      <c r="BB74" s="1">
        <f t="shared" si="69"/>
        <v>-1.5041108455356469E-14</v>
      </c>
      <c r="BC74" s="1">
        <f t="shared" si="69"/>
        <v>2.9161455858768377E-15</v>
      </c>
      <c r="BD74" s="1">
        <f t="shared" si="69"/>
        <v>2.0968733995529044E-14</v>
      </c>
      <c r="BE74" s="1">
        <f t="shared" si="69"/>
        <v>3.0304261515637969E-14</v>
      </c>
      <c r="BF74" s="1">
        <f t="shared" si="69"/>
        <v>-3.3683201155801486E-14</v>
      </c>
    </row>
    <row r="75" spans="2:58" x14ac:dyDescent="0.25">
      <c r="B75">
        <f t="shared" si="50"/>
        <v>-1.4240098920783805E-3</v>
      </c>
      <c r="C75">
        <f t="shared" si="51"/>
        <v>1.1886906104814595E-2</v>
      </c>
      <c r="D75">
        <f t="shared" si="52"/>
        <v>3.8788106266051765E-3</v>
      </c>
      <c r="E75">
        <f t="shared" si="53"/>
        <v>4.6222911542500456E-3</v>
      </c>
      <c r="F75">
        <f t="shared" si="54"/>
        <v>1.0935048380979123E-2</v>
      </c>
      <c r="G75">
        <f t="shared" si="55"/>
        <v>-6.1875007566759073E-4</v>
      </c>
      <c r="H75">
        <f t="shared" si="56"/>
        <v>8.5935270374796452E-2</v>
      </c>
      <c r="I75">
        <f t="shared" si="57"/>
        <v>-3.2674737189062995E-4</v>
      </c>
      <c r="J75">
        <f t="shared" si="58"/>
        <v>6.6307234553848121E-3</v>
      </c>
      <c r="K75">
        <f t="shared" si="59"/>
        <v>3.9713105354018839E-3</v>
      </c>
      <c r="L75" s="1"/>
      <c r="M75" s="2">
        <v>0</v>
      </c>
      <c r="N75" s="1">
        <v>-3.5728902409455069E-8</v>
      </c>
      <c r="O75" s="1">
        <f t="shared" si="60"/>
        <v>0</v>
      </c>
      <c r="P75" s="1">
        <f t="shared" si="61"/>
        <v>-3.5728902409455069E-8</v>
      </c>
      <c r="AK75">
        <v>5</v>
      </c>
      <c r="AL75">
        <f t="shared" ref="AL75:AU75" si="70">AL47-AL$68</f>
        <v>-0.67737436956638886</v>
      </c>
      <c r="AM75">
        <f t="shared" si="70"/>
        <v>-1.7380662893232666</v>
      </c>
      <c r="AN75">
        <f t="shared" si="70"/>
        <v>-0.55830885677987319</v>
      </c>
      <c r="AO75">
        <f t="shared" si="70"/>
        <v>0.78135413332858927</v>
      </c>
      <c r="AP75">
        <f t="shared" si="70"/>
        <v>0.6547135948988021</v>
      </c>
      <c r="AQ75">
        <f t="shared" si="70"/>
        <v>2.4612278359509463</v>
      </c>
      <c r="AR75">
        <f t="shared" si="70"/>
        <v>-0.49174831443271511</v>
      </c>
      <c r="AS75">
        <f t="shared" si="70"/>
        <v>-0.60960338023441762</v>
      </c>
      <c r="AT75">
        <f t="shared" si="70"/>
        <v>0.8671719717069396</v>
      </c>
      <c r="AU75">
        <f t="shared" si="70"/>
        <v>0.69929699991639405</v>
      </c>
      <c r="AV75">
        <v>5</v>
      </c>
      <c r="AW75" s="1">
        <f>(1/(24-1))*SUMPRODUCT($AP$71:$AP$94,AL$71:AL$94)</f>
        <v>4.5036438346750911E-15</v>
      </c>
      <c r="AX75" s="1">
        <f t="shared" ref="AX75:BF75" si="71">(1/(24-1))*SUMPRODUCT($AP$71:$AP$94,AM$71:AM$94)</f>
        <v>-9.1714075947295533E-16</v>
      </c>
      <c r="AY75" s="1">
        <f t="shared" si="71"/>
        <v>-3.3644584702771049E-15</v>
      </c>
      <c r="AZ75" s="1">
        <f t="shared" si="71"/>
        <v>-8.7176642716218812E-15</v>
      </c>
      <c r="BA75" s="1">
        <f t="shared" si="71"/>
        <v>0.99999999962063746</v>
      </c>
      <c r="BB75" s="1">
        <f t="shared" si="71"/>
        <v>1.390868097023881E-13</v>
      </c>
      <c r="BC75" s="1">
        <f t="shared" si="71"/>
        <v>-1.616490757675014E-14</v>
      </c>
      <c r="BD75" s="1">
        <f t="shared" si="71"/>
        <v>-1.7903311683406409E-13</v>
      </c>
      <c r="BE75" s="1">
        <f t="shared" si="71"/>
        <v>-1.5136684176606807E-13</v>
      </c>
      <c r="BF75" s="1">
        <f t="shared" si="71"/>
        <v>2.1067447303588105E-13</v>
      </c>
    </row>
    <row r="76" spans="2:58" x14ac:dyDescent="0.25">
      <c r="B76">
        <f t="shared" si="50"/>
        <v>5.454986260348018E-2</v>
      </c>
      <c r="C76">
        <f t="shared" si="51"/>
        <v>-7.7955818913822512E-3</v>
      </c>
      <c r="D76">
        <f t="shared" si="52"/>
        <v>-8.2021119116517521E-3</v>
      </c>
      <c r="E76">
        <f t="shared" si="53"/>
        <v>9.7222946573662459E-3</v>
      </c>
      <c r="F76">
        <f t="shared" si="54"/>
        <v>-8.5144903365562217E-3</v>
      </c>
      <c r="G76">
        <f t="shared" si="55"/>
        <v>8.9450383606090561E-2</v>
      </c>
      <c r="H76">
        <f t="shared" si="56"/>
        <v>-3.2674737189062995E-4</v>
      </c>
      <c r="I76">
        <f t="shared" si="57"/>
        <v>8.8603903896671221E-2</v>
      </c>
      <c r="J76">
        <f t="shared" si="58"/>
        <v>3.7506400809867044E-2</v>
      </c>
      <c r="K76">
        <f t="shared" si="59"/>
        <v>-2.3603891313937909E-2</v>
      </c>
      <c r="L76" s="1"/>
      <c r="M76" s="2">
        <v>0</v>
      </c>
      <c r="N76" s="1">
        <v>-3.1688575971281051E-7</v>
      </c>
      <c r="O76" s="1">
        <f t="shared" si="60"/>
        <v>0</v>
      </c>
      <c r="P76" s="1">
        <f t="shared" si="61"/>
        <v>-3.1688575971281051E-7</v>
      </c>
      <c r="AK76">
        <v>6</v>
      </c>
      <c r="AL76">
        <f t="shared" ref="AL76:AU76" si="72">AL48-AL$68</f>
        <v>1.5749536935037944</v>
      </c>
      <c r="AM76">
        <f t="shared" si="72"/>
        <v>-0.23583061432023789</v>
      </c>
      <c r="AN76">
        <f t="shared" si="72"/>
        <v>1.6342626577099328</v>
      </c>
      <c r="AO76">
        <f t="shared" si="72"/>
        <v>1.0654963750442514</v>
      </c>
      <c r="AP76">
        <f t="shared" si="72"/>
        <v>-3.1791697690192993</v>
      </c>
      <c r="AQ76">
        <f t="shared" si="72"/>
        <v>1.8172195206406898</v>
      </c>
      <c r="AR76">
        <f t="shared" si="72"/>
        <v>-2.3730475907319182E-2</v>
      </c>
      <c r="AS76">
        <f t="shared" si="72"/>
        <v>-4.6773913583157259E-2</v>
      </c>
      <c r="AT76">
        <f t="shared" si="72"/>
        <v>-0.23579466916374714</v>
      </c>
      <c r="AU76">
        <f t="shared" si="72"/>
        <v>-0.69575351825057874</v>
      </c>
      <c r="AV76">
        <v>6</v>
      </c>
      <c r="AW76" s="1">
        <f>(1/(24-1))*SUMPRODUCT($AQ$71:$AQ$94,AL$71:AL$94)</f>
        <v>1.1304966624661376E-14</v>
      </c>
      <c r="AX76" s="1">
        <f t="shared" ref="AX76:BF76" si="73">(1/(24-1))*SUMPRODUCT($AQ$71:$AQ$94,AM$71:AM$94)</f>
        <v>3.4513454895955952E-15</v>
      </c>
      <c r="AY76" s="1">
        <f t="shared" si="73"/>
        <v>-5.7779867846796188E-15</v>
      </c>
      <c r="AZ76" s="1">
        <f t="shared" si="73"/>
        <v>-1.5041108455356469E-14</v>
      </c>
      <c r="BA76" s="1">
        <f t="shared" si="73"/>
        <v>1.390868097023881E-13</v>
      </c>
      <c r="BB76" s="1">
        <f t="shared" si="73"/>
        <v>0.99999999999685663</v>
      </c>
      <c r="BC76" s="1">
        <f t="shared" si="73"/>
        <v>-3.3835856821687445E-14</v>
      </c>
      <c r="BD76" s="1">
        <f t="shared" si="73"/>
        <v>-3.2567064986806044E-13</v>
      </c>
      <c r="BE76" s="1">
        <f t="shared" si="73"/>
        <v>-1.5601288377129291E-13</v>
      </c>
      <c r="BF76" s="1">
        <f t="shared" si="73"/>
        <v>2.5451138781037391E-13</v>
      </c>
    </row>
    <row r="77" spans="2:58" x14ac:dyDescent="0.25">
      <c r="B77">
        <f t="shared" si="50"/>
        <v>8.0228174599146513E-3</v>
      </c>
      <c r="C77">
        <f t="shared" si="51"/>
        <v>1.879976129726111E-2</v>
      </c>
      <c r="D77">
        <f t="shared" si="52"/>
        <v>1.7058332836921927E-2</v>
      </c>
      <c r="E77">
        <f t="shared" si="53"/>
        <v>1.1534474315720524E-2</v>
      </c>
      <c r="F77">
        <f t="shared" si="54"/>
        <v>1.7789397601107485E-2</v>
      </c>
      <c r="G77">
        <f t="shared" si="55"/>
        <v>3.8553069979247324E-2</v>
      </c>
      <c r="H77">
        <f t="shared" si="56"/>
        <v>6.6307234553848121E-3</v>
      </c>
      <c r="I77">
        <f t="shared" si="57"/>
        <v>3.7506400809867044E-2</v>
      </c>
      <c r="J77">
        <f t="shared" si="58"/>
        <v>3.7683647385401753E-2</v>
      </c>
      <c r="K77">
        <f t="shared" si="59"/>
        <v>-4.3124122049784724E-3</v>
      </c>
      <c r="L77" s="1"/>
      <c r="M77" s="2">
        <v>-9.9999999999926537E-6</v>
      </c>
      <c r="N77" s="1">
        <v>-3.1081178177697868E-7</v>
      </c>
      <c r="O77" s="1">
        <f t="shared" si="60"/>
        <v>-2.2519622999983455E-7</v>
      </c>
      <c r="P77" s="1">
        <f t="shared" si="61"/>
        <v>-8.5615551777144129E-8</v>
      </c>
      <c r="AK77">
        <v>7</v>
      </c>
      <c r="AL77">
        <f t="shared" ref="AL77:AU77" si="74">AL49-AL$68</f>
        <v>0.10378346760709256</v>
      </c>
      <c r="AM77">
        <f t="shared" si="74"/>
        <v>-0.62217585192075153</v>
      </c>
      <c r="AN77">
        <f t="shared" si="74"/>
        <v>0.56419616340393974</v>
      </c>
      <c r="AO77">
        <f t="shared" si="74"/>
        <v>-0.25581341515805589</v>
      </c>
      <c r="AP77">
        <f t="shared" si="74"/>
        <v>0.37257586084752387</v>
      </c>
      <c r="AQ77">
        <f t="shared" si="74"/>
        <v>-0.77159237262761038</v>
      </c>
      <c r="AR77">
        <f t="shared" si="74"/>
        <v>-0.70637191224031581</v>
      </c>
      <c r="AS77">
        <f t="shared" si="74"/>
        <v>-1.3539240279072735</v>
      </c>
      <c r="AT77">
        <f t="shared" si="74"/>
        <v>0.82894809190003438</v>
      </c>
      <c r="AU77">
        <f t="shared" si="74"/>
        <v>-0.91055410584970597</v>
      </c>
      <c r="AV77">
        <v>7</v>
      </c>
      <c r="AW77" s="1">
        <f>(1/(24-1))*SUMPRODUCT($AR$71:$AR$94,AL$71:AL$94)</f>
        <v>1.0807779791894458E-14</v>
      </c>
      <c r="AX77" s="1">
        <f t="shared" ref="AX77:BF77" si="75">(1/(24-1))*SUMPRODUCT($AR$71:$AR$94,AM$71:AM$94)</f>
        <v>-2.6222985135983317E-15</v>
      </c>
      <c r="AY77" s="1">
        <f t="shared" si="75"/>
        <v>1.0951384726601407E-15</v>
      </c>
      <c r="AZ77" s="1">
        <f t="shared" si="75"/>
        <v>2.9161455858768377E-15</v>
      </c>
      <c r="BA77" s="1">
        <f t="shared" si="75"/>
        <v>-1.616490757675014E-14</v>
      </c>
      <c r="BB77" s="1">
        <f t="shared" si="75"/>
        <v>-3.3835856821687445E-14</v>
      </c>
      <c r="BC77" s="1">
        <f t="shared" si="75"/>
        <v>0.9999999999348268</v>
      </c>
      <c r="BD77" s="1">
        <f t="shared" si="75"/>
        <v>-6.5659434411241794E-14</v>
      </c>
      <c r="BE77" s="1">
        <f t="shared" si="75"/>
        <v>-1.0049328519093468E-14</v>
      </c>
      <c r="BF77" s="1">
        <f t="shared" si="75"/>
        <v>6.8767757189152929E-14</v>
      </c>
    </row>
    <row r="78" spans="2:58" x14ac:dyDescent="0.25">
      <c r="B78">
        <f t="shared" si="50"/>
        <v>-4.7765116138354526E-2</v>
      </c>
      <c r="C78">
        <f t="shared" si="51"/>
        <v>1.1002571221228819E-2</v>
      </c>
      <c r="D78">
        <f t="shared" si="52"/>
        <v>1.3982824712937402E-3</v>
      </c>
      <c r="E78">
        <f t="shared" si="53"/>
        <v>-2.5775008843957125E-2</v>
      </c>
      <c r="F78">
        <f t="shared" si="54"/>
        <v>1.0834179934270339E-2</v>
      </c>
      <c r="G78">
        <f t="shared" si="55"/>
        <v>-2.4059643582785308E-2</v>
      </c>
      <c r="H78">
        <f t="shared" si="56"/>
        <v>3.9713105354018839E-3</v>
      </c>
      <c r="I78">
        <f t="shared" si="57"/>
        <v>-2.3603891313937909E-2</v>
      </c>
      <c r="J78">
        <f t="shared" si="58"/>
        <v>-4.3124122049784724E-3</v>
      </c>
      <c r="K78">
        <f t="shared" si="59"/>
        <v>8.339329285030167E-2</v>
      </c>
      <c r="L78" s="1"/>
      <c r="M78" s="2">
        <v>-6.1232259228327646E-8</v>
      </c>
      <c r="N78" s="1">
        <v>-1.4710332880976107E-9</v>
      </c>
      <c r="O78" s="1">
        <f t="shared" si="60"/>
        <v>-1.3789273932602094E-9</v>
      </c>
      <c r="P78" s="1">
        <f t="shared" si="61"/>
        <v>-9.2105894837401334E-11</v>
      </c>
      <c r="AK78">
        <v>8</v>
      </c>
      <c r="AL78">
        <f t="shared" ref="AL78:AU78" si="76">AL50-AL$68</f>
        <v>-0.12749740873042448</v>
      </c>
      <c r="AM78">
        <f t="shared" si="76"/>
        <v>-0.30439002285878891</v>
      </c>
      <c r="AN78">
        <f t="shared" si="76"/>
        <v>1.9198507645607896</v>
      </c>
      <c r="AO78">
        <f t="shared" si="76"/>
        <v>0.82038112367196714</v>
      </c>
      <c r="AP78">
        <f t="shared" si="76"/>
        <v>0.67694383256063506</v>
      </c>
      <c r="AQ78">
        <f t="shared" si="76"/>
        <v>-0.74847654531140018</v>
      </c>
      <c r="AR78">
        <f t="shared" si="76"/>
        <v>-1.035186983660324</v>
      </c>
      <c r="AS78">
        <f t="shared" si="76"/>
        <v>1.1557204719873417</v>
      </c>
      <c r="AT78">
        <f t="shared" si="76"/>
        <v>-0.65510637170401509</v>
      </c>
      <c r="AU78">
        <f t="shared" si="76"/>
        <v>-0.44737783681290144</v>
      </c>
      <c r="AV78">
        <v>8</v>
      </c>
      <c r="AW78" s="1">
        <f>(1/(24-1))*SUMPRODUCT($AS$71:$AS$94,AL$71:AL$94)</f>
        <v>-6.0705064163852033E-14</v>
      </c>
      <c r="AX78" s="1">
        <f t="shared" ref="AX78:BF78" si="77">(1/(24-1))*SUMPRODUCT($AS$71:$AS$94,AM$71:AM$94)</f>
        <v>-3.8601971860553814E-14</v>
      </c>
      <c r="AY78" s="1">
        <f t="shared" si="77"/>
        <v>-7.4409077933029512E-15</v>
      </c>
      <c r="AZ78" s="1">
        <f t="shared" si="77"/>
        <v>2.0968733995529044E-14</v>
      </c>
      <c r="BA78" s="1">
        <f t="shared" si="77"/>
        <v>-1.7903311683406409E-13</v>
      </c>
      <c r="BB78" s="1">
        <f t="shared" si="77"/>
        <v>-3.2567064986806044E-13</v>
      </c>
      <c r="BC78" s="1">
        <f t="shared" si="77"/>
        <v>-6.5659434411241794E-14</v>
      </c>
      <c r="BD78" s="1">
        <f t="shared" si="77"/>
        <v>0.99999999153579189</v>
      </c>
      <c r="BE78" s="1">
        <f t="shared" si="77"/>
        <v>3.2384722922652935E-12</v>
      </c>
      <c r="BF78" s="1">
        <f t="shared" si="77"/>
        <v>-2.5442329402689823E-12</v>
      </c>
    </row>
    <row r="79" spans="2:58" x14ac:dyDescent="0.25">
      <c r="B79" t="s">
        <v>36</v>
      </c>
      <c r="AK79">
        <v>9</v>
      </c>
      <c r="AL79">
        <f t="shared" ref="AL79:AU79" si="78">AL51-AL$68</f>
        <v>2.9180209338681186E-2</v>
      </c>
      <c r="AM79">
        <f t="shared" si="78"/>
        <v>-0.66435786393523455</v>
      </c>
      <c r="AN79">
        <f t="shared" si="78"/>
        <v>0.56981214706292849</v>
      </c>
      <c r="AO79">
        <f t="shared" si="78"/>
        <v>-0.29173874003970246</v>
      </c>
      <c r="AP79">
        <f t="shared" si="78"/>
        <v>0.80680559923558792</v>
      </c>
      <c r="AQ79">
        <f t="shared" si="78"/>
        <v>0.98497921435713176</v>
      </c>
      <c r="AR79">
        <f t="shared" si="78"/>
        <v>-2.0071288985471156</v>
      </c>
      <c r="AS79">
        <f t="shared" si="78"/>
        <v>-0.57859200443155334</v>
      </c>
      <c r="AT79">
        <f t="shared" si="78"/>
        <v>-1.1684137875019527</v>
      </c>
      <c r="AU79">
        <f t="shared" si="78"/>
        <v>0.61015491299946167</v>
      </c>
      <c r="AV79">
        <v>9</v>
      </c>
      <c r="AW79" s="1">
        <f>(1/(24-1))*SUMPRODUCT($AT$71:$AT$94,AL$71:AL$94)</f>
        <v>1.8913373282983861E-13</v>
      </c>
      <c r="AX79" s="1">
        <f t="shared" ref="AX79:BF79" si="79">(1/(24-1))*SUMPRODUCT($AT$71:$AT$94,AM$71:AM$94)</f>
        <v>-2.0910809315983384E-14</v>
      </c>
      <c r="AY79" s="1">
        <f t="shared" si="79"/>
        <v>2.9734668833438976E-14</v>
      </c>
      <c r="AZ79" s="1">
        <f t="shared" si="79"/>
        <v>3.0304261515637969E-14</v>
      </c>
      <c r="BA79" s="1">
        <f t="shared" si="79"/>
        <v>-1.5136684176606807E-13</v>
      </c>
      <c r="BB79" s="1">
        <f t="shared" si="79"/>
        <v>-1.5601288377129291E-13</v>
      </c>
      <c r="BC79" s="1">
        <f t="shared" si="79"/>
        <v>-1.0049328519093468E-14</v>
      </c>
      <c r="BD79" s="1">
        <f t="shared" si="79"/>
        <v>3.2384722922652935E-12</v>
      </c>
      <c r="BE79" s="1">
        <f t="shared" si="79"/>
        <v>1.0000000048462647</v>
      </c>
      <c r="BF79" s="1">
        <f t="shared" si="79"/>
        <v>-4.7305154962289276E-13</v>
      </c>
    </row>
    <row r="80" spans="2:58" x14ac:dyDescent="0.25">
      <c r="B80">
        <f>N58</f>
        <v>2.2519622999999999E-2</v>
      </c>
      <c r="AK80">
        <v>10</v>
      </c>
      <c r="AL80">
        <f t="shared" ref="AL80:AU80" si="80">AL52-AL$68</f>
        <v>-1.3041706304590268</v>
      </c>
      <c r="AM80">
        <f t="shared" si="80"/>
        <v>-0.17577682571776379</v>
      </c>
      <c r="AN80">
        <f t="shared" si="80"/>
        <v>2.1140538022188252E-2</v>
      </c>
      <c r="AO80">
        <f t="shared" si="80"/>
        <v>-0.75806880004061605</v>
      </c>
      <c r="AP80">
        <f t="shared" si="80"/>
        <v>-0.92840291521928298</v>
      </c>
      <c r="AQ80">
        <f t="shared" si="80"/>
        <v>-1.2148200458447354</v>
      </c>
      <c r="AR80">
        <f t="shared" si="80"/>
        <v>-1.2263818527819181</v>
      </c>
      <c r="AS80">
        <f t="shared" si="80"/>
        <v>-0.83253736998542538</v>
      </c>
      <c r="AT80">
        <f t="shared" si="80"/>
        <v>-0.17922243668172216</v>
      </c>
      <c r="AU80">
        <f t="shared" si="80"/>
        <v>0.43690544425380606</v>
      </c>
      <c r="AV80">
        <v>10</v>
      </c>
      <c r="AW80" s="1">
        <f>(1/(24-1))*SUMPRODUCT($AU$71:$AU$94,AL$71:AL$94)</f>
        <v>1.3587198998760394E-13</v>
      </c>
      <c r="AX80" s="1">
        <f t="shared" ref="AX80:BF80" si="81">(1/(24-1))*SUMPRODUCT($AU$71:$AU$94,AM$71:AM$94)</f>
        <v>5.5627000590349147E-14</v>
      </c>
      <c r="AY80" s="1">
        <f t="shared" si="81"/>
        <v>-2.2938173100081494E-14</v>
      </c>
      <c r="AZ80" s="1">
        <f t="shared" si="81"/>
        <v>-3.3683201155801486E-14</v>
      </c>
      <c r="BA80" s="1">
        <f t="shared" si="81"/>
        <v>2.1067447303588105E-13</v>
      </c>
      <c r="BB80" s="1">
        <f t="shared" si="81"/>
        <v>2.5451138781037391E-13</v>
      </c>
      <c r="BC80" s="1">
        <f t="shared" si="81"/>
        <v>6.8767757189152929E-14</v>
      </c>
      <c r="BD80" s="1">
        <f t="shared" si="81"/>
        <v>-2.5442329402689823E-12</v>
      </c>
      <c r="BE80" s="1">
        <f t="shared" si="81"/>
        <v>-4.7305154962289276E-13</v>
      </c>
      <c r="BF80" s="1">
        <f t="shared" si="81"/>
        <v>0.99999999718815902</v>
      </c>
    </row>
    <row r="81" spans="2:47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  <c r="AK81">
        <v>11</v>
      </c>
      <c r="AL81">
        <f t="shared" ref="AL81:AU81" si="82">AL53-AL$68</f>
        <v>0.18479824648173096</v>
      </c>
      <c r="AM81">
        <f t="shared" si="82"/>
        <v>0.24635019563429358</v>
      </c>
      <c r="AN81">
        <f t="shared" si="82"/>
        <v>0.32738155632905591</v>
      </c>
      <c r="AO81">
        <f t="shared" si="82"/>
        <v>0.71011799465002123</v>
      </c>
      <c r="AP81">
        <f t="shared" si="82"/>
        <v>6.1909299780843266E-2</v>
      </c>
      <c r="AQ81">
        <f t="shared" si="82"/>
        <v>-1.5092822790207365</v>
      </c>
      <c r="AR81">
        <f t="shared" si="82"/>
        <v>-1.7725240269069036</v>
      </c>
      <c r="AS81">
        <f t="shared" si="82"/>
        <v>1.1134732343037972</v>
      </c>
      <c r="AT81">
        <f t="shared" si="82"/>
        <v>-0.96698698854809717</v>
      </c>
      <c r="AU81">
        <f t="shared" si="82"/>
        <v>9.6087454256410007E-2</v>
      </c>
    </row>
    <row r="82" spans="2:47" x14ac:dyDescent="0.25">
      <c r="B82">
        <f>N28</f>
        <v>0.13684728965076493</v>
      </c>
      <c r="C82">
        <f t="shared" ref="C82:K82" si="83">O28</f>
        <v>-4.2936649931732941E-2</v>
      </c>
      <c r="D82">
        <f t="shared" si="83"/>
        <v>-4.1904021269444862E-2</v>
      </c>
      <c r="E82">
        <f t="shared" si="83"/>
        <v>-2.5074788193824353E-2</v>
      </c>
      <c r="F82">
        <f t="shared" si="83"/>
        <v>-4.2144190316953038E-2</v>
      </c>
      <c r="G82">
        <f t="shared" si="83"/>
        <v>5.2032677254039483E-2</v>
      </c>
      <c r="H82">
        <f t="shared" si="83"/>
        <v>-1.4240098920783805E-3</v>
      </c>
      <c r="I82">
        <f t="shared" si="83"/>
        <v>5.454986260348018E-2</v>
      </c>
      <c r="J82">
        <f t="shared" si="83"/>
        <v>8.0228174599146513E-3</v>
      </c>
      <c r="K82">
        <f t="shared" si="83"/>
        <v>-4.7765116138354526E-2</v>
      </c>
      <c r="M82" s="2">
        <v>1.0917603230389513E-7</v>
      </c>
      <c r="N82" s="1">
        <f t="array" ref="N82:N91">MMULT(B82:K91,M82:M91)</f>
        <v>1.6344038414311881E-10</v>
      </c>
      <c r="O82" s="1">
        <f>M82*$B$93</f>
        <v>8.9215389235377211E-9</v>
      </c>
      <c r="P82" s="1">
        <f>N82-O82</f>
        <v>-8.7580985393946021E-9</v>
      </c>
      <c r="AK82">
        <v>12</v>
      </c>
      <c r="AL82">
        <f t="shared" ref="AL82:AU82" si="84">AL54-AL$68</f>
        <v>-1.8583942818394923</v>
      </c>
      <c r="AM82">
        <f t="shared" si="84"/>
        <v>-0.3768598594369173</v>
      </c>
      <c r="AN82">
        <f t="shared" si="84"/>
        <v>0.644445646149302</v>
      </c>
      <c r="AO82">
        <f t="shared" si="84"/>
        <v>-2.3478128550414624E-2</v>
      </c>
      <c r="AP82">
        <f t="shared" si="84"/>
        <v>0.6926704133342042</v>
      </c>
      <c r="AQ82">
        <f t="shared" si="84"/>
        <v>0.18271746345788673</v>
      </c>
      <c r="AR82">
        <f t="shared" si="84"/>
        <v>0.37808031393687175</v>
      </c>
      <c r="AS82">
        <f t="shared" si="84"/>
        <v>1.0085740961125329</v>
      </c>
      <c r="AT82">
        <f t="shared" si="84"/>
        <v>0.99828132961866112</v>
      </c>
      <c r="AU82">
        <f t="shared" si="84"/>
        <v>-1.7657060011426466</v>
      </c>
    </row>
    <row r="83" spans="2:47" x14ac:dyDescent="0.25">
      <c r="B83">
        <f t="shared" ref="B83:B91" si="85">N29</f>
        <v>-4.2936649931732941E-2</v>
      </c>
      <c r="C83">
        <f t="shared" ref="C83:C91" si="86">O29</f>
        <v>8.3325285417222825E-2</v>
      </c>
      <c r="D83">
        <f t="shared" ref="D83:D91" si="87">P29</f>
        <v>7.7073012784778391E-2</v>
      </c>
      <c r="E83">
        <f t="shared" ref="E83:E91" si="88">Q29</f>
        <v>7.6479062085961051E-3</v>
      </c>
      <c r="F83">
        <f t="shared" ref="F83:F91" si="89">R29</f>
        <v>8.2201965666564222E-2</v>
      </c>
      <c r="G83">
        <f t="shared" ref="G83:G91" si="90">S29</f>
        <v>-3.2752980893992804E-3</v>
      </c>
      <c r="H83">
        <f t="shared" ref="H83:H91" si="91">T29</f>
        <v>1.1886906104814595E-2</v>
      </c>
      <c r="I83">
        <f t="shared" ref="I83:I91" si="92">U29</f>
        <v>-7.7955818913822512E-3</v>
      </c>
      <c r="J83">
        <f t="shared" ref="J83:J91" si="93">V29</f>
        <v>1.879976129726111E-2</v>
      </c>
      <c r="K83">
        <f t="shared" ref="K83:K91" si="94">W29</f>
        <v>1.1002571221228819E-2</v>
      </c>
      <c r="M83" s="2">
        <v>0</v>
      </c>
      <c r="N83" s="1">
        <v>-5.6193529747038137E-11</v>
      </c>
      <c r="O83" s="1">
        <f t="shared" ref="O83:O91" si="95">M83*$B$93</f>
        <v>0</v>
      </c>
      <c r="P83" s="1">
        <f t="shared" ref="P83:P91" si="96">N83-O83</f>
        <v>-5.6193529747038137E-11</v>
      </c>
      <c r="AK83">
        <v>13</v>
      </c>
      <c r="AL83">
        <f t="shared" ref="AL83:AU83" si="97">AL55-AL$68</f>
        <v>0.67645683546919178</v>
      </c>
      <c r="AM83">
        <f t="shared" si="97"/>
        <v>0.34918756291584202</v>
      </c>
      <c r="AN83">
        <f t="shared" si="97"/>
        <v>1.2457487426796285</v>
      </c>
      <c r="AO83">
        <f t="shared" si="97"/>
        <v>-0.38220167146311135</v>
      </c>
      <c r="AP83">
        <f t="shared" si="97"/>
        <v>0.29575833667973728</v>
      </c>
      <c r="AQ83">
        <f t="shared" si="97"/>
        <v>-1.0046846163641561</v>
      </c>
      <c r="AR83">
        <f t="shared" si="97"/>
        <v>1.5824321426574435</v>
      </c>
      <c r="AS83">
        <f t="shared" si="97"/>
        <v>-0.39748535018993653</v>
      </c>
      <c r="AT83">
        <f t="shared" si="97"/>
        <v>-0.78433089321107485</v>
      </c>
      <c r="AU83">
        <f t="shared" si="97"/>
        <v>1.4993401376014588</v>
      </c>
    </row>
    <row r="84" spans="2:47" x14ac:dyDescent="0.25">
      <c r="B84">
        <f t="shared" si="85"/>
        <v>-4.1904021269444862E-2</v>
      </c>
      <c r="C84">
        <f t="shared" si="86"/>
        <v>7.7073012784778391E-2</v>
      </c>
      <c r="D84">
        <f t="shared" si="87"/>
        <v>7.9262603313462215E-2</v>
      </c>
      <c r="E84">
        <f t="shared" si="88"/>
        <v>1.8240638332720348E-2</v>
      </c>
      <c r="F84">
        <f t="shared" si="89"/>
        <v>7.603683579823288E-2</v>
      </c>
      <c r="G84">
        <f t="shared" si="90"/>
        <v>-1.9848810236773149E-3</v>
      </c>
      <c r="H84">
        <f t="shared" si="91"/>
        <v>3.8788106266051765E-3</v>
      </c>
      <c r="I84">
        <f t="shared" si="92"/>
        <v>-8.2021119116517521E-3</v>
      </c>
      <c r="J84">
        <f t="shared" si="93"/>
        <v>1.7058332836921927E-2</v>
      </c>
      <c r="K84">
        <f t="shared" si="94"/>
        <v>1.3982824712937402E-3</v>
      </c>
      <c r="M84" s="2">
        <v>8.8786018683982782E-8</v>
      </c>
      <c r="N84" s="1">
        <v>4.2935560251003722E-11</v>
      </c>
      <c r="O84" s="1">
        <f t="shared" si="95"/>
        <v>7.2553279766592087E-9</v>
      </c>
      <c r="P84" s="1">
        <f t="shared" si="96"/>
        <v>-7.2123924164082049E-9</v>
      </c>
      <c r="AK84">
        <v>14</v>
      </c>
      <c r="AL84">
        <f t="shared" ref="AL84:AU84" si="98">AL56-AL$68</f>
        <v>-1.169248974793798</v>
      </c>
      <c r="AM84">
        <f t="shared" si="98"/>
        <v>-7.9345845291751108E-2</v>
      </c>
      <c r="AN84">
        <f t="shared" si="98"/>
        <v>-1.2287895786295462</v>
      </c>
      <c r="AO84">
        <f t="shared" si="98"/>
        <v>0.1886231403343635</v>
      </c>
      <c r="AP84">
        <f t="shared" si="98"/>
        <v>1.6372947800511965E-2</v>
      </c>
      <c r="AQ84">
        <f t="shared" si="98"/>
        <v>2.9360810482907479E-2</v>
      </c>
      <c r="AR84">
        <f t="shared" si="98"/>
        <v>0.86066384397221929</v>
      </c>
      <c r="AS84">
        <f t="shared" si="98"/>
        <v>-0.53132174337405158</v>
      </c>
      <c r="AT84">
        <f t="shared" si="98"/>
        <v>-1.7490246991544174</v>
      </c>
      <c r="AU84">
        <f t="shared" si="98"/>
        <v>-0.40338083618414355</v>
      </c>
    </row>
    <row r="85" spans="2:47" x14ac:dyDescent="0.25">
      <c r="B85">
        <f t="shared" si="85"/>
        <v>-2.5074788193824353E-2</v>
      </c>
      <c r="C85">
        <f t="shared" si="86"/>
        <v>7.6479062085961051E-3</v>
      </c>
      <c r="D85">
        <f t="shared" si="87"/>
        <v>1.8240638332720348E-2</v>
      </c>
      <c r="E85">
        <f t="shared" si="88"/>
        <v>7.1098369504976028E-2</v>
      </c>
      <c r="F85">
        <f t="shared" si="89"/>
        <v>6.52583095067958E-3</v>
      </c>
      <c r="G85">
        <f t="shared" si="90"/>
        <v>1.609611432027807E-2</v>
      </c>
      <c r="H85">
        <f t="shared" si="91"/>
        <v>4.6222911542500456E-3</v>
      </c>
      <c r="I85">
        <f t="shared" si="92"/>
        <v>9.7222946573662459E-3</v>
      </c>
      <c r="J85">
        <f t="shared" si="93"/>
        <v>1.1534474315720524E-2</v>
      </c>
      <c r="K85">
        <f t="shared" si="94"/>
        <v>-2.5775008843957125E-2</v>
      </c>
      <c r="M85" s="2">
        <v>-7.4962516850374597E-8</v>
      </c>
      <c r="N85" s="1">
        <v>-1.4900454332318628E-8</v>
      </c>
      <c r="O85" s="1">
        <f t="shared" si="95"/>
        <v>-6.1257127390872303E-9</v>
      </c>
      <c r="P85" s="1">
        <f t="shared" si="96"/>
        <v>-8.7747415932313973E-9</v>
      </c>
      <c r="AK85">
        <v>15</v>
      </c>
      <c r="AL85">
        <f t="shared" ref="AL85:AU85" si="99">AL57-AL$68</f>
        <v>0.29855044527651275</v>
      </c>
      <c r="AM85">
        <f t="shared" si="99"/>
        <v>0.49931470048000043</v>
      </c>
      <c r="AN85">
        <f t="shared" si="99"/>
        <v>-1.778914377417373</v>
      </c>
      <c r="AO85">
        <f t="shared" si="99"/>
        <v>1.7358739653869499</v>
      </c>
      <c r="AP85">
        <f t="shared" si="99"/>
        <v>-0.8252392863225757</v>
      </c>
      <c r="AQ85">
        <f t="shared" si="99"/>
        <v>-1.4120495871173109</v>
      </c>
      <c r="AR85">
        <f t="shared" si="99"/>
        <v>-0.23180427602069967</v>
      </c>
      <c r="AS85">
        <f t="shared" si="99"/>
        <v>1.3816680395093891E-2</v>
      </c>
      <c r="AT85">
        <f t="shared" si="99"/>
        <v>1.1634243112262448</v>
      </c>
      <c r="AU85">
        <f t="shared" si="99"/>
        <v>-1.2559817915443492</v>
      </c>
    </row>
    <row r="86" spans="2:47" x14ac:dyDescent="0.25">
      <c r="B86">
        <f t="shared" si="85"/>
        <v>-4.2144190316953038E-2</v>
      </c>
      <c r="C86">
        <f t="shared" si="86"/>
        <v>8.2201965666564222E-2</v>
      </c>
      <c r="D86">
        <f t="shared" si="87"/>
        <v>7.603683579823288E-2</v>
      </c>
      <c r="E86">
        <f t="shared" si="88"/>
        <v>6.52583095067958E-3</v>
      </c>
      <c r="F86">
        <f t="shared" si="89"/>
        <v>8.1433329497313328E-2</v>
      </c>
      <c r="G86">
        <f t="shared" si="90"/>
        <v>-4.2562480435373038E-3</v>
      </c>
      <c r="H86">
        <f t="shared" si="91"/>
        <v>1.0935048380979123E-2</v>
      </c>
      <c r="I86">
        <f t="shared" si="92"/>
        <v>-8.5144903365562217E-3</v>
      </c>
      <c r="J86">
        <f t="shared" si="93"/>
        <v>1.7789397601107485E-2</v>
      </c>
      <c r="K86">
        <f t="shared" si="94"/>
        <v>1.0834179934270339E-2</v>
      </c>
      <c r="M86" s="2">
        <v>2.0516713155500698E-7</v>
      </c>
      <c r="N86" s="1">
        <v>7.9686483780712262E-10</v>
      </c>
      <c r="O86" s="1">
        <f t="shared" si="95"/>
        <v>1.6765644540951823E-8</v>
      </c>
      <c r="P86" s="1">
        <f t="shared" si="96"/>
        <v>-1.5968779703144699E-8</v>
      </c>
      <c r="AK86">
        <v>16</v>
      </c>
      <c r="AL86">
        <f t="shared" ref="AL86:AU86" si="100">AL58-AL$68</f>
        <v>-0.12410219619026278</v>
      </c>
      <c r="AM86">
        <f t="shared" si="100"/>
        <v>0.72815373758943824</v>
      </c>
      <c r="AN86">
        <f t="shared" si="100"/>
        <v>0.85584312508526705</v>
      </c>
      <c r="AO86">
        <f t="shared" si="100"/>
        <v>2.2125440307817801</v>
      </c>
      <c r="AP86">
        <f t="shared" si="100"/>
        <v>1.1704696104687697</v>
      </c>
      <c r="AQ86">
        <f t="shared" si="100"/>
        <v>0.16131177939383465</v>
      </c>
      <c r="AR86">
        <f t="shared" si="100"/>
        <v>1.8857021871315736</v>
      </c>
      <c r="AS86">
        <f t="shared" si="100"/>
        <v>0.3860517088356693</v>
      </c>
      <c r="AT86">
        <f t="shared" si="100"/>
        <v>0.37143787327390987</v>
      </c>
      <c r="AU86">
        <f t="shared" si="100"/>
        <v>1.4433956027968324</v>
      </c>
    </row>
    <row r="87" spans="2:47" x14ac:dyDescent="0.25">
      <c r="B87">
        <f t="shared" si="85"/>
        <v>5.2032677254039483E-2</v>
      </c>
      <c r="C87">
        <f t="shared" si="86"/>
        <v>-3.2752980893992804E-3</v>
      </c>
      <c r="D87">
        <f t="shared" si="87"/>
        <v>-1.9848810236773149E-3</v>
      </c>
      <c r="E87">
        <f t="shared" si="88"/>
        <v>1.609611432027807E-2</v>
      </c>
      <c r="F87">
        <f t="shared" si="89"/>
        <v>-4.2562480435373038E-3</v>
      </c>
      <c r="G87">
        <f t="shared" si="90"/>
        <v>9.3635102322825833E-2</v>
      </c>
      <c r="H87">
        <f t="shared" si="91"/>
        <v>-6.1875007566759073E-4</v>
      </c>
      <c r="I87">
        <f t="shared" si="92"/>
        <v>8.9450383606090561E-2</v>
      </c>
      <c r="J87">
        <f t="shared" si="93"/>
        <v>3.8553069979247324E-2</v>
      </c>
      <c r="K87">
        <f t="shared" si="94"/>
        <v>-2.4059643582785308E-2</v>
      </c>
      <c r="M87" s="2">
        <v>1.9612614337391065E-8</v>
      </c>
      <c r="N87" s="1">
        <v>-2.9589762927954987E-8</v>
      </c>
      <c r="O87" s="1">
        <f t="shared" si="95"/>
        <v>1.6026842019347291E-9</v>
      </c>
      <c r="P87" s="1">
        <f t="shared" si="96"/>
        <v>-3.1192447129889716E-8</v>
      </c>
      <c r="AK87">
        <v>17</v>
      </c>
      <c r="AL87">
        <f t="shared" ref="AL87:AU87" si="101">AL59-AL$68</f>
        <v>0.94150253619226998</v>
      </c>
      <c r="AM87">
        <f t="shared" si="101"/>
        <v>0.64426084557519991</v>
      </c>
      <c r="AN87">
        <f t="shared" si="101"/>
        <v>-0.8772962989680777</v>
      </c>
      <c r="AO87">
        <f t="shared" si="101"/>
        <v>1.4634986181320158</v>
      </c>
      <c r="AP87">
        <f t="shared" si="101"/>
        <v>0.2674962182621563</v>
      </c>
      <c r="AQ87">
        <f t="shared" si="101"/>
        <v>-0.34130067298084782</v>
      </c>
      <c r="AR87">
        <f t="shared" si="101"/>
        <v>0.18461711882363338</v>
      </c>
      <c r="AS87">
        <f t="shared" si="101"/>
        <v>-0.64375538620122541</v>
      </c>
      <c r="AT87">
        <f t="shared" si="101"/>
        <v>0.79483743141638963</v>
      </c>
      <c r="AU87">
        <f t="shared" si="101"/>
        <v>-8.3639171807752002E-2</v>
      </c>
    </row>
    <row r="88" spans="2:47" x14ac:dyDescent="0.25">
      <c r="B88">
        <f t="shared" si="85"/>
        <v>-1.4240098920783805E-3</v>
      </c>
      <c r="C88">
        <f t="shared" si="86"/>
        <v>1.1886906104814595E-2</v>
      </c>
      <c r="D88">
        <f t="shared" si="87"/>
        <v>3.8788106266051765E-3</v>
      </c>
      <c r="E88">
        <f t="shared" si="88"/>
        <v>4.6222911542500456E-3</v>
      </c>
      <c r="F88">
        <f t="shared" si="89"/>
        <v>1.0935048380979123E-2</v>
      </c>
      <c r="G88">
        <f t="shared" si="90"/>
        <v>-6.1875007566759073E-4</v>
      </c>
      <c r="H88">
        <f t="shared" si="91"/>
        <v>8.5935270374796452E-2</v>
      </c>
      <c r="I88">
        <f t="shared" si="92"/>
        <v>-3.2674737189062995E-4</v>
      </c>
      <c r="J88">
        <f t="shared" si="93"/>
        <v>6.6307234553848121E-3</v>
      </c>
      <c r="K88">
        <f t="shared" si="94"/>
        <v>3.9713105354018839E-3</v>
      </c>
      <c r="M88" s="2">
        <v>1.7260262429167855E-8</v>
      </c>
      <c r="N88" s="1">
        <v>-2.9757837604459951E-9</v>
      </c>
      <c r="O88" s="1">
        <f t="shared" si="95"/>
        <v>1.410457037526934E-9</v>
      </c>
      <c r="P88" s="1">
        <f t="shared" si="96"/>
        <v>-4.3862407979729288E-9</v>
      </c>
      <c r="AK88">
        <v>18</v>
      </c>
      <c r="AL88">
        <f t="shared" ref="AL88:AU88" si="102">AL60-AL$68</f>
        <v>-0.33021959174510579</v>
      </c>
      <c r="AM88">
        <f t="shared" si="102"/>
        <v>0.39708735235313025</v>
      </c>
      <c r="AN88">
        <f t="shared" si="102"/>
        <v>-0.93129053614051149</v>
      </c>
      <c r="AO88">
        <f t="shared" si="102"/>
        <v>0.52142764306920819</v>
      </c>
      <c r="AP88">
        <f t="shared" si="102"/>
        <v>0.77043672808585495</v>
      </c>
      <c r="AQ88">
        <f t="shared" si="102"/>
        <v>0.87793559632508678</v>
      </c>
      <c r="AR88">
        <f t="shared" si="102"/>
        <v>0.33159497127976545</v>
      </c>
      <c r="AS88">
        <f t="shared" si="102"/>
        <v>-1.5618282304035771</v>
      </c>
      <c r="AT88">
        <f t="shared" si="102"/>
        <v>-1.3199334745490585</v>
      </c>
      <c r="AU88">
        <f t="shared" si="102"/>
        <v>-1.2627112708400239</v>
      </c>
    </row>
    <row r="89" spans="2:47" x14ac:dyDescent="0.25">
      <c r="B89">
        <f t="shared" si="85"/>
        <v>5.454986260348018E-2</v>
      </c>
      <c r="C89">
        <f t="shared" si="86"/>
        <v>-7.7955818913822512E-3</v>
      </c>
      <c r="D89">
        <f t="shared" si="87"/>
        <v>-8.2021119116517521E-3</v>
      </c>
      <c r="E89">
        <f t="shared" si="88"/>
        <v>9.7222946573662459E-3</v>
      </c>
      <c r="F89">
        <f t="shared" si="89"/>
        <v>-8.5144903365562217E-3</v>
      </c>
      <c r="G89">
        <f t="shared" si="90"/>
        <v>8.9450383606090561E-2</v>
      </c>
      <c r="H89">
        <f t="shared" si="91"/>
        <v>-3.2674737189062995E-4</v>
      </c>
      <c r="I89">
        <f t="shared" si="92"/>
        <v>8.8603903896671221E-2</v>
      </c>
      <c r="J89">
        <f t="shared" si="93"/>
        <v>3.7506400809867044E-2</v>
      </c>
      <c r="K89">
        <f t="shared" si="94"/>
        <v>-2.3603891313937909E-2</v>
      </c>
      <c r="M89" s="2">
        <v>1.8895558565711105E-8</v>
      </c>
      <c r="N89" s="1">
        <v>-2.9358139647287297E-8</v>
      </c>
      <c r="O89" s="1">
        <f t="shared" si="95"/>
        <v>1.5440885482698001E-9</v>
      </c>
      <c r="P89" s="1">
        <f t="shared" si="96"/>
        <v>-3.0902228195557098E-8</v>
      </c>
      <c r="AK89">
        <v>19</v>
      </c>
      <c r="AL89">
        <f t="shared" ref="AL89:AU89" si="103">AL61-AL$68</f>
        <v>0.88375898307220024</v>
      </c>
      <c r="AM89">
        <f t="shared" si="103"/>
        <v>0.7325154706332605</v>
      </c>
      <c r="AN89">
        <f t="shared" si="103"/>
        <v>-1.3020898055747896</v>
      </c>
      <c r="AO89">
        <f t="shared" si="103"/>
        <v>0.26552779958769535</v>
      </c>
      <c r="AP89">
        <f t="shared" si="103"/>
        <v>0.58352872477882656</v>
      </c>
      <c r="AQ89">
        <f t="shared" si="103"/>
        <v>0.31312611639468213</v>
      </c>
      <c r="AR89">
        <f t="shared" si="103"/>
        <v>-1.1308620635593993</v>
      </c>
      <c r="AS89">
        <f t="shared" si="103"/>
        <v>1.4738839722097579</v>
      </c>
      <c r="AT89">
        <f t="shared" si="103"/>
        <v>-0.47271245174355225</v>
      </c>
      <c r="AU89">
        <f t="shared" si="103"/>
        <v>1.2322817581793029</v>
      </c>
    </row>
    <row r="90" spans="2:47" x14ac:dyDescent="0.25">
      <c r="B90">
        <f t="shared" si="85"/>
        <v>8.0228174599146513E-3</v>
      </c>
      <c r="C90">
        <f t="shared" si="86"/>
        <v>1.879976129726111E-2</v>
      </c>
      <c r="D90">
        <f t="shared" si="87"/>
        <v>1.7058332836921927E-2</v>
      </c>
      <c r="E90">
        <f t="shared" si="88"/>
        <v>1.1534474315720524E-2</v>
      </c>
      <c r="F90">
        <f t="shared" si="89"/>
        <v>1.7789397601107485E-2</v>
      </c>
      <c r="G90">
        <f t="shared" si="90"/>
        <v>3.8553069979247324E-2</v>
      </c>
      <c r="H90">
        <f t="shared" si="91"/>
        <v>6.6307234553848121E-3</v>
      </c>
      <c r="I90">
        <f t="shared" si="92"/>
        <v>3.7506400809867044E-2</v>
      </c>
      <c r="J90">
        <f t="shared" si="93"/>
        <v>3.7683647385401753E-2</v>
      </c>
      <c r="K90">
        <f t="shared" si="94"/>
        <v>-4.3124122049784724E-3</v>
      </c>
      <c r="M90" s="2">
        <v>-9.6629898812502725E-7</v>
      </c>
      <c r="N90" s="1">
        <v>-2.9529139283651049E-8</v>
      </c>
      <c r="O90" s="1">
        <f t="shared" si="95"/>
        <v>-7.8963064075602744E-8</v>
      </c>
      <c r="P90" s="1">
        <f t="shared" si="96"/>
        <v>4.9433924791951698E-8</v>
      </c>
      <c r="AK90">
        <v>20</v>
      </c>
      <c r="AL90">
        <f t="shared" ref="AL90:AU90" si="104">AL62-AL$68</f>
        <v>-1.44124840271148</v>
      </c>
      <c r="AM90">
        <f t="shared" si="104"/>
        <v>0.99291811048800016</v>
      </c>
      <c r="AN90">
        <f t="shared" si="104"/>
        <v>3.337870479438456E-2</v>
      </c>
      <c r="AO90">
        <f t="shared" si="104"/>
        <v>-0.50529316045740125</v>
      </c>
      <c r="AP90">
        <f t="shared" si="104"/>
        <v>-0.17357929511067507</v>
      </c>
      <c r="AQ90">
        <f t="shared" si="104"/>
        <v>0.53556211209558058</v>
      </c>
      <c r="AR90">
        <f t="shared" si="104"/>
        <v>0.48887522713964587</v>
      </c>
      <c r="AS90">
        <f t="shared" si="104"/>
        <v>-0.17755561803310896</v>
      </c>
      <c r="AT90">
        <f t="shared" si="104"/>
        <v>-0.76871822080390062</v>
      </c>
      <c r="AU90">
        <f t="shared" si="104"/>
        <v>-5.4830152735373464E-2</v>
      </c>
    </row>
    <row r="91" spans="2:47" x14ac:dyDescent="0.25">
      <c r="B91">
        <f t="shared" si="85"/>
        <v>-4.7765116138354526E-2</v>
      </c>
      <c r="C91">
        <f t="shared" si="86"/>
        <v>1.1002571221228819E-2</v>
      </c>
      <c r="D91">
        <f t="shared" si="87"/>
        <v>1.3982824712937402E-3</v>
      </c>
      <c r="E91">
        <f t="shared" si="88"/>
        <v>-2.5775008843957125E-2</v>
      </c>
      <c r="F91">
        <f t="shared" si="89"/>
        <v>1.0834179934270339E-2</v>
      </c>
      <c r="G91">
        <f t="shared" si="90"/>
        <v>-2.4059643582785308E-2</v>
      </c>
      <c r="H91">
        <f t="shared" si="91"/>
        <v>3.9713105354018839E-3</v>
      </c>
      <c r="I91">
        <f t="shared" si="92"/>
        <v>-2.3603891313937909E-2</v>
      </c>
      <c r="J91">
        <f t="shared" si="93"/>
        <v>-4.3124122049784724E-3</v>
      </c>
      <c r="K91">
        <f t="shared" si="94"/>
        <v>8.339329285030167E-2</v>
      </c>
      <c r="M91" s="2">
        <v>-3.0067824155130801E-8</v>
      </c>
      <c r="N91" s="1">
        <v>-1.2539144869794716E-10</v>
      </c>
      <c r="O91" s="1">
        <f t="shared" si="95"/>
        <v>-2.4570526871630655E-9</v>
      </c>
      <c r="P91" s="1">
        <f t="shared" si="96"/>
        <v>2.3316612384651183E-9</v>
      </c>
      <c r="AK91">
        <v>21</v>
      </c>
      <c r="AL91">
        <f t="shared" ref="AL91:AU91" si="105">AL63-AL$68</f>
        <v>-0.38108109973224447</v>
      </c>
      <c r="AM91">
        <f t="shared" si="105"/>
        <v>1.0001194032607934</v>
      </c>
      <c r="AN91">
        <f t="shared" si="105"/>
        <v>1.0220864573002268</v>
      </c>
      <c r="AO91">
        <f t="shared" si="105"/>
        <v>-0.51257712070787276</v>
      </c>
      <c r="AP91">
        <f t="shared" si="105"/>
        <v>0.41895218785602439</v>
      </c>
      <c r="AQ91">
        <f t="shared" si="105"/>
        <v>0.15913809360657197</v>
      </c>
      <c r="AR91">
        <f t="shared" si="105"/>
        <v>2.5519463143006037E-2</v>
      </c>
      <c r="AS91">
        <f t="shared" si="105"/>
        <v>-0.15165051926647052</v>
      </c>
      <c r="AT91">
        <f t="shared" si="105"/>
        <v>0.68536542624060193</v>
      </c>
      <c r="AU91">
        <f t="shared" si="105"/>
        <v>-0.19851404734530073</v>
      </c>
    </row>
    <row r="92" spans="2:47" x14ac:dyDescent="0.25">
      <c r="B92" t="s">
        <v>36</v>
      </c>
      <c r="AK92">
        <v>22</v>
      </c>
      <c r="AL92">
        <f t="shared" ref="AL92:AU92" si="106">AL64-AL$68</f>
        <v>-0.34595735102580483</v>
      </c>
      <c r="AM92">
        <f t="shared" si="106"/>
        <v>1.3877040936173699</v>
      </c>
      <c r="AN92">
        <f t="shared" si="106"/>
        <v>0.74264366438658203</v>
      </c>
      <c r="AO92">
        <f t="shared" si="106"/>
        <v>-1.1248424023380654</v>
      </c>
      <c r="AP92">
        <f t="shared" si="106"/>
        <v>-0.76208292729978355</v>
      </c>
      <c r="AQ92">
        <f t="shared" si="106"/>
        <v>-0.38726523455644674</v>
      </c>
      <c r="AR92">
        <f t="shared" si="106"/>
        <v>0.21131733550289772</v>
      </c>
      <c r="AS92">
        <f t="shared" si="106"/>
        <v>-0.90490509951668541</v>
      </c>
      <c r="AT92">
        <f t="shared" si="106"/>
        <v>1.2171318769554584</v>
      </c>
      <c r="AU92">
        <f t="shared" si="106"/>
        <v>-0.5308409947382422</v>
      </c>
    </row>
    <row r="93" spans="2:47" x14ac:dyDescent="0.25">
      <c r="B93">
        <f>N59</f>
        <v>8.1717010000000007E-2</v>
      </c>
      <c r="AK93">
        <v>23</v>
      </c>
      <c r="AL93">
        <f t="shared" ref="AL93:AU93" si="107">AL65-AL$68</f>
        <v>0.39515922510829515</v>
      </c>
      <c r="AM93">
        <f t="shared" si="107"/>
        <v>1.1707876003906528</v>
      </c>
      <c r="AN93">
        <f t="shared" si="107"/>
        <v>-0.16985298349890199</v>
      </c>
      <c r="AO93">
        <f t="shared" si="107"/>
        <v>-1.5843905058059704</v>
      </c>
      <c r="AP93">
        <f t="shared" si="107"/>
        <v>0.74902102402699167</v>
      </c>
      <c r="AQ93">
        <f t="shared" si="107"/>
        <v>1.3116859339518616</v>
      </c>
      <c r="AR93">
        <f t="shared" si="107"/>
        <v>-0.2563700411612842</v>
      </c>
      <c r="AS93">
        <f t="shared" si="107"/>
        <v>1.5667959497120334</v>
      </c>
      <c r="AT93">
        <f t="shared" si="107"/>
        <v>1.8177122254912217</v>
      </c>
      <c r="AU93">
        <f t="shared" si="107"/>
        <v>9.9730426482721943E-2</v>
      </c>
    </row>
    <row r="94" spans="2:47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  <c r="AK94">
        <v>24</v>
      </c>
      <c r="AL94">
        <f t="shared" ref="AL94:AU94" si="108">AL66-AL$68</f>
        <v>0.79380424820187767</v>
      </c>
      <c r="AM94">
        <f t="shared" si="108"/>
        <v>1.7878256375977797</v>
      </c>
      <c r="AN94">
        <f t="shared" si="108"/>
        <v>-1.0248912451393513</v>
      </c>
      <c r="AO94">
        <f t="shared" si="108"/>
        <v>-1.3121296037568155</v>
      </c>
      <c r="AP94">
        <f t="shared" si="108"/>
        <v>-0.72963210298288661</v>
      </c>
      <c r="AQ94">
        <f t="shared" si="108"/>
        <v>0.49952538070391028</v>
      </c>
      <c r="AR94">
        <f t="shared" si="108"/>
        <v>-7.9003079332116893E-2</v>
      </c>
      <c r="AS94">
        <f t="shared" si="108"/>
        <v>-0.4168598272175148</v>
      </c>
      <c r="AT94">
        <f t="shared" si="108"/>
        <v>-0.88058150837836424</v>
      </c>
      <c r="AU94">
        <f t="shared" si="108"/>
        <v>0.64909958154255787</v>
      </c>
    </row>
    <row r="95" spans="2:47" x14ac:dyDescent="0.25">
      <c r="B95">
        <f>N28</f>
        <v>0.13684728965076493</v>
      </c>
      <c r="C95">
        <f t="shared" ref="C95:K95" si="109">O28</f>
        <v>-4.2936649931732941E-2</v>
      </c>
      <c r="D95">
        <f t="shared" si="109"/>
        <v>-4.1904021269444862E-2</v>
      </c>
      <c r="E95">
        <f t="shared" si="109"/>
        <v>-2.5074788193824353E-2</v>
      </c>
      <c r="F95">
        <f t="shared" si="109"/>
        <v>-4.2144190316953038E-2</v>
      </c>
      <c r="G95">
        <f t="shared" si="109"/>
        <v>5.2032677254039483E-2</v>
      </c>
      <c r="H95">
        <f t="shared" si="109"/>
        <v>-1.4240098920783805E-3</v>
      </c>
      <c r="I95">
        <f t="shared" si="109"/>
        <v>5.454986260348018E-2</v>
      </c>
      <c r="J95">
        <f t="shared" si="109"/>
        <v>8.0228174599146513E-3</v>
      </c>
      <c r="K95">
        <f t="shared" si="109"/>
        <v>-4.7765116138354526E-2</v>
      </c>
      <c r="M95" s="2">
        <v>3.6795794098286316E-9</v>
      </c>
      <c r="N95" s="1">
        <f t="array" ref="N95:N104">MMULT(B95:K104,M95:M104)</f>
        <v>2.3263014716238661E-10</v>
      </c>
      <c r="O95" s="1">
        <f>M95*$B$106</f>
        <v>0</v>
      </c>
      <c r="P95" s="1">
        <f>N95-O95</f>
        <v>2.3263014716238661E-10</v>
      </c>
    </row>
    <row r="96" spans="2:47" x14ac:dyDescent="0.25">
      <c r="B96">
        <f t="shared" ref="B96:B104" si="110">N29</f>
        <v>-4.2936649931732941E-2</v>
      </c>
      <c r="C96">
        <f t="shared" ref="C96:C104" si="111">O29</f>
        <v>8.3325285417222825E-2</v>
      </c>
      <c r="D96">
        <f t="shared" ref="D96:D104" si="112">P29</f>
        <v>7.7073012784778391E-2</v>
      </c>
      <c r="E96">
        <f t="shared" ref="E96:E104" si="113">Q29</f>
        <v>7.6479062085961051E-3</v>
      </c>
      <c r="F96">
        <f t="shared" ref="F96:F104" si="114">R29</f>
        <v>8.2201965666564222E-2</v>
      </c>
      <c r="G96">
        <f t="shared" ref="G96:G104" si="115">S29</f>
        <v>-3.2752980893992804E-3</v>
      </c>
      <c r="H96">
        <f t="shared" ref="H96:H104" si="116">T29</f>
        <v>1.1886906104814595E-2</v>
      </c>
      <c r="I96">
        <f t="shared" ref="I96:I104" si="117">U29</f>
        <v>-7.7955818913822512E-3</v>
      </c>
      <c r="J96">
        <f t="shared" ref="J96:J104" si="118">V29</f>
        <v>1.879976129726111E-2</v>
      </c>
      <c r="K96">
        <f t="shared" ref="K96:K104" si="119">W29</f>
        <v>1.1002571221228819E-2</v>
      </c>
      <c r="M96" s="2">
        <v>0</v>
      </c>
      <c r="N96" s="1">
        <v>7.916497166971786E-11</v>
      </c>
      <c r="O96" s="1">
        <f t="shared" ref="O96:O104" si="120">M96*$B$106</f>
        <v>0</v>
      </c>
      <c r="P96" s="1">
        <f t="shared" ref="P96:P104" si="121">N96-O96</f>
        <v>7.916497166971786E-11</v>
      </c>
    </row>
    <row r="97" spans="2:16" x14ac:dyDescent="0.25">
      <c r="B97">
        <f t="shared" si="110"/>
        <v>-4.1904021269444862E-2</v>
      </c>
      <c r="C97">
        <f t="shared" si="111"/>
        <v>7.7073012784778391E-2</v>
      </c>
      <c r="D97">
        <f t="shared" si="112"/>
        <v>7.9262603313462215E-2</v>
      </c>
      <c r="E97">
        <f t="shared" si="113"/>
        <v>1.8240638332720348E-2</v>
      </c>
      <c r="F97">
        <f t="shared" si="114"/>
        <v>7.603683579823288E-2</v>
      </c>
      <c r="G97">
        <f t="shared" si="115"/>
        <v>-1.9848810236773149E-3</v>
      </c>
      <c r="H97">
        <f t="shared" si="116"/>
        <v>3.8788106266051765E-3</v>
      </c>
      <c r="I97">
        <f t="shared" si="117"/>
        <v>-8.2021119116517521E-3</v>
      </c>
      <c r="J97">
        <f t="shared" si="118"/>
        <v>1.7058332836921927E-2</v>
      </c>
      <c r="K97">
        <f t="shared" si="119"/>
        <v>1.3982824712937402E-3</v>
      </c>
      <c r="M97" s="2">
        <v>0</v>
      </c>
      <c r="N97" s="1">
        <v>3.4057584039940045E-11</v>
      </c>
      <c r="O97" s="1">
        <f t="shared" si="120"/>
        <v>0</v>
      </c>
      <c r="P97" s="1">
        <f t="shared" si="121"/>
        <v>3.4057584039940045E-11</v>
      </c>
    </row>
    <row r="98" spans="2:16" x14ac:dyDescent="0.25">
      <c r="B98">
        <f t="shared" si="110"/>
        <v>-2.5074788193824353E-2</v>
      </c>
      <c r="C98">
        <f t="shared" si="111"/>
        <v>7.6479062085961051E-3</v>
      </c>
      <c r="D98">
        <f t="shared" si="112"/>
        <v>1.8240638332720348E-2</v>
      </c>
      <c r="E98">
        <f t="shared" si="113"/>
        <v>7.1098369504976028E-2</v>
      </c>
      <c r="F98">
        <f t="shared" si="114"/>
        <v>6.52583095067958E-3</v>
      </c>
      <c r="G98">
        <f t="shared" si="115"/>
        <v>1.609611432027807E-2</v>
      </c>
      <c r="H98">
        <f t="shared" si="116"/>
        <v>4.6222911542500456E-3</v>
      </c>
      <c r="I98">
        <f t="shared" si="117"/>
        <v>9.7222946573662459E-3</v>
      </c>
      <c r="J98">
        <f t="shared" si="118"/>
        <v>1.1534474315720524E-2</v>
      </c>
      <c r="K98">
        <f t="shared" si="119"/>
        <v>-2.5775008843957125E-2</v>
      </c>
      <c r="M98" s="2">
        <v>0</v>
      </c>
      <c r="N98" s="1">
        <v>-1.6790229239919216E-10</v>
      </c>
      <c r="O98" s="1">
        <f t="shared" si="120"/>
        <v>0</v>
      </c>
      <c r="P98" s="1">
        <f t="shared" si="121"/>
        <v>-1.6790229239919216E-10</v>
      </c>
    </row>
    <row r="99" spans="2:16" x14ac:dyDescent="0.25">
      <c r="B99">
        <f t="shared" si="110"/>
        <v>-4.2144190316953038E-2</v>
      </c>
      <c r="C99">
        <f t="shared" si="111"/>
        <v>8.2201965666564222E-2</v>
      </c>
      <c r="D99">
        <f t="shared" si="112"/>
        <v>7.603683579823288E-2</v>
      </c>
      <c r="E99">
        <f t="shared" si="113"/>
        <v>6.52583095067958E-3</v>
      </c>
      <c r="F99">
        <f t="shared" si="114"/>
        <v>8.1433329497313328E-2</v>
      </c>
      <c r="G99">
        <f t="shared" si="115"/>
        <v>-4.2562480435373038E-3</v>
      </c>
      <c r="H99">
        <f t="shared" si="116"/>
        <v>1.0935048380979123E-2</v>
      </c>
      <c r="I99">
        <f t="shared" si="117"/>
        <v>-8.5144903365562217E-3</v>
      </c>
      <c r="J99">
        <f t="shared" si="118"/>
        <v>1.7789397601107485E-2</v>
      </c>
      <c r="K99">
        <f t="shared" si="119"/>
        <v>1.0834179934270339E-2</v>
      </c>
      <c r="M99" s="2">
        <v>2.4105430108598003E-9</v>
      </c>
      <c r="N99" s="1">
        <v>7.9631138174364721E-11</v>
      </c>
      <c r="O99" s="1">
        <f t="shared" si="120"/>
        <v>0</v>
      </c>
      <c r="P99" s="1">
        <f t="shared" si="121"/>
        <v>7.9631138174364721E-11</v>
      </c>
    </row>
    <row r="100" spans="2:16" x14ac:dyDescent="0.25">
      <c r="B100">
        <f t="shared" si="110"/>
        <v>5.2032677254039483E-2</v>
      </c>
      <c r="C100">
        <f t="shared" si="111"/>
        <v>-3.2752980893992804E-3</v>
      </c>
      <c r="D100">
        <f t="shared" si="112"/>
        <v>-1.9848810236773149E-3</v>
      </c>
      <c r="E100">
        <f t="shared" si="113"/>
        <v>1.609611432027807E-2</v>
      </c>
      <c r="F100">
        <f t="shared" si="114"/>
        <v>-4.2562480435373038E-3</v>
      </c>
      <c r="G100">
        <f t="shared" si="115"/>
        <v>9.3635102322825833E-2</v>
      </c>
      <c r="H100">
        <f t="shared" si="116"/>
        <v>-6.1875007566759073E-4</v>
      </c>
      <c r="I100">
        <f t="shared" si="117"/>
        <v>8.9450383606090561E-2</v>
      </c>
      <c r="J100">
        <f t="shared" si="118"/>
        <v>3.8553069979247324E-2</v>
      </c>
      <c r="K100">
        <f t="shared" si="119"/>
        <v>-2.4059643582785308E-2</v>
      </c>
      <c r="M100" s="2">
        <v>0</v>
      </c>
      <c r="N100" s="1">
        <v>9.5910788814892687E-11</v>
      </c>
      <c r="O100" s="1">
        <f t="shared" si="120"/>
        <v>0</v>
      </c>
      <c r="P100" s="1">
        <f t="shared" si="121"/>
        <v>9.5910788814892687E-11</v>
      </c>
    </row>
    <row r="101" spans="2:16" x14ac:dyDescent="0.25">
      <c r="B101">
        <f t="shared" si="110"/>
        <v>-1.4240098920783805E-3</v>
      </c>
      <c r="C101">
        <f t="shared" si="111"/>
        <v>1.1886906104814595E-2</v>
      </c>
      <c r="D101">
        <f t="shared" si="112"/>
        <v>3.8788106266051765E-3</v>
      </c>
      <c r="E101">
        <f t="shared" si="113"/>
        <v>4.6222911542500456E-3</v>
      </c>
      <c r="F101">
        <f t="shared" si="114"/>
        <v>1.0935048380979123E-2</v>
      </c>
      <c r="G101">
        <f t="shared" si="115"/>
        <v>-6.1875007566759073E-4</v>
      </c>
      <c r="H101">
        <f t="shared" si="116"/>
        <v>8.5935270374796452E-2</v>
      </c>
      <c r="I101">
        <f t="shared" si="117"/>
        <v>-3.2674737189062995E-4</v>
      </c>
      <c r="J101">
        <f t="shared" si="118"/>
        <v>6.6307234553848121E-3</v>
      </c>
      <c r="K101">
        <f t="shared" si="119"/>
        <v>3.9713105354018839E-3</v>
      </c>
      <c r="M101" s="2">
        <v>0</v>
      </c>
      <c r="N101" s="1">
        <v>3.5197327729788458E-11</v>
      </c>
      <c r="O101" s="1">
        <f t="shared" si="120"/>
        <v>0</v>
      </c>
      <c r="P101" s="1">
        <f t="shared" si="121"/>
        <v>3.5197327729788458E-11</v>
      </c>
    </row>
    <row r="102" spans="2:16" x14ac:dyDescent="0.25">
      <c r="B102">
        <f t="shared" si="110"/>
        <v>5.454986260348018E-2</v>
      </c>
      <c r="C102">
        <f t="shared" si="111"/>
        <v>-7.7955818913822512E-3</v>
      </c>
      <c r="D102">
        <f t="shared" si="112"/>
        <v>-8.2021119116517521E-3</v>
      </c>
      <c r="E102">
        <f t="shared" si="113"/>
        <v>9.7222946573662459E-3</v>
      </c>
      <c r="F102">
        <f t="shared" si="114"/>
        <v>-8.5144903365562217E-3</v>
      </c>
      <c r="G102">
        <f t="shared" si="115"/>
        <v>8.9450383606090561E-2</v>
      </c>
      <c r="H102">
        <f t="shared" si="116"/>
        <v>-3.2674737189062995E-4</v>
      </c>
      <c r="I102">
        <f t="shared" si="117"/>
        <v>8.8603903896671221E-2</v>
      </c>
      <c r="J102">
        <f t="shared" si="118"/>
        <v>3.7506400809867044E-2</v>
      </c>
      <c r="K102">
        <f t="shared" si="119"/>
        <v>-2.3603891313937909E-2</v>
      </c>
      <c r="M102" s="2">
        <v>0</v>
      </c>
      <c r="N102" s="1">
        <v>9.6523867204261521E-11</v>
      </c>
      <c r="O102" s="1">
        <f t="shared" si="120"/>
        <v>0</v>
      </c>
      <c r="P102" s="1">
        <f t="shared" si="121"/>
        <v>9.6523867204261521E-11</v>
      </c>
    </row>
    <row r="103" spans="2:16" x14ac:dyDescent="0.25">
      <c r="B103">
        <f t="shared" si="110"/>
        <v>8.0228174599146513E-3</v>
      </c>
      <c r="C103">
        <f t="shared" si="111"/>
        <v>1.879976129726111E-2</v>
      </c>
      <c r="D103">
        <f t="shared" si="112"/>
        <v>1.7058332836921927E-2</v>
      </c>
      <c r="E103">
        <f t="shared" si="113"/>
        <v>1.1534474315720524E-2</v>
      </c>
      <c r="F103">
        <f t="shared" si="114"/>
        <v>1.7789397601107485E-2</v>
      </c>
      <c r="G103">
        <f t="shared" si="115"/>
        <v>3.8553069979247324E-2</v>
      </c>
      <c r="H103">
        <f t="shared" si="116"/>
        <v>6.6307234553848121E-3</v>
      </c>
      <c r="I103">
        <f t="shared" si="117"/>
        <v>3.7506400809867044E-2</v>
      </c>
      <c r="J103">
        <f t="shared" si="118"/>
        <v>3.7683647385401753E-2</v>
      </c>
      <c r="K103">
        <f t="shared" si="119"/>
        <v>-4.3124122049784724E-3</v>
      </c>
      <c r="M103" s="2">
        <v>0</v>
      </c>
      <c r="N103" s="1">
        <v>5.7115868641350286E-11</v>
      </c>
      <c r="O103" s="1">
        <f t="shared" si="120"/>
        <v>0</v>
      </c>
      <c r="P103" s="1">
        <f t="shared" si="121"/>
        <v>5.7115868641350286E-11</v>
      </c>
    </row>
    <row r="104" spans="2:16" x14ac:dyDescent="0.25">
      <c r="B104">
        <f t="shared" si="110"/>
        <v>-4.7765116138354526E-2</v>
      </c>
      <c r="C104">
        <f t="shared" si="111"/>
        <v>1.1002571221228819E-2</v>
      </c>
      <c r="D104">
        <f t="shared" si="112"/>
        <v>1.3982824712937402E-3</v>
      </c>
      <c r="E104">
        <f t="shared" si="113"/>
        <v>-2.5775008843957125E-2</v>
      </c>
      <c r="F104">
        <f t="shared" si="114"/>
        <v>1.0834179934270339E-2</v>
      </c>
      <c r="G104">
        <f t="shared" si="115"/>
        <v>-2.4059643582785308E-2</v>
      </c>
      <c r="H104">
        <f t="shared" si="116"/>
        <v>3.9713105354018839E-3</v>
      </c>
      <c r="I104">
        <f t="shared" si="117"/>
        <v>-2.3603891313937909E-2</v>
      </c>
      <c r="J104">
        <f t="shared" si="118"/>
        <v>-4.3124122049784724E-3</v>
      </c>
      <c r="K104">
        <f t="shared" si="119"/>
        <v>8.339329285030167E-2</v>
      </c>
      <c r="M104" s="2">
        <v>3.5448451170955186E-9</v>
      </c>
      <c r="N104" s="1">
        <v>1.4597702582709875E-10</v>
      </c>
      <c r="O104" s="1">
        <f t="shared" si="120"/>
        <v>0</v>
      </c>
      <c r="P104" s="1">
        <f t="shared" si="121"/>
        <v>1.4597702582709875E-10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F21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(1/(24-1))*SUMPRODUCT($B$28:$B$51,B$28:B$51)</f>
        <v>19.6564840582842</v>
      </c>
      <c r="O28">
        <f t="shared" ref="O28:W28" si="3">(1/(24-1))*SUMPRODUCT($B$28:$B$51,C$28:C$51)</f>
        <v>-70.790329878747158</v>
      </c>
      <c r="P28">
        <f t="shared" si="3"/>
        <v>-147.40373492069142</v>
      </c>
      <c r="Q28">
        <f t="shared" si="3"/>
        <v>-1661.6099471815487</v>
      </c>
      <c r="R28">
        <f t="shared" si="3"/>
        <v>-7.8162732384579172</v>
      </c>
      <c r="S28">
        <f t="shared" si="3"/>
        <v>154.02121778373177</v>
      </c>
      <c r="T28">
        <f t="shared" si="3"/>
        <v>-1.6305320515257488E-2</v>
      </c>
      <c r="U28">
        <f t="shared" si="3"/>
        <v>3.1435368726543724</v>
      </c>
      <c r="V28">
        <f t="shared" si="3"/>
        <v>7.5041534395686513</v>
      </c>
      <c r="W28">
        <f t="shared" si="3"/>
        <v>-53.224689110137646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(1/(24-1))*SUMPRODUCT($C$28:$C$51,B$28:B$51)</f>
        <v>-70.790329878747158</v>
      </c>
      <c r="O29">
        <f t="shared" ref="O29:W29" si="5">(1/(24-1))*SUMPRODUCT($C$28:$C$51,C$28:C$51)</f>
        <v>1576.8803145260101</v>
      </c>
      <c r="P29">
        <f t="shared" si="5"/>
        <v>3111.9403510603402</v>
      </c>
      <c r="Q29">
        <f t="shared" si="5"/>
        <v>5817.1532495724459</v>
      </c>
      <c r="R29">
        <f t="shared" si="5"/>
        <v>174.99287362429976</v>
      </c>
      <c r="S29">
        <f t="shared" si="5"/>
        <v>-111.28364805995707</v>
      </c>
      <c r="T29">
        <f t="shared" si="5"/>
        <v>1.5622887590349768</v>
      </c>
      <c r="U29">
        <f t="shared" si="5"/>
        <v>-5.1564353568632821</v>
      </c>
      <c r="V29">
        <f t="shared" si="5"/>
        <v>201.83815673257831</v>
      </c>
      <c r="W29">
        <f t="shared" si="5"/>
        <v>140.72544334705464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(1/(24-1))*SUMPRODUCT($D$28:$D$51,B$28:B$51)</f>
        <v>-147.40373492069142</v>
      </c>
      <c r="O30">
        <f t="shared" ref="O30:W30" si="7">(1/(24-1))*SUMPRODUCT($D$28:$D$51,C$28:C$51)</f>
        <v>3111.9403510603402</v>
      </c>
      <c r="P30">
        <f t="shared" si="7"/>
        <v>6828.1690818881916</v>
      </c>
      <c r="Q30">
        <f t="shared" si="7"/>
        <v>29601.586708400941</v>
      </c>
      <c r="R30">
        <f t="shared" si="7"/>
        <v>345.35774692681133</v>
      </c>
      <c r="S30">
        <f t="shared" si="7"/>
        <v>-143.88714928877084</v>
      </c>
      <c r="T30">
        <f t="shared" si="7"/>
        <v>1.0876722762798021</v>
      </c>
      <c r="U30">
        <f t="shared" si="7"/>
        <v>-11.575339473896777</v>
      </c>
      <c r="V30">
        <f t="shared" si="7"/>
        <v>390.74598727560573</v>
      </c>
      <c r="W30">
        <f t="shared" si="7"/>
        <v>38.157539011915183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(1/(24-1))*SUMPRODUCT($E$28:$E$51,B$28:B$51)</f>
        <v>-1661.6099471815487</v>
      </c>
      <c r="O31">
        <f t="shared" ref="O31:W31" si="9">(1/(24-1))*SUMPRODUCT($E$28:$E$51,C$28:C$51)</f>
        <v>5817.1532495724459</v>
      </c>
      <c r="P31">
        <f t="shared" si="9"/>
        <v>29601.586708400941</v>
      </c>
      <c r="Q31">
        <f t="shared" si="9"/>
        <v>2173569.9609549171</v>
      </c>
      <c r="R31">
        <f t="shared" si="9"/>
        <v>558.36734279567179</v>
      </c>
      <c r="S31">
        <f t="shared" si="9"/>
        <v>21981.007804025994</v>
      </c>
      <c r="T31">
        <f t="shared" si="9"/>
        <v>24.417196817929511</v>
      </c>
      <c r="U31">
        <f t="shared" si="9"/>
        <v>258.47339611735777</v>
      </c>
      <c r="V31">
        <f t="shared" si="9"/>
        <v>4977.3109443645426</v>
      </c>
      <c r="W31">
        <f t="shared" si="9"/>
        <v>-13250.22613870321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(1/(24-1))*SUMPRODUCT($F$28:$F$51,B$28:B$51)</f>
        <v>-7.8162732384579172</v>
      </c>
      <c r="O32">
        <f t="shared" ref="O32:W32" si="11">(1/(24-1))*SUMPRODUCT($F$28:$F$51,C$28:C$51)</f>
        <v>174.99287362429976</v>
      </c>
      <c r="P32">
        <f t="shared" si="11"/>
        <v>345.35774692681133</v>
      </c>
      <c r="Q32">
        <f t="shared" si="11"/>
        <v>558.36734279567179</v>
      </c>
      <c r="R32">
        <f t="shared" si="11"/>
        <v>19.500986894283113</v>
      </c>
      <c r="S32">
        <f t="shared" si="11"/>
        <v>-16.26760768875506</v>
      </c>
      <c r="T32">
        <f t="shared" si="11"/>
        <v>0.16166999434118168</v>
      </c>
      <c r="U32">
        <f t="shared" si="11"/>
        <v>-0.63354276395579323</v>
      </c>
      <c r="V32">
        <f t="shared" si="11"/>
        <v>21.484656612289122</v>
      </c>
      <c r="W32">
        <f t="shared" si="11"/>
        <v>15.588011576488917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(1/(24-1))*SUMPRODUCT($G$28:$G$51,B$28:B$51)</f>
        <v>154.02121778373177</v>
      </c>
      <c r="O33">
        <f t="shared" ref="O33:W33" si="13">(1/(24-1))*SUMPRODUCT($G$28:$G$51,C$28:C$51)</f>
        <v>-111.28364805995707</v>
      </c>
      <c r="P33">
        <f t="shared" si="13"/>
        <v>-143.88714928877084</v>
      </c>
      <c r="Q33">
        <f t="shared" si="13"/>
        <v>21981.007804025994</v>
      </c>
      <c r="R33">
        <f t="shared" si="13"/>
        <v>-16.26760768875506</v>
      </c>
      <c r="S33">
        <f t="shared" si="13"/>
        <v>5711.8633945339916</v>
      </c>
      <c r="T33">
        <f t="shared" si="13"/>
        <v>-0.14600453363123114</v>
      </c>
      <c r="U33">
        <f t="shared" si="13"/>
        <v>106.22869530226785</v>
      </c>
      <c r="V33">
        <f t="shared" si="13"/>
        <v>743.13634752874157</v>
      </c>
      <c r="W33">
        <f t="shared" si="13"/>
        <v>-552.49229672567867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(1/(24-1))*SUMPRODUCT($H$28:$H$51,B$28:B$51)</f>
        <v>-1.6305320515257488E-2</v>
      </c>
      <c r="O34">
        <f t="shared" ref="O34:W34" si="15">(1/(24-1))*SUMPRODUCT($H$28:$H$51,C$28:C$51)</f>
        <v>1.5622887590349768</v>
      </c>
      <c r="P34">
        <f t="shared" si="15"/>
        <v>1.0876722762798021</v>
      </c>
      <c r="Q34">
        <f t="shared" si="15"/>
        <v>24.417196817929511</v>
      </c>
      <c r="R34">
        <f t="shared" si="15"/>
        <v>0.16166999434118168</v>
      </c>
      <c r="S34">
        <f t="shared" si="15"/>
        <v>-0.14600453363123114</v>
      </c>
      <c r="T34">
        <f t="shared" si="15"/>
        <v>7.8439438754066088E-2</v>
      </c>
      <c r="U34">
        <f t="shared" si="15"/>
        <v>-1.5010103842533792E-3</v>
      </c>
      <c r="V34">
        <f t="shared" si="15"/>
        <v>0.49440448959522248</v>
      </c>
      <c r="W34">
        <f t="shared" si="15"/>
        <v>0.35276284711248257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(1/(24-1))*SUMPRODUCT($I$28:$I$51,B$28:B$51)</f>
        <v>3.1435368726543724</v>
      </c>
      <c r="O35">
        <f t="shared" ref="O35:W35" si="17">(1/(24-1))*SUMPRODUCT($I$28:$I$51,C$28:C$51)</f>
        <v>-5.1564353568632821</v>
      </c>
      <c r="P35">
        <f t="shared" si="17"/>
        <v>-11.575339473896777</v>
      </c>
      <c r="Q35">
        <f t="shared" si="17"/>
        <v>258.47339611735777</v>
      </c>
      <c r="R35">
        <f t="shared" si="17"/>
        <v>-0.63354276395579323</v>
      </c>
      <c r="S35">
        <f t="shared" si="17"/>
        <v>106.22869530226785</v>
      </c>
      <c r="T35">
        <f t="shared" si="17"/>
        <v>-1.5010103842533792E-3</v>
      </c>
      <c r="U35">
        <f t="shared" si="17"/>
        <v>2.0484860689510227</v>
      </c>
      <c r="V35">
        <f t="shared" si="17"/>
        <v>14.074580023655049</v>
      </c>
      <c r="W35">
        <f t="shared" si="17"/>
        <v>-10.552154982687879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(1/(24-1))*SUMPRODUCT($J$28:$J$51,B$28:B$51)</f>
        <v>7.5041534395686513</v>
      </c>
      <c r="O36">
        <f t="shared" ref="O36:W36" si="19">(1/(24-1))*SUMPRODUCT($J$28:$J$51,C$28:C$51)</f>
        <v>201.83815673257831</v>
      </c>
      <c r="P36">
        <f t="shared" si="19"/>
        <v>390.74598727560573</v>
      </c>
      <c r="Q36">
        <f t="shared" si="19"/>
        <v>4977.3109443645426</v>
      </c>
      <c r="R36">
        <f t="shared" si="19"/>
        <v>21.484656612289122</v>
      </c>
      <c r="S36">
        <f t="shared" si="19"/>
        <v>743.13634752874157</v>
      </c>
      <c r="T36">
        <f t="shared" si="19"/>
        <v>0.49440448959522248</v>
      </c>
      <c r="U36">
        <f t="shared" si="19"/>
        <v>14.074580023655049</v>
      </c>
      <c r="V36">
        <f t="shared" si="19"/>
        <v>229.52652546662011</v>
      </c>
      <c r="W36">
        <f t="shared" si="19"/>
        <v>-31.291596273725421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(1/(24-1))*SUMPRODUCT($K$28:$K$51,B$28:B$51)</f>
        <v>-53.224689110137646</v>
      </c>
      <c r="O37">
        <f t="shared" ref="O37:W37" si="21">(1/(24-1))*SUMPRODUCT($K$28:$K$51,C$28:C$51)</f>
        <v>140.72544334705464</v>
      </c>
      <c r="P37">
        <f t="shared" si="21"/>
        <v>38.157539011915183</v>
      </c>
      <c r="Q37">
        <f t="shared" si="21"/>
        <v>-13250.22613870321</v>
      </c>
      <c r="R37">
        <f t="shared" si="21"/>
        <v>15.588011576488917</v>
      </c>
      <c r="S37">
        <f t="shared" si="21"/>
        <v>-552.49229672567867</v>
      </c>
      <c r="T37">
        <f t="shared" si="21"/>
        <v>0.35276284711248257</v>
      </c>
      <c r="U37">
        <f t="shared" si="21"/>
        <v>-10.552154982687879</v>
      </c>
      <c r="V37">
        <f t="shared" si="21"/>
        <v>-31.291596273725421</v>
      </c>
      <c r="W37">
        <f t="shared" si="21"/>
        <v>720.88514310492212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19.6564840582842</v>
      </c>
      <c r="C58">
        <f>O28</f>
        <v>-70.790329878747158</v>
      </c>
      <c r="D58">
        <f t="shared" ref="D58:K67" si="36">P28</f>
        <v>-147.40373492069142</v>
      </c>
      <c r="E58">
        <f t="shared" si="36"/>
        <v>-1661.6099471815487</v>
      </c>
      <c r="F58">
        <f t="shared" si="36"/>
        <v>-7.8162732384579172</v>
      </c>
      <c r="G58">
        <f t="shared" si="36"/>
        <v>154.02121778373177</v>
      </c>
      <c r="H58">
        <f t="shared" si="36"/>
        <v>-1.6305320515257488E-2</v>
      </c>
      <c r="I58">
        <f t="shared" si="36"/>
        <v>3.1435368726543724</v>
      </c>
      <c r="J58">
        <f t="shared" si="36"/>
        <v>7.5041534395686513</v>
      </c>
      <c r="K58">
        <f t="shared" si="36"/>
        <v>-53.224689110137646</v>
      </c>
      <c r="L58">
        <f>MDETERM(B58:K67)</f>
        <v>8.510100459509353E+17</v>
      </c>
      <c r="M58">
        <v>0</v>
      </c>
      <c r="N58">
        <v>0.95570595679886194</v>
      </c>
    </row>
    <row r="59" spans="1:14" x14ac:dyDescent="0.25">
      <c r="B59">
        <f t="shared" ref="B59:C67" si="37">N29</f>
        <v>-70.790329878747158</v>
      </c>
      <c r="C59">
        <f>O29-M58</f>
        <v>1576.8803145260101</v>
      </c>
      <c r="D59">
        <f t="shared" si="36"/>
        <v>3111.9403510603402</v>
      </c>
      <c r="E59">
        <f t="shared" si="36"/>
        <v>5817.1532495724459</v>
      </c>
      <c r="F59">
        <f t="shared" si="36"/>
        <v>174.99287362429976</v>
      </c>
      <c r="G59">
        <f t="shared" si="36"/>
        <v>-111.28364805995707</v>
      </c>
      <c r="H59">
        <f t="shared" si="36"/>
        <v>1.5622887590349768</v>
      </c>
      <c r="I59">
        <f t="shared" si="36"/>
        <v>-5.1564353568632821</v>
      </c>
      <c r="J59">
        <f t="shared" si="36"/>
        <v>201.83815673257831</v>
      </c>
      <c r="K59">
        <f t="shared" si="36"/>
        <v>140.72544334705464</v>
      </c>
      <c r="N59">
        <v>1.8565149501022493</v>
      </c>
    </row>
    <row r="60" spans="1:14" x14ac:dyDescent="0.25">
      <c r="B60">
        <f t="shared" si="37"/>
        <v>-147.40373492069142</v>
      </c>
      <c r="C60">
        <f t="shared" si="37"/>
        <v>3111.9403510603402</v>
      </c>
      <c r="D60">
        <f>P30-M58</f>
        <v>6828.1690818881916</v>
      </c>
      <c r="E60">
        <f t="shared" si="36"/>
        <v>29601.586708400941</v>
      </c>
      <c r="F60">
        <f t="shared" si="36"/>
        <v>345.35774692681133</v>
      </c>
      <c r="G60">
        <f t="shared" si="36"/>
        <v>-143.88714928877084</v>
      </c>
      <c r="H60">
        <f t="shared" si="36"/>
        <v>1.0876722762798021</v>
      </c>
      <c r="I60">
        <f t="shared" si="36"/>
        <v>-11.575339473896777</v>
      </c>
      <c r="J60">
        <f t="shared" si="36"/>
        <v>390.74598727560573</v>
      </c>
      <c r="K60">
        <f t="shared" si="36"/>
        <v>38.157539011915183</v>
      </c>
      <c r="N60">
        <v>0</v>
      </c>
    </row>
    <row r="61" spans="1:14" x14ac:dyDescent="0.25">
      <c r="B61">
        <f t="shared" si="37"/>
        <v>-1661.6099471815487</v>
      </c>
      <c r="C61">
        <f t="shared" si="37"/>
        <v>5817.1532495724459</v>
      </c>
      <c r="D61">
        <f t="shared" si="36"/>
        <v>29601.586708400941</v>
      </c>
      <c r="E61">
        <f>Q31-M58</f>
        <v>2173569.9609549171</v>
      </c>
      <c r="F61">
        <f t="shared" si="36"/>
        <v>558.36734279567179</v>
      </c>
      <c r="G61">
        <f t="shared" si="36"/>
        <v>21981.007804025994</v>
      </c>
      <c r="H61">
        <f t="shared" si="36"/>
        <v>24.417196817929511</v>
      </c>
      <c r="I61">
        <f t="shared" si="36"/>
        <v>258.47339611735777</v>
      </c>
      <c r="J61">
        <f t="shared" si="36"/>
        <v>4977.3109443645426</v>
      </c>
      <c r="K61">
        <f t="shared" si="36"/>
        <v>-13250.22613870321</v>
      </c>
    </row>
    <row r="62" spans="1:14" x14ac:dyDescent="0.25">
      <c r="B62">
        <f t="shared" si="37"/>
        <v>-7.8162732384579172</v>
      </c>
      <c r="C62">
        <f t="shared" si="37"/>
        <v>174.99287362429976</v>
      </c>
      <c r="D62">
        <f t="shared" si="36"/>
        <v>345.35774692681133</v>
      </c>
      <c r="E62">
        <f t="shared" si="36"/>
        <v>558.36734279567179</v>
      </c>
      <c r="F62">
        <f>R32-M58</f>
        <v>19.500986894283113</v>
      </c>
      <c r="G62">
        <f t="shared" si="36"/>
        <v>-16.26760768875506</v>
      </c>
      <c r="H62">
        <f t="shared" si="36"/>
        <v>0.16166999434118168</v>
      </c>
      <c r="I62">
        <f t="shared" si="36"/>
        <v>-0.63354276395579323</v>
      </c>
      <c r="J62">
        <f t="shared" si="36"/>
        <v>21.484656612289122</v>
      </c>
      <c r="K62">
        <f t="shared" si="36"/>
        <v>15.588011576488917</v>
      </c>
    </row>
    <row r="63" spans="1:14" x14ac:dyDescent="0.25">
      <c r="B63">
        <f t="shared" si="37"/>
        <v>154.02121778373177</v>
      </c>
      <c r="C63">
        <f t="shared" si="37"/>
        <v>-111.28364805995707</v>
      </c>
      <c r="D63">
        <f t="shared" si="36"/>
        <v>-143.88714928877084</v>
      </c>
      <c r="E63">
        <f t="shared" si="36"/>
        <v>21981.007804025994</v>
      </c>
      <c r="F63">
        <f t="shared" si="36"/>
        <v>-16.26760768875506</v>
      </c>
      <c r="G63">
        <f>S33-M58</f>
        <v>5711.8633945339916</v>
      </c>
      <c r="H63">
        <f t="shared" si="36"/>
        <v>-0.14600453363123114</v>
      </c>
      <c r="I63">
        <f t="shared" si="36"/>
        <v>106.22869530226785</v>
      </c>
      <c r="J63">
        <f t="shared" si="36"/>
        <v>743.13634752874157</v>
      </c>
      <c r="K63">
        <f t="shared" si="36"/>
        <v>-552.49229672567867</v>
      </c>
    </row>
    <row r="64" spans="1:14" x14ac:dyDescent="0.25">
      <c r="B64">
        <f t="shared" si="37"/>
        <v>-1.6305320515257488E-2</v>
      </c>
      <c r="C64">
        <f t="shared" si="37"/>
        <v>1.5622887590349768</v>
      </c>
      <c r="D64">
        <f t="shared" si="36"/>
        <v>1.0876722762798021</v>
      </c>
      <c r="E64">
        <f t="shared" si="36"/>
        <v>24.417196817929511</v>
      </c>
      <c r="F64">
        <f t="shared" si="36"/>
        <v>0.16166999434118168</v>
      </c>
      <c r="G64">
        <f t="shared" si="36"/>
        <v>-0.14600453363123114</v>
      </c>
      <c r="H64">
        <f>T34-M58</f>
        <v>7.8439438754066088E-2</v>
      </c>
      <c r="I64">
        <f t="shared" si="36"/>
        <v>-1.5010103842533792E-3</v>
      </c>
      <c r="J64">
        <f t="shared" si="36"/>
        <v>0.49440448959522248</v>
      </c>
      <c r="K64">
        <f t="shared" si="36"/>
        <v>0.35276284711248257</v>
      </c>
    </row>
    <row r="65" spans="2:16" x14ac:dyDescent="0.25">
      <c r="B65">
        <f t="shared" si="37"/>
        <v>3.1435368726543724</v>
      </c>
      <c r="C65">
        <f t="shared" si="37"/>
        <v>-5.1564353568632821</v>
      </c>
      <c r="D65">
        <f t="shared" si="36"/>
        <v>-11.575339473896777</v>
      </c>
      <c r="E65">
        <f t="shared" si="36"/>
        <v>258.47339611735777</v>
      </c>
      <c r="F65">
        <f t="shared" si="36"/>
        <v>-0.63354276395579323</v>
      </c>
      <c r="G65">
        <f t="shared" si="36"/>
        <v>106.22869530226785</v>
      </c>
      <c r="H65">
        <f t="shared" si="36"/>
        <v>-1.5010103842533792E-3</v>
      </c>
      <c r="I65">
        <f>U35-M58</f>
        <v>2.0484860689510227</v>
      </c>
      <c r="J65">
        <f t="shared" si="36"/>
        <v>14.074580023655049</v>
      </c>
      <c r="K65">
        <f t="shared" si="36"/>
        <v>-10.552154982687879</v>
      </c>
    </row>
    <row r="66" spans="2:16" x14ac:dyDescent="0.25">
      <c r="B66">
        <f t="shared" si="37"/>
        <v>7.5041534395686513</v>
      </c>
      <c r="C66">
        <f t="shared" si="37"/>
        <v>201.83815673257831</v>
      </c>
      <c r="D66">
        <f t="shared" si="36"/>
        <v>390.74598727560573</v>
      </c>
      <c r="E66">
        <f t="shared" si="36"/>
        <v>4977.3109443645426</v>
      </c>
      <c r="F66">
        <f t="shared" si="36"/>
        <v>21.484656612289122</v>
      </c>
      <c r="G66">
        <f t="shared" si="36"/>
        <v>743.13634752874157</v>
      </c>
      <c r="H66">
        <f t="shared" si="36"/>
        <v>0.49440448959522248</v>
      </c>
      <c r="I66">
        <f t="shared" si="36"/>
        <v>14.074580023655049</v>
      </c>
      <c r="J66">
        <f>V36-M58</f>
        <v>229.52652546662011</v>
      </c>
      <c r="K66">
        <f t="shared" si="36"/>
        <v>-31.291596273725421</v>
      </c>
    </row>
    <row r="67" spans="2:16" x14ac:dyDescent="0.25">
      <c r="B67">
        <f t="shared" si="37"/>
        <v>-53.224689110137646</v>
      </c>
      <c r="C67">
        <f t="shared" si="37"/>
        <v>140.72544334705464</v>
      </c>
      <c r="D67">
        <f t="shared" si="36"/>
        <v>38.157539011915183</v>
      </c>
      <c r="E67">
        <f t="shared" si="36"/>
        <v>-13250.22613870321</v>
      </c>
      <c r="F67">
        <f t="shared" si="36"/>
        <v>15.588011576488917</v>
      </c>
      <c r="G67">
        <f t="shared" si="36"/>
        <v>-552.49229672567867</v>
      </c>
      <c r="H67">
        <f t="shared" si="36"/>
        <v>0.35276284711248257</v>
      </c>
      <c r="I67">
        <f t="shared" si="36"/>
        <v>-10.552154982687879</v>
      </c>
      <c r="J67">
        <f t="shared" si="36"/>
        <v>-31.291596273725421</v>
      </c>
      <c r="K67">
        <f>W37-M58</f>
        <v>720.88514310492212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19.6564840582842</v>
      </c>
      <c r="C69">
        <f t="shared" ref="C69:K78" si="38">O28</f>
        <v>-70.790329878747158</v>
      </c>
      <c r="D69">
        <f t="shared" si="38"/>
        <v>-147.40373492069142</v>
      </c>
      <c r="E69">
        <f t="shared" si="38"/>
        <v>-1661.6099471815487</v>
      </c>
      <c r="F69">
        <f t="shared" si="38"/>
        <v>-7.8162732384579172</v>
      </c>
      <c r="G69">
        <f t="shared" si="38"/>
        <v>154.02121778373177</v>
      </c>
      <c r="H69">
        <f t="shared" si="38"/>
        <v>-1.6305320515257488E-2</v>
      </c>
      <c r="I69">
        <f t="shared" si="38"/>
        <v>3.1435368726543724</v>
      </c>
      <c r="J69">
        <f t="shared" si="38"/>
        <v>7.5041534395686513</v>
      </c>
      <c r="K69">
        <f t="shared" si="38"/>
        <v>-53.224689110137646</v>
      </c>
      <c r="L69" s="1">
        <f t="array" ref="L69">MDETERM(B69:K78)</f>
        <v>8.510100459509353E+17</v>
      </c>
      <c r="M69" s="2">
        <v>0</v>
      </c>
      <c r="N69" s="1">
        <f t="array" ref="N69:N78">MMULT(B69:K78,M69:M78)</f>
        <v>5.7965672294383024E-13</v>
      </c>
      <c r="O69" s="1">
        <f>M69*$B$80</f>
        <v>0</v>
      </c>
      <c r="P69" s="1">
        <f>N69-O69</f>
        <v>5.7965672294383024E-13</v>
      </c>
    </row>
    <row r="70" spans="2:16" x14ac:dyDescent="0.25">
      <c r="B70">
        <f t="shared" ref="B70:B78" si="39">N29</f>
        <v>-70.790329878747158</v>
      </c>
      <c r="C70">
        <f t="shared" si="38"/>
        <v>1576.8803145260101</v>
      </c>
      <c r="D70">
        <f t="shared" si="38"/>
        <v>3111.9403510603402</v>
      </c>
      <c r="E70">
        <f t="shared" si="38"/>
        <v>5817.1532495724459</v>
      </c>
      <c r="F70">
        <f t="shared" si="38"/>
        <v>174.99287362429976</v>
      </c>
      <c r="G70">
        <f t="shared" si="38"/>
        <v>-111.28364805995707</v>
      </c>
      <c r="H70">
        <f t="shared" si="38"/>
        <v>1.5622887590349768</v>
      </c>
      <c r="I70">
        <f t="shared" si="38"/>
        <v>-5.1564353568632821</v>
      </c>
      <c r="J70">
        <f t="shared" si="38"/>
        <v>201.83815673257831</v>
      </c>
      <c r="K70">
        <f t="shared" si="38"/>
        <v>140.72544334705464</v>
      </c>
      <c r="L70" s="1"/>
      <c r="M70" s="2">
        <v>0</v>
      </c>
      <c r="N70" s="1">
        <v>2.488624106278017E-4</v>
      </c>
      <c r="O70" s="1">
        <f t="shared" ref="O70:O78" si="40">M70*$B$80</f>
        <v>0</v>
      </c>
      <c r="P70" s="1">
        <f t="shared" ref="P70:P78" si="41">N70-O70</f>
        <v>2.488624106278017E-4</v>
      </c>
    </row>
    <row r="71" spans="2:16" x14ac:dyDescent="0.25">
      <c r="B71">
        <f t="shared" si="39"/>
        <v>-147.40373492069142</v>
      </c>
      <c r="C71">
        <f t="shared" si="38"/>
        <v>3111.9403510603402</v>
      </c>
      <c r="D71">
        <f t="shared" si="38"/>
        <v>6828.1690818881916</v>
      </c>
      <c r="E71">
        <f t="shared" si="38"/>
        <v>29601.586708400941</v>
      </c>
      <c r="F71">
        <f t="shared" si="38"/>
        <v>345.35774692681133</v>
      </c>
      <c r="G71">
        <f t="shared" si="38"/>
        <v>-143.88714928877084</v>
      </c>
      <c r="H71">
        <f t="shared" si="38"/>
        <v>1.0876722762798021</v>
      </c>
      <c r="I71">
        <f t="shared" si="38"/>
        <v>-11.575339473896777</v>
      </c>
      <c r="J71">
        <f t="shared" si="38"/>
        <v>390.74598727560573</v>
      </c>
      <c r="K71">
        <f t="shared" si="38"/>
        <v>38.157539011915183</v>
      </c>
      <c r="L71" s="1"/>
      <c r="M71" s="2">
        <v>-9.9999999999999974E-7</v>
      </c>
      <c r="N71" s="1">
        <v>-2.9255356331673076E-3</v>
      </c>
      <c r="O71" s="1">
        <f t="shared" si="40"/>
        <v>-9.5570595679886178E-7</v>
      </c>
      <c r="P71" s="1">
        <f t="shared" si="41"/>
        <v>-2.9245799272105085E-3</v>
      </c>
    </row>
    <row r="72" spans="2:16" x14ac:dyDescent="0.25">
      <c r="B72">
        <f t="shared" si="39"/>
        <v>-1661.6099471815487</v>
      </c>
      <c r="C72">
        <f t="shared" si="38"/>
        <v>5817.1532495724459</v>
      </c>
      <c r="D72">
        <f t="shared" si="38"/>
        <v>29601.586708400941</v>
      </c>
      <c r="E72">
        <f t="shared" si="38"/>
        <v>2173569.9609549171</v>
      </c>
      <c r="F72">
        <f t="shared" si="38"/>
        <v>558.36734279567179</v>
      </c>
      <c r="G72">
        <f t="shared" si="38"/>
        <v>21981.007804025994</v>
      </c>
      <c r="H72">
        <f t="shared" si="38"/>
        <v>24.417196817929511</v>
      </c>
      <c r="I72">
        <f t="shared" si="38"/>
        <v>258.47339611735777</v>
      </c>
      <c r="J72">
        <f t="shared" si="38"/>
        <v>4977.3109443645426</v>
      </c>
      <c r="K72">
        <f t="shared" si="38"/>
        <v>-13250.22613870321</v>
      </c>
      <c r="L72" s="1"/>
      <c r="M72" s="2">
        <v>6.1771284029606662E-8</v>
      </c>
      <c r="N72" s="1">
        <v>0.14756152933392835</v>
      </c>
      <c r="O72" s="1">
        <f t="shared" si="40"/>
        <v>5.9035184106209499E-8</v>
      </c>
      <c r="P72" s="1">
        <f t="shared" si="41"/>
        <v>0.14756147029874425</v>
      </c>
    </row>
    <row r="73" spans="2:16" x14ac:dyDescent="0.25">
      <c r="B73">
        <f t="shared" si="39"/>
        <v>-7.8162732384579172</v>
      </c>
      <c r="C73">
        <f t="shared" si="38"/>
        <v>174.99287362429976</v>
      </c>
      <c r="D73">
        <f t="shared" si="38"/>
        <v>345.35774692681133</v>
      </c>
      <c r="E73">
        <f t="shared" si="38"/>
        <v>558.36734279567179</v>
      </c>
      <c r="F73">
        <f t="shared" si="38"/>
        <v>19.500986894283113</v>
      </c>
      <c r="G73">
        <f t="shared" si="38"/>
        <v>-16.26760768875506</v>
      </c>
      <c r="H73">
        <f t="shared" si="38"/>
        <v>0.16166999434118168</v>
      </c>
      <c r="I73">
        <f t="shared" si="38"/>
        <v>-0.63354276395579323</v>
      </c>
      <c r="J73">
        <f t="shared" si="38"/>
        <v>21.484656612289122</v>
      </c>
      <c r="K73">
        <f t="shared" si="38"/>
        <v>15.588011576488917</v>
      </c>
      <c r="L73" s="1"/>
      <c r="M73" s="2">
        <v>0</v>
      </c>
      <c r="N73" s="1">
        <v>7.3235059848603991E-14</v>
      </c>
      <c r="O73" s="1">
        <f t="shared" si="40"/>
        <v>0</v>
      </c>
      <c r="P73" s="1">
        <f t="shared" si="41"/>
        <v>7.3235059848603991E-14</v>
      </c>
    </row>
    <row r="74" spans="2:16" x14ac:dyDescent="0.25">
      <c r="B74">
        <f t="shared" si="39"/>
        <v>154.02121778373177</v>
      </c>
      <c r="C74">
        <f t="shared" si="38"/>
        <v>-111.28364805995707</v>
      </c>
      <c r="D74">
        <f t="shared" si="38"/>
        <v>-143.88714928877084</v>
      </c>
      <c r="E74">
        <f t="shared" si="38"/>
        <v>21981.007804025994</v>
      </c>
      <c r="F74">
        <f t="shared" si="38"/>
        <v>-16.26760768875506</v>
      </c>
      <c r="G74">
        <f t="shared" si="38"/>
        <v>5711.8633945339916</v>
      </c>
      <c r="H74">
        <f t="shared" si="38"/>
        <v>-0.14600453363123114</v>
      </c>
      <c r="I74">
        <f t="shared" si="38"/>
        <v>106.22869530226785</v>
      </c>
      <c r="J74">
        <f t="shared" si="38"/>
        <v>743.13634752874157</v>
      </c>
      <c r="K74">
        <f t="shared" si="38"/>
        <v>-552.49229672567867</v>
      </c>
      <c r="L74" s="1"/>
      <c r="M74" s="2">
        <v>0</v>
      </c>
      <c r="N74" s="1">
        <v>1.0811412495299584E-3</v>
      </c>
      <c r="O74" s="1">
        <f t="shared" si="40"/>
        <v>0</v>
      </c>
      <c r="P74" s="1">
        <f t="shared" si="41"/>
        <v>1.0811412495299584E-3</v>
      </c>
    </row>
    <row r="75" spans="2:16" x14ac:dyDescent="0.25">
      <c r="B75">
        <f t="shared" si="39"/>
        <v>-1.6305320515257488E-2</v>
      </c>
      <c r="C75">
        <f t="shared" si="38"/>
        <v>1.5622887590349768</v>
      </c>
      <c r="D75">
        <f t="shared" si="38"/>
        <v>1.0876722762798021</v>
      </c>
      <c r="E75">
        <f t="shared" si="38"/>
        <v>24.417196817929511</v>
      </c>
      <c r="F75">
        <f t="shared" si="38"/>
        <v>0.16166999434118168</v>
      </c>
      <c r="G75">
        <f t="shared" si="38"/>
        <v>-0.14600453363123114</v>
      </c>
      <c r="H75">
        <f t="shared" si="38"/>
        <v>7.8439438754066088E-2</v>
      </c>
      <c r="I75">
        <f t="shared" si="38"/>
        <v>-1.5010103842533792E-3</v>
      </c>
      <c r="J75">
        <f t="shared" si="38"/>
        <v>0.49440448959522248</v>
      </c>
      <c r="K75">
        <f t="shared" si="38"/>
        <v>0.35276284711248257</v>
      </c>
      <c r="L75" s="1"/>
      <c r="M75" s="2">
        <v>1.897812481762462E-3</v>
      </c>
      <c r="N75" s="1">
        <v>1.4937554829100473E-4</v>
      </c>
      <c r="O75" s="1">
        <f t="shared" si="40"/>
        <v>1.8137506937076166E-3</v>
      </c>
      <c r="P75" s="1">
        <f t="shared" si="41"/>
        <v>-1.6643751454166118E-3</v>
      </c>
    </row>
    <row r="76" spans="2:16" x14ac:dyDescent="0.25">
      <c r="B76">
        <f t="shared" si="39"/>
        <v>3.1435368726543724</v>
      </c>
      <c r="C76">
        <f t="shared" si="38"/>
        <v>-5.1564353568632821</v>
      </c>
      <c r="D76">
        <f t="shared" si="38"/>
        <v>-11.575339473896777</v>
      </c>
      <c r="E76">
        <f t="shared" si="38"/>
        <v>258.47339611735777</v>
      </c>
      <c r="F76">
        <f t="shared" si="38"/>
        <v>-0.63354276395579323</v>
      </c>
      <c r="G76">
        <f t="shared" si="38"/>
        <v>106.22869530226785</v>
      </c>
      <c r="H76">
        <f t="shared" si="38"/>
        <v>-1.5010103842533792E-3</v>
      </c>
      <c r="I76">
        <f t="shared" si="38"/>
        <v>2.0484860689510227</v>
      </c>
      <c r="J76">
        <f t="shared" si="38"/>
        <v>14.074580023655049</v>
      </c>
      <c r="K76">
        <f t="shared" si="38"/>
        <v>-10.552154982687879</v>
      </c>
      <c r="L76" s="1"/>
      <c r="M76" s="2">
        <v>0</v>
      </c>
      <c r="N76" s="1">
        <v>2.1953124667620694E-5</v>
      </c>
      <c r="O76" s="1">
        <f t="shared" si="40"/>
        <v>0</v>
      </c>
      <c r="P76" s="1">
        <f t="shared" si="41"/>
        <v>2.1953124667620694E-5</v>
      </c>
    </row>
    <row r="77" spans="2:16" x14ac:dyDescent="0.25">
      <c r="B77">
        <f t="shared" si="39"/>
        <v>7.5041534395686513</v>
      </c>
      <c r="C77">
        <f t="shared" si="38"/>
        <v>201.83815673257831</v>
      </c>
      <c r="D77">
        <f t="shared" si="38"/>
        <v>390.74598727560573</v>
      </c>
      <c r="E77">
        <f t="shared" si="38"/>
        <v>4977.3109443645426</v>
      </c>
      <c r="F77">
        <f t="shared" si="38"/>
        <v>21.484656612289122</v>
      </c>
      <c r="G77">
        <f t="shared" si="38"/>
        <v>743.13634752874157</v>
      </c>
      <c r="H77">
        <f t="shared" si="38"/>
        <v>0.49440448959522248</v>
      </c>
      <c r="I77">
        <f t="shared" si="38"/>
        <v>14.074580023655049</v>
      </c>
      <c r="J77">
        <f t="shared" si="38"/>
        <v>229.52652546662011</v>
      </c>
      <c r="K77">
        <f t="shared" si="38"/>
        <v>-31.291596273725421</v>
      </c>
      <c r="L77" s="1"/>
      <c r="M77" s="2">
        <v>0</v>
      </c>
      <c r="N77" s="1">
        <v>8.4687121202984791E-4</v>
      </c>
      <c r="O77" s="1">
        <f t="shared" si="40"/>
        <v>0</v>
      </c>
      <c r="P77" s="1">
        <f t="shared" si="41"/>
        <v>8.4687121202984791E-4</v>
      </c>
    </row>
    <row r="78" spans="2:16" x14ac:dyDescent="0.25">
      <c r="B78">
        <f t="shared" si="39"/>
        <v>-53.224689110137646</v>
      </c>
      <c r="C78">
        <f t="shared" si="38"/>
        <v>140.72544334705464</v>
      </c>
      <c r="D78">
        <f t="shared" si="38"/>
        <v>38.157539011915183</v>
      </c>
      <c r="E78">
        <f t="shared" si="38"/>
        <v>-13250.22613870321</v>
      </c>
      <c r="F78">
        <f t="shared" si="38"/>
        <v>15.588011576488917</v>
      </c>
      <c r="G78">
        <f t="shared" si="38"/>
        <v>-552.49229672567867</v>
      </c>
      <c r="H78">
        <f t="shared" si="38"/>
        <v>0.35276284711248257</v>
      </c>
      <c r="I78">
        <f t="shared" si="38"/>
        <v>-10.552154982687879</v>
      </c>
      <c r="J78">
        <f t="shared" si="38"/>
        <v>-31.291596273725421</v>
      </c>
      <c r="K78">
        <f t="shared" si="38"/>
        <v>720.88514310492212</v>
      </c>
      <c r="L78" s="1"/>
      <c r="M78" s="2">
        <v>2.5964479615228244E-7</v>
      </c>
      <c r="N78" s="1">
        <v>1.0789100549410792E-8</v>
      </c>
      <c r="O78" s="1">
        <f t="shared" si="40"/>
        <v>2.4814407833456258E-7</v>
      </c>
      <c r="P78" s="1">
        <f t="shared" si="41"/>
        <v>-2.3735497778515178E-7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19.6564840582842</v>
      </c>
      <c r="C82">
        <f t="shared" ref="C82:K91" si="42">O28</f>
        <v>-70.790329878747158</v>
      </c>
      <c r="D82">
        <f t="shared" si="42"/>
        <v>-147.40373492069142</v>
      </c>
      <c r="E82">
        <f t="shared" si="42"/>
        <v>-1661.6099471815487</v>
      </c>
      <c r="F82">
        <f t="shared" si="42"/>
        <v>-7.8162732384579172</v>
      </c>
      <c r="G82">
        <f t="shared" si="42"/>
        <v>154.02121778373177</v>
      </c>
      <c r="H82">
        <f t="shared" si="42"/>
        <v>-1.6305320515257488E-2</v>
      </c>
      <c r="I82">
        <f t="shared" si="42"/>
        <v>3.1435368726543724</v>
      </c>
      <c r="J82">
        <f t="shared" si="42"/>
        <v>7.5041534395686513</v>
      </c>
      <c r="K82">
        <f t="shared" si="42"/>
        <v>-53.224689110137646</v>
      </c>
      <c r="M82" s="2">
        <v>7.6311601229359147E-7</v>
      </c>
      <c r="N82" s="1">
        <f t="array" ref="N82:N91">MMULT(B82:K91,M82:M91)</f>
        <v>6.1706663037621716E-8</v>
      </c>
      <c r="O82" s="1">
        <f>M82*$B$93</f>
        <v>1.4167362854854644E-6</v>
      </c>
      <c r="P82" s="1">
        <f>N82-O82</f>
        <v>-1.3550296224478427E-6</v>
      </c>
    </row>
    <row r="83" spans="2:16" x14ac:dyDescent="0.25">
      <c r="B83">
        <f t="shared" ref="B83:B91" si="43">N29</f>
        <v>-70.790329878747158</v>
      </c>
      <c r="C83">
        <f t="shared" si="42"/>
        <v>1576.8803145260101</v>
      </c>
      <c r="D83">
        <f t="shared" si="42"/>
        <v>3111.9403510603402</v>
      </c>
      <c r="E83">
        <f t="shared" si="42"/>
        <v>5817.1532495724459</v>
      </c>
      <c r="F83">
        <f t="shared" si="42"/>
        <v>174.99287362429976</v>
      </c>
      <c r="G83">
        <f t="shared" si="42"/>
        <v>-111.28364805995707</v>
      </c>
      <c r="H83">
        <f t="shared" si="42"/>
        <v>1.5622887590349768</v>
      </c>
      <c r="I83">
        <f t="shared" si="42"/>
        <v>-5.1564353568632821</v>
      </c>
      <c r="J83">
        <f t="shared" si="42"/>
        <v>201.83815673257831</v>
      </c>
      <c r="K83">
        <f t="shared" si="42"/>
        <v>140.72544334705464</v>
      </c>
      <c r="M83" s="2">
        <v>0</v>
      </c>
      <c r="N83" s="1">
        <v>2.6472269325722041E-4</v>
      </c>
      <c r="O83" s="1">
        <f t="shared" ref="O83:O91" si="44">M83*$B$93</f>
        <v>0</v>
      </c>
      <c r="P83" s="1">
        <f t="shared" ref="P83:P91" si="45">N83-O83</f>
        <v>2.6472269325722041E-4</v>
      </c>
    </row>
    <row r="84" spans="2:16" x14ac:dyDescent="0.25">
      <c r="B84">
        <f t="shared" si="43"/>
        <v>-147.40373492069142</v>
      </c>
      <c r="C84">
        <f t="shared" si="42"/>
        <v>3111.9403510603402</v>
      </c>
      <c r="D84">
        <f t="shared" si="42"/>
        <v>6828.1690818881916</v>
      </c>
      <c r="E84">
        <f t="shared" si="42"/>
        <v>29601.586708400941</v>
      </c>
      <c r="F84">
        <f t="shared" si="42"/>
        <v>345.35774692681133</v>
      </c>
      <c r="G84">
        <f t="shared" si="42"/>
        <v>-143.88714928877084</v>
      </c>
      <c r="H84">
        <f t="shared" si="42"/>
        <v>1.0876722762798021</v>
      </c>
      <c r="I84">
        <f t="shared" si="42"/>
        <v>-11.575339473896777</v>
      </c>
      <c r="J84">
        <f t="shared" si="42"/>
        <v>390.74598727560573</v>
      </c>
      <c r="K84">
        <f t="shared" si="42"/>
        <v>38.157539011915183</v>
      </c>
      <c r="M84" s="2">
        <v>8.8786018683982782E-8</v>
      </c>
      <c r="N84" s="1">
        <v>5.639793024058517E-4</v>
      </c>
      <c r="O84" s="1">
        <f t="shared" si="44"/>
        <v>1.6483257104687166E-7</v>
      </c>
      <c r="P84" s="1">
        <f t="shared" si="45"/>
        <v>5.6381446983480479E-4</v>
      </c>
    </row>
    <row r="85" spans="2:16" x14ac:dyDescent="0.25">
      <c r="B85">
        <f t="shared" si="43"/>
        <v>-1661.6099471815487</v>
      </c>
      <c r="C85">
        <f t="shared" si="42"/>
        <v>5817.1532495724459</v>
      </c>
      <c r="D85">
        <f t="shared" si="42"/>
        <v>29601.586708400941</v>
      </c>
      <c r="E85">
        <f t="shared" si="42"/>
        <v>2173569.9609549171</v>
      </c>
      <c r="F85">
        <f t="shared" si="42"/>
        <v>558.36734279567179</v>
      </c>
      <c r="G85">
        <f t="shared" si="42"/>
        <v>21981.007804025994</v>
      </c>
      <c r="H85">
        <f t="shared" si="42"/>
        <v>24.417196817929511</v>
      </c>
      <c r="I85">
        <f t="shared" si="42"/>
        <v>258.47339611735777</v>
      </c>
      <c r="J85">
        <f t="shared" si="42"/>
        <v>4977.3109443645426</v>
      </c>
      <c r="K85">
        <f t="shared" si="42"/>
        <v>-13250.22613870321</v>
      </c>
      <c r="M85" s="2">
        <v>0</v>
      </c>
      <c r="N85" s="1">
        <v>1.0828438842051054E-3</v>
      </c>
      <c r="O85" s="1">
        <f t="shared" si="44"/>
        <v>0</v>
      </c>
      <c r="P85" s="1">
        <f t="shared" si="45"/>
        <v>1.0828438842051054E-3</v>
      </c>
    </row>
    <row r="86" spans="2:16" x14ac:dyDescent="0.25">
      <c r="B86">
        <f t="shared" si="43"/>
        <v>-7.8162732384579172</v>
      </c>
      <c r="C86">
        <f t="shared" si="42"/>
        <v>174.99287362429976</v>
      </c>
      <c r="D86">
        <f t="shared" si="42"/>
        <v>345.35774692681133</v>
      </c>
      <c r="E86">
        <f t="shared" si="42"/>
        <v>558.36734279567179</v>
      </c>
      <c r="F86">
        <f t="shared" si="42"/>
        <v>19.500986894283113</v>
      </c>
      <c r="G86">
        <f t="shared" si="42"/>
        <v>-16.26760768875506</v>
      </c>
      <c r="H86">
        <f t="shared" si="42"/>
        <v>0.16166999434118168</v>
      </c>
      <c r="I86">
        <f t="shared" si="42"/>
        <v>-0.63354276395579323</v>
      </c>
      <c r="J86">
        <f t="shared" si="42"/>
        <v>21.484656612289122</v>
      </c>
      <c r="K86">
        <f t="shared" si="42"/>
        <v>15.588011576488917</v>
      </c>
      <c r="M86" s="2">
        <v>2.0516713155500698E-7</v>
      </c>
      <c r="N86" s="1">
        <v>2.9345423204837413E-5</v>
      </c>
      <c r="O86" s="1">
        <f t="shared" si="44"/>
        <v>3.8089584700146542E-7</v>
      </c>
      <c r="P86" s="1">
        <f t="shared" si="45"/>
        <v>2.8964527357835947E-5</v>
      </c>
    </row>
    <row r="87" spans="2:16" x14ac:dyDescent="0.25">
      <c r="B87">
        <f t="shared" si="43"/>
        <v>154.02121778373177</v>
      </c>
      <c r="C87">
        <f t="shared" si="42"/>
        <v>-111.28364805995707</v>
      </c>
      <c r="D87">
        <f t="shared" si="42"/>
        <v>-143.88714928877084</v>
      </c>
      <c r="E87">
        <f t="shared" si="42"/>
        <v>21981.007804025994</v>
      </c>
      <c r="F87">
        <f t="shared" si="42"/>
        <v>-16.26760768875506</v>
      </c>
      <c r="G87">
        <f t="shared" si="42"/>
        <v>5711.8633945339916</v>
      </c>
      <c r="H87">
        <f t="shared" si="42"/>
        <v>-0.14600453363123114</v>
      </c>
      <c r="I87">
        <f t="shared" si="42"/>
        <v>106.22869530226785</v>
      </c>
      <c r="J87">
        <f t="shared" si="42"/>
        <v>743.13634752874157</v>
      </c>
      <c r="K87">
        <f t="shared" si="42"/>
        <v>-552.49229672567867</v>
      </c>
      <c r="M87" s="2">
        <v>1.9612614337391065E-8</v>
      </c>
      <c r="N87" s="1">
        <v>1.8091384380690078E-4</v>
      </c>
      <c r="O87" s="1">
        <f t="shared" si="44"/>
        <v>3.6411111727956235E-8</v>
      </c>
      <c r="P87" s="1">
        <f t="shared" si="45"/>
        <v>1.8087743269517282E-4</v>
      </c>
    </row>
    <row r="88" spans="2:16" x14ac:dyDescent="0.25">
      <c r="B88">
        <f t="shared" si="43"/>
        <v>-1.6305320515257488E-2</v>
      </c>
      <c r="C88">
        <f t="shared" si="42"/>
        <v>1.5622887590349768</v>
      </c>
      <c r="D88">
        <f t="shared" si="42"/>
        <v>1.0876722762798021</v>
      </c>
      <c r="E88">
        <f t="shared" si="42"/>
        <v>24.417196817929511</v>
      </c>
      <c r="F88">
        <f t="shared" si="42"/>
        <v>0.16166999434118168</v>
      </c>
      <c r="G88">
        <f t="shared" si="42"/>
        <v>-0.14600453363123114</v>
      </c>
      <c r="H88">
        <f t="shared" si="42"/>
        <v>7.8439438754066088E-2</v>
      </c>
      <c r="I88">
        <f t="shared" si="42"/>
        <v>-1.5010103842533792E-3</v>
      </c>
      <c r="J88">
        <f t="shared" si="42"/>
        <v>0.49440448959522248</v>
      </c>
      <c r="K88">
        <f t="shared" si="42"/>
        <v>0.35276284711248257</v>
      </c>
      <c r="M88" s="2">
        <v>1.7260262429167855E-8</v>
      </c>
      <c r="N88" s="1">
        <v>1.3781138957788145E-7</v>
      </c>
      <c r="O88" s="1">
        <f t="shared" si="44"/>
        <v>3.2043935242438288E-8</v>
      </c>
      <c r="P88" s="1">
        <f t="shared" si="45"/>
        <v>1.0576745433544315E-7</v>
      </c>
    </row>
    <row r="89" spans="2:16" x14ac:dyDescent="0.25">
      <c r="B89">
        <f t="shared" si="43"/>
        <v>3.1435368726543724</v>
      </c>
      <c r="C89">
        <f t="shared" si="42"/>
        <v>-5.1564353568632821</v>
      </c>
      <c r="D89">
        <f t="shared" si="42"/>
        <v>-11.575339473896777</v>
      </c>
      <c r="E89">
        <f t="shared" si="42"/>
        <v>258.47339611735777</v>
      </c>
      <c r="F89">
        <f t="shared" si="42"/>
        <v>-0.63354276395579323</v>
      </c>
      <c r="G89">
        <f t="shared" si="42"/>
        <v>106.22869530226785</v>
      </c>
      <c r="H89">
        <f t="shared" si="42"/>
        <v>-1.5010103842533792E-3</v>
      </c>
      <c r="I89">
        <f t="shared" si="42"/>
        <v>2.0484860689510227</v>
      </c>
      <c r="J89">
        <f t="shared" si="42"/>
        <v>14.074580023655049</v>
      </c>
      <c r="K89">
        <f t="shared" si="42"/>
        <v>-10.552154982687879</v>
      </c>
      <c r="M89" s="2">
        <v>1.8895558565711105E-8</v>
      </c>
      <c r="N89" s="1">
        <v>2.7036141211838821E-6</v>
      </c>
      <c r="O89" s="1">
        <f t="shared" si="44"/>
        <v>3.5079886967775281E-8</v>
      </c>
      <c r="P89" s="1">
        <f t="shared" si="45"/>
        <v>2.6685342342161067E-6</v>
      </c>
    </row>
    <row r="90" spans="2:16" x14ac:dyDescent="0.25">
      <c r="B90">
        <f t="shared" si="43"/>
        <v>7.5041534395686513</v>
      </c>
      <c r="C90">
        <f t="shared" si="42"/>
        <v>201.83815673257831</v>
      </c>
      <c r="D90">
        <f t="shared" si="42"/>
        <v>390.74598727560573</v>
      </c>
      <c r="E90">
        <f t="shared" si="42"/>
        <v>4977.3109443645426</v>
      </c>
      <c r="F90">
        <f t="shared" si="42"/>
        <v>21.484656612289122</v>
      </c>
      <c r="G90">
        <f t="shared" si="42"/>
        <v>743.13634752874157</v>
      </c>
      <c r="H90">
        <f t="shared" si="42"/>
        <v>0.49440448959522248</v>
      </c>
      <c r="I90">
        <f t="shared" si="42"/>
        <v>14.074580023655049</v>
      </c>
      <c r="J90">
        <f t="shared" si="42"/>
        <v>229.52652546662011</v>
      </c>
      <c r="K90">
        <f t="shared" si="42"/>
        <v>-31.291596273725421</v>
      </c>
      <c r="M90" s="2">
        <v>0</v>
      </c>
      <c r="N90" s="1">
        <v>5.77204146404795E-5</v>
      </c>
      <c r="O90" s="1">
        <f t="shared" si="44"/>
        <v>0</v>
      </c>
      <c r="P90" s="1">
        <f t="shared" si="45"/>
        <v>5.77204146404795E-5</v>
      </c>
    </row>
    <row r="91" spans="2:16" x14ac:dyDescent="0.25">
      <c r="B91">
        <f t="shared" si="43"/>
        <v>-53.224689110137646</v>
      </c>
      <c r="C91">
        <f t="shared" si="42"/>
        <v>140.72544334705464</v>
      </c>
      <c r="D91">
        <f t="shared" si="42"/>
        <v>38.157539011915183</v>
      </c>
      <c r="E91">
        <f t="shared" si="42"/>
        <v>-13250.22613870321</v>
      </c>
      <c r="F91">
        <f t="shared" si="42"/>
        <v>15.588011576488917</v>
      </c>
      <c r="G91">
        <f t="shared" si="42"/>
        <v>-552.49229672567867</v>
      </c>
      <c r="H91">
        <f t="shared" si="42"/>
        <v>0.35276284711248257</v>
      </c>
      <c r="I91">
        <f t="shared" si="42"/>
        <v>-10.552154982687879</v>
      </c>
      <c r="J91">
        <f t="shared" si="42"/>
        <v>-31.291596273725421</v>
      </c>
      <c r="K91">
        <f t="shared" si="42"/>
        <v>720.88514310492212</v>
      </c>
      <c r="M91" s="2">
        <v>6.2514487082168158E-8</v>
      </c>
      <c r="N91" s="1">
        <v>6.0376272928148837E-9</v>
      </c>
      <c r="O91" s="1">
        <f t="shared" si="44"/>
        <v>1.1605907986601913E-7</v>
      </c>
      <c r="P91" s="1">
        <f t="shared" si="45"/>
        <v>-1.1002145257320424E-7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19.6564840582842</v>
      </c>
      <c r="C95">
        <f t="shared" ref="C95:K104" si="46">O28</f>
        <v>-70.790329878747158</v>
      </c>
      <c r="D95">
        <f t="shared" si="46"/>
        <v>-147.40373492069142</v>
      </c>
      <c r="E95">
        <f t="shared" si="46"/>
        <v>-1661.6099471815487</v>
      </c>
      <c r="F95">
        <f t="shared" si="46"/>
        <v>-7.8162732384579172</v>
      </c>
      <c r="G95">
        <f t="shared" si="46"/>
        <v>154.02121778373177</v>
      </c>
      <c r="H95">
        <f t="shared" si="46"/>
        <v>-1.6305320515257488E-2</v>
      </c>
      <c r="I95">
        <f t="shared" si="46"/>
        <v>3.1435368726543724</v>
      </c>
      <c r="J95">
        <f t="shared" si="46"/>
        <v>7.5041534395686513</v>
      </c>
      <c r="K95">
        <f t="shared" si="46"/>
        <v>-53.224689110137646</v>
      </c>
      <c r="M95" s="2">
        <v>3.6795794098286316E-9</v>
      </c>
      <c r="N95" s="1">
        <f t="array" ref="N95:N104">MMULT(B95:K104,M95:M104)</f>
        <v>-1.3518714811644642E-7</v>
      </c>
      <c r="O95" s="1">
        <f>M95*$B$106</f>
        <v>0</v>
      </c>
      <c r="P95" s="1">
        <f>N95-O95</f>
        <v>-1.3518714811644642E-7</v>
      </c>
    </row>
    <row r="96" spans="2:16" x14ac:dyDescent="0.25">
      <c r="B96">
        <f t="shared" ref="B96:B104" si="47">N29</f>
        <v>-70.790329878747158</v>
      </c>
      <c r="C96">
        <f t="shared" si="46"/>
        <v>1576.8803145260101</v>
      </c>
      <c r="D96">
        <f t="shared" si="46"/>
        <v>3111.9403510603402</v>
      </c>
      <c r="E96">
        <f t="shared" si="46"/>
        <v>5817.1532495724459</v>
      </c>
      <c r="F96">
        <f t="shared" si="46"/>
        <v>174.99287362429976</v>
      </c>
      <c r="G96">
        <f t="shared" si="46"/>
        <v>-111.28364805995707</v>
      </c>
      <c r="H96">
        <f t="shared" si="46"/>
        <v>1.5622887590349768</v>
      </c>
      <c r="I96">
        <f t="shared" si="46"/>
        <v>-5.1564353568632821</v>
      </c>
      <c r="J96">
        <f t="shared" si="46"/>
        <v>201.83815673257831</v>
      </c>
      <c r="K96">
        <f t="shared" si="46"/>
        <v>140.72544334705464</v>
      </c>
      <c r="M96" s="2">
        <v>0</v>
      </c>
      <c r="N96" s="1">
        <v>6.6019910892842211E-7</v>
      </c>
      <c r="O96" s="1">
        <f t="shared" ref="O96:O104" si="48">M96*$B$106</f>
        <v>0</v>
      </c>
      <c r="P96" s="1">
        <f t="shared" ref="P96:P104" si="49">N96-O96</f>
        <v>6.6019910892842211E-7</v>
      </c>
    </row>
    <row r="97" spans="2:16" x14ac:dyDescent="0.25">
      <c r="B97">
        <f t="shared" si="47"/>
        <v>-147.40373492069142</v>
      </c>
      <c r="C97">
        <f t="shared" si="46"/>
        <v>3111.9403510603402</v>
      </c>
      <c r="D97">
        <f t="shared" si="46"/>
        <v>6828.1690818881916</v>
      </c>
      <c r="E97">
        <f t="shared" si="46"/>
        <v>29601.586708400941</v>
      </c>
      <c r="F97">
        <f t="shared" si="46"/>
        <v>345.35774692681133</v>
      </c>
      <c r="G97">
        <f t="shared" si="46"/>
        <v>-143.88714928877084</v>
      </c>
      <c r="H97">
        <f t="shared" si="46"/>
        <v>1.0876722762798021</v>
      </c>
      <c r="I97">
        <f t="shared" si="46"/>
        <v>-11.575339473896777</v>
      </c>
      <c r="J97">
        <f t="shared" si="46"/>
        <v>390.74598727560573</v>
      </c>
      <c r="K97">
        <f t="shared" si="46"/>
        <v>38.157539011915183</v>
      </c>
      <c r="M97" s="2">
        <v>0</v>
      </c>
      <c r="N97" s="1">
        <v>4.2537852100146817E-7</v>
      </c>
      <c r="O97" s="1">
        <f t="shared" si="48"/>
        <v>0</v>
      </c>
      <c r="P97" s="1">
        <f t="shared" si="49"/>
        <v>4.2537852100146817E-7</v>
      </c>
    </row>
    <row r="98" spans="2:16" x14ac:dyDescent="0.25">
      <c r="B98">
        <f t="shared" si="47"/>
        <v>-1661.6099471815487</v>
      </c>
      <c r="C98">
        <f t="shared" si="46"/>
        <v>5817.1532495724459</v>
      </c>
      <c r="D98">
        <f t="shared" si="46"/>
        <v>29601.586708400941</v>
      </c>
      <c r="E98">
        <f t="shared" si="46"/>
        <v>2173569.9609549171</v>
      </c>
      <c r="F98">
        <f t="shared" si="46"/>
        <v>558.36734279567179</v>
      </c>
      <c r="G98">
        <f t="shared" si="46"/>
        <v>21981.007804025994</v>
      </c>
      <c r="H98">
        <f t="shared" si="46"/>
        <v>24.417196817929511</v>
      </c>
      <c r="I98">
        <f t="shared" si="46"/>
        <v>258.47339611735777</v>
      </c>
      <c r="J98">
        <f t="shared" si="46"/>
        <v>4977.3109443645426</v>
      </c>
      <c r="K98">
        <f t="shared" si="46"/>
        <v>-13250.22613870321</v>
      </c>
      <c r="M98" s="2">
        <v>0</v>
      </c>
      <c r="N98" s="1">
        <v>-5.1738056681340684E-5</v>
      </c>
      <c r="O98" s="1">
        <f t="shared" si="48"/>
        <v>0</v>
      </c>
      <c r="P98" s="1">
        <f t="shared" si="49"/>
        <v>-5.1738056681340684E-5</v>
      </c>
    </row>
    <row r="99" spans="2:16" x14ac:dyDescent="0.25">
      <c r="B99">
        <f t="shared" si="47"/>
        <v>-7.8162732384579172</v>
      </c>
      <c r="C99">
        <f t="shared" si="46"/>
        <v>174.99287362429976</v>
      </c>
      <c r="D99">
        <f t="shared" si="46"/>
        <v>345.35774692681133</v>
      </c>
      <c r="E99">
        <f t="shared" si="46"/>
        <v>558.36734279567179</v>
      </c>
      <c r="F99">
        <f t="shared" si="46"/>
        <v>19.500986894283113</v>
      </c>
      <c r="G99">
        <f t="shared" si="46"/>
        <v>-16.26760768875506</v>
      </c>
      <c r="H99">
        <f t="shared" si="46"/>
        <v>0.16166999434118168</v>
      </c>
      <c r="I99">
        <f t="shared" si="46"/>
        <v>-0.63354276395579323</v>
      </c>
      <c r="J99">
        <f t="shared" si="46"/>
        <v>21.484656612289122</v>
      </c>
      <c r="K99">
        <f t="shared" si="46"/>
        <v>15.588011576488917</v>
      </c>
      <c r="M99" s="2">
        <v>2.4105430108598003E-9</v>
      </c>
      <c r="N99" s="1">
        <v>7.3504456315203572E-8</v>
      </c>
      <c r="O99" s="1">
        <f t="shared" si="48"/>
        <v>0</v>
      </c>
      <c r="P99" s="1">
        <f t="shared" si="49"/>
        <v>7.3504456315203572E-8</v>
      </c>
    </row>
    <row r="100" spans="2:16" x14ac:dyDescent="0.25">
      <c r="B100">
        <f t="shared" si="47"/>
        <v>154.02121778373177</v>
      </c>
      <c r="C100">
        <f t="shared" si="46"/>
        <v>-111.28364805995707</v>
      </c>
      <c r="D100">
        <f t="shared" si="46"/>
        <v>-143.88714928877084</v>
      </c>
      <c r="E100">
        <f t="shared" si="46"/>
        <v>21981.007804025994</v>
      </c>
      <c r="F100">
        <f t="shared" si="46"/>
        <v>-16.26760768875506</v>
      </c>
      <c r="G100">
        <f t="shared" si="46"/>
        <v>5711.8633945339916</v>
      </c>
      <c r="H100">
        <f t="shared" si="46"/>
        <v>-0.14600453363123114</v>
      </c>
      <c r="I100">
        <f t="shared" si="46"/>
        <v>106.22869530226785</v>
      </c>
      <c r="J100">
        <f t="shared" si="46"/>
        <v>743.13634752874157</v>
      </c>
      <c r="K100">
        <f t="shared" si="46"/>
        <v>-552.49229672567867</v>
      </c>
      <c r="M100" s="2">
        <v>0</v>
      </c>
      <c r="N100" s="1">
        <v>-1.4309800866646972E-6</v>
      </c>
      <c r="O100" s="1">
        <f t="shared" si="48"/>
        <v>0</v>
      </c>
      <c r="P100" s="1">
        <f t="shared" si="49"/>
        <v>-1.4309800866646972E-6</v>
      </c>
    </row>
    <row r="101" spans="2:16" x14ac:dyDescent="0.25">
      <c r="B101">
        <f t="shared" si="47"/>
        <v>-1.6305320515257488E-2</v>
      </c>
      <c r="C101">
        <f t="shared" si="46"/>
        <v>1.5622887590349768</v>
      </c>
      <c r="D101">
        <f t="shared" si="46"/>
        <v>1.0876722762798021</v>
      </c>
      <c r="E101">
        <f t="shared" si="46"/>
        <v>24.417196817929511</v>
      </c>
      <c r="F101">
        <f t="shared" si="46"/>
        <v>0.16166999434118168</v>
      </c>
      <c r="G101">
        <f t="shared" si="46"/>
        <v>-0.14600453363123114</v>
      </c>
      <c r="H101">
        <f t="shared" si="46"/>
        <v>7.8439438754066088E-2</v>
      </c>
      <c r="I101">
        <f t="shared" si="46"/>
        <v>-1.5010103842533792E-3</v>
      </c>
      <c r="J101">
        <f t="shared" si="46"/>
        <v>0.49440448959522248</v>
      </c>
      <c r="K101">
        <f t="shared" si="46"/>
        <v>0.35276284711248257</v>
      </c>
      <c r="M101" s="2">
        <v>0</v>
      </c>
      <c r="N101" s="1">
        <v>1.5802054093656779E-9</v>
      </c>
      <c r="O101" s="1">
        <f t="shared" si="48"/>
        <v>0</v>
      </c>
      <c r="P101" s="1">
        <f t="shared" si="49"/>
        <v>1.5802054093656779E-9</v>
      </c>
    </row>
    <row r="102" spans="2:16" x14ac:dyDescent="0.25">
      <c r="B102">
        <f t="shared" si="47"/>
        <v>3.1435368726543724</v>
      </c>
      <c r="C102">
        <f t="shared" si="46"/>
        <v>-5.1564353568632821</v>
      </c>
      <c r="D102">
        <f t="shared" si="46"/>
        <v>-11.575339473896777</v>
      </c>
      <c r="E102">
        <f t="shared" si="46"/>
        <v>258.47339611735777</v>
      </c>
      <c r="F102">
        <f t="shared" si="46"/>
        <v>-0.63354276395579323</v>
      </c>
      <c r="G102">
        <f t="shared" si="46"/>
        <v>106.22869530226785</v>
      </c>
      <c r="H102">
        <f t="shared" si="46"/>
        <v>-1.5010103842533792E-3</v>
      </c>
      <c r="I102">
        <f t="shared" si="46"/>
        <v>2.0484860689510227</v>
      </c>
      <c r="J102">
        <f t="shared" si="46"/>
        <v>14.074580023655049</v>
      </c>
      <c r="K102">
        <f t="shared" si="46"/>
        <v>-10.552154982687879</v>
      </c>
      <c r="M102" s="2">
        <v>0</v>
      </c>
      <c r="N102" s="1">
        <v>-2.7366043596294597E-8</v>
      </c>
      <c r="O102" s="1">
        <f t="shared" si="48"/>
        <v>0</v>
      </c>
      <c r="P102" s="1">
        <f t="shared" si="49"/>
        <v>-2.7366043596294597E-8</v>
      </c>
    </row>
    <row r="103" spans="2:16" x14ac:dyDescent="0.25">
      <c r="B103">
        <f t="shared" si="47"/>
        <v>7.5041534395686513</v>
      </c>
      <c r="C103">
        <f t="shared" si="46"/>
        <v>201.83815673257831</v>
      </c>
      <c r="D103">
        <f t="shared" si="46"/>
        <v>390.74598727560573</v>
      </c>
      <c r="E103">
        <f t="shared" si="46"/>
        <v>4977.3109443645426</v>
      </c>
      <c r="F103">
        <f t="shared" si="46"/>
        <v>21.484656612289122</v>
      </c>
      <c r="G103">
        <f t="shared" si="46"/>
        <v>743.13634752874157</v>
      </c>
      <c r="H103">
        <f t="shared" si="46"/>
        <v>0.49440448959522248</v>
      </c>
      <c r="I103">
        <f t="shared" si="46"/>
        <v>14.074580023655049</v>
      </c>
      <c r="J103">
        <f t="shared" si="46"/>
        <v>229.52652546662011</v>
      </c>
      <c r="K103">
        <f t="shared" si="46"/>
        <v>-31.291596273725421</v>
      </c>
      <c r="M103" s="2">
        <v>0</v>
      </c>
      <c r="N103" s="1">
        <v>-3.1522044935132047E-8</v>
      </c>
      <c r="O103" s="1">
        <f t="shared" si="48"/>
        <v>0</v>
      </c>
      <c r="P103" s="1">
        <f t="shared" si="49"/>
        <v>-3.1522044935132047E-8</v>
      </c>
    </row>
    <row r="104" spans="2:16" x14ac:dyDescent="0.25">
      <c r="B104">
        <f t="shared" si="47"/>
        <v>-53.224689110137646</v>
      </c>
      <c r="C104">
        <f t="shared" si="46"/>
        <v>140.72544334705464</v>
      </c>
      <c r="D104">
        <f t="shared" si="46"/>
        <v>38.157539011915183</v>
      </c>
      <c r="E104">
        <f t="shared" si="46"/>
        <v>-13250.22613870321</v>
      </c>
      <c r="F104">
        <f t="shared" si="46"/>
        <v>15.588011576488917</v>
      </c>
      <c r="G104">
        <f t="shared" si="46"/>
        <v>-552.49229672567867</v>
      </c>
      <c r="H104">
        <f t="shared" si="46"/>
        <v>0.35276284711248257</v>
      </c>
      <c r="I104">
        <f t="shared" si="46"/>
        <v>-10.552154982687879</v>
      </c>
      <c r="J104">
        <f t="shared" si="46"/>
        <v>-31.291596273725421</v>
      </c>
      <c r="K104">
        <f t="shared" si="46"/>
        <v>720.88514310492212</v>
      </c>
      <c r="M104" s="2">
        <v>3.5448451170955186E-9</v>
      </c>
      <c r="N104" s="1">
        <v>2.3971572817369018E-6</v>
      </c>
      <c r="O104" s="1">
        <f t="shared" si="48"/>
        <v>0</v>
      </c>
      <c r="P104" s="1">
        <f t="shared" si="49"/>
        <v>2.3971572817369018E-6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lab1var3 new</vt:lpstr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2020-11-28T10:36:09Z</dcterms:created>
  <dcterms:modified xsi:type="dcterms:W3CDTF">2020-12-04T01:36:46Z</dcterms:modified>
</cp:coreProperties>
</file>