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e\Python\Labs\IAD_Lab_1\"/>
    </mc:Choice>
  </mc:AlternateContent>
  <xr:revisionPtr revIDLastSave="0" documentId="13_ncr:1_{F72247C4-FFD1-491D-856A-A1EC9EDCBA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ab1var3" sheetId="1" r:id="rId1"/>
    <sheet name="lab1var3 (2)" sheetId="2" r:id="rId2"/>
  </sheets>
  <definedNames>
    <definedName name="solver_adj" localSheetId="0" hidden="1">lab1var3!$M$95:$M$104</definedName>
    <definedName name="solver_adj" localSheetId="1" hidden="1">'lab1var3 (2)'!$M$95:$M$104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lab1var3!$P$96:$P$104</definedName>
    <definedName name="solver_lhs1" localSheetId="1" hidden="1">'lab1var3 (2)'!$P$95:$P$104</definedName>
    <definedName name="solver_lhs2" localSheetId="0" hidden="1">lab1var3!$P$70:$P$78</definedName>
    <definedName name="solver_lhs2" localSheetId="1" hidden="1">'lab1var3 (2)'!$M$58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lab1var3!$P$95</definedName>
    <definedName name="solver_opt" localSheetId="1" hidden="1">'lab1var3 (2)'!$P$95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3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2" localSheetId="1" hidden="1">-5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</workbook>
</file>

<file path=xl/calcChain.xml><?xml version="1.0" encoding="utf-8"?>
<calcChain xmlns="http://schemas.openxmlformats.org/spreadsheetml/2006/main">
  <c r="AL67" i="1" l="1"/>
  <c r="AM67" i="1"/>
  <c r="AN67" i="1"/>
  <c r="AO67" i="1"/>
  <c r="AP67" i="1"/>
  <c r="AQ67" i="1"/>
  <c r="AR67" i="1"/>
  <c r="AS67" i="1"/>
  <c r="AT67" i="1"/>
  <c r="AU67" i="1"/>
  <c r="AL43" i="1" a="1"/>
  <c r="AL43" i="1" s="1"/>
  <c r="AO43" i="1"/>
  <c r="AS43" i="1"/>
  <c r="AM44" i="1"/>
  <c r="AQ44" i="1"/>
  <c r="AU44" i="1"/>
  <c r="AO45" i="1"/>
  <c r="AS45" i="1"/>
  <c r="AM46" i="1"/>
  <c r="AQ46" i="1"/>
  <c r="AU46" i="1"/>
  <c r="AO47" i="1"/>
  <c r="AS47" i="1"/>
  <c r="AM48" i="1"/>
  <c r="AQ48" i="1"/>
  <c r="AU48" i="1"/>
  <c r="AO49" i="1"/>
  <c r="AS49" i="1"/>
  <c r="AM50" i="1"/>
  <c r="AQ50" i="1"/>
  <c r="AU50" i="1"/>
  <c r="AO51" i="1"/>
  <c r="AS51" i="1"/>
  <c r="AM52" i="1"/>
  <c r="AQ52" i="1"/>
  <c r="AU52" i="1"/>
  <c r="AO53" i="1"/>
  <c r="AS53" i="1"/>
  <c r="AM54" i="1"/>
  <c r="AQ54" i="1"/>
  <c r="AU54" i="1"/>
  <c r="AO55" i="1"/>
  <c r="AS55" i="1"/>
  <c r="AM56" i="1"/>
  <c r="AQ56" i="1"/>
  <c r="AU56" i="1"/>
  <c r="AO57" i="1"/>
  <c r="AS57" i="1"/>
  <c r="AM58" i="1"/>
  <c r="AQ58" i="1"/>
  <c r="AU58" i="1"/>
  <c r="AO59" i="1"/>
  <c r="AS59" i="1"/>
  <c r="AM60" i="1"/>
  <c r="AQ60" i="1"/>
  <c r="AU60" i="1"/>
  <c r="AO61" i="1"/>
  <c r="AS61" i="1"/>
  <c r="AL62" i="1"/>
  <c r="AM62" i="1"/>
  <c r="AP62" i="1"/>
  <c r="AQ62" i="1"/>
  <c r="AT62" i="1"/>
  <c r="AU62" i="1"/>
  <c r="AN63" i="1"/>
  <c r="AO63" i="1"/>
  <c r="AR63" i="1"/>
  <c r="AS63" i="1"/>
  <c r="AL64" i="1"/>
  <c r="AM64" i="1"/>
  <c r="AP64" i="1"/>
  <c r="AQ64" i="1"/>
  <c r="AT64" i="1"/>
  <c r="AU64" i="1"/>
  <c r="AN65" i="1"/>
  <c r="AO65" i="1"/>
  <c r="AR65" i="1"/>
  <c r="AS65" i="1"/>
  <c r="AL66" i="1"/>
  <c r="AM66" i="1"/>
  <c r="AP66" i="1"/>
  <c r="AQ66" i="1"/>
  <c r="AT66" i="1"/>
  <c r="AU66" i="1"/>
  <c r="AW43" i="1" a="1"/>
  <c r="AW43" i="1" s="1"/>
  <c r="BH28" i="1" a="1"/>
  <c r="BH28" i="1" s="1"/>
  <c r="AZ31" i="1"/>
  <c r="BA32" i="1"/>
  <c r="BB33" i="1"/>
  <c r="BC34" i="1"/>
  <c r="BD35" i="1"/>
  <c r="BE36" i="1"/>
  <c r="BF37" i="1"/>
  <c r="AY30" i="1"/>
  <c r="AX29" i="1"/>
  <c r="AW28" i="1"/>
  <c r="AT36" i="1"/>
  <c r="AU37" i="1"/>
  <c r="AM29" i="1"/>
  <c r="AN30" i="1"/>
  <c r="AO31" i="1"/>
  <c r="AP32" i="1"/>
  <c r="AQ33" i="1"/>
  <c r="AR34" i="1"/>
  <c r="AS35" i="1"/>
  <c r="AL28" i="1"/>
  <c r="AA43" i="1" a="1"/>
  <c r="AA43" i="1" s="1"/>
  <c r="AN61" i="1" l="1"/>
  <c r="AP60" i="1"/>
  <c r="AR59" i="1"/>
  <c r="AT58" i="1"/>
  <c r="AP58" i="1"/>
  <c r="AR57" i="1"/>
  <c r="AT56" i="1"/>
  <c r="AL56" i="1"/>
  <c r="AN55" i="1"/>
  <c r="AP54" i="1"/>
  <c r="AR53" i="1"/>
  <c r="AN53" i="1"/>
  <c r="AP52" i="1"/>
  <c r="AR51" i="1"/>
  <c r="AT50" i="1"/>
  <c r="AL50" i="1"/>
  <c r="AN49" i="1"/>
  <c r="AP48" i="1"/>
  <c r="AR47" i="1"/>
  <c r="AT46" i="1"/>
  <c r="AL46" i="1"/>
  <c r="AN45" i="1"/>
  <c r="AP44" i="1"/>
  <c r="AL44" i="1"/>
  <c r="AN43" i="1"/>
  <c r="AS66" i="1"/>
  <c r="AO66" i="1"/>
  <c r="AU65" i="1"/>
  <c r="AQ65" i="1"/>
  <c r="AM65" i="1"/>
  <c r="AS64" i="1"/>
  <c r="AO64" i="1"/>
  <c r="AU63" i="1"/>
  <c r="AQ63" i="1"/>
  <c r="AM63" i="1"/>
  <c r="AS62" i="1"/>
  <c r="AO62" i="1"/>
  <c r="AU61" i="1"/>
  <c r="AQ61" i="1"/>
  <c r="AM61" i="1"/>
  <c r="AS60" i="1"/>
  <c r="AO60" i="1"/>
  <c r="AU59" i="1"/>
  <c r="AQ59" i="1"/>
  <c r="AM59" i="1"/>
  <c r="AS58" i="1"/>
  <c r="AO58" i="1"/>
  <c r="AU57" i="1"/>
  <c r="AQ57" i="1"/>
  <c r="AM57" i="1"/>
  <c r="AS56" i="1"/>
  <c r="AO56" i="1"/>
  <c r="AU55" i="1"/>
  <c r="AQ55" i="1"/>
  <c r="AM55" i="1"/>
  <c r="AS54" i="1"/>
  <c r="AO54" i="1"/>
  <c r="AU53" i="1"/>
  <c r="AQ53" i="1"/>
  <c r="AM53" i="1"/>
  <c r="AS52" i="1"/>
  <c r="AO52" i="1"/>
  <c r="AU51" i="1"/>
  <c r="AQ51" i="1"/>
  <c r="AM51" i="1"/>
  <c r="AS50" i="1"/>
  <c r="AO50" i="1"/>
  <c r="AU49" i="1"/>
  <c r="AQ49" i="1"/>
  <c r="AM49" i="1"/>
  <c r="AS48" i="1"/>
  <c r="AO48" i="1"/>
  <c r="AU47" i="1"/>
  <c r="AQ47" i="1"/>
  <c r="AM47" i="1"/>
  <c r="AS46" i="1"/>
  <c r="AO46" i="1"/>
  <c r="AU45" i="1"/>
  <c r="AQ45" i="1"/>
  <c r="AM45" i="1"/>
  <c r="AS44" i="1"/>
  <c r="AO44" i="1"/>
  <c r="AU43" i="1"/>
  <c r="AQ43" i="1"/>
  <c r="AM43" i="1"/>
  <c r="AR61" i="1"/>
  <c r="AT60" i="1"/>
  <c r="AL60" i="1"/>
  <c r="AN59" i="1"/>
  <c r="AL58" i="1"/>
  <c r="AN57" i="1"/>
  <c r="AP56" i="1"/>
  <c r="AR55" i="1"/>
  <c r="AT54" i="1"/>
  <c r="AL54" i="1"/>
  <c r="AT52" i="1"/>
  <c r="AL52" i="1"/>
  <c r="AN51" i="1"/>
  <c r="AP50" i="1"/>
  <c r="AR49" i="1"/>
  <c r="AT48" i="1"/>
  <c r="AL48" i="1"/>
  <c r="AN47" i="1"/>
  <c r="AP46" i="1"/>
  <c r="AR45" i="1"/>
  <c r="AT44" i="1"/>
  <c r="AR43" i="1"/>
  <c r="AR66" i="1"/>
  <c r="AN66" i="1"/>
  <c r="AT65" i="1"/>
  <c r="AP65" i="1"/>
  <c r="AL65" i="1"/>
  <c r="AR64" i="1"/>
  <c r="AN64" i="1"/>
  <c r="AT63" i="1"/>
  <c r="AP63" i="1"/>
  <c r="AL63" i="1"/>
  <c r="AR62" i="1"/>
  <c r="AN62" i="1"/>
  <c r="AT61" i="1"/>
  <c r="AP61" i="1"/>
  <c r="AL61" i="1"/>
  <c r="AR60" i="1"/>
  <c r="AN60" i="1"/>
  <c r="AT59" i="1"/>
  <c r="AP59" i="1"/>
  <c r="AL59" i="1"/>
  <c r="AR58" i="1"/>
  <c r="AN58" i="1"/>
  <c r="AT57" i="1"/>
  <c r="AP57" i="1"/>
  <c r="AL57" i="1"/>
  <c r="AR56" i="1"/>
  <c r="AN56" i="1"/>
  <c r="AT55" i="1"/>
  <c r="AP55" i="1"/>
  <c r="AL55" i="1"/>
  <c r="AR54" i="1"/>
  <c r="AN54" i="1"/>
  <c r="AT53" i="1"/>
  <c r="AP53" i="1"/>
  <c r="AL53" i="1"/>
  <c r="AR52" i="1"/>
  <c r="AN52" i="1"/>
  <c r="AT51" i="1"/>
  <c r="AP51" i="1"/>
  <c r="AL51" i="1"/>
  <c r="AR50" i="1"/>
  <c r="AN50" i="1"/>
  <c r="AT49" i="1"/>
  <c r="AP49" i="1"/>
  <c r="AL49" i="1"/>
  <c r="AR48" i="1"/>
  <c r="AN48" i="1"/>
  <c r="AT47" i="1"/>
  <c r="AP47" i="1"/>
  <c r="AL47" i="1"/>
  <c r="AR46" i="1"/>
  <c r="AN46" i="1"/>
  <c r="AT45" i="1"/>
  <c r="AP45" i="1"/>
  <c r="AL45" i="1"/>
  <c r="AR44" i="1"/>
  <c r="AN44" i="1"/>
  <c r="AT43" i="1"/>
  <c r="AP43" i="1"/>
  <c r="AX52" i="1"/>
  <c r="BF50" i="1"/>
  <c r="BD49" i="1"/>
  <c r="BF48" i="1"/>
  <c r="BD47" i="1"/>
  <c r="BB46" i="1"/>
  <c r="AZ45" i="1"/>
  <c r="BB44" i="1"/>
  <c r="AZ43" i="1"/>
  <c r="BE52" i="1"/>
  <c r="BA52" i="1"/>
  <c r="AW52" i="1"/>
  <c r="BC51" i="1"/>
  <c r="AY51" i="1"/>
  <c r="BE50" i="1"/>
  <c r="BA50" i="1"/>
  <c r="AW50" i="1"/>
  <c r="BC49" i="1"/>
  <c r="AY49" i="1"/>
  <c r="BE48" i="1"/>
  <c r="BA48" i="1"/>
  <c r="AW48" i="1"/>
  <c r="BC47" i="1"/>
  <c r="AY47" i="1"/>
  <c r="BE46" i="1"/>
  <c r="BA46" i="1"/>
  <c r="AW46" i="1"/>
  <c r="BC45" i="1"/>
  <c r="AY45" i="1"/>
  <c r="BE44" i="1"/>
  <c r="BA44" i="1"/>
  <c r="AW44" i="1"/>
  <c r="BC43" i="1"/>
  <c r="AY43" i="1"/>
  <c r="BB52" i="1"/>
  <c r="AZ51" i="1"/>
  <c r="BB50" i="1"/>
  <c r="AZ49" i="1"/>
  <c r="AX48" i="1"/>
  <c r="BF46" i="1"/>
  <c r="BD45" i="1"/>
  <c r="AX44" i="1"/>
  <c r="BD52" i="1"/>
  <c r="AZ52" i="1"/>
  <c r="BF51" i="1"/>
  <c r="BB51" i="1"/>
  <c r="AX51" i="1"/>
  <c r="BD50" i="1"/>
  <c r="AZ50" i="1"/>
  <c r="BF49" i="1"/>
  <c r="BB49" i="1"/>
  <c r="AX49" i="1"/>
  <c r="BD48" i="1"/>
  <c r="AZ48" i="1"/>
  <c r="BF47" i="1"/>
  <c r="BB47" i="1"/>
  <c r="AX47" i="1"/>
  <c r="BD46" i="1"/>
  <c r="AZ46" i="1"/>
  <c r="BF45" i="1"/>
  <c r="BB45" i="1"/>
  <c r="AX45" i="1"/>
  <c r="BD44" i="1"/>
  <c r="AZ44" i="1"/>
  <c r="BF43" i="1"/>
  <c r="BB43" i="1"/>
  <c r="AX43" i="1"/>
  <c r="BF52" i="1"/>
  <c r="BD51" i="1"/>
  <c r="AX50" i="1"/>
  <c r="BB48" i="1"/>
  <c r="AZ47" i="1"/>
  <c r="AX46" i="1"/>
  <c r="BF44" i="1"/>
  <c r="BD43" i="1"/>
  <c r="BC52" i="1"/>
  <c r="AY52" i="1"/>
  <c r="BE51" i="1"/>
  <c r="BA51" i="1"/>
  <c r="AW51" i="1"/>
  <c r="BC50" i="1"/>
  <c r="AY50" i="1"/>
  <c r="BE49" i="1"/>
  <c r="BA49" i="1"/>
  <c r="AW49" i="1"/>
  <c r="BC48" i="1"/>
  <c r="AY48" i="1"/>
  <c r="BE47" i="1"/>
  <c r="BA47" i="1"/>
  <c r="AW47" i="1"/>
  <c r="BC46" i="1"/>
  <c r="AY46" i="1"/>
  <c r="BE45" i="1"/>
  <c r="BA45" i="1"/>
  <c r="AW45" i="1"/>
  <c r="BC44" i="1"/>
  <c r="AY44" i="1"/>
  <c r="BE43" i="1"/>
  <c r="BA43" i="1"/>
  <c r="BQ37" i="1"/>
  <c r="BI37" i="1"/>
  <c r="BK36" i="1"/>
  <c r="BM35" i="1"/>
  <c r="BI35" i="1"/>
  <c r="BK34" i="1"/>
  <c r="BM33" i="1"/>
  <c r="BO32" i="1"/>
  <c r="BQ31" i="1"/>
  <c r="BI31" i="1"/>
  <c r="BK30" i="1"/>
  <c r="BQ29" i="1"/>
  <c r="BI29" i="1"/>
  <c r="BO28" i="1"/>
  <c r="BL37" i="1"/>
  <c r="BN36" i="1"/>
  <c r="BP35" i="1"/>
  <c r="BH35" i="1"/>
  <c r="BJ34" i="1"/>
  <c r="BL33" i="1"/>
  <c r="BN32" i="1"/>
  <c r="BP31" i="1"/>
  <c r="BH31" i="1"/>
  <c r="BJ30" i="1"/>
  <c r="BP29" i="1"/>
  <c r="BH29" i="1"/>
  <c r="BJ28" i="1"/>
  <c r="BO37" i="1"/>
  <c r="BK37" i="1"/>
  <c r="BQ36" i="1"/>
  <c r="BM36" i="1"/>
  <c r="BI36" i="1"/>
  <c r="BO35" i="1"/>
  <c r="BK35" i="1"/>
  <c r="BQ34" i="1"/>
  <c r="BM34" i="1"/>
  <c r="BI34" i="1"/>
  <c r="BO33" i="1"/>
  <c r="BK33" i="1"/>
  <c r="BQ32" i="1"/>
  <c r="BM32" i="1"/>
  <c r="BI32" i="1"/>
  <c r="BO31" i="1"/>
  <c r="BK31" i="1"/>
  <c r="BQ30" i="1"/>
  <c r="BM30" i="1"/>
  <c r="BI30" i="1"/>
  <c r="BO29" i="1"/>
  <c r="BK29" i="1"/>
  <c r="BQ28" i="1"/>
  <c r="BM28" i="1"/>
  <c r="BI28" i="1"/>
  <c r="BM37" i="1"/>
  <c r="BO36" i="1"/>
  <c r="BQ35" i="1"/>
  <c r="BO34" i="1"/>
  <c r="BQ33" i="1"/>
  <c r="BI33" i="1"/>
  <c r="BK32" i="1"/>
  <c r="BM31" i="1"/>
  <c r="BO30" i="1"/>
  <c r="BM29" i="1"/>
  <c r="BK28" i="1"/>
  <c r="BP37" i="1"/>
  <c r="BH37" i="1"/>
  <c r="BJ36" i="1"/>
  <c r="BL35" i="1"/>
  <c r="BN34" i="1"/>
  <c r="BP33" i="1"/>
  <c r="BH33" i="1"/>
  <c r="BJ32" i="1"/>
  <c r="BL31" i="1"/>
  <c r="BN30" i="1"/>
  <c r="BL29" i="1"/>
  <c r="BN28" i="1"/>
  <c r="BN37" i="1"/>
  <c r="BJ37" i="1"/>
  <c r="BP36" i="1"/>
  <c r="BL36" i="1"/>
  <c r="BH36" i="1"/>
  <c r="BN35" i="1"/>
  <c r="BJ35" i="1"/>
  <c r="BP34" i="1"/>
  <c r="BL34" i="1"/>
  <c r="BH34" i="1"/>
  <c r="BN33" i="1"/>
  <c r="BJ33" i="1"/>
  <c r="BP32" i="1"/>
  <c r="BL32" i="1"/>
  <c r="BH32" i="1"/>
  <c r="BN31" i="1"/>
  <c r="BJ31" i="1"/>
  <c r="BP30" i="1"/>
  <c r="BL30" i="1"/>
  <c r="BH30" i="1"/>
  <c r="BN29" i="1"/>
  <c r="BJ29" i="1"/>
  <c r="BP28" i="1"/>
  <c r="BL28" i="1"/>
  <c r="AF66" i="1"/>
  <c r="AJ64" i="1"/>
  <c r="AH63" i="1"/>
  <c r="AJ62" i="1"/>
  <c r="AH61" i="1"/>
  <c r="AB60" i="1"/>
  <c r="AJ58" i="1"/>
  <c r="AB58" i="1"/>
  <c r="AJ56" i="1"/>
  <c r="AH55" i="1"/>
  <c r="AF54" i="1"/>
  <c r="AD53" i="1"/>
  <c r="AH51" i="1"/>
  <c r="AF50" i="1"/>
  <c r="AD49" i="1"/>
  <c r="AB48" i="1"/>
  <c r="AD47" i="1"/>
  <c r="AB46" i="1"/>
  <c r="AD45" i="1"/>
  <c r="AF44" i="1"/>
  <c r="AD43" i="1"/>
  <c r="AE66" i="1"/>
  <c r="AG65" i="1"/>
  <c r="AC65" i="1"/>
  <c r="AI64" i="1"/>
  <c r="AE64" i="1"/>
  <c r="AA64" i="1"/>
  <c r="AG63" i="1"/>
  <c r="AC63" i="1"/>
  <c r="AI62" i="1"/>
  <c r="AE62" i="1"/>
  <c r="AA62" i="1"/>
  <c r="AG61" i="1"/>
  <c r="AC61" i="1"/>
  <c r="AI60" i="1"/>
  <c r="AE60" i="1"/>
  <c r="AA60" i="1"/>
  <c r="AG59" i="1"/>
  <c r="AC59" i="1"/>
  <c r="AI58" i="1"/>
  <c r="AE58" i="1"/>
  <c r="AA58" i="1"/>
  <c r="AG57" i="1"/>
  <c r="AC57" i="1"/>
  <c r="AI56" i="1"/>
  <c r="AE56" i="1"/>
  <c r="AA56" i="1"/>
  <c r="AG55" i="1"/>
  <c r="AC55" i="1"/>
  <c r="AI54" i="1"/>
  <c r="AE54" i="1"/>
  <c r="AA54" i="1"/>
  <c r="AG53" i="1"/>
  <c r="AC53" i="1"/>
  <c r="AI52" i="1"/>
  <c r="AE52" i="1"/>
  <c r="AA52" i="1"/>
  <c r="AG51" i="1"/>
  <c r="AC51" i="1"/>
  <c r="AI50" i="1"/>
  <c r="AE50" i="1"/>
  <c r="AA50" i="1"/>
  <c r="AG49" i="1"/>
  <c r="AC49" i="1"/>
  <c r="AI48" i="1"/>
  <c r="AE48" i="1"/>
  <c r="AA48" i="1"/>
  <c r="AG47" i="1"/>
  <c r="AC47" i="1"/>
  <c r="AI46" i="1"/>
  <c r="AE46" i="1"/>
  <c r="AA46" i="1"/>
  <c r="AG45" i="1"/>
  <c r="AC45" i="1"/>
  <c r="AI44" i="1"/>
  <c r="AE44" i="1"/>
  <c r="AA44" i="1"/>
  <c r="AG43" i="1"/>
  <c r="AC43" i="1"/>
  <c r="AJ66" i="1"/>
  <c r="AH65" i="1"/>
  <c r="AF64" i="1"/>
  <c r="AD63" i="1"/>
  <c r="AB62" i="1"/>
  <c r="AJ60" i="1"/>
  <c r="AH59" i="1"/>
  <c r="AF58" i="1"/>
  <c r="AD57" i="1"/>
  <c r="AB56" i="1"/>
  <c r="AJ54" i="1"/>
  <c r="AH53" i="1"/>
  <c r="AF52" i="1"/>
  <c r="AD51" i="1"/>
  <c r="AB50" i="1"/>
  <c r="AJ48" i="1"/>
  <c r="AH47" i="1"/>
  <c r="AF46" i="1"/>
  <c r="AH43" i="1"/>
  <c r="AI66" i="1"/>
  <c r="AA66" i="1"/>
  <c r="AH66" i="1"/>
  <c r="AD66" i="1"/>
  <c r="AJ65" i="1"/>
  <c r="AF65" i="1"/>
  <c r="AB65" i="1"/>
  <c r="AH64" i="1"/>
  <c r="AD64" i="1"/>
  <c r="AJ63" i="1"/>
  <c r="AF63" i="1"/>
  <c r="AB63" i="1"/>
  <c r="AH62" i="1"/>
  <c r="AD62" i="1"/>
  <c r="AJ61" i="1"/>
  <c r="AF61" i="1"/>
  <c r="AB61" i="1"/>
  <c r="AH60" i="1"/>
  <c r="AD60" i="1"/>
  <c r="AJ59" i="1"/>
  <c r="AF59" i="1"/>
  <c r="AB59" i="1"/>
  <c r="AH58" i="1"/>
  <c r="AD58" i="1"/>
  <c r="AJ57" i="1"/>
  <c r="AF57" i="1"/>
  <c r="AB57" i="1"/>
  <c r="AH56" i="1"/>
  <c r="AD56" i="1"/>
  <c r="AJ55" i="1"/>
  <c r="AF55" i="1"/>
  <c r="AB55" i="1"/>
  <c r="AH54" i="1"/>
  <c r="AD54" i="1"/>
  <c r="AJ53" i="1"/>
  <c r="AF53" i="1"/>
  <c r="AB53" i="1"/>
  <c r="AH52" i="1"/>
  <c r="AD52" i="1"/>
  <c r="AJ51" i="1"/>
  <c r="AF51" i="1"/>
  <c r="AB51" i="1"/>
  <c r="AH50" i="1"/>
  <c r="AD50" i="1"/>
  <c r="AJ49" i="1"/>
  <c r="AF49" i="1"/>
  <c r="AB49" i="1"/>
  <c r="AH48" i="1"/>
  <c r="AD48" i="1"/>
  <c r="AJ47" i="1"/>
  <c r="AF47" i="1"/>
  <c r="AB47" i="1"/>
  <c r="AH46" i="1"/>
  <c r="AD46" i="1"/>
  <c r="AJ45" i="1"/>
  <c r="AF45" i="1"/>
  <c r="AB45" i="1"/>
  <c r="AH44" i="1"/>
  <c r="AD44" i="1"/>
  <c r="AJ43" i="1"/>
  <c r="AF43" i="1"/>
  <c r="AB43" i="1"/>
  <c r="AB66" i="1"/>
  <c r="AD65" i="1"/>
  <c r="AB64" i="1"/>
  <c r="AF62" i="1"/>
  <c r="AD61" i="1"/>
  <c r="AF60" i="1"/>
  <c r="AD59" i="1"/>
  <c r="AH57" i="1"/>
  <c r="AF56" i="1"/>
  <c r="AD55" i="1"/>
  <c r="AB54" i="1"/>
  <c r="AJ52" i="1"/>
  <c r="AB52" i="1"/>
  <c r="AJ50" i="1"/>
  <c r="AH49" i="1"/>
  <c r="AF48" i="1"/>
  <c r="AJ46" i="1"/>
  <c r="AH45" i="1"/>
  <c r="AJ44" i="1"/>
  <c r="AB44" i="1"/>
  <c r="AG66" i="1"/>
  <c r="AC66" i="1"/>
  <c r="AI65" i="1"/>
  <c r="AE65" i="1"/>
  <c r="AA65" i="1"/>
  <c r="AG64" i="1"/>
  <c r="AC64" i="1"/>
  <c r="AI63" i="1"/>
  <c r="AE63" i="1"/>
  <c r="AA63" i="1"/>
  <c r="AG62" i="1"/>
  <c r="AC62" i="1"/>
  <c r="AI61" i="1"/>
  <c r="AE61" i="1"/>
  <c r="AA61" i="1"/>
  <c r="AG60" i="1"/>
  <c r="AC60" i="1"/>
  <c r="AI59" i="1"/>
  <c r="AE59" i="1"/>
  <c r="AA59" i="1"/>
  <c r="AG58" i="1"/>
  <c r="AC58" i="1"/>
  <c r="AI57" i="1"/>
  <c r="AE57" i="1"/>
  <c r="AA57" i="1"/>
  <c r="AG56" i="1"/>
  <c r="AC56" i="1"/>
  <c r="AI55" i="1"/>
  <c r="AE55" i="1"/>
  <c r="AA55" i="1"/>
  <c r="AG54" i="1"/>
  <c r="AC54" i="1"/>
  <c r="AI53" i="1"/>
  <c r="AE53" i="1"/>
  <c r="AA53" i="1"/>
  <c r="AG52" i="1"/>
  <c r="AC52" i="1"/>
  <c r="AI51" i="1"/>
  <c r="AE51" i="1"/>
  <c r="AA51" i="1"/>
  <c r="AG50" i="1"/>
  <c r="AC50" i="1"/>
  <c r="AI49" i="1"/>
  <c r="AE49" i="1"/>
  <c r="AA49" i="1"/>
  <c r="AG48" i="1"/>
  <c r="AC48" i="1"/>
  <c r="AI47" i="1"/>
  <c r="AE47" i="1"/>
  <c r="AA47" i="1"/>
  <c r="AG46" i="1"/>
  <c r="AC46" i="1"/>
  <c r="AI45" i="1"/>
  <c r="AE45" i="1"/>
  <c r="AA45" i="1"/>
  <c r="AG44" i="1"/>
  <c r="AC44" i="1"/>
  <c r="AI43" i="1"/>
  <c r="AE43" i="1"/>
  <c r="P2" i="1"/>
  <c r="Q2" i="1"/>
  <c r="R2" i="1"/>
  <c r="S2" i="1"/>
  <c r="T2" i="1"/>
  <c r="U2" i="1"/>
  <c r="V2" i="1"/>
  <c r="W2" i="1"/>
  <c r="X2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V15" i="1"/>
  <c r="W15" i="1"/>
  <c r="X15" i="1"/>
  <c r="P16" i="1"/>
  <c r="Q16" i="1"/>
  <c r="R16" i="1"/>
  <c r="S16" i="1"/>
  <c r="T16" i="1"/>
  <c r="U16" i="1"/>
  <c r="V16" i="1"/>
  <c r="W16" i="1"/>
  <c r="X16" i="1"/>
  <c r="P17" i="1"/>
  <c r="Q17" i="1"/>
  <c r="R17" i="1"/>
  <c r="S17" i="1"/>
  <c r="T17" i="1"/>
  <c r="U17" i="1"/>
  <c r="V17" i="1"/>
  <c r="W17" i="1"/>
  <c r="X17" i="1"/>
  <c r="P18" i="1"/>
  <c r="Q18" i="1"/>
  <c r="R18" i="1"/>
  <c r="S18" i="1"/>
  <c r="T18" i="1"/>
  <c r="U18" i="1"/>
  <c r="V18" i="1"/>
  <c r="W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W20" i="1"/>
  <c r="X20" i="1"/>
  <c r="P21" i="1"/>
  <c r="Q21" i="1"/>
  <c r="R21" i="1"/>
  <c r="S21" i="1"/>
  <c r="T21" i="1"/>
  <c r="U21" i="1"/>
  <c r="V21" i="1"/>
  <c r="W21" i="1"/>
  <c r="X21" i="1"/>
  <c r="P22" i="1"/>
  <c r="Q22" i="1"/>
  <c r="R22" i="1"/>
  <c r="S22" i="1"/>
  <c r="T22" i="1"/>
  <c r="U22" i="1"/>
  <c r="V22" i="1"/>
  <c r="W22" i="1"/>
  <c r="X22" i="1"/>
  <c r="P23" i="1"/>
  <c r="Q23" i="1"/>
  <c r="R23" i="1"/>
  <c r="S23" i="1"/>
  <c r="T23" i="1"/>
  <c r="U23" i="1"/>
  <c r="V23" i="1"/>
  <c r="W23" i="1"/>
  <c r="X23" i="1"/>
  <c r="P24" i="1"/>
  <c r="Q24" i="1"/>
  <c r="R24" i="1"/>
  <c r="S24" i="1"/>
  <c r="T24" i="1"/>
  <c r="U24" i="1"/>
  <c r="V24" i="1"/>
  <c r="W24" i="1"/>
  <c r="X24" i="1"/>
  <c r="P25" i="1"/>
  <c r="Q25" i="1"/>
  <c r="R25" i="1"/>
  <c r="S25" i="1"/>
  <c r="T25" i="1"/>
  <c r="U25" i="1"/>
  <c r="V25" i="1"/>
  <c r="W25" i="1"/>
  <c r="X2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K67" i="2" l="1"/>
  <c r="J66" i="2"/>
  <c r="I65" i="2"/>
  <c r="H64" i="2"/>
  <c r="G63" i="2"/>
  <c r="F62" i="2"/>
  <c r="E61" i="2"/>
  <c r="D60" i="2"/>
  <c r="C59" i="2"/>
  <c r="B5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C28" i="2"/>
  <c r="D28" i="2"/>
  <c r="E28" i="2"/>
  <c r="F28" i="2"/>
  <c r="G28" i="2"/>
  <c r="H28" i="2"/>
  <c r="I28" i="2"/>
  <c r="J28" i="2"/>
  <c r="K28" i="2"/>
  <c r="B28" i="2"/>
  <c r="B106" i="2"/>
  <c r="O104" i="2"/>
  <c r="O103" i="2"/>
  <c r="O102" i="2"/>
  <c r="O101" i="2"/>
  <c r="O100" i="2"/>
  <c r="O99" i="2"/>
  <c r="O98" i="2"/>
  <c r="O97" i="2"/>
  <c r="O96" i="2"/>
  <c r="O95" i="2"/>
  <c r="B94" i="2"/>
  <c r="B93" i="2"/>
  <c r="B81" i="2"/>
  <c r="B80" i="2"/>
  <c r="O78" i="2" s="1"/>
  <c r="O75" i="2"/>
  <c r="O73" i="2"/>
  <c r="O72" i="2"/>
  <c r="O71" i="2"/>
  <c r="O70" i="2"/>
  <c r="O69" i="2"/>
  <c r="W26" i="2"/>
  <c r="V26" i="2"/>
  <c r="U26" i="2"/>
  <c r="T26" i="2"/>
  <c r="S26" i="2"/>
  <c r="R26" i="2"/>
  <c r="Q26" i="2"/>
  <c r="P26" i="2"/>
  <c r="O26" i="2"/>
  <c r="N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F26" i="1"/>
  <c r="G26" i="1"/>
  <c r="H26" i="1"/>
  <c r="I26" i="1"/>
  <c r="J26" i="1"/>
  <c r="K26" i="1"/>
  <c r="B26" i="1"/>
  <c r="B28" i="1"/>
  <c r="O96" i="1"/>
  <c r="O97" i="1"/>
  <c r="O98" i="1"/>
  <c r="O99" i="1"/>
  <c r="O100" i="1"/>
  <c r="O101" i="1"/>
  <c r="O102" i="1"/>
  <c r="O103" i="1"/>
  <c r="O104" i="1"/>
  <c r="O95" i="1"/>
  <c r="B106" i="1"/>
  <c r="B94" i="1"/>
  <c r="O83" i="1"/>
  <c r="O84" i="1"/>
  <c r="O85" i="1"/>
  <c r="O86" i="1"/>
  <c r="O87" i="1"/>
  <c r="O88" i="1"/>
  <c r="O89" i="1"/>
  <c r="O90" i="1"/>
  <c r="O91" i="1"/>
  <c r="O82" i="1"/>
  <c r="B93" i="1"/>
  <c r="B80" i="1"/>
  <c r="B81" i="1"/>
  <c r="D29" i="1"/>
  <c r="F29" i="1"/>
  <c r="H29" i="1"/>
  <c r="J29" i="1"/>
  <c r="D30" i="1"/>
  <c r="F30" i="1"/>
  <c r="H30" i="1"/>
  <c r="J30" i="1"/>
  <c r="D31" i="1"/>
  <c r="F31" i="1"/>
  <c r="H31" i="1"/>
  <c r="J31" i="1"/>
  <c r="D32" i="1"/>
  <c r="F32" i="1"/>
  <c r="H32" i="1"/>
  <c r="J32" i="1"/>
  <c r="D33" i="1"/>
  <c r="F33" i="1"/>
  <c r="H33" i="1"/>
  <c r="J33" i="1"/>
  <c r="D34" i="1"/>
  <c r="F34" i="1"/>
  <c r="H34" i="1"/>
  <c r="J34" i="1"/>
  <c r="D35" i="1"/>
  <c r="F35" i="1"/>
  <c r="H35" i="1"/>
  <c r="J35" i="1"/>
  <c r="D36" i="1"/>
  <c r="F36" i="1"/>
  <c r="H36" i="1"/>
  <c r="J36" i="1"/>
  <c r="D37" i="1"/>
  <c r="F37" i="1"/>
  <c r="H37" i="1"/>
  <c r="J37" i="1"/>
  <c r="D38" i="1"/>
  <c r="F38" i="1"/>
  <c r="H38" i="1"/>
  <c r="J38" i="1"/>
  <c r="D39" i="1"/>
  <c r="F39" i="1"/>
  <c r="H39" i="1"/>
  <c r="J39" i="1"/>
  <c r="D40" i="1"/>
  <c r="F40" i="1"/>
  <c r="H40" i="1"/>
  <c r="J40" i="1"/>
  <c r="D41" i="1"/>
  <c r="F41" i="1"/>
  <c r="H41" i="1"/>
  <c r="J41" i="1"/>
  <c r="D42" i="1"/>
  <c r="F42" i="1"/>
  <c r="H42" i="1"/>
  <c r="J42" i="1"/>
  <c r="D43" i="1"/>
  <c r="F43" i="1"/>
  <c r="H43" i="1"/>
  <c r="J43" i="1"/>
  <c r="D44" i="1"/>
  <c r="F44" i="1"/>
  <c r="H44" i="1"/>
  <c r="J44" i="1"/>
  <c r="D45" i="1"/>
  <c r="F45" i="1"/>
  <c r="H45" i="1"/>
  <c r="J45" i="1"/>
  <c r="D46" i="1"/>
  <c r="F46" i="1"/>
  <c r="H46" i="1"/>
  <c r="J46" i="1"/>
  <c r="D47" i="1"/>
  <c r="F47" i="1"/>
  <c r="H47" i="1"/>
  <c r="J47" i="1"/>
  <c r="D48" i="1"/>
  <c r="F48" i="1"/>
  <c r="H48" i="1"/>
  <c r="J48" i="1"/>
  <c r="D49" i="1"/>
  <c r="F49" i="1"/>
  <c r="H49" i="1"/>
  <c r="J49" i="1"/>
  <c r="D50" i="1"/>
  <c r="F50" i="1"/>
  <c r="H50" i="1"/>
  <c r="J50" i="1"/>
  <c r="D51" i="1"/>
  <c r="F51" i="1"/>
  <c r="H51" i="1"/>
  <c r="J51" i="1"/>
  <c r="D28" i="1"/>
  <c r="F28" i="1"/>
  <c r="H28" i="1"/>
  <c r="J28" i="1"/>
  <c r="O26" i="1"/>
  <c r="C30" i="1" s="1"/>
  <c r="P26" i="1"/>
  <c r="Q26" i="1"/>
  <c r="R26" i="1"/>
  <c r="S26" i="1"/>
  <c r="T26" i="1"/>
  <c r="U26" i="1"/>
  <c r="V26" i="1"/>
  <c r="W26" i="1"/>
  <c r="N26" i="1"/>
  <c r="B29" i="1" s="1"/>
  <c r="L69" i="1" a="1"/>
  <c r="O70" i="1"/>
  <c r="O71" i="1"/>
  <c r="O72" i="1"/>
  <c r="O73" i="1"/>
  <c r="O74" i="1"/>
  <c r="O75" i="1"/>
  <c r="O76" i="1"/>
  <c r="O77" i="1"/>
  <c r="O78" i="1"/>
  <c r="O69" i="1"/>
  <c r="L58" i="1" a="1"/>
  <c r="P36" i="1" l="1"/>
  <c r="T36" i="1"/>
  <c r="V36" i="1"/>
  <c r="R36" i="1"/>
  <c r="P32" i="1"/>
  <c r="T32" i="1"/>
  <c r="V32" i="1"/>
  <c r="R32" i="1"/>
  <c r="K29" i="1"/>
  <c r="W34" i="1" s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8" i="1"/>
  <c r="I29" i="1"/>
  <c r="U36" i="1" s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G29" i="1"/>
  <c r="S34" i="1" s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E29" i="1"/>
  <c r="Q36" i="1" s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Q34" i="1"/>
  <c r="U34" i="1"/>
  <c r="P34" i="1"/>
  <c r="T34" i="1"/>
  <c r="V34" i="1"/>
  <c r="J64" i="1" s="1"/>
  <c r="R34" i="1"/>
  <c r="Q30" i="1"/>
  <c r="U30" i="1"/>
  <c r="P30" i="1"/>
  <c r="T30" i="1"/>
  <c r="V30" i="1"/>
  <c r="R30" i="1"/>
  <c r="C49" i="1"/>
  <c r="C47" i="1"/>
  <c r="C45" i="1"/>
  <c r="C43" i="1"/>
  <c r="C41" i="1"/>
  <c r="C39" i="1"/>
  <c r="C37" i="1"/>
  <c r="C35" i="1"/>
  <c r="C33" i="1"/>
  <c r="C31" i="1"/>
  <c r="C29" i="1"/>
  <c r="C51" i="1"/>
  <c r="C28" i="1"/>
  <c r="C50" i="1"/>
  <c r="C48" i="1"/>
  <c r="C46" i="1"/>
  <c r="C44" i="1"/>
  <c r="C42" i="1"/>
  <c r="C40" i="1"/>
  <c r="C38" i="1"/>
  <c r="C36" i="1"/>
  <c r="C34" i="1"/>
  <c r="C3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N28" i="1" s="1"/>
  <c r="V28" i="1"/>
  <c r="N30" i="1"/>
  <c r="B71" i="1" s="1"/>
  <c r="N34" i="1"/>
  <c r="B75" i="1" s="1"/>
  <c r="O76" i="2"/>
  <c r="O77" i="2"/>
  <c r="L58" i="2"/>
  <c r="V31" i="2"/>
  <c r="W35" i="2"/>
  <c r="O31" i="2"/>
  <c r="P31" i="2"/>
  <c r="Q35" i="2"/>
  <c r="N35" i="2"/>
  <c r="V30" i="2"/>
  <c r="P34" i="2"/>
  <c r="R31" i="2"/>
  <c r="T35" i="2"/>
  <c r="N30" i="2"/>
  <c r="N31" i="2"/>
  <c r="O74" i="2"/>
  <c r="O91" i="2"/>
  <c r="O90" i="2"/>
  <c r="O89" i="2"/>
  <c r="O88" i="2"/>
  <c r="O87" i="2"/>
  <c r="O86" i="2"/>
  <c r="O85" i="2"/>
  <c r="O84" i="2"/>
  <c r="O83" i="2"/>
  <c r="O82" i="2"/>
  <c r="J77" i="1"/>
  <c r="F77" i="1"/>
  <c r="J75" i="1"/>
  <c r="F88" i="1"/>
  <c r="F101" i="1"/>
  <c r="J101" i="1"/>
  <c r="F73" i="1"/>
  <c r="F86" i="1"/>
  <c r="E77" i="1" l="1"/>
  <c r="E66" i="1"/>
  <c r="E103" i="1"/>
  <c r="E90" i="1"/>
  <c r="G64" i="1"/>
  <c r="G101" i="1"/>
  <c r="G75" i="1"/>
  <c r="G88" i="1"/>
  <c r="I77" i="1"/>
  <c r="I66" i="1"/>
  <c r="I103" i="1"/>
  <c r="I90" i="1"/>
  <c r="K64" i="1"/>
  <c r="K101" i="1"/>
  <c r="K88" i="1"/>
  <c r="K75" i="1"/>
  <c r="J97" i="1"/>
  <c r="J60" i="1"/>
  <c r="J84" i="1"/>
  <c r="J71" i="1"/>
  <c r="D60" i="1"/>
  <c r="D97" i="1"/>
  <c r="D71" i="1"/>
  <c r="D84" i="1"/>
  <c r="I60" i="1"/>
  <c r="I97" i="1"/>
  <c r="I84" i="1"/>
  <c r="I71" i="1"/>
  <c r="E60" i="1"/>
  <c r="E97" i="1"/>
  <c r="E84" i="1"/>
  <c r="E71" i="1"/>
  <c r="D64" i="1"/>
  <c r="D75" i="1"/>
  <c r="D101" i="1"/>
  <c r="D88" i="1"/>
  <c r="I64" i="1"/>
  <c r="I88" i="1"/>
  <c r="I101" i="1"/>
  <c r="I75" i="1"/>
  <c r="E64" i="1"/>
  <c r="E101" i="1"/>
  <c r="E88" i="1"/>
  <c r="E75" i="1"/>
  <c r="J99" i="1"/>
  <c r="J62" i="1"/>
  <c r="D99" i="1"/>
  <c r="D62" i="1"/>
  <c r="D73" i="1"/>
  <c r="D86" i="1"/>
  <c r="U32" i="1"/>
  <c r="Q32" i="1"/>
  <c r="J90" i="1"/>
  <c r="J103" i="1"/>
  <c r="J66" i="1"/>
  <c r="D77" i="1"/>
  <c r="D66" i="1"/>
  <c r="D90" i="1"/>
  <c r="D103" i="1"/>
  <c r="J86" i="1"/>
  <c r="J73" i="1"/>
  <c r="J88" i="1"/>
  <c r="F84" i="1"/>
  <c r="F60" i="1"/>
  <c r="F97" i="1"/>
  <c r="F71" i="1"/>
  <c r="H97" i="1"/>
  <c r="H60" i="1"/>
  <c r="H71" i="1"/>
  <c r="H84" i="1"/>
  <c r="W30" i="1"/>
  <c r="S30" i="1"/>
  <c r="F75" i="1"/>
  <c r="F64" i="1"/>
  <c r="H88" i="1"/>
  <c r="H101" i="1"/>
  <c r="H64" i="1"/>
  <c r="H75" i="1"/>
  <c r="Q31" i="1"/>
  <c r="S31" i="1"/>
  <c r="U31" i="1"/>
  <c r="W31" i="1"/>
  <c r="P31" i="1"/>
  <c r="T31" i="1"/>
  <c r="V31" i="1"/>
  <c r="R31" i="1"/>
  <c r="Q33" i="1"/>
  <c r="S33" i="1"/>
  <c r="U33" i="1"/>
  <c r="W33" i="1"/>
  <c r="P33" i="1"/>
  <c r="T33" i="1"/>
  <c r="V33" i="1"/>
  <c r="R33" i="1"/>
  <c r="Q35" i="1"/>
  <c r="S35" i="1"/>
  <c r="U35" i="1"/>
  <c r="W35" i="1"/>
  <c r="P35" i="1"/>
  <c r="T35" i="1"/>
  <c r="V35" i="1"/>
  <c r="R35" i="1"/>
  <c r="P37" i="1"/>
  <c r="R37" i="1"/>
  <c r="T37" i="1"/>
  <c r="V37" i="1"/>
  <c r="W37" i="1"/>
  <c r="S37" i="1"/>
  <c r="U37" i="1"/>
  <c r="Q37" i="1"/>
  <c r="F99" i="1"/>
  <c r="F62" i="1"/>
  <c r="H62" i="1"/>
  <c r="H86" i="1"/>
  <c r="H99" i="1"/>
  <c r="H73" i="1"/>
  <c r="W32" i="1"/>
  <c r="S32" i="1"/>
  <c r="F90" i="1"/>
  <c r="F103" i="1"/>
  <c r="F66" i="1"/>
  <c r="H77" i="1"/>
  <c r="H66" i="1"/>
  <c r="H103" i="1"/>
  <c r="H90" i="1"/>
  <c r="W36" i="1"/>
  <c r="S36" i="1"/>
  <c r="O35" i="1"/>
  <c r="O33" i="1"/>
  <c r="O31" i="1"/>
  <c r="O29" i="1"/>
  <c r="P29" i="1"/>
  <c r="R29" i="1"/>
  <c r="T29" i="1"/>
  <c r="V29" i="1"/>
  <c r="O37" i="1"/>
  <c r="O36" i="1"/>
  <c r="O34" i="1"/>
  <c r="O32" i="1"/>
  <c r="O30" i="1"/>
  <c r="W29" i="1"/>
  <c r="Q29" i="1"/>
  <c r="S29" i="1"/>
  <c r="U29" i="1"/>
  <c r="B95" i="1"/>
  <c r="B69" i="1"/>
  <c r="B97" i="1"/>
  <c r="B88" i="1"/>
  <c r="N36" i="1"/>
  <c r="B77" i="1" s="1"/>
  <c r="N32" i="1"/>
  <c r="R28" i="1"/>
  <c r="F95" i="1" s="1"/>
  <c r="P28" i="1"/>
  <c r="D82" i="1" s="1"/>
  <c r="N35" i="1"/>
  <c r="N33" i="1"/>
  <c r="B63" i="1" s="1"/>
  <c r="N31" i="1"/>
  <c r="B98" i="1" s="1"/>
  <c r="N29" i="1"/>
  <c r="B59" i="1" s="1"/>
  <c r="T28" i="1"/>
  <c r="N37" i="1"/>
  <c r="B91" i="1" s="1"/>
  <c r="B67" i="1"/>
  <c r="B78" i="1"/>
  <c r="B102" i="1"/>
  <c r="B100" i="1"/>
  <c r="B85" i="1"/>
  <c r="H58" i="1"/>
  <c r="D58" i="1"/>
  <c r="Q28" i="1"/>
  <c r="U28" i="1"/>
  <c r="O28" i="1"/>
  <c r="B66" i="1"/>
  <c r="B101" i="1"/>
  <c r="B64" i="1"/>
  <c r="B73" i="1"/>
  <c r="B84" i="1"/>
  <c r="B60" i="1"/>
  <c r="F58" i="1"/>
  <c r="F69" i="1"/>
  <c r="J82" i="1"/>
  <c r="J69" i="1"/>
  <c r="J58" i="1"/>
  <c r="J95" i="1"/>
  <c r="B82" i="1"/>
  <c r="B58" i="1"/>
  <c r="S28" i="1"/>
  <c r="W28" i="1"/>
  <c r="J71" i="2"/>
  <c r="J84" i="2"/>
  <c r="J60" i="2"/>
  <c r="J97" i="2"/>
  <c r="B72" i="2"/>
  <c r="B98" i="2"/>
  <c r="B85" i="2"/>
  <c r="B61" i="2"/>
  <c r="B97" i="2"/>
  <c r="B84" i="2"/>
  <c r="B71" i="2"/>
  <c r="B60" i="2"/>
  <c r="H89" i="2"/>
  <c r="H102" i="2"/>
  <c r="H76" i="2"/>
  <c r="H65" i="2"/>
  <c r="E76" i="2"/>
  <c r="E102" i="2"/>
  <c r="E89" i="2"/>
  <c r="E65" i="2"/>
  <c r="D88" i="2"/>
  <c r="D101" i="2"/>
  <c r="D75" i="2"/>
  <c r="D64" i="2"/>
  <c r="D85" i="2"/>
  <c r="D61" i="2"/>
  <c r="D98" i="2"/>
  <c r="D72" i="2"/>
  <c r="K102" i="2"/>
  <c r="K89" i="2"/>
  <c r="K76" i="2"/>
  <c r="K65" i="2"/>
  <c r="B76" i="2"/>
  <c r="B89" i="2"/>
  <c r="B102" i="2"/>
  <c r="B65" i="2"/>
  <c r="C98" i="2"/>
  <c r="C72" i="2"/>
  <c r="C85" i="2"/>
  <c r="C61" i="2"/>
  <c r="J98" i="2"/>
  <c r="J85" i="2"/>
  <c r="J72" i="2"/>
  <c r="J61" i="2"/>
  <c r="F98" i="2"/>
  <c r="F85" i="2"/>
  <c r="F72" i="2"/>
  <c r="F61" i="2"/>
  <c r="R34" i="2"/>
  <c r="S34" i="2"/>
  <c r="R35" i="2"/>
  <c r="U31" i="2"/>
  <c r="T31" i="2"/>
  <c r="O30" i="2"/>
  <c r="U35" i="2"/>
  <c r="R30" i="2"/>
  <c r="W34" i="2"/>
  <c r="Q31" i="2"/>
  <c r="U30" i="2"/>
  <c r="U37" i="2"/>
  <c r="Q37" i="2"/>
  <c r="W37" i="2"/>
  <c r="S37" i="2"/>
  <c r="O37" i="2"/>
  <c r="T37" i="2"/>
  <c r="R37" i="2"/>
  <c r="P37" i="2"/>
  <c r="V37" i="2"/>
  <c r="N37" i="2"/>
  <c r="T30" i="2"/>
  <c r="U36" i="2"/>
  <c r="Q36" i="2"/>
  <c r="W36" i="2"/>
  <c r="S36" i="2"/>
  <c r="O36" i="2"/>
  <c r="P36" i="2"/>
  <c r="V36" i="2"/>
  <c r="N36" i="2"/>
  <c r="T36" i="2"/>
  <c r="R36" i="2"/>
  <c r="V35" i="2"/>
  <c r="T34" i="2"/>
  <c r="W31" i="2"/>
  <c r="O35" i="2"/>
  <c r="V34" i="2"/>
  <c r="Q30" i="2"/>
  <c r="W33" i="2"/>
  <c r="V33" i="2"/>
  <c r="R33" i="2"/>
  <c r="N33" i="2"/>
  <c r="U33" i="2"/>
  <c r="Q33" i="2"/>
  <c r="T33" i="2"/>
  <c r="P33" i="2"/>
  <c r="S33" i="2"/>
  <c r="O33" i="2"/>
  <c r="U34" i="2"/>
  <c r="P30" i="2"/>
  <c r="V32" i="2"/>
  <c r="R32" i="2"/>
  <c r="N32" i="2"/>
  <c r="U32" i="2"/>
  <c r="Q32" i="2"/>
  <c r="T32" i="2"/>
  <c r="P32" i="2"/>
  <c r="W32" i="2"/>
  <c r="S32" i="2"/>
  <c r="O32" i="2"/>
  <c r="P35" i="2"/>
  <c r="N34" i="2"/>
  <c r="S31" i="2"/>
  <c r="W30" i="2"/>
  <c r="S35" i="2"/>
  <c r="O34" i="2"/>
  <c r="Q34" i="2"/>
  <c r="V29" i="2"/>
  <c r="R29" i="2"/>
  <c r="N29" i="2"/>
  <c r="U29" i="2"/>
  <c r="Q29" i="2"/>
  <c r="T29" i="2"/>
  <c r="P29" i="2"/>
  <c r="W29" i="2"/>
  <c r="S29" i="2"/>
  <c r="O29" i="2"/>
  <c r="V28" i="2"/>
  <c r="R28" i="2"/>
  <c r="N28" i="2"/>
  <c r="U28" i="2"/>
  <c r="Q28" i="2"/>
  <c r="T28" i="2"/>
  <c r="P28" i="2"/>
  <c r="W28" i="2"/>
  <c r="S28" i="2"/>
  <c r="O28" i="2"/>
  <c r="S30" i="2"/>
  <c r="G66" i="1" l="1"/>
  <c r="G103" i="1"/>
  <c r="G90" i="1"/>
  <c r="G77" i="1"/>
  <c r="K62" i="1"/>
  <c r="K99" i="1"/>
  <c r="K86" i="1"/>
  <c r="K73" i="1"/>
  <c r="I104" i="1"/>
  <c r="I67" i="1"/>
  <c r="I91" i="1"/>
  <c r="I78" i="1"/>
  <c r="K67" i="1"/>
  <c r="K91" i="1"/>
  <c r="K78" i="1"/>
  <c r="K104" i="1"/>
  <c r="H67" i="1"/>
  <c r="H104" i="1"/>
  <c r="H78" i="1"/>
  <c r="H91" i="1"/>
  <c r="D67" i="1"/>
  <c r="D91" i="1"/>
  <c r="D104" i="1"/>
  <c r="D78" i="1"/>
  <c r="J89" i="1"/>
  <c r="J65" i="1"/>
  <c r="J102" i="1"/>
  <c r="J76" i="1"/>
  <c r="D65" i="1"/>
  <c r="D102" i="1"/>
  <c r="D89" i="1"/>
  <c r="D76" i="1"/>
  <c r="I65" i="1"/>
  <c r="I102" i="1"/>
  <c r="I89" i="1"/>
  <c r="I76" i="1"/>
  <c r="E65" i="1"/>
  <c r="E102" i="1"/>
  <c r="E76" i="1"/>
  <c r="E89" i="1"/>
  <c r="J63" i="1"/>
  <c r="J87" i="1"/>
  <c r="J74" i="1"/>
  <c r="J100" i="1"/>
  <c r="D100" i="1"/>
  <c r="D63" i="1"/>
  <c r="D74" i="1"/>
  <c r="D87" i="1"/>
  <c r="I63" i="1"/>
  <c r="I100" i="1"/>
  <c r="I87" i="1"/>
  <c r="I74" i="1"/>
  <c r="E63" i="1"/>
  <c r="E87" i="1"/>
  <c r="E74" i="1"/>
  <c r="E100" i="1"/>
  <c r="J98" i="1"/>
  <c r="J61" i="1"/>
  <c r="J72" i="1"/>
  <c r="J85" i="1"/>
  <c r="D61" i="1"/>
  <c r="D85" i="1"/>
  <c r="D98" i="1"/>
  <c r="D72" i="1"/>
  <c r="I85" i="1"/>
  <c r="I61" i="1"/>
  <c r="I98" i="1"/>
  <c r="I72" i="1"/>
  <c r="E61" i="1"/>
  <c r="E98" i="1"/>
  <c r="E72" i="1"/>
  <c r="E85" i="1"/>
  <c r="K97" i="1"/>
  <c r="K60" i="1"/>
  <c r="K71" i="1"/>
  <c r="K84" i="1"/>
  <c r="I62" i="1"/>
  <c r="I99" i="1"/>
  <c r="I73" i="1"/>
  <c r="I86" i="1"/>
  <c r="F82" i="1"/>
  <c r="B90" i="1"/>
  <c r="B103" i="1"/>
  <c r="B61" i="1"/>
  <c r="K66" i="1"/>
  <c r="K103" i="1"/>
  <c r="K77" i="1"/>
  <c r="K90" i="1"/>
  <c r="G62" i="1"/>
  <c r="G99" i="1"/>
  <c r="G73" i="1"/>
  <c r="G86" i="1"/>
  <c r="E67" i="1"/>
  <c r="E104" i="1"/>
  <c r="E91" i="1"/>
  <c r="E78" i="1"/>
  <c r="G67" i="1"/>
  <c r="G91" i="1"/>
  <c r="G104" i="1"/>
  <c r="G78" i="1"/>
  <c r="J91" i="1"/>
  <c r="J67" i="1"/>
  <c r="J104" i="1"/>
  <c r="J78" i="1"/>
  <c r="F91" i="1"/>
  <c r="F67" i="1"/>
  <c r="F104" i="1"/>
  <c r="F78" i="1"/>
  <c r="F89" i="1"/>
  <c r="F65" i="1"/>
  <c r="F76" i="1"/>
  <c r="F102" i="1"/>
  <c r="H102" i="1"/>
  <c r="H65" i="1"/>
  <c r="H89" i="1"/>
  <c r="H76" i="1"/>
  <c r="K65" i="1"/>
  <c r="K102" i="1"/>
  <c r="K89" i="1"/>
  <c r="K76" i="1"/>
  <c r="G65" i="1"/>
  <c r="G102" i="1"/>
  <c r="G89" i="1"/>
  <c r="G76" i="1"/>
  <c r="F63" i="1"/>
  <c r="F87" i="1"/>
  <c r="F74" i="1"/>
  <c r="F100" i="1"/>
  <c r="H63" i="1"/>
  <c r="H100" i="1"/>
  <c r="H87" i="1"/>
  <c r="H74" i="1"/>
  <c r="K100" i="1"/>
  <c r="K63" i="1"/>
  <c r="K87" i="1"/>
  <c r="K74" i="1"/>
  <c r="G63" i="1"/>
  <c r="G100" i="1"/>
  <c r="G87" i="1"/>
  <c r="G74" i="1"/>
  <c r="F98" i="1"/>
  <c r="F61" i="1"/>
  <c r="F72" i="1"/>
  <c r="F85" i="1"/>
  <c r="H98" i="1"/>
  <c r="H61" i="1"/>
  <c r="H72" i="1"/>
  <c r="H85" i="1"/>
  <c r="K98" i="1"/>
  <c r="K61" i="1"/>
  <c r="K85" i="1"/>
  <c r="K72" i="1"/>
  <c r="G61" i="1"/>
  <c r="G98" i="1"/>
  <c r="G85" i="1"/>
  <c r="G72" i="1"/>
  <c r="G97" i="1"/>
  <c r="G60" i="1"/>
  <c r="G84" i="1"/>
  <c r="G71" i="1"/>
  <c r="E62" i="1"/>
  <c r="E99" i="1"/>
  <c r="E86" i="1"/>
  <c r="E73" i="1"/>
  <c r="B96" i="1"/>
  <c r="G59" i="1"/>
  <c r="G96" i="1"/>
  <c r="G83" i="1"/>
  <c r="G70" i="1"/>
  <c r="K96" i="1"/>
  <c r="K59" i="1"/>
  <c r="K83" i="1"/>
  <c r="K70" i="1"/>
  <c r="C99" i="1"/>
  <c r="C73" i="1"/>
  <c r="C62" i="1"/>
  <c r="C86" i="1"/>
  <c r="C90" i="1"/>
  <c r="C66" i="1"/>
  <c r="C103" i="1"/>
  <c r="C77" i="1"/>
  <c r="J96" i="1"/>
  <c r="J59" i="1"/>
  <c r="J83" i="1"/>
  <c r="J70" i="1"/>
  <c r="F96" i="1"/>
  <c r="F59" i="1"/>
  <c r="F70" i="1"/>
  <c r="F83" i="1"/>
  <c r="C59" i="1"/>
  <c r="C96" i="1"/>
  <c r="C70" i="1"/>
  <c r="C83" i="1"/>
  <c r="C63" i="1"/>
  <c r="C87" i="1"/>
  <c r="C100" i="1"/>
  <c r="C74" i="1"/>
  <c r="I59" i="1"/>
  <c r="I96" i="1"/>
  <c r="I83" i="1"/>
  <c r="I70" i="1"/>
  <c r="E59" i="1"/>
  <c r="E96" i="1"/>
  <c r="E83" i="1"/>
  <c r="E70" i="1"/>
  <c r="C97" i="1"/>
  <c r="C60" i="1"/>
  <c r="C84" i="1"/>
  <c r="C71" i="1"/>
  <c r="C75" i="1"/>
  <c r="C64" i="1"/>
  <c r="C101" i="1"/>
  <c r="C88" i="1"/>
  <c r="C67" i="1"/>
  <c r="C104" i="1"/>
  <c r="C78" i="1"/>
  <c r="C91" i="1"/>
  <c r="H96" i="1"/>
  <c r="H83" i="1"/>
  <c r="H70" i="1"/>
  <c r="H59" i="1"/>
  <c r="D59" i="1"/>
  <c r="D96" i="1"/>
  <c r="D83" i="1"/>
  <c r="D70" i="1"/>
  <c r="C61" i="1"/>
  <c r="C98" i="1"/>
  <c r="C72" i="1"/>
  <c r="C85" i="1"/>
  <c r="C65" i="1"/>
  <c r="C102" i="1"/>
  <c r="C76" i="1"/>
  <c r="C89" i="1"/>
  <c r="B86" i="1"/>
  <c r="B99" i="1"/>
  <c r="B62" i="1"/>
  <c r="D69" i="1"/>
  <c r="D95" i="1"/>
  <c r="B104" i="1"/>
  <c r="H69" i="1"/>
  <c r="H95" i="1"/>
  <c r="B89" i="1"/>
  <c r="B76" i="1"/>
  <c r="H82" i="1"/>
  <c r="B72" i="1"/>
  <c r="B65" i="1"/>
  <c r="B83" i="1"/>
  <c r="B70" i="1"/>
  <c r="B74" i="1"/>
  <c r="B87" i="1"/>
  <c r="K58" i="1"/>
  <c r="K95" i="1"/>
  <c r="K82" i="1"/>
  <c r="K69" i="1"/>
  <c r="C95" i="1"/>
  <c r="C58" i="1"/>
  <c r="C69" i="1"/>
  <c r="C82" i="1"/>
  <c r="E58" i="1"/>
  <c r="E82" i="1"/>
  <c r="E69" i="1"/>
  <c r="E95" i="1"/>
  <c r="G58" i="1"/>
  <c r="G82" i="1"/>
  <c r="G69" i="1"/>
  <c r="G95" i="1"/>
  <c r="I58" i="1"/>
  <c r="I95" i="1"/>
  <c r="I82" i="1"/>
  <c r="I69" i="1"/>
  <c r="G97" i="2"/>
  <c r="G84" i="2"/>
  <c r="G71" i="2"/>
  <c r="G60" i="2"/>
  <c r="B95" i="2"/>
  <c r="B82" i="2"/>
  <c r="B69" i="2"/>
  <c r="G96" i="2"/>
  <c r="G83" i="2"/>
  <c r="G59" i="2"/>
  <c r="G70" i="2"/>
  <c r="E96" i="2"/>
  <c r="E83" i="2"/>
  <c r="E59" i="2"/>
  <c r="E70" i="2"/>
  <c r="J70" i="2"/>
  <c r="J83" i="2"/>
  <c r="J96" i="2"/>
  <c r="J59" i="2"/>
  <c r="K97" i="2"/>
  <c r="K84" i="2"/>
  <c r="K71" i="2"/>
  <c r="K60" i="2"/>
  <c r="C99" i="2"/>
  <c r="C86" i="2"/>
  <c r="C73" i="2"/>
  <c r="C62" i="2"/>
  <c r="H86" i="2"/>
  <c r="H73" i="2"/>
  <c r="H62" i="2"/>
  <c r="H99" i="2"/>
  <c r="F99" i="2"/>
  <c r="F86" i="2"/>
  <c r="F73" i="2"/>
  <c r="C100" i="2"/>
  <c r="C87" i="2"/>
  <c r="C74" i="2"/>
  <c r="C63" i="2"/>
  <c r="E74" i="2"/>
  <c r="E100" i="2"/>
  <c r="E87" i="2"/>
  <c r="E63" i="2"/>
  <c r="J74" i="2"/>
  <c r="J100" i="2"/>
  <c r="J63" i="2"/>
  <c r="J87" i="2"/>
  <c r="C102" i="2"/>
  <c r="C89" i="2"/>
  <c r="C65" i="2"/>
  <c r="C76" i="2"/>
  <c r="F103" i="2"/>
  <c r="F66" i="2"/>
  <c r="F90" i="2"/>
  <c r="F77" i="2"/>
  <c r="D90" i="2"/>
  <c r="D77" i="2"/>
  <c r="D103" i="2"/>
  <c r="D66" i="2"/>
  <c r="E77" i="2"/>
  <c r="E103" i="2"/>
  <c r="E90" i="2"/>
  <c r="E66" i="2"/>
  <c r="J78" i="2"/>
  <c r="J91" i="2"/>
  <c r="J104" i="2"/>
  <c r="J67" i="2"/>
  <c r="C104" i="2"/>
  <c r="C91" i="2"/>
  <c r="C78" i="2"/>
  <c r="C67" i="2"/>
  <c r="I78" i="2"/>
  <c r="I104" i="2"/>
  <c r="I91" i="2"/>
  <c r="I67" i="2"/>
  <c r="F97" i="2"/>
  <c r="F84" i="2"/>
  <c r="F71" i="2"/>
  <c r="F60" i="2"/>
  <c r="I98" i="2"/>
  <c r="I85" i="2"/>
  <c r="I72" i="2"/>
  <c r="I61" i="2"/>
  <c r="D95" i="2"/>
  <c r="D82" i="2"/>
  <c r="D58" i="2"/>
  <c r="D69" i="2"/>
  <c r="H69" i="2"/>
  <c r="H58" i="2"/>
  <c r="H82" i="2"/>
  <c r="H95" i="2"/>
  <c r="F95" i="2"/>
  <c r="F69" i="2"/>
  <c r="F82" i="2"/>
  <c r="F58" i="2"/>
  <c r="K96" i="2"/>
  <c r="K83" i="2"/>
  <c r="K70" i="2"/>
  <c r="K59" i="2"/>
  <c r="I96" i="2"/>
  <c r="I83" i="2"/>
  <c r="I70" i="2"/>
  <c r="I59" i="2"/>
  <c r="E75" i="2"/>
  <c r="E88" i="2"/>
  <c r="E64" i="2"/>
  <c r="E101" i="2"/>
  <c r="G98" i="2"/>
  <c r="G72" i="2"/>
  <c r="G85" i="2"/>
  <c r="G61" i="2"/>
  <c r="G99" i="2"/>
  <c r="G86" i="2"/>
  <c r="G73" i="2"/>
  <c r="G62" i="2"/>
  <c r="E73" i="2"/>
  <c r="E99" i="2"/>
  <c r="E86" i="2"/>
  <c r="E62" i="2"/>
  <c r="J99" i="2"/>
  <c r="J86" i="2"/>
  <c r="J73" i="2"/>
  <c r="J62" i="2"/>
  <c r="G100" i="2"/>
  <c r="G87" i="2"/>
  <c r="G74" i="2"/>
  <c r="I74" i="2"/>
  <c r="I100" i="2"/>
  <c r="I87" i="2"/>
  <c r="I63" i="2"/>
  <c r="K100" i="2"/>
  <c r="K63" i="2"/>
  <c r="K87" i="2"/>
  <c r="K74" i="2"/>
  <c r="K98" i="2"/>
  <c r="K85" i="2"/>
  <c r="K72" i="2"/>
  <c r="K61" i="2"/>
  <c r="H90" i="2"/>
  <c r="H77" i="2"/>
  <c r="H103" i="2"/>
  <c r="H66" i="2"/>
  <c r="C103" i="2"/>
  <c r="C90" i="2"/>
  <c r="C77" i="2"/>
  <c r="C66" i="2"/>
  <c r="I77" i="2"/>
  <c r="I103" i="2"/>
  <c r="I90" i="2"/>
  <c r="I66" i="2"/>
  <c r="D91" i="2"/>
  <c r="D104" i="2"/>
  <c r="D67" i="2"/>
  <c r="D78" i="2"/>
  <c r="G104" i="2"/>
  <c r="G91" i="2"/>
  <c r="G78" i="2"/>
  <c r="G67" i="2"/>
  <c r="I84" i="2"/>
  <c r="I60" i="2"/>
  <c r="I71" i="2"/>
  <c r="I97" i="2"/>
  <c r="I76" i="2"/>
  <c r="I102" i="2"/>
  <c r="I89" i="2"/>
  <c r="F102" i="2"/>
  <c r="F89" i="2"/>
  <c r="F76" i="2"/>
  <c r="F65" i="2"/>
  <c r="C82" i="2"/>
  <c r="C69" i="2"/>
  <c r="C95" i="2"/>
  <c r="C58" i="2"/>
  <c r="G82" i="2"/>
  <c r="G69" i="2"/>
  <c r="G95" i="2"/>
  <c r="G58" i="2"/>
  <c r="E95" i="2"/>
  <c r="E82" i="2"/>
  <c r="E69" i="2"/>
  <c r="E58" i="2"/>
  <c r="J95" i="2"/>
  <c r="J82" i="2"/>
  <c r="J58" i="2"/>
  <c r="J69" i="2"/>
  <c r="D83" i="2"/>
  <c r="D96" i="2"/>
  <c r="D70" i="2"/>
  <c r="D59" i="2"/>
  <c r="B96" i="2"/>
  <c r="B83" i="2"/>
  <c r="B70" i="2"/>
  <c r="B59" i="2"/>
  <c r="C101" i="2"/>
  <c r="C88" i="2"/>
  <c r="C75" i="2"/>
  <c r="C64" i="2"/>
  <c r="B101" i="2"/>
  <c r="B88" i="2"/>
  <c r="B75" i="2"/>
  <c r="B64" i="2"/>
  <c r="K99" i="2"/>
  <c r="K86" i="2"/>
  <c r="K73" i="2"/>
  <c r="K62" i="2"/>
  <c r="I73" i="2"/>
  <c r="I99" i="2"/>
  <c r="I86" i="2"/>
  <c r="I62" i="2"/>
  <c r="D84" i="2"/>
  <c r="D97" i="2"/>
  <c r="D71" i="2"/>
  <c r="D87" i="2"/>
  <c r="D100" i="2"/>
  <c r="D63" i="2"/>
  <c r="D74" i="2"/>
  <c r="B100" i="2"/>
  <c r="B87" i="2"/>
  <c r="B74" i="2"/>
  <c r="B63" i="2"/>
  <c r="E97" i="2"/>
  <c r="E84" i="2"/>
  <c r="E71" i="2"/>
  <c r="E60" i="2"/>
  <c r="H88" i="2"/>
  <c r="H101" i="2"/>
  <c r="H75" i="2"/>
  <c r="B90" i="2"/>
  <c r="B103" i="2"/>
  <c r="B77" i="2"/>
  <c r="B66" i="2"/>
  <c r="G103" i="2"/>
  <c r="G66" i="2"/>
  <c r="G77" i="2"/>
  <c r="G90" i="2"/>
  <c r="H84" i="2"/>
  <c r="H97" i="2"/>
  <c r="H71" i="2"/>
  <c r="H60" i="2"/>
  <c r="F78" i="2"/>
  <c r="F67" i="2"/>
  <c r="F91" i="2"/>
  <c r="F104" i="2"/>
  <c r="K104" i="2"/>
  <c r="K91" i="2"/>
  <c r="K78" i="2"/>
  <c r="E98" i="2"/>
  <c r="E85" i="2"/>
  <c r="E72" i="2"/>
  <c r="C97" i="2"/>
  <c r="C71" i="2"/>
  <c r="C60" i="2"/>
  <c r="C84" i="2"/>
  <c r="G101" i="2"/>
  <c r="G88" i="2"/>
  <c r="G75" i="2"/>
  <c r="G64" i="2"/>
  <c r="K82" i="2"/>
  <c r="K95" i="2"/>
  <c r="K69" i="2"/>
  <c r="K58" i="2"/>
  <c r="I95" i="2"/>
  <c r="I82" i="2"/>
  <c r="I58" i="2"/>
  <c r="I69" i="2"/>
  <c r="C96" i="2"/>
  <c r="C83" i="2"/>
  <c r="C70" i="2"/>
  <c r="H83" i="2"/>
  <c r="H96" i="2"/>
  <c r="H59" i="2"/>
  <c r="H70" i="2"/>
  <c r="F70" i="2"/>
  <c r="F83" i="2"/>
  <c r="F59" i="2"/>
  <c r="F96" i="2"/>
  <c r="G102" i="2"/>
  <c r="G76" i="2"/>
  <c r="G89" i="2"/>
  <c r="G65" i="2"/>
  <c r="D89" i="2"/>
  <c r="D76" i="2"/>
  <c r="D65" i="2"/>
  <c r="D102" i="2"/>
  <c r="D86" i="2"/>
  <c r="D73" i="2"/>
  <c r="D99" i="2"/>
  <c r="D62" i="2"/>
  <c r="B62" i="2"/>
  <c r="B99" i="2"/>
  <c r="B86" i="2"/>
  <c r="B73" i="2"/>
  <c r="I75" i="2"/>
  <c r="I64" i="2"/>
  <c r="I88" i="2"/>
  <c r="I101" i="2"/>
  <c r="H87" i="2"/>
  <c r="H74" i="2"/>
  <c r="H100" i="2"/>
  <c r="H63" i="2"/>
  <c r="F87" i="2"/>
  <c r="F74" i="2"/>
  <c r="F63" i="2"/>
  <c r="F100" i="2"/>
  <c r="J64" i="2"/>
  <c r="J101" i="2"/>
  <c r="J88" i="2"/>
  <c r="J75" i="2"/>
  <c r="J102" i="2"/>
  <c r="J89" i="2"/>
  <c r="J76" i="2"/>
  <c r="J65" i="2"/>
  <c r="J103" i="2"/>
  <c r="J90" i="2"/>
  <c r="J77" i="2"/>
  <c r="K103" i="2"/>
  <c r="K66" i="2"/>
  <c r="K77" i="2"/>
  <c r="K90" i="2"/>
  <c r="B104" i="2"/>
  <c r="B91" i="2"/>
  <c r="B78" i="2"/>
  <c r="B67" i="2"/>
  <c r="H91" i="2"/>
  <c r="H78" i="2"/>
  <c r="H104" i="2"/>
  <c r="H67" i="2"/>
  <c r="E78" i="2"/>
  <c r="E67" i="2"/>
  <c r="E104" i="2"/>
  <c r="E91" i="2"/>
  <c r="K101" i="2"/>
  <c r="K88" i="2"/>
  <c r="K75" i="2"/>
  <c r="K64" i="2"/>
  <c r="H85" i="2"/>
  <c r="H61" i="2"/>
  <c r="H98" i="2"/>
  <c r="H72" i="2"/>
  <c r="F101" i="2"/>
  <c r="F88" i="2"/>
  <c r="F75" i="2"/>
  <c r="F64" i="2"/>
  <c r="N82" i="1" l="1" a="1"/>
  <c r="N85" i="1" s="1"/>
  <c r="P85" i="1" s="1"/>
  <c r="L58" i="1"/>
  <c r="N91" i="1"/>
  <c r="P91" i="1" s="1"/>
  <c r="N83" i="1"/>
  <c r="P83" i="1" s="1"/>
  <c r="N84" i="1"/>
  <c r="P84" i="1" s="1"/>
  <c r="N69" i="1" a="1"/>
  <c r="L69" i="1"/>
  <c r="N95" i="1" a="1"/>
  <c r="L69" i="2" a="1"/>
  <c r="L69" i="2" s="1"/>
  <c r="N69" i="2" a="1"/>
  <c r="N82" i="2" a="1"/>
  <c r="N95" i="2" a="1"/>
  <c r="N88" i="1" l="1"/>
  <c r="P88" i="1" s="1"/>
  <c r="N90" i="1"/>
  <c r="P90" i="1" s="1"/>
  <c r="N89" i="1"/>
  <c r="P89" i="1" s="1"/>
  <c r="N87" i="1"/>
  <c r="P87" i="1" s="1"/>
  <c r="N86" i="1"/>
  <c r="P86" i="1" s="1"/>
  <c r="N82" i="1"/>
  <c r="P82" i="1" s="1"/>
  <c r="N104" i="1"/>
  <c r="P104" i="1" s="1"/>
  <c r="N97" i="1"/>
  <c r="P97" i="1" s="1"/>
  <c r="N100" i="1"/>
  <c r="P100" i="1" s="1"/>
  <c r="N96" i="1"/>
  <c r="P96" i="1" s="1"/>
  <c r="N103" i="1"/>
  <c r="P103" i="1" s="1"/>
  <c r="N99" i="1"/>
  <c r="P99" i="1" s="1"/>
  <c r="N95" i="1"/>
  <c r="P95" i="1" s="1"/>
  <c r="N102" i="1"/>
  <c r="P102" i="1" s="1"/>
  <c r="N98" i="1"/>
  <c r="P98" i="1" s="1"/>
  <c r="N101" i="1"/>
  <c r="P101" i="1" s="1"/>
  <c r="N69" i="1"/>
  <c r="P69" i="1" s="1"/>
  <c r="N76" i="1"/>
  <c r="P76" i="1" s="1"/>
  <c r="N78" i="1"/>
  <c r="P78" i="1" s="1"/>
  <c r="N70" i="1"/>
  <c r="P70" i="1" s="1"/>
  <c r="N75" i="1"/>
  <c r="P75" i="1" s="1"/>
  <c r="N73" i="1"/>
  <c r="P73" i="1" s="1"/>
  <c r="N71" i="1"/>
  <c r="P71" i="1" s="1"/>
  <c r="N74" i="1"/>
  <c r="P74" i="1" s="1"/>
  <c r="N72" i="1"/>
  <c r="P72" i="1" s="1"/>
  <c r="N77" i="1"/>
  <c r="P77" i="1" s="1"/>
  <c r="N104" i="2"/>
  <c r="P104" i="2" s="1"/>
  <c r="N100" i="2"/>
  <c r="P100" i="2" s="1"/>
  <c r="N96" i="2"/>
  <c r="P96" i="2" s="1"/>
  <c r="N103" i="2"/>
  <c r="P103" i="2" s="1"/>
  <c r="N98" i="2"/>
  <c r="P98" i="2" s="1"/>
  <c r="N102" i="2"/>
  <c r="P102" i="2" s="1"/>
  <c r="N97" i="2"/>
  <c r="P97" i="2" s="1"/>
  <c r="N99" i="2"/>
  <c r="P99" i="2" s="1"/>
  <c r="N95" i="2"/>
  <c r="P95" i="2" s="1"/>
  <c r="N101" i="2"/>
  <c r="P101" i="2" s="1"/>
  <c r="N88" i="2"/>
  <c r="P88" i="2" s="1"/>
  <c r="N84" i="2"/>
  <c r="P84" i="2" s="1"/>
  <c r="N90" i="2"/>
  <c r="P90" i="2" s="1"/>
  <c r="N85" i="2"/>
  <c r="P85" i="2" s="1"/>
  <c r="N89" i="2"/>
  <c r="P89" i="2" s="1"/>
  <c r="N83" i="2"/>
  <c r="P83" i="2" s="1"/>
  <c r="N82" i="2"/>
  <c r="P82" i="2" s="1"/>
  <c r="N91" i="2"/>
  <c r="P91" i="2" s="1"/>
  <c r="N87" i="2"/>
  <c r="P87" i="2" s="1"/>
  <c r="N86" i="2"/>
  <c r="P86" i="2" s="1"/>
  <c r="N77" i="2"/>
  <c r="P77" i="2" s="1"/>
  <c r="N73" i="2"/>
  <c r="P73" i="2" s="1"/>
  <c r="N69" i="2"/>
  <c r="P69" i="2" s="1"/>
  <c r="N78" i="2"/>
  <c r="P78" i="2" s="1"/>
  <c r="N72" i="2"/>
  <c r="P72" i="2" s="1"/>
  <c r="N76" i="2"/>
  <c r="P76" i="2" s="1"/>
  <c r="N71" i="2"/>
  <c r="P71" i="2" s="1"/>
  <c r="N70" i="2"/>
  <c r="P70" i="2" s="1"/>
  <c r="N75" i="2"/>
  <c r="P75" i="2" s="1"/>
  <c r="N74" i="2"/>
  <c r="P74" i="2" s="1"/>
</calcChain>
</file>

<file path=xl/sharedStrings.xml><?xml version="1.0" encoding="utf-8"?>
<sst xmlns="http://schemas.openxmlformats.org/spreadsheetml/2006/main" count="120" uniqueCount="49">
  <si>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</si>
  <si>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</si>
  <si>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</si>
  <si>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</si>
  <si>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</si>
  <si>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</si>
  <si>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</si>
  <si>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</si>
  <si>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</si>
  <si>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</si>
  <si>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</si>
  <si>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</si>
  <si>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</si>
  <si>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</si>
  <si>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</si>
  <si>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</si>
  <si>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</si>
  <si>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</si>
  <si>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</si>
  <si>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</si>
  <si>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</si>
  <si>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</si>
  <si>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</si>
  <si>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</si>
  <si>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</si>
  <si>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</si>
  <si>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</si>
  <si>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</si>
  <si>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</si>
  <si>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</si>
  <si>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</si>
  <si>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</si>
  <si>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</si>
  <si>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</si>
  <si>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опред</t>
  </si>
  <si>
    <t>x</t>
  </si>
  <si>
    <t>A</t>
  </si>
  <si>
    <t>A*x</t>
  </si>
  <si>
    <t>K*x</t>
  </si>
  <si>
    <t>K*x-A*x</t>
  </si>
  <si>
    <t>собств число</t>
  </si>
  <si>
    <t>собств числа</t>
  </si>
  <si>
    <t>Собственные числа</t>
  </si>
  <si>
    <t>собственные вектора</t>
  </si>
  <si>
    <t>Xnorm*V</t>
  </si>
  <si>
    <t>лямбда (диагональная матрица)</t>
  </si>
  <si>
    <t>КОРЕНЬ ИЗ ЛЯМБДА</t>
  </si>
  <si>
    <t>КОРЕНЬ ИЗ ЛЯМБДА В СТЕПЕНИ -1</t>
  </si>
  <si>
    <t>X ТИЛЬДА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</si>
</sst>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0DE6F-BCC2-4BFA-9A38-B921B816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6"/>
  <sheetViews>
    <sheetView tabSelected="1" topLeftCell="AG46" workbookViewId="0">
      <selection activeCell="AS66" sqref="AS66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O25" si="1">(B3-MIN(B$2:B$25))/(MAX(B$2:B$25)-MIN(B$2:B$25))</f>
        <v>0.9218897830296382</v>
      </c>
      <c r="O3">
        <f t="shared" si="1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1"/>
        <v>1</v>
      </c>
      <c r="O4">
        <f t="shared" si="1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1"/>
        <v>0.95584570031605021</v>
      </c>
      <c r="O5">
        <f t="shared" si="1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1"/>
        <v>0.80023739656992476</v>
      </c>
      <c r="O6">
        <f t="shared" si="1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1"/>
        <v>0.57127342841073459</v>
      </c>
      <c r="O7">
        <f t="shared" si="1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1"/>
        <v>0.32501216081813761</v>
      </c>
      <c r="O8">
        <f t="shared" si="1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1"/>
        <v>0.12174694060241556</v>
      </c>
      <c r="O9">
        <f t="shared" si="1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1"/>
        <v>1.124418289065097E-2</v>
      </c>
      <c r="O10">
        <f t="shared" si="1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1"/>
        <v>2.0558816642956123E-2</v>
      </c>
      <c r="O11">
        <f t="shared" si="1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1"/>
        <v>0.14741029470821793</v>
      </c>
      <c r="O12">
        <f t="shared" si="1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1"/>
        <v>0.36074095107107507</v>
      </c>
      <c r="O13">
        <f t="shared" si="1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1"/>
        <v>0.60832000098099348</v>
      </c>
      <c r="O14">
        <f t="shared" si="1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1"/>
        <v>0.82953145827319852</v>
      </c>
      <c r="O15">
        <f t="shared" si="1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1"/>
        <v>0.97021504337711062</v>
      </c>
      <c r="O16">
        <f t="shared" si="1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1"/>
        <v>0.99592650797721283</v>
      </c>
      <c r="O17">
        <f t="shared" si="1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1"/>
        <v>0.90037078888954991</v>
      </c>
      <c r="O18">
        <f t="shared" si="1"/>
        <v>0.62896388587440966</v>
      </c>
      <c r="P18">
        <f t="shared" ref="P18:P25" si="2">(D18-MIN(D$2:D$25))/(MAX(D$2:D$25)-MIN(D$2:D$25))</f>
        <v>0.69327002641926083</v>
      </c>
      <c r="Q18">
        <f t="shared" ref="Q18:Q25" si="3">(E18-MIN(E$2:E$25))/(MAX(E$2:E$25)-MIN(E$2:E$25))</f>
        <v>0.25293381728284486</v>
      </c>
      <c r="R18">
        <f t="shared" ref="R18:R25" si="4">(F18-MIN(F$2:F$25))/(MAX(F$2:F$25)-MIN(F$2:F$25))</f>
        <v>0.66292699402219524</v>
      </c>
      <c r="S18">
        <f t="shared" ref="S18:S25" si="5">(G18-MIN(G$2:G$25))/(MAX(G$2:G$25)-MIN(G$2:G$25))</f>
        <v>0.68731565550395224</v>
      </c>
      <c r="T18">
        <f t="shared" ref="T18:T25" si="6">(H18-MIN(H$2:H$25))/(MAX(H$2:H$25)-MIN(H$2:H$25))</f>
        <v>0.53796756319699335</v>
      </c>
      <c r="U18">
        <f t="shared" ref="U18:U25" si="7">(I18-MIN(I$2:I$25))/(MAX(I$2:I$25)-MIN(I$2:I$25))</f>
        <v>0.68165896303072493</v>
      </c>
      <c r="V18">
        <f t="shared" ref="V18:V25" si="8">(J18-MIN(J$2:J$25))/(MAX(J$2:J$25)-MIN(J$2:J$25))</f>
        <v>0.89482876973386882</v>
      </c>
      <c r="W18">
        <f t="shared" ref="W18:W25" si="9">(K18-MIN(K$2:K$25))/(MAX(K$2:K$25)-MIN(K$2:K$25))</f>
        <v>0.20842554960525297</v>
      </c>
      <c r="X18">
        <f t="shared" ref="X18:X25" si="10">(L18-MIN(L$2:L$25))/(MAX(L$2:L$25)-MIN(L$2:L$25))</f>
        <v>0.96844181857880107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1"/>
        <v>0.70694325870221497</v>
      </c>
      <c r="O19">
        <f t="shared" si="1"/>
        <v>0.69462369274948699</v>
      </c>
      <c r="P19">
        <f t="shared" si="2"/>
        <v>0.6920459887967968</v>
      </c>
      <c r="Q19">
        <f t="shared" si="3"/>
        <v>0.59209603422594392</v>
      </c>
      <c r="R19">
        <f t="shared" si="4"/>
        <v>0.72474667531714365</v>
      </c>
      <c r="S19">
        <f t="shared" si="5"/>
        <v>0.80416246633258837</v>
      </c>
      <c r="T19">
        <f t="shared" si="6"/>
        <v>4.6991033873336148E-2</v>
      </c>
      <c r="U19">
        <f t="shared" si="7"/>
        <v>0.73447944098405948</v>
      </c>
      <c r="V19">
        <f t="shared" si="8"/>
        <v>0.93398969941267485</v>
      </c>
      <c r="W19">
        <f t="shared" si="9"/>
        <v>0.30305539507083756</v>
      </c>
      <c r="X19">
        <f t="shared" si="10"/>
        <v>0.91534042352057099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1"/>
        <v>0.46300172294835784</v>
      </c>
      <c r="O20">
        <f t="shared" si="1"/>
        <v>0.7404013722351791</v>
      </c>
      <c r="P20">
        <f t="shared" si="2"/>
        <v>0.7194287949386482</v>
      </c>
      <c r="Q20">
        <f t="shared" si="3"/>
        <v>0.26827521943637506</v>
      </c>
      <c r="R20">
        <f t="shared" si="4"/>
        <v>0.72999094712661805</v>
      </c>
      <c r="S20">
        <f t="shared" si="5"/>
        <v>0.81792587285273344</v>
      </c>
      <c r="T20">
        <f t="shared" si="6"/>
        <v>0.50159182126212321</v>
      </c>
      <c r="U20">
        <f t="shared" si="7"/>
        <v>0.86433366480850915</v>
      </c>
      <c r="V20">
        <f t="shared" si="8"/>
        <v>0.97363193016036431</v>
      </c>
      <c r="W20">
        <f t="shared" si="9"/>
        <v>0.48353746215284255</v>
      </c>
      <c r="X20">
        <f t="shared" si="10"/>
        <v>0.81769457835344628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1"/>
        <v>0.22827157729455141</v>
      </c>
      <c r="O21">
        <f t="shared" si="1"/>
        <v>0.80829301332161252</v>
      </c>
      <c r="P21">
        <f t="shared" si="2"/>
        <v>0.89527112873378689</v>
      </c>
      <c r="Q21">
        <f t="shared" si="3"/>
        <v>0.88842914742281198</v>
      </c>
      <c r="R21">
        <f t="shared" si="4"/>
        <v>0.81561656468040489</v>
      </c>
      <c r="S21">
        <f t="shared" si="5"/>
        <v>0.56028163131715492</v>
      </c>
      <c r="T21">
        <f t="shared" si="6"/>
        <v>0.31034566371184269</v>
      </c>
      <c r="U21">
        <f t="shared" si="7"/>
        <v>0.48499407368571978</v>
      </c>
      <c r="V21">
        <f t="shared" si="8"/>
        <v>0.83444531348578299</v>
      </c>
      <c r="W21">
        <f t="shared" si="9"/>
        <v>0.56588630078387869</v>
      </c>
      <c r="X21">
        <f t="shared" si="10"/>
        <v>0.68114301606104111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1"/>
        <v>6.0222947790313272E-2</v>
      </c>
      <c r="O22">
        <f t="shared" si="1"/>
        <v>0.74410667277833398</v>
      </c>
      <c r="P22">
        <f t="shared" si="2"/>
        <v>0.78008312835903548</v>
      </c>
      <c r="Q22">
        <f t="shared" si="3"/>
        <v>0.60591522776477735</v>
      </c>
      <c r="R22">
        <f t="shared" si="4"/>
        <v>0.77071278610252858</v>
      </c>
      <c r="S22">
        <f t="shared" si="5"/>
        <v>0.20286256863948615</v>
      </c>
      <c r="T22">
        <f t="shared" si="6"/>
        <v>0.61092723181094211</v>
      </c>
      <c r="U22">
        <f t="shared" si="7"/>
        <v>0.19522491813731693</v>
      </c>
      <c r="V22">
        <f t="shared" si="8"/>
        <v>0.7465112657020172</v>
      </c>
      <c r="W22">
        <f t="shared" si="9"/>
        <v>0.71836068547943954</v>
      </c>
      <c r="X22">
        <f t="shared" si="10"/>
        <v>0.46158777147999647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1"/>
        <v>0</v>
      </c>
      <c r="O23">
        <f t="shared" si="1"/>
        <v>0.79664187096980454</v>
      </c>
      <c r="P23">
        <f t="shared" si="2"/>
        <v>0.90749941971326198</v>
      </c>
      <c r="Q23">
        <f t="shared" si="3"/>
        <v>0.59644212185398193</v>
      </c>
      <c r="R23">
        <f t="shared" si="4"/>
        <v>0.83524977498092212</v>
      </c>
      <c r="S23">
        <f t="shared" si="5"/>
        <v>0.2648809773090236</v>
      </c>
      <c r="T23">
        <f t="shared" si="6"/>
        <v>0.57414298103697792</v>
      </c>
      <c r="U23">
        <f t="shared" si="7"/>
        <v>0.20018419088105227</v>
      </c>
      <c r="V23">
        <f t="shared" si="8"/>
        <v>0.73478840922572342</v>
      </c>
      <c r="W23">
        <f t="shared" si="9"/>
        <v>0.90694845584540063</v>
      </c>
      <c r="X23">
        <f t="shared" si="10"/>
        <v>0.4774679452847122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1"/>
        <v>6.2347411765240571E-2</v>
      </c>
      <c r="O24">
        <f t="shared" si="1"/>
        <v>0.90975101877842623</v>
      </c>
      <c r="P24">
        <f t="shared" si="2"/>
        <v>0.79922596896988551</v>
      </c>
      <c r="Q24">
        <f t="shared" si="3"/>
        <v>0.39873099646232218</v>
      </c>
      <c r="R24">
        <f t="shared" si="4"/>
        <v>0.9295111537098204</v>
      </c>
      <c r="S24">
        <f t="shared" si="5"/>
        <v>0.50183778736681361</v>
      </c>
      <c r="T24">
        <f t="shared" si="6"/>
        <v>1</v>
      </c>
      <c r="U24">
        <f t="shared" si="7"/>
        <v>0.56961084558647235</v>
      </c>
      <c r="V24">
        <f t="shared" si="8"/>
        <v>0.85374250764681492</v>
      </c>
      <c r="W24">
        <f t="shared" si="9"/>
        <v>1</v>
      </c>
      <c r="X24">
        <f t="shared" si="10"/>
        <v>0.68863651732495512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1"/>
        <v>0.23200036229822171</v>
      </c>
      <c r="O25">
        <f t="shared" si="1"/>
        <v>1</v>
      </c>
      <c r="P25">
        <f t="shared" si="2"/>
        <v>1</v>
      </c>
      <c r="Q25">
        <f t="shared" si="3"/>
        <v>0.29215967182282815</v>
      </c>
      <c r="R25">
        <f t="shared" si="4"/>
        <v>1</v>
      </c>
      <c r="S25">
        <f t="shared" si="5"/>
        <v>0.68924495127378327</v>
      </c>
      <c r="T25">
        <f t="shared" si="6"/>
        <v>0.31679153222636164</v>
      </c>
      <c r="U25">
        <f t="shared" si="7"/>
        <v>0.60850390681195354</v>
      </c>
      <c r="V25">
        <f t="shared" si="8"/>
        <v>0.87525967923547021</v>
      </c>
      <c r="W25">
        <f t="shared" si="9"/>
        <v>0.97602018411862457</v>
      </c>
      <c r="X25">
        <f t="shared" si="10"/>
        <v>0.90310504073590703</v>
      </c>
    </row>
    <row r="26" spans="1:69" x14ac:dyDescent="0.25">
      <c r="B26">
        <f>AVERAGE(B2:B25)</f>
        <v>9.3680669583333844E-3</v>
      </c>
      <c r="C26">
        <f t="shared" ref="C26:K26" si="11">AVERAGE(C2:C25)</f>
        <v>129.73095622458334</v>
      </c>
      <c r="D26">
        <f t="shared" si="11"/>
        <v>225.26236692374997</v>
      </c>
      <c r="E26">
        <f t="shared" si="11"/>
        <v>3965.8155662083336</v>
      </c>
      <c r="F26">
        <f t="shared" si="11"/>
        <v>9.894680054916666</v>
      </c>
      <c r="G26">
        <f t="shared" si="11"/>
        <v>1034.5833322083333</v>
      </c>
      <c r="H26">
        <f t="shared" si="11"/>
        <v>0.39081322741666663</v>
      </c>
      <c r="I26">
        <f t="shared" si="11"/>
        <v>19.606658000833335</v>
      </c>
      <c r="J26">
        <f t="shared" si="11"/>
        <v>100.3238168475</v>
      </c>
      <c r="K26">
        <f t="shared" si="11"/>
        <v>1149.4982277500001</v>
      </c>
      <c r="N26">
        <f>AVERAGE(N2:N25)</f>
        <v>0.50140624542266021</v>
      </c>
      <c r="O26">
        <f t="shared" ref="O26:W26" si="12">AVERAGE(O2:O25)</f>
        <v>0.46885168288310775</v>
      </c>
      <c r="P26">
        <f t="shared" si="12"/>
        <v>0.53685318209353639</v>
      </c>
      <c r="Q26">
        <f t="shared" si="12"/>
        <v>0.50428844037571852</v>
      </c>
      <c r="R26">
        <f t="shared" si="12"/>
        <v>0.48987839564661456</v>
      </c>
      <c r="S26">
        <f t="shared" si="12"/>
        <v>0.54377037217134472</v>
      </c>
      <c r="T26">
        <f t="shared" si="12"/>
        <v>0.40450143131085015</v>
      </c>
      <c r="U26">
        <f t="shared" si="12"/>
        <v>0.53967452320124221</v>
      </c>
      <c r="V26">
        <f t="shared" si="12"/>
        <v>0.7856271178756753</v>
      </c>
      <c r="W26">
        <f t="shared" si="12"/>
        <v>0.52438899724266519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  <c r="Y27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0.23923290936441965</v>
      </c>
      <c r="C28">
        <f t="shared" ref="C28:K28" si="13">O2-O$26</f>
        <v>-0.46885168288310775</v>
      </c>
      <c r="D28">
        <f t="shared" si="13"/>
        <v>-0.33314067479076315</v>
      </c>
      <c r="E28">
        <f t="shared" si="13"/>
        <v>0.18389366463673151</v>
      </c>
      <c r="F28">
        <f t="shared" si="13"/>
        <v>-0.48987839564661456</v>
      </c>
      <c r="G28">
        <f t="shared" si="13"/>
        <v>0.2784104289589161</v>
      </c>
      <c r="H28">
        <f t="shared" si="13"/>
        <v>0.56200593184833925</v>
      </c>
      <c r="I28">
        <f t="shared" si="13"/>
        <v>0.19959767996687172</v>
      </c>
      <c r="J28">
        <f t="shared" si="13"/>
        <v>1.6974823639485104E-3</v>
      </c>
      <c r="K28">
        <f t="shared" si="13"/>
        <v>-7.588759134202544E-2</v>
      </c>
      <c r="N28">
        <f>SUMPRODUCT($B$28:$B$51,B$28:B$51)</f>
        <v>3.1474876619675931</v>
      </c>
      <c r="O28">
        <f>SUMPRODUCT($B$28:$B$51,C$28:C$51)</f>
        <v>-0.98754294842985768</v>
      </c>
      <c r="P28">
        <f>SUMPRODUCT($B$28:$B$51,D$28:D$51)</f>
        <v>-0.96379248919723182</v>
      </c>
      <c r="Q28">
        <f t="shared" ref="Q28:W28" si="14">SUMPRODUCT($B$28:$B$51,E$28:E$51)</f>
        <v>-0.57672012845796017</v>
      </c>
      <c r="R28">
        <f t="shared" si="14"/>
        <v>-0.96931637728991993</v>
      </c>
      <c r="S28">
        <f t="shared" si="14"/>
        <v>1.1967515768429082</v>
      </c>
      <c r="T28">
        <f t="shared" si="14"/>
        <v>-3.2752227517802754E-2</v>
      </c>
      <c r="U28">
        <f t="shared" si="14"/>
        <v>1.2546468398800441</v>
      </c>
      <c r="V28">
        <f t="shared" si="14"/>
        <v>0.184524801578037</v>
      </c>
      <c r="W28">
        <f t="shared" si="14"/>
        <v>-1.0985976711821541</v>
      </c>
      <c r="Y28" s="3">
        <v>50009050.100000001</v>
      </c>
      <c r="AA28" s="4">
        <v>7.6421869917367262E-4</v>
      </c>
      <c r="AB28" s="4">
        <v>-2.1625773748320969E-2</v>
      </c>
      <c r="AC28" s="4">
        <v>-2.6463632279632818E-2</v>
      </c>
      <c r="AD28" s="4">
        <v>7.5016069598718538E-2</v>
      </c>
      <c r="AE28" s="4">
        <v>-2.0785348712973463E-3</v>
      </c>
      <c r="AF28" s="4">
        <v>-1.0181122062860846E-2</v>
      </c>
      <c r="AG28" s="4">
        <v>-0.99644182735796827</v>
      </c>
      <c r="AH28" s="4">
        <v>7.9638666408049022E-3</v>
      </c>
      <c r="AI28" s="4">
        <v>9.9236441480231516E-3</v>
      </c>
      <c r="AJ28" s="4">
        <v>-6.1493577623212888E-3</v>
      </c>
      <c r="AL28" s="4">
        <f>AA39</f>
        <v>50009050.145131566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(50009050.1451316)^(1/2)</f>
        <v>7071.7077248095884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50009050.145131603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B51" si="15">N3-N$26</f>
        <v>0.42048353760697799</v>
      </c>
      <c r="C29">
        <f t="shared" ref="C29:C51" si="16">O3-O$26</f>
        <v>-0.4202859320620701</v>
      </c>
      <c r="D29">
        <f t="shared" ref="D29:D51" si="17">P3-P$26</f>
        <v>-0.53685318209353639</v>
      </c>
      <c r="E29">
        <f t="shared" ref="E29:E51" si="18">Q3-Q$26</f>
        <v>-0.45367096645914745</v>
      </c>
      <c r="F29">
        <f t="shared" ref="F29:F51" si="19">R3-R$26</f>
        <v>-0.404438086385916</v>
      </c>
      <c r="G29">
        <f t="shared" ref="G29:G51" si="20">S3-S$26</f>
        <v>-0.16752856039880898</v>
      </c>
      <c r="H29">
        <f t="shared" ref="H29:H51" si="21">T3-T$26</f>
        <v>-0.15576972562191757</v>
      </c>
      <c r="I29">
        <f t="shared" ref="I29:I51" si="22">U3-U$26</f>
        <v>-0.10617288601413144</v>
      </c>
      <c r="J29">
        <f t="shared" ref="J29:J51" si="23">V3-V$26</f>
        <v>-1.0699834350360593E-2</v>
      </c>
      <c r="K29">
        <f t="shared" ref="K29:K51" si="24">W3-W$26</f>
        <v>0.419345883415284</v>
      </c>
      <c r="N29">
        <f>SUMPRODUCT($C$28:$C$51,B$28:B$51)</f>
        <v>-0.98754294842985768</v>
      </c>
      <c r="O29">
        <f>SUMPRODUCT($C$28:$C$51,C$28:C$51)</f>
        <v>1.9164815645961251</v>
      </c>
      <c r="P29">
        <f t="shared" ref="P29:V29" si="25">SUMPRODUCT($C$28:$C$51,D$28:D$51)</f>
        <v>1.7726792940499032</v>
      </c>
      <c r="Q29">
        <f t="shared" si="25"/>
        <v>0.17590184279771043</v>
      </c>
      <c r="R29">
        <f t="shared" si="25"/>
        <v>1.8906452103309772</v>
      </c>
      <c r="S29">
        <f t="shared" si="25"/>
        <v>-7.5331856056183449E-2</v>
      </c>
      <c r="T29">
        <f t="shared" si="25"/>
        <v>0.2733988404107357</v>
      </c>
      <c r="U29">
        <f t="shared" si="25"/>
        <v>-0.17929838350179178</v>
      </c>
      <c r="V29">
        <f t="shared" si="25"/>
        <v>0.43239450983700556</v>
      </c>
      <c r="W29">
        <f>SUMPRODUCT($C$28:$C$51,K$28:K$51)</f>
        <v>0.25305913808826286</v>
      </c>
      <c r="Y29" s="3">
        <v>184346.83199999999</v>
      </c>
      <c r="AA29" s="4">
        <v>-2.6958004755817302E-3</v>
      </c>
      <c r="AB29" s="4">
        <v>0.42359040495826639</v>
      </c>
      <c r="AC29" s="4">
        <v>-8.5263386594895268E-2</v>
      </c>
      <c r="AD29" s="4">
        <v>-0.10549524054765567</v>
      </c>
      <c r="AE29" s="4">
        <v>0.57333944452811147</v>
      </c>
      <c r="AF29" s="4">
        <v>0.6788899243980695</v>
      </c>
      <c r="AG29" s="4">
        <v>-2.2696264960982187E-2</v>
      </c>
      <c r="AH29" s="4">
        <v>2.8552412316939214E-2</v>
      </c>
      <c r="AI29" s="4">
        <v>6.1560380645431956E-2</v>
      </c>
      <c r="AJ29" s="4">
        <v>8.622714976635322E-2</v>
      </c>
      <c r="AL29" s="4">
        <v>0</v>
      </c>
      <c r="AM29" s="4">
        <f>AB39</f>
        <v>184346.83233628247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(184346.832336282)^(1/2)</f>
        <v>429.35629998438594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184346.83233628201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15"/>
        <v>0.49859375457733979</v>
      </c>
      <c r="C30">
        <f t="shared" si="16"/>
        <v>-0.38631417479595953</v>
      </c>
      <c r="D30">
        <f t="shared" si="17"/>
        <v>-0.49885065488502878</v>
      </c>
      <c r="E30">
        <f t="shared" si="18"/>
        <v>-0.50428844037571852</v>
      </c>
      <c r="F30">
        <f t="shared" si="19"/>
        <v>-0.36846197230924155</v>
      </c>
      <c r="G30">
        <f t="shared" si="20"/>
        <v>0.30093445683771525</v>
      </c>
      <c r="H30">
        <f t="shared" si="21"/>
        <v>-3.5092184165240348E-2</v>
      </c>
      <c r="I30">
        <f t="shared" si="22"/>
        <v>0.39596947928110682</v>
      </c>
      <c r="J30">
        <f t="shared" si="23"/>
        <v>0.12130136240611111</v>
      </c>
      <c r="K30">
        <f t="shared" si="24"/>
        <v>0.30412825287015088</v>
      </c>
      <c r="N30">
        <f>SUMPRODUCT($D$28:$D$51,B$28:B$51)</f>
        <v>-0.96379248919723182</v>
      </c>
      <c r="O30">
        <f>SUMPRODUCT($D$28:$D$51,C$28:C$51)</f>
        <v>1.7726792940499032</v>
      </c>
      <c r="P30">
        <f t="shared" ref="P30:W30" si="26">SUMPRODUCT($D$28:$D$51,D$28:D$51)</f>
        <v>1.8230398762096311</v>
      </c>
      <c r="Q30">
        <f t="shared" si="26"/>
        <v>0.41953468165256802</v>
      </c>
      <c r="R30">
        <f t="shared" si="26"/>
        <v>1.7488472233593564</v>
      </c>
      <c r="S30">
        <f t="shared" si="26"/>
        <v>-4.5652263544578242E-2</v>
      </c>
      <c r="T30">
        <f t="shared" si="26"/>
        <v>8.9212644411919062E-2</v>
      </c>
      <c r="U30">
        <f t="shared" si="26"/>
        <v>-0.18864857396799029</v>
      </c>
      <c r="V30">
        <f t="shared" si="26"/>
        <v>0.39234165524920434</v>
      </c>
      <c r="W30">
        <f t="shared" si="26"/>
        <v>3.2160496839756025E-2</v>
      </c>
      <c r="Y30" s="3">
        <v>127355.526</v>
      </c>
      <c r="AA30" s="4">
        <v>-1.3658431549882603E-2</v>
      </c>
      <c r="AB30" s="4">
        <v>0.88328210374430205</v>
      </c>
      <c r="AC30" s="4">
        <v>-0.16191816624682784</v>
      </c>
      <c r="AD30" s="4">
        <v>9.3917730430442284E-2</v>
      </c>
      <c r="AE30" s="4">
        <v>-0.31898905147368389</v>
      </c>
      <c r="AF30" s="4">
        <v>-0.28773004200851776</v>
      </c>
      <c r="AG30" s="4">
        <v>-4.2252695747157943E-3</v>
      </c>
      <c r="AH30" s="4">
        <v>3.3374171026884125E-3</v>
      </c>
      <c r="AI30" s="4">
        <v>-3.5617274821646409E-3</v>
      </c>
      <c r="AJ30" s="4">
        <v>1.9673865592384127E-3</v>
      </c>
      <c r="AL30" s="4">
        <v>0</v>
      </c>
      <c r="AM30" s="4">
        <v>0</v>
      </c>
      <c r="AN30" s="4">
        <f>AC39</f>
        <v>127355.52637538553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(127355.526375386)^(1/2)</f>
        <v>356.86906054656237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127355.52637538599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15"/>
        <v>0.45443945489338999</v>
      </c>
      <c r="C31">
        <f t="shared" si="16"/>
        <v>-0.35179462072103551</v>
      </c>
      <c r="D31">
        <f t="shared" si="17"/>
        <v>-0.23174695504862397</v>
      </c>
      <c r="E31">
        <f t="shared" si="18"/>
        <v>0.27429346412107813</v>
      </c>
      <c r="F31">
        <f t="shared" si="19"/>
        <v>-0.36692636634913023</v>
      </c>
      <c r="G31">
        <f t="shared" si="20"/>
        <v>0.379010510652246</v>
      </c>
      <c r="H31">
        <f t="shared" si="21"/>
        <v>-0.29027309521956279</v>
      </c>
      <c r="I31">
        <f t="shared" si="22"/>
        <v>0.41480335572854521</v>
      </c>
      <c r="J31">
        <f t="shared" si="23"/>
        <v>-2.7839877500399957E-2</v>
      </c>
      <c r="K31">
        <f t="shared" si="24"/>
        <v>-7.1252894156510482E-3</v>
      </c>
      <c r="N31">
        <f>SUMPRODUCT($E$28:$E$51,B$28:B$51)</f>
        <v>-0.57672012845796017</v>
      </c>
      <c r="O31">
        <f t="shared" ref="O31:W31" si="27">SUMPRODUCT($E$28:$E$51,C$28:C$51)</f>
        <v>0.17590184279771043</v>
      </c>
      <c r="P31">
        <f t="shared" si="27"/>
        <v>0.41953468165256802</v>
      </c>
      <c r="Q31">
        <f t="shared" si="27"/>
        <v>1.6352624986144488</v>
      </c>
      <c r="R31">
        <f t="shared" si="27"/>
        <v>0.15009411186563035</v>
      </c>
      <c r="S31">
        <f t="shared" si="27"/>
        <v>0.37021062936639565</v>
      </c>
      <c r="T31">
        <f t="shared" si="27"/>
        <v>0.10631269654775105</v>
      </c>
      <c r="U31">
        <f t="shared" si="27"/>
        <v>0.22361277711942368</v>
      </c>
      <c r="V31">
        <f t="shared" si="27"/>
        <v>0.26529290926157206</v>
      </c>
      <c r="W31">
        <f t="shared" si="27"/>
        <v>-0.59282520341101386</v>
      </c>
      <c r="Y31" s="3">
        <v>14112.2788</v>
      </c>
      <c r="AA31" s="4">
        <v>-0.99983015594465108</v>
      </c>
      <c r="AB31" s="4">
        <v>-1.1138627462952487E-2</v>
      </c>
      <c r="AC31" s="4">
        <v>1.3021368271276148E-2</v>
      </c>
      <c r="AD31" s="4">
        <v>-6.0091843706967588E-3</v>
      </c>
      <c r="AE31" s="4">
        <v>1.346843669104665E-3</v>
      </c>
      <c r="AF31" s="4">
        <v>2.5052363261668874E-3</v>
      </c>
      <c r="AG31" s="4">
        <v>-1.3506188085311299E-3</v>
      </c>
      <c r="AH31" s="4">
        <v>5.2383567016353815E-5</v>
      </c>
      <c r="AI31" s="4">
        <v>1.6530173629269199E-5</v>
      </c>
      <c r="AJ31" s="4">
        <v>-8.0796715225430913E-5</v>
      </c>
      <c r="AL31" s="4">
        <v>0</v>
      </c>
      <c r="AM31" s="4">
        <v>0</v>
      </c>
      <c r="AN31" s="4">
        <v>0</v>
      </c>
      <c r="AO31" s="4">
        <f>AD39</f>
        <v>14112.278793894246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(14112.2787938942)^(1/2)</f>
        <v>118.79511266838463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14112.278793894198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15"/>
        <v>0.29883115114726455</v>
      </c>
      <c r="C32">
        <f t="shared" si="16"/>
        <v>-0.31059171818220543</v>
      </c>
      <c r="D32">
        <f t="shared" si="17"/>
        <v>-0.42201548630255176</v>
      </c>
      <c r="E32">
        <f t="shared" si="18"/>
        <v>0.18082286695757765</v>
      </c>
      <c r="F32">
        <f t="shared" si="19"/>
        <v>-0.31208818362155299</v>
      </c>
      <c r="G32">
        <f t="shared" si="20"/>
        <v>0.31951182284492552</v>
      </c>
      <c r="H32">
        <f t="shared" si="21"/>
        <v>0.43910932071430953</v>
      </c>
      <c r="I32">
        <f t="shared" si="22"/>
        <v>0.30858353630042212</v>
      </c>
      <c r="J32">
        <f t="shared" si="23"/>
        <v>-0.10031390933083817</v>
      </c>
      <c r="K32">
        <f t="shared" si="24"/>
        <v>-0.40492251671293678</v>
      </c>
      <c r="N32">
        <f>SUMPRODUCT($F$28:$F$51,B$28:B$51)</f>
        <v>-0.96931637728991993</v>
      </c>
      <c r="O32">
        <f t="shared" ref="O32:W32" si="28">SUMPRODUCT($F$28:$F$51,C$28:C$51)</f>
        <v>1.8906452103309772</v>
      </c>
      <c r="P32">
        <f t="shared" si="28"/>
        <v>1.7488472233593564</v>
      </c>
      <c r="Q32">
        <f t="shared" si="28"/>
        <v>0.15009411186563035</v>
      </c>
      <c r="R32">
        <f t="shared" si="28"/>
        <v>1.8729665784382066</v>
      </c>
      <c r="S32">
        <f t="shared" si="28"/>
        <v>-9.7893705001357995E-2</v>
      </c>
      <c r="T32">
        <f t="shared" si="28"/>
        <v>0.25150611276251983</v>
      </c>
      <c r="U32">
        <f t="shared" si="28"/>
        <v>-0.19583327774079309</v>
      </c>
      <c r="V32">
        <f t="shared" si="28"/>
        <v>0.40915614482547219</v>
      </c>
      <c r="W32">
        <f t="shared" si="28"/>
        <v>0.2491861384882178</v>
      </c>
      <c r="Y32" s="3">
        <v>2732.5305400000002</v>
      </c>
      <c r="AA32" s="4">
        <v>-2.5905346411702761E-4</v>
      </c>
      <c r="AB32" s="4">
        <v>4.7217575860195253E-2</v>
      </c>
      <c r="AC32" s="4">
        <v>-8.9587248029735882E-3</v>
      </c>
      <c r="AD32" s="4">
        <v>-1.0225584241618232E-2</v>
      </c>
      <c r="AE32" s="4">
        <v>6.0827320720889588E-2</v>
      </c>
      <c r="AF32" s="4">
        <v>7.6332908258541846E-2</v>
      </c>
      <c r="AG32" s="4">
        <v>-4.5704714669643721E-3</v>
      </c>
      <c r="AH32" s="4">
        <v>-0.29091382084554585</v>
      </c>
      <c r="AI32" s="4">
        <v>-0.48471794849141142</v>
      </c>
      <c r="AJ32" s="4">
        <v>-0.8175914054762693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2732.5305363194816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(2732.53053631948)^(1/2)</f>
        <v>52.273612237145805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2732.5305363194798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15"/>
        <v>6.9867182988074372E-2</v>
      </c>
      <c r="C33">
        <f t="shared" si="16"/>
        <v>-0.27053100087662274</v>
      </c>
      <c r="D33">
        <f t="shared" si="17"/>
        <v>-0.20851321721283367</v>
      </c>
      <c r="E33">
        <f t="shared" si="18"/>
        <v>-0.41965068610673362</v>
      </c>
      <c r="F33">
        <f t="shared" si="19"/>
        <v>-0.23847765767485757</v>
      </c>
      <c r="G33">
        <f t="shared" si="20"/>
        <v>-0.54312669837643224</v>
      </c>
      <c r="H33">
        <f t="shared" si="21"/>
        <v>-0.39528509839967801</v>
      </c>
      <c r="I33">
        <f t="shared" si="22"/>
        <v>-0.53967452320124221</v>
      </c>
      <c r="J33">
        <f t="shared" si="23"/>
        <v>-0.7856271178756753</v>
      </c>
      <c r="K33">
        <f t="shared" si="24"/>
        <v>7.1785347536899025E-3</v>
      </c>
      <c r="N33">
        <f>SUMPRODUCT($G$28:$G$51,B$28:B$51)</f>
        <v>1.1967515768429082</v>
      </c>
      <c r="O33">
        <f t="shared" ref="O33:W33" si="29">SUMPRODUCT($G$28:$G$51,C$28:C$51)</f>
        <v>-7.5331856056183449E-2</v>
      </c>
      <c r="P33">
        <f t="shared" si="29"/>
        <v>-4.5652263544578242E-2</v>
      </c>
      <c r="Q33">
        <f t="shared" si="29"/>
        <v>0.37021062936639565</v>
      </c>
      <c r="R33">
        <f t="shared" si="29"/>
        <v>-9.7893705001357995E-2</v>
      </c>
      <c r="S33">
        <f t="shared" si="29"/>
        <v>2.1536073534249942</v>
      </c>
      <c r="T33">
        <f t="shared" si="29"/>
        <v>-1.4231251740354587E-2</v>
      </c>
      <c r="U33">
        <f t="shared" si="29"/>
        <v>2.057358822940083</v>
      </c>
      <c r="V33">
        <f t="shared" si="29"/>
        <v>0.8867206095226885</v>
      </c>
      <c r="W33">
        <f t="shared" si="29"/>
        <v>-0.55337180240406214</v>
      </c>
      <c r="Y33" s="3">
        <v>1836.4939300000001</v>
      </c>
      <c r="AA33" s="4">
        <v>-1.0135584407069345E-2</v>
      </c>
      <c r="AB33" s="4">
        <v>-0.18544678774275397</v>
      </c>
      <c r="AC33" s="4">
        <v>-0.96980700550488508</v>
      </c>
      <c r="AD33" s="4">
        <v>-6.9074557135322623E-2</v>
      </c>
      <c r="AE33" s="4">
        <v>-0.11372693697828794</v>
      </c>
      <c r="AF33" s="4">
        <v>7.9934197125526019E-2</v>
      </c>
      <c r="AG33" s="4">
        <v>2.3850692446161153E-2</v>
      </c>
      <c r="AH33" s="4">
        <v>-1.7120235275107799E-2</v>
      </c>
      <c r="AI33" s="4">
        <v>2.1613790999344346E-3</v>
      </c>
      <c r="AJ33" s="4">
        <v>4.462607377813007E-3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1836.4939320498202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(1836.49393204982)^(1/2)</f>
        <v>42.854333877098355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1836.4939320498197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15"/>
        <v>-0.17639408460452261</v>
      </c>
      <c r="C34">
        <f t="shared" si="16"/>
        <v>-0.2134036228130059</v>
      </c>
      <c r="D34">
        <f t="shared" si="17"/>
        <v>-0.19762311560783685</v>
      </c>
      <c r="E34">
        <f t="shared" si="18"/>
        <v>-2.7457729658750263E-2</v>
      </c>
      <c r="F34">
        <f t="shared" si="19"/>
        <v>-0.18595824895325908</v>
      </c>
      <c r="G34">
        <f t="shared" si="20"/>
        <v>-0.13143927048065057</v>
      </c>
      <c r="H34">
        <f t="shared" si="21"/>
        <v>1.0938510726249906E-2</v>
      </c>
      <c r="I34">
        <f t="shared" si="22"/>
        <v>-0.13688728455156862</v>
      </c>
      <c r="J34">
        <f t="shared" si="23"/>
        <v>2.8855506689080546E-3</v>
      </c>
      <c r="K34">
        <f t="shared" si="24"/>
        <v>7.6694488650939752E-2</v>
      </c>
      <c r="N34">
        <f>SUMPRODUCT($H$28:$H$51,B$28:B$51)</f>
        <v>-3.2752227517802754E-2</v>
      </c>
      <c r="O34">
        <f t="shared" ref="O34:W34" si="30">SUMPRODUCT($H$28:$H$51,C$28:C$51)</f>
        <v>0.2733988404107357</v>
      </c>
      <c r="P34">
        <f t="shared" si="30"/>
        <v>8.9212644411919062E-2</v>
      </c>
      <c r="Q34">
        <f t="shared" si="30"/>
        <v>0.10631269654775105</v>
      </c>
      <c r="R34">
        <f t="shared" si="30"/>
        <v>0.25150611276251983</v>
      </c>
      <c r="S34">
        <f t="shared" si="30"/>
        <v>-1.4231251740354587E-2</v>
      </c>
      <c r="T34">
        <f t="shared" si="30"/>
        <v>1.9765112186203184</v>
      </c>
      <c r="U34">
        <f t="shared" si="30"/>
        <v>-7.5151895534844885E-3</v>
      </c>
      <c r="V34">
        <f t="shared" si="30"/>
        <v>0.15250663947385068</v>
      </c>
      <c r="W34">
        <f t="shared" si="30"/>
        <v>9.1340142314243339E-2</v>
      </c>
      <c r="Y34" s="3">
        <v>169.07098999999999</v>
      </c>
      <c r="AA34" s="4">
        <v>-1.1235617444031736E-5</v>
      </c>
      <c r="AB34" s="4">
        <v>1.768272858468198E-4</v>
      </c>
      <c r="AC34" s="4">
        <v>1.9156151301590022E-5</v>
      </c>
      <c r="AD34" s="4">
        <v>-9.6637370798348127E-4</v>
      </c>
      <c r="AE34" s="4">
        <v>7.6997099676753616E-3</v>
      </c>
      <c r="AF34" s="4">
        <v>5.8254105940884898E-3</v>
      </c>
      <c r="AG34" s="4">
        <v>-1.1976018034260674E-2</v>
      </c>
      <c r="AH34" s="4">
        <v>-1.3874317144879534E-2</v>
      </c>
      <c r="AI34" s="4">
        <v>-0.85729873699402448</v>
      </c>
      <c r="AJ34" s="4">
        <v>0.51440136788654389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169.07098993109574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(169.070989931096)^(1/2)</f>
        <v>13.002730095295219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169.07098993109599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15"/>
        <v>-0.37965930482024468</v>
      </c>
      <c r="C35">
        <f t="shared" si="16"/>
        <v>-0.18703130812670243</v>
      </c>
      <c r="D35">
        <f t="shared" si="17"/>
        <v>-0.14707332548064705</v>
      </c>
      <c r="E35">
        <f t="shared" si="18"/>
        <v>3.4363589690628138E-2</v>
      </c>
      <c r="F35">
        <f t="shared" si="19"/>
        <v>-0.1837525287716178</v>
      </c>
      <c r="G35">
        <f t="shared" si="20"/>
        <v>-0.54377037217134472</v>
      </c>
      <c r="H35">
        <f t="shared" si="21"/>
        <v>-0.25460137334384719</v>
      </c>
      <c r="I35">
        <f t="shared" si="22"/>
        <v>-0.4461375183834479</v>
      </c>
      <c r="J35">
        <f t="shared" si="23"/>
        <v>-0.15786171366478619</v>
      </c>
      <c r="K35">
        <f t="shared" si="24"/>
        <v>-0.13954484792279614</v>
      </c>
      <c r="N35">
        <f>SUMPRODUCT($I$28:$I$51,B$28:B$51)</f>
        <v>1.2546468398800441</v>
      </c>
      <c r="O35">
        <f t="shared" ref="O35:W35" si="31">SUMPRODUCT($I$28:$I$51,C$28:C$51)</f>
        <v>-0.17929838350179178</v>
      </c>
      <c r="P35">
        <f t="shared" si="31"/>
        <v>-0.18864857396799029</v>
      </c>
      <c r="Q35">
        <f t="shared" si="31"/>
        <v>0.22361277711942368</v>
      </c>
      <c r="R35">
        <f t="shared" si="31"/>
        <v>-0.19583327774079309</v>
      </c>
      <c r="S35">
        <f t="shared" si="31"/>
        <v>2.057358822940083</v>
      </c>
      <c r="T35">
        <f t="shared" si="31"/>
        <v>-7.5151895534844885E-3</v>
      </c>
      <c r="U35">
        <f t="shared" si="31"/>
        <v>2.037889789623438</v>
      </c>
      <c r="V35">
        <f t="shared" si="31"/>
        <v>0.86264721862694205</v>
      </c>
      <c r="W35">
        <f t="shared" si="31"/>
        <v>-0.54288950022057192</v>
      </c>
      <c r="Y35" s="3">
        <v>0.95570596500000005</v>
      </c>
      <c r="AA35" s="4">
        <v>-1.1931551589348042E-4</v>
      </c>
      <c r="AB35" s="4">
        <v>-4.3872862090371745E-3</v>
      </c>
      <c r="AC35" s="4">
        <v>-1.8093191139549217E-2</v>
      </c>
      <c r="AD35" s="4">
        <v>-1.9917535181023026E-4</v>
      </c>
      <c r="AE35" s="4">
        <v>6.9183992785330261E-3</v>
      </c>
      <c r="AF35" s="4">
        <v>2.9029388530055276E-4</v>
      </c>
      <c r="AG35" s="4">
        <v>8.0769680107638901E-3</v>
      </c>
      <c r="AH35" s="4">
        <v>0.95599508479840078</v>
      </c>
      <c r="AI35" s="4">
        <v>-0.16180186321673373</v>
      </c>
      <c r="AJ35" s="4">
        <v>-0.24379028532306876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0.95570596542795327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(0.955705965427953)^(1/2)</f>
        <v>0.97760215089163605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0.95570596542795316</v>
      </c>
      <c r="BP35">
        <v>0</v>
      </c>
      <c r="BQ35">
        <v>0</v>
      </c>
    </row>
    <row r="36" spans="1:69" x14ac:dyDescent="0.25">
      <c r="A36">
        <v>9</v>
      </c>
      <c r="B36">
        <f t="shared" si="15"/>
        <v>-0.49016206253200922</v>
      </c>
      <c r="C36">
        <f t="shared" si="16"/>
        <v>-0.1253220870509692</v>
      </c>
      <c r="D36">
        <f t="shared" si="17"/>
        <v>-0.22496742211284804</v>
      </c>
      <c r="E36">
        <f t="shared" si="18"/>
        <v>-7.5483596784397533E-3</v>
      </c>
      <c r="F36">
        <f t="shared" si="19"/>
        <v>-0.1416127265817746</v>
      </c>
      <c r="G36">
        <f t="shared" si="20"/>
        <v>-0.12223910318119219</v>
      </c>
      <c r="H36">
        <f t="shared" si="21"/>
        <v>-0.11188800037221447</v>
      </c>
      <c r="I36">
        <f t="shared" si="22"/>
        <v>-0.12570970144209997</v>
      </c>
      <c r="J36">
        <f t="shared" si="23"/>
        <v>-8.4562305604686361E-2</v>
      </c>
      <c r="K36">
        <f t="shared" si="24"/>
        <v>5.8803345203298329E-2</v>
      </c>
      <c r="N36">
        <f>SUMPRODUCT($J$28:$J$51,B$28:B$51)</f>
        <v>0.184524801578037</v>
      </c>
      <c r="O36">
        <f t="shared" ref="O36:W36" si="32">SUMPRODUCT($J$28:$J$51,C$28:C$51)</f>
        <v>0.43239450983700556</v>
      </c>
      <c r="P36">
        <f t="shared" si="32"/>
        <v>0.39234165524920434</v>
      </c>
      <c r="Q36">
        <f t="shared" si="32"/>
        <v>0.26529290926157206</v>
      </c>
      <c r="R36">
        <f t="shared" si="32"/>
        <v>0.40915614482547219</v>
      </c>
      <c r="S36">
        <f t="shared" si="32"/>
        <v>0.8867206095226885</v>
      </c>
      <c r="T36">
        <f t="shared" si="32"/>
        <v>0.15250663947385068</v>
      </c>
      <c r="U36">
        <f t="shared" si="32"/>
        <v>0.86264721862694205</v>
      </c>
      <c r="V36">
        <f t="shared" si="32"/>
        <v>0.86672388986424032</v>
      </c>
      <c r="W36">
        <f t="shared" si="32"/>
        <v>-9.9185480714504864E-2</v>
      </c>
      <c r="Y36" s="3">
        <v>1.41340621</v>
      </c>
      <c r="AA36" s="4">
        <v>-2.2952595942351368E-3</v>
      </c>
      <c r="AB36" s="4">
        <v>3.0401986722364462E-2</v>
      </c>
      <c r="AC36" s="4">
        <v>-0.13928734963920492</v>
      </c>
      <c r="AD36" s="4">
        <v>-9.0655794991727198E-2</v>
      </c>
      <c r="AE36" s="4">
        <v>0.72771959078911497</v>
      </c>
      <c r="AF36" s="4">
        <v>-0.66468703385151873</v>
      </c>
      <c r="AG36" s="4">
        <v>1.4466374801806233E-3</v>
      </c>
      <c r="AH36" s="4">
        <v>-7.7593158855446829E-3</v>
      </c>
      <c r="AI36" s="4">
        <v>1.3143588244328996E-3</v>
      </c>
      <c r="AJ36" s="4">
        <v>-1.5260998444688641E-3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1.4134062103621887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(1.41340621036219)^(1/2)</f>
        <v>1.1888676168363701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1.4134062103621901</v>
      </c>
      <c r="BQ36">
        <v>0</v>
      </c>
    </row>
    <row r="37" spans="1:69" x14ac:dyDescent="0.25">
      <c r="A37">
        <v>10</v>
      </c>
      <c r="B37">
        <f t="shared" si="15"/>
        <v>-0.4808474287797041</v>
      </c>
      <c r="C37">
        <f t="shared" si="16"/>
        <v>-9.3578388788839173E-2</v>
      </c>
      <c r="D37">
        <f t="shared" si="17"/>
        <v>5.6845971436488951E-2</v>
      </c>
      <c r="E37">
        <f t="shared" si="18"/>
        <v>0.3477951356678598</v>
      </c>
      <c r="F37">
        <f t="shared" si="19"/>
        <v>-0.1033906616315281</v>
      </c>
      <c r="G37">
        <f t="shared" si="20"/>
        <v>9.1289967344797107E-2</v>
      </c>
      <c r="H37">
        <f t="shared" si="21"/>
        <v>-0.12126452619908645</v>
      </c>
      <c r="I37">
        <f t="shared" si="22"/>
        <v>5.7766848310695229E-3</v>
      </c>
      <c r="J37">
        <f t="shared" si="23"/>
        <v>6.7602897355734659E-2</v>
      </c>
      <c r="K37">
        <f t="shared" si="24"/>
        <v>8.4419424041289659E-2</v>
      </c>
      <c r="N37">
        <f>SUMPRODUCT($K$28:$K$51,B$28:B$51)</f>
        <v>-1.0985976711821541</v>
      </c>
      <c r="O37">
        <f t="shared" ref="O37:V37" si="33">SUMPRODUCT($K$28:$K$51,C$28:C$51)</f>
        <v>0.25305913808826286</v>
      </c>
      <c r="P37">
        <f t="shared" si="33"/>
        <v>3.2160496839756025E-2</v>
      </c>
      <c r="Q37">
        <f t="shared" si="33"/>
        <v>-0.59282520341101386</v>
      </c>
      <c r="R37">
        <f t="shared" si="33"/>
        <v>0.2491861384882178</v>
      </c>
      <c r="S37">
        <f t="shared" si="33"/>
        <v>-0.55337180240406214</v>
      </c>
      <c r="T37">
        <f t="shared" si="33"/>
        <v>9.1340142314243339E-2</v>
      </c>
      <c r="U37">
        <f t="shared" si="33"/>
        <v>-0.54288950022057192</v>
      </c>
      <c r="V37">
        <f t="shared" si="33"/>
        <v>-9.9185480714504864E-2</v>
      </c>
      <c r="W37">
        <f>SUMPRODUCT($K$28:$K$51,K$28:K$51)</f>
        <v>1.9180457355569385</v>
      </c>
      <c r="Y37" s="3">
        <v>1.856517</v>
      </c>
      <c r="AA37" s="4">
        <v>6.0971617873317339E-3</v>
      </c>
      <c r="AB37" s="4">
        <v>4.7207838557856187E-2</v>
      </c>
      <c r="AC37" s="4">
        <v>7.2859907370336222E-2</v>
      </c>
      <c r="AD37" s="4">
        <v>-0.98045468503479372</v>
      </c>
      <c r="AE37" s="4">
        <v>-0.15233187569267992</v>
      </c>
      <c r="AF37" s="4">
        <v>-4.6377803077359704E-2</v>
      </c>
      <c r="AG37" s="4">
        <v>-7.59498996338656E-2</v>
      </c>
      <c r="AH37" s="4">
        <v>2.6336380306405862E-3</v>
      </c>
      <c r="AI37" s="4">
        <v>-5.4641128965975095E-4</v>
      </c>
      <c r="AJ37" s="4">
        <v>-1.6632043901641371E-3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1.8565170028856206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(1.85651700288562)^(1/2)</f>
        <v>1.3625406426546036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1.8565170028856202</v>
      </c>
    </row>
    <row r="38" spans="1:69" x14ac:dyDescent="0.25">
      <c r="A38">
        <v>11</v>
      </c>
      <c r="B38">
        <f t="shared" si="15"/>
        <v>-0.35399595071444229</v>
      </c>
      <c r="C38">
        <f t="shared" si="16"/>
        <v>-3.0382330340280927E-2</v>
      </c>
      <c r="D38">
        <f t="shared" si="17"/>
        <v>5.8299519349888751E-2</v>
      </c>
      <c r="E38">
        <f t="shared" si="18"/>
        <v>-4.9288388766355939E-2</v>
      </c>
      <c r="F38">
        <f t="shared" si="19"/>
        <v>-4.1502796724155522E-2</v>
      </c>
      <c r="G38">
        <f t="shared" si="20"/>
        <v>-0.13254291903517773</v>
      </c>
      <c r="H38">
        <f t="shared" si="21"/>
        <v>-0.35716007415046452</v>
      </c>
      <c r="I38">
        <f t="shared" si="22"/>
        <v>-7.5377208993713085E-2</v>
      </c>
      <c r="J38">
        <f t="shared" si="23"/>
        <v>5.7891616470298279E-2</v>
      </c>
      <c r="K38">
        <f t="shared" si="24"/>
        <v>-0.13563276488687243</v>
      </c>
    </row>
    <row r="39" spans="1:69" x14ac:dyDescent="0.25">
      <c r="A39">
        <v>12</v>
      </c>
      <c r="B39">
        <f t="shared" si="15"/>
        <v>-0.14066529435158515</v>
      </c>
      <c r="C39">
        <f t="shared" si="16"/>
        <v>-4.0154688046967646E-2</v>
      </c>
      <c r="D39">
        <f t="shared" si="17"/>
        <v>-1.0444528158148336E-2</v>
      </c>
      <c r="E39">
        <f t="shared" si="18"/>
        <v>0.49571155962428148</v>
      </c>
      <c r="F39">
        <f t="shared" si="19"/>
        <v>-1.6026661575584578E-2</v>
      </c>
      <c r="G39">
        <f t="shared" si="20"/>
        <v>-5.3420969296434473E-2</v>
      </c>
      <c r="H39">
        <f t="shared" si="21"/>
        <v>6.0159244470616546E-2</v>
      </c>
      <c r="I39">
        <f t="shared" si="22"/>
        <v>2.2374177507269444E-3</v>
      </c>
      <c r="J39">
        <f t="shared" si="23"/>
        <v>3.8998224868859177E-2</v>
      </c>
      <c r="K39">
        <f t="shared" si="24"/>
        <v>-0.16545358520903952</v>
      </c>
      <c r="AA39" s="4">
        <v>50009050.145131566</v>
      </c>
      <c r="AB39" s="4">
        <v>184346.83233628247</v>
      </c>
      <c r="AC39" s="4">
        <v>127355.52637538553</v>
      </c>
      <c r="AD39" s="4">
        <v>14112.278793894246</v>
      </c>
      <c r="AE39" s="4">
        <v>2732.5305363194816</v>
      </c>
      <c r="AF39" s="4">
        <v>1836.4939320498202</v>
      </c>
      <c r="AG39" s="4">
        <v>169.07098993109574</v>
      </c>
      <c r="AH39" s="4">
        <v>0.95570596542795327</v>
      </c>
      <c r="AI39" s="4">
        <v>1.4134062103621887</v>
      </c>
      <c r="AJ39" s="4">
        <v>1.8565170028856206</v>
      </c>
    </row>
    <row r="40" spans="1:69" x14ac:dyDescent="0.25">
      <c r="A40">
        <v>13</v>
      </c>
      <c r="B40">
        <f t="shared" si="15"/>
        <v>0.10691375555833327</v>
      </c>
      <c r="C40">
        <f t="shared" si="16"/>
        <v>-3.3051137654231399E-3</v>
      </c>
      <c r="D40">
        <f t="shared" si="17"/>
        <v>-1.1481893405348442E-3</v>
      </c>
      <c r="E40">
        <f t="shared" si="18"/>
        <v>-0.18020886527954466</v>
      </c>
      <c r="F40">
        <f t="shared" si="19"/>
        <v>-2.6138480966828748E-2</v>
      </c>
      <c r="G40">
        <f t="shared" si="20"/>
        <v>-0.43053917116074292</v>
      </c>
      <c r="H40">
        <f t="shared" si="21"/>
        <v>8.6572697760710304E-2</v>
      </c>
      <c r="I40">
        <f t="shared" si="22"/>
        <v>-0.4490644006253619</v>
      </c>
      <c r="J40">
        <f t="shared" si="23"/>
        <v>-6.5159308417884421E-2</v>
      </c>
      <c r="K40">
        <f t="shared" si="24"/>
        <v>0.25645511662691778</v>
      </c>
    </row>
    <row r="41" spans="1:69" x14ac:dyDescent="0.25">
      <c r="A41">
        <v>14</v>
      </c>
      <c r="B41">
        <f t="shared" si="15"/>
        <v>0.32812521285053831</v>
      </c>
      <c r="C41">
        <f t="shared" si="16"/>
        <v>6.7526251805701376E-2</v>
      </c>
      <c r="D41">
        <f t="shared" si="17"/>
        <v>0.1103680017374441</v>
      </c>
      <c r="E41">
        <f t="shared" si="18"/>
        <v>0.3115662791637811</v>
      </c>
      <c r="F41">
        <f t="shared" si="19"/>
        <v>5.42298428321078E-2</v>
      </c>
      <c r="G41">
        <f t="shared" si="20"/>
        <v>0.43360311170454147</v>
      </c>
      <c r="H41">
        <f t="shared" si="21"/>
        <v>-0.40450143131085015</v>
      </c>
      <c r="I41">
        <f t="shared" si="22"/>
        <v>0.35918155384998551</v>
      </c>
      <c r="J41">
        <f t="shared" si="23"/>
        <v>0.20510835772812996</v>
      </c>
      <c r="K41">
        <f t="shared" si="24"/>
        <v>-0.23611766153831976</v>
      </c>
    </row>
    <row r="42" spans="1:69" x14ac:dyDescent="0.25">
      <c r="A42">
        <v>15</v>
      </c>
      <c r="B42">
        <f t="shared" si="15"/>
        <v>0.46880879795445041</v>
      </c>
      <c r="C42">
        <f t="shared" si="16"/>
        <v>7.7876660972968637E-2</v>
      </c>
      <c r="D42">
        <f t="shared" si="17"/>
        <v>0.22296315332337624</v>
      </c>
      <c r="E42">
        <f t="shared" si="18"/>
        <v>-8.0062871470963359E-2</v>
      </c>
      <c r="F42">
        <f t="shared" si="19"/>
        <v>0.10730037529619268</v>
      </c>
      <c r="G42">
        <f t="shared" si="20"/>
        <v>0.45622962782865528</v>
      </c>
      <c r="H42">
        <f t="shared" si="21"/>
        <v>-0.13372800228338844</v>
      </c>
      <c r="I42">
        <f t="shared" si="22"/>
        <v>0.46032547679875779</v>
      </c>
      <c r="J42">
        <f t="shared" si="23"/>
        <v>0.2143728821243247</v>
      </c>
      <c r="K42">
        <f t="shared" si="24"/>
        <v>-0.48507384640621981</v>
      </c>
      <c r="Z42" t="s">
        <v>0</v>
      </c>
      <c r="AA42" t="s">
        <v>44</v>
      </c>
      <c r="AL42" t="s">
        <v>48</v>
      </c>
      <c r="AW42" t="s">
        <v>47</v>
      </c>
    </row>
    <row r="43" spans="1:69" x14ac:dyDescent="0.25">
      <c r="A43">
        <v>16</v>
      </c>
      <c r="B43">
        <f t="shared" si="15"/>
        <v>0.49452026255455261</v>
      </c>
      <c r="C43">
        <f t="shared" si="16"/>
        <v>0.18417569203212847</v>
      </c>
      <c r="D43">
        <f t="shared" si="17"/>
        <v>0.17190110600376773</v>
      </c>
      <c r="E43">
        <f t="shared" si="18"/>
        <v>3.3055034667576422E-2</v>
      </c>
      <c r="F43">
        <f t="shared" si="19"/>
        <v>0.16739481829704633</v>
      </c>
      <c r="G43">
        <f t="shared" si="20"/>
        <v>-0.31273179529578954</v>
      </c>
      <c r="H43">
        <f t="shared" si="21"/>
        <v>0.43803142891424884</v>
      </c>
      <c r="I43">
        <f t="shared" si="22"/>
        <v>-0.28904547961179194</v>
      </c>
      <c r="J43">
        <f t="shared" si="23"/>
        <v>-3.9974938838994611E-2</v>
      </c>
      <c r="K43">
        <f t="shared" si="24"/>
        <v>-0.52438899724266519</v>
      </c>
      <c r="Z43">
        <v>1</v>
      </c>
      <c r="AA43">
        <f t="array" ref="AA43:AJ66">MMULT(N2:W25,AA28:AJ37)</f>
        <v>-0.69778648198621662</v>
      </c>
      <c r="AB43">
        <v>4.5819044748571278E-2</v>
      </c>
      <c r="AC43">
        <v>-0.93132425066739954</v>
      </c>
      <c r="AD43">
        <v>-0.49842722746037638</v>
      </c>
      <c r="AE43">
        <v>0.35808814791623739</v>
      </c>
      <c r="AF43">
        <v>-0.5369903795460671</v>
      </c>
      <c r="AG43">
        <v>-0.75871295850305331</v>
      </c>
      <c r="AH43">
        <v>0.68094139870210335</v>
      </c>
      <c r="AI43">
        <v>-0.93899870967623944</v>
      </c>
      <c r="AJ43">
        <v>0.31445763625118001</v>
      </c>
      <c r="AL43">
        <f t="array" ref="AL43:AU66">MMULT(AA43:AJ66,AW43:BF52)</f>
        <v>-9.8672981002619856E-5</v>
      </c>
      <c r="AM43">
        <v>1.0671566889838938E-4</v>
      </c>
      <c r="AN43">
        <v>-2.6097085839860454E-3</v>
      </c>
      <c r="AO43">
        <v>-4.19568798972169E-3</v>
      </c>
      <c r="AP43">
        <v>6.8502659868180816E-3</v>
      </c>
      <c r="AQ43">
        <v>-1.253059681399081E-2</v>
      </c>
      <c r="AR43">
        <v>-5.8350281282665291E-2</v>
      </c>
      <c r="AS43">
        <v>0.6965424514267291</v>
      </c>
      <c r="AT43">
        <v>-0.78982613066285468</v>
      </c>
      <c r="AU43">
        <v>0.23078771113831154</v>
      </c>
      <c r="AW43">
        <f t="array" ref="AW43:BF52">MINVERSE(AW28:BF37)</f>
        <v>1.4140855913653103E-4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15"/>
        <v>0.3989645434668897</v>
      </c>
      <c r="C44">
        <f t="shared" si="16"/>
        <v>0.16011220299130191</v>
      </c>
      <c r="D44">
        <f t="shared" si="17"/>
        <v>0.15641684432572445</v>
      </c>
      <c r="E44">
        <f t="shared" si="18"/>
        <v>-0.25135462309287365</v>
      </c>
      <c r="F44">
        <f t="shared" si="19"/>
        <v>0.17304859837558068</v>
      </c>
      <c r="G44">
        <f t="shared" si="20"/>
        <v>0.14354528333260752</v>
      </c>
      <c r="H44">
        <f t="shared" si="21"/>
        <v>0.1334661318861432</v>
      </c>
      <c r="I44">
        <f t="shared" si="22"/>
        <v>0.14198443982948272</v>
      </c>
      <c r="J44">
        <f t="shared" si="23"/>
        <v>0.10920165185819353</v>
      </c>
      <c r="K44">
        <f t="shared" si="24"/>
        <v>-0.31596344763741224</v>
      </c>
      <c r="Z44">
        <v>2</v>
      </c>
      <c r="AA44">
        <v>-4.9949912408099213E-2</v>
      </c>
      <c r="AB44">
        <v>5.861455499781773E-4</v>
      </c>
      <c r="AC44">
        <v>-0.44054149961494848</v>
      </c>
      <c r="AD44">
        <v>-0.95900113551866395</v>
      </c>
      <c r="AE44">
        <v>0.41348809117809343</v>
      </c>
      <c r="AF44">
        <v>-0.49696943113593245</v>
      </c>
      <c r="AG44">
        <v>-0.98123000799433646</v>
      </c>
      <c r="AH44">
        <v>0.38488101532176144</v>
      </c>
      <c r="AI44">
        <v>-0.31133806588355195</v>
      </c>
      <c r="AJ44">
        <v>-5.0149475175313242E-2</v>
      </c>
      <c r="AL44">
        <v>-7.0633451426252427E-6</v>
      </c>
      <c r="AM44">
        <v>1.3651728180056825E-6</v>
      </c>
      <c r="AN44">
        <v>-1.2344625755458815E-3</v>
      </c>
      <c r="AO44">
        <v>-8.0727322360113086E-3</v>
      </c>
      <c r="AP44">
        <v>7.9100730460763408E-3</v>
      </c>
      <c r="AQ44">
        <v>-1.1596713475028865E-2</v>
      </c>
      <c r="AR44">
        <v>-7.5463383520463528E-2</v>
      </c>
      <c r="AS44">
        <v>0.393699026716262</v>
      </c>
      <c r="AT44">
        <v>-0.2618778251459456</v>
      </c>
      <c r="AU44">
        <v>-3.6805856357875887E-2</v>
      </c>
      <c r="AW44">
        <v>0</v>
      </c>
      <c r="AX44">
        <v>2.3290679559991694E-3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15"/>
        <v>0.20553701327955476</v>
      </c>
      <c r="C45">
        <f t="shared" si="16"/>
        <v>0.22577200986637924</v>
      </c>
      <c r="D45">
        <f t="shared" si="17"/>
        <v>0.15519280670326041</v>
      </c>
      <c r="E45">
        <f t="shared" si="18"/>
        <v>8.7807593850225407E-2</v>
      </c>
      <c r="F45">
        <f t="shared" si="19"/>
        <v>0.23486827967052909</v>
      </c>
      <c r="G45">
        <f t="shared" si="20"/>
        <v>0.26039209416124365</v>
      </c>
      <c r="H45">
        <f t="shared" si="21"/>
        <v>-0.357510397437514</v>
      </c>
      <c r="I45">
        <f t="shared" si="22"/>
        <v>0.19480491778281728</v>
      </c>
      <c r="J45">
        <f t="shared" si="23"/>
        <v>0.14836258153699955</v>
      </c>
      <c r="K45">
        <f t="shared" si="24"/>
        <v>-0.22133360217182763</v>
      </c>
      <c r="Z45">
        <v>3</v>
      </c>
      <c r="AA45">
        <v>-5.7161912754764652E-3</v>
      </c>
      <c r="AB45">
        <v>-4.1366213236759264E-2</v>
      </c>
      <c r="AC45">
        <v>-0.9428224398874987</v>
      </c>
      <c r="AD45">
        <v>-0.88479658589724641</v>
      </c>
      <c r="AE45">
        <v>0.48753836557579999</v>
      </c>
      <c r="AF45">
        <v>-0.52711767624039851</v>
      </c>
      <c r="AG45">
        <v>-1.0373645170346131</v>
      </c>
      <c r="AH45">
        <v>0.84515471726835711</v>
      </c>
      <c r="AI45">
        <v>-0.50950136800138179</v>
      </c>
      <c r="AJ45">
        <v>-0.13529540945696314</v>
      </c>
      <c r="AL45">
        <v>-8.0831837201393644E-7</v>
      </c>
      <c r="AM45">
        <v>-9.6344721710764675E-5</v>
      </c>
      <c r="AN45">
        <v>-2.6419282143526823E-3</v>
      </c>
      <c r="AO45">
        <v>-7.4480891176655325E-3</v>
      </c>
      <c r="AP45">
        <v>9.3266630085562276E-3</v>
      </c>
      <c r="AQ45">
        <v>-1.2300218637212181E-2</v>
      </c>
      <c r="AR45">
        <v>-7.9780516047930808E-2</v>
      </c>
      <c r="AS45">
        <v>0.86451806238102236</v>
      </c>
      <c r="AT45">
        <v>-0.42856022048711173</v>
      </c>
      <c r="AU45">
        <v>-9.9296421127938253E-2</v>
      </c>
      <c r="AW45">
        <v>0</v>
      </c>
      <c r="AX45">
        <v>0</v>
      </c>
      <c r="AY45">
        <v>2.8021482121998787E-3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15"/>
        <v>-3.8404522474302372E-2</v>
      </c>
      <c r="C46">
        <f t="shared" si="16"/>
        <v>0.27154968935207136</v>
      </c>
      <c r="D46">
        <f t="shared" si="17"/>
        <v>0.18257561284511181</v>
      </c>
      <c r="E46">
        <f t="shared" si="18"/>
        <v>-0.23601322093934346</v>
      </c>
      <c r="F46">
        <f t="shared" si="19"/>
        <v>0.24011255148000349</v>
      </c>
      <c r="G46">
        <f t="shared" si="20"/>
        <v>0.27415550068138872</v>
      </c>
      <c r="H46">
        <f t="shared" si="21"/>
        <v>9.7090389951273059E-2</v>
      </c>
      <c r="I46">
        <f t="shared" si="22"/>
        <v>0.32465914160726694</v>
      </c>
      <c r="J46">
        <f t="shared" si="23"/>
        <v>0.18800481228468902</v>
      </c>
      <c r="K46">
        <f t="shared" si="24"/>
        <v>-4.0851535089822644E-2</v>
      </c>
      <c r="Z46">
        <v>4</v>
      </c>
      <c r="AA46">
        <v>-0.7902874468755331</v>
      </c>
      <c r="AB46">
        <v>0.16770439836048934</v>
      </c>
      <c r="AC46">
        <v>-1.0556904808531853</v>
      </c>
      <c r="AD46">
        <v>-0.55781879650115063</v>
      </c>
      <c r="AE46">
        <v>0.35152740749432865</v>
      </c>
      <c r="AF46">
        <v>-0.45969178398262278</v>
      </c>
      <c r="AG46">
        <v>-0.96784370011396659</v>
      </c>
      <c r="AH46">
        <v>0.86682056582717093</v>
      </c>
      <c r="AI46">
        <v>-0.29363560318871362</v>
      </c>
      <c r="AJ46">
        <v>-0.26760349534194305</v>
      </c>
      <c r="AL46">
        <v>-1.1175340916635695E-4</v>
      </c>
      <c r="AM46">
        <v>3.9059494030153533E-4</v>
      </c>
      <c r="AN46">
        <v>-2.9582011935591836E-3</v>
      </c>
      <c r="AO46">
        <v>-4.695637589555525E-3</v>
      </c>
      <c r="AP46">
        <v>6.724758294865494E-3</v>
      </c>
      <c r="AQ46">
        <v>-1.0726844694423898E-2</v>
      </c>
      <c r="AR46">
        <v>-7.4433883732168041E-2</v>
      </c>
      <c r="AS46">
        <v>0.88668029733422205</v>
      </c>
      <c r="AT46">
        <v>-0.24698763683217406</v>
      </c>
      <c r="AU46">
        <v>-0.19640037659396192</v>
      </c>
      <c r="AW46">
        <v>0</v>
      </c>
      <c r="AX46">
        <v>0</v>
      </c>
      <c r="AY46">
        <v>0</v>
      </c>
      <c r="AZ46">
        <v>8.4178547209386462E-3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15"/>
        <v>-0.27313466812810883</v>
      </c>
      <c r="C47">
        <f t="shared" si="16"/>
        <v>0.33944133043850477</v>
      </c>
      <c r="D47">
        <f t="shared" si="17"/>
        <v>0.35841794664025051</v>
      </c>
      <c r="E47">
        <f t="shared" si="18"/>
        <v>0.38414070704709347</v>
      </c>
      <c r="F47">
        <f t="shared" si="19"/>
        <v>0.32573816903379033</v>
      </c>
      <c r="G47">
        <f t="shared" si="20"/>
        <v>1.6511259145810198E-2</v>
      </c>
      <c r="H47">
        <f t="shared" si="21"/>
        <v>-9.4155767599007456E-2</v>
      </c>
      <c r="I47">
        <f t="shared" si="22"/>
        <v>-5.4680449515522422E-2</v>
      </c>
      <c r="J47">
        <f t="shared" si="23"/>
        <v>4.8818195610107695E-2</v>
      </c>
      <c r="K47">
        <f t="shared" si="24"/>
        <v>4.1497303541213504E-2</v>
      </c>
      <c r="Z47">
        <v>5</v>
      </c>
      <c r="AA47">
        <v>-0.69612970978136612</v>
      </c>
      <c r="AB47">
        <v>1.4738704305948602E-2</v>
      </c>
      <c r="AC47">
        <v>-0.98523676392423298</v>
      </c>
      <c r="AD47">
        <v>-0.19168879693312804</v>
      </c>
      <c r="AE47">
        <v>0.45888163223868134</v>
      </c>
      <c r="AF47">
        <v>-0.30535386896237038</v>
      </c>
      <c r="AG47">
        <v>-0.79394898705453243</v>
      </c>
      <c r="AH47">
        <v>0.73903269556474671</v>
      </c>
      <c r="AI47">
        <v>-0.92666680459606299</v>
      </c>
      <c r="AJ47">
        <v>9.3301572087269871E-2</v>
      </c>
      <c r="AL47">
        <v>-9.84386992323145E-5</v>
      </c>
      <c r="AM47">
        <v>3.4327443911931863E-5</v>
      </c>
      <c r="AN47">
        <v>-2.7607794366238834E-3</v>
      </c>
      <c r="AO47">
        <v>-1.6136084442145815E-3</v>
      </c>
      <c r="AP47">
        <v>8.7784565213688912E-3</v>
      </c>
      <c r="AQ47">
        <v>-7.1253906276572306E-3</v>
      </c>
      <c r="AR47">
        <v>-6.1060175919656075E-2</v>
      </c>
      <c r="AS47">
        <v>0.75596467836195058</v>
      </c>
      <c r="AT47">
        <v>-0.77945331462721212</v>
      </c>
      <c r="AU47">
        <v>6.8476175437594849E-2</v>
      </c>
      <c r="AW47">
        <v>0</v>
      </c>
      <c r="AX47">
        <v>0</v>
      </c>
      <c r="AY47">
        <v>0</v>
      </c>
      <c r="AZ47">
        <v>0</v>
      </c>
      <c r="BA47">
        <v>1.9130110914535127E-2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15"/>
        <v>-0.44118329763234693</v>
      </c>
      <c r="C48">
        <f t="shared" si="16"/>
        <v>0.27525498989522623</v>
      </c>
      <c r="D48">
        <f t="shared" si="17"/>
        <v>0.2432299462654991</v>
      </c>
      <c r="E48">
        <f t="shared" si="18"/>
        <v>0.10162678738905884</v>
      </c>
      <c r="F48">
        <f t="shared" si="19"/>
        <v>0.28083439045591402</v>
      </c>
      <c r="G48">
        <f t="shared" si="20"/>
        <v>-0.34090780353185857</v>
      </c>
      <c r="H48">
        <f t="shared" si="21"/>
        <v>0.20642580050009196</v>
      </c>
      <c r="I48">
        <f t="shared" si="22"/>
        <v>-0.3444496050639253</v>
      </c>
      <c r="J48">
        <f t="shared" si="23"/>
        <v>-3.9115852173658094E-2</v>
      </c>
      <c r="K48">
        <f t="shared" si="24"/>
        <v>0.19397168823677435</v>
      </c>
      <c r="Z48">
        <v>6</v>
      </c>
      <c r="AA48">
        <v>-8.6036743687364955E-2</v>
      </c>
      <c r="AB48">
        <v>0.39757352471162849</v>
      </c>
      <c r="AC48">
        <v>-4.8235900261829195E-2</v>
      </c>
      <c r="AD48">
        <v>-0.4715408248340851</v>
      </c>
      <c r="AE48">
        <v>-5.779008806364061E-2</v>
      </c>
      <c r="AF48">
        <v>2.9202829614266762E-2</v>
      </c>
      <c r="AG48">
        <v>-0.61686005938616117</v>
      </c>
      <c r="AH48">
        <v>-6.0562562626480021E-2</v>
      </c>
      <c r="AI48">
        <v>-0.11333891131165788</v>
      </c>
      <c r="AJ48">
        <v>-0.18745662579018318</v>
      </c>
      <c r="AL48">
        <v>-1.216633195762931E-5</v>
      </c>
      <c r="AM48">
        <v>9.2597575655949777E-4</v>
      </c>
      <c r="AN48">
        <v>-1.3516414168253634E-4</v>
      </c>
      <c r="AO48">
        <v>-3.9693621584449062E-3</v>
      </c>
      <c r="AP48">
        <v>-1.1055307944181974E-3</v>
      </c>
      <c r="AQ48">
        <v>6.8144402146157147E-4</v>
      </c>
      <c r="AR48">
        <v>-4.7440810880890298E-2</v>
      </c>
      <c r="AS48">
        <v>-6.1950111884720244E-2</v>
      </c>
      <c r="AT48">
        <v>-9.5333500304481164E-2</v>
      </c>
      <c r="AU48">
        <v>-0.13757874071555484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2.3334862767156597E-2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15"/>
        <v>-0.50140624542266021</v>
      </c>
      <c r="C49">
        <f t="shared" si="16"/>
        <v>0.3277901880866968</v>
      </c>
      <c r="D49">
        <f t="shared" si="17"/>
        <v>0.37064623761972559</v>
      </c>
      <c r="E49">
        <f t="shared" si="18"/>
        <v>9.2153681478263416E-2</v>
      </c>
      <c r="F49">
        <f t="shared" si="19"/>
        <v>0.34537137933430756</v>
      </c>
      <c r="G49">
        <f t="shared" si="20"/>
        <v>-0.27888939486232112</v>
      </c>
      <c r="H49">
        <f t="shared" si="21"/>
        <v>0.16964154972612777</v>
      </c>
      <c r="I49">
        <f t="shared" si="22"/>
        <v>-0.33949033232018994</v>
      </c>
      <c r="J49">
        <f t="shared" si="23"/>
        <v>-5.083870864995188E-2</v>
      </c>
      <c r="K49">
        <f t="shared" si="24"/>
        <v>0.38255945860273544</v>
      </c>
      <c r="Z49">
        <v>7</v>
      </c>
      <c r="AA49">
        <v>-0.48427894387873216</v>
      </c>
      <c r="AB49">
        <v>0.38404073123324028</v>
      </c>
      <c r="AC49">
        <v>-0.55501891990985297</v>
      </c>
      <c r="AD49">
        <v>-0.66646247288609128</v>
      </c>
      <c r="AE49">
        <v>0.49804528569632606</v>
      </c>
      <c r="AF49">
        <v>-0.41959556115520918</v>
      </c>
      <c r="AG49">
        <v>-0.36951901440727397</v>
      </c>
      <c r="AH49">
        <v>0.29032875789369667</v>
      </c>
      <c r="AI49">
        <v>-0.54929383781767016</v>
      </c>
      <c r="AJ49">
        <v>-0.11268143080343074</v>
      </c>
      <c r="AL49">
        <v>-6.8481187674052484E-5</v>
      </c>
      <c r="AM49">
        <v>8.9445696091382926E-4</v>
      </c>
      <c r="AN49">
        <v>-1.5552452741625022E-3</v>
      </c>
      <c r="AO49">
        <v>-5.6101842737126279E-3</v>
      </c>
      <c r="AP49">
        <v>9.527661555832052E-3</v>
      </c>
      <c r="AQ49">
        <v>-9.7912048372648698E-3</v>
      </c>
      <c r="AR49">
        <v>-2.841857146146386E-2</v>
      </c>
      <c r="AS49">
        <v>0.29698048191577542</v>
      </c>
      <c r="AT49">
        <v>-0.46203112107583993</v>
      </c>
      <c r="AU49">
        <v>-8.269950067977154E-2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7.6906925904878257E-2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15"/>
        <v>-0.43905883365741966</v>
      </c>
      <c r="C50">
        <f t="shared" si="16"/>
        <v>0.44089933589531849</v>
      </c>
      <c r="D50">
        <f t="shared" si="17"/>
        <v>0.26237278687634913</v>
      </c>
      <c r="E50">
        <f t="shared" si="18"/>
        <v>-0.10555744391339633</v>
      </c>
      <c r="F50">
        <f t="shared" si="19"/>
        <v>0.43963275806320584</v>
      </c>
      <c r="G50">
        <f t="shared" si="20"/>
        <v>-4.1932584804531103E-2</v>
      </c>
      <c r="H50">
        <f t="shared" si="21"/>
        <v>0.59549856868914985</v>
      </c>
      <c r="I50">
        <f t="shared" si="22"/>
        <v>2.9936322385230141E-2</v>
      </c>
      <c r="J50">
        <f t="shared" si="23"/>
        <v>6.8115389771139623E-2</v>
      </c>
      <c r="K50">
        <f t="shared" si="24"/>
        <v>0.47561100275733481</v>
      </c>
      <c r="Z50">
        <v>8</v>
      </c>
      <c r="AA50">
        <v>-0.54373759005152322</v>
      </c>
      <c r="AB50">
        <v>0.50635289243332327</v>
      </c>
      <c r="AC50">
        <v>-0.14718135807085339</v>
      </c>
      <c r="AD50">
        <v>-0.42475397769312007</v>
      </c>
      <c r="AE50">
        <v>0.456350936741236</v>
      </c>
      <c r="AF50">
        <v>-0.3315643217694037</v>
      </c>
      <c r="AG50">
        <v>-0.16084402789272995</v>
      </c>
      <c r="AH50">
        <v>4.7727228429764621E-3</v>
      </c>
      <c r="AI50">
        <v>-0.27423571114814543</v>
      </c>
      <c r="AJ50">
        <v>-0.1733033746402925</v>
      </c>
      <c r="AL50">
        <v>-7.6889149157555693E-5</v>
      </c>
      <c r="AM50">
        <v>1.1793302961939475E-3</v>
      </c>
      <c r="AN50">
        <v>-4.1242397938739202E-4</v>
      </c>
      <c r="AO50">
        <v>-3.5755172763614991E-3</v>
      </c>
      <c r="AP50">
        <v>8.7300440358118476E-3</v>
      </c>
      <c r="AQ50">
        <v>-7.7370079469743875E-3</v>
      </c>
      <c r="AR50">
        <v>-1.2370019735388354E-2</v>
      </c>
      <c r="AS50">
        <v>4.8820707264437086E-3</v>
      </c>
      <c r="AT50">
        <v>-0.23066967866270843</v>
      </c>
      <c r="AU50">
        <v>-0.1271913433001528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1.0229110063720048</v>
      </c>
      <c r="BE50">
        <v>0</v>
      </c>
      <c r="BF50">
        <v>0</v>
      </c>
    </row>
    <row r="51" spans="1:58" x14ac:dyDescent="0.25">
      <c r="A51">
        <v>24</v>
      </c>
      <c r="B51">
        <f t="shared" si="15"/>
        <v>-0.26940588312443847</v>
      </c>
      <c r="C51">
        <f t="shared" si="16"/>
        <v>0.53114831711689225</v>
      </c>
      <c r="D51">
        <f t="shared" si="17"/>
        <v>0.46314681790646361</v>
      </c>
      <c r="E51">
        <f t="shared" si="18"/>
        <v>-0.21212876855289037</v>
      </c>
      <c r="F51">
        <f t="shared" si="19"/>
        <v>0.51012160435338538</v>
      </c>
      <c r="G51">
        <f t="shared" si="20"/>
        <v>0.14547457910243855</v>
      </c>
      <c r="H51">
        <f t="shared" si="21"/>
        <v>-8.7709899084488507E-2</v>
      </c>
      <c r="I51">
        <f t="shared" si="22"/>
        <v>6.8829383610711337E-2</v>
      </c>
      <c r="J51">
        <f t="shared" si="23"/>
        <v>8.9632561359794916E-2</v>
      </c>
      <c r="K51">
        <f t="shared" si="24"/>
        <v>0.45163118687595938</v>
      </c>
      <c r="Z51">
        <v>9</v>
      </c>
      <c r="AA51">
        <v>-0.50430174986002818</v>
      </c>
      <c r="AB51">
        <v>0.40057599778836767</v>
      </c>
      <c r="AC51">
        <v>-0.54818624633453705</v>
      </c>
      <c r="AD51">
        <v>-0.67748342644116688</v>
      </c>
      <c r="AE51">
        <v>0.49781801956423866</v>
      </c>
      <c r="AF51">
        <v>-0.28632235904865466</v>
      </c>
      <c r="AG51">
        <v>-5.5967622779887996E-2</v>
      </c>
      <c r="AH51">
        <v>0.29021770630222449</v>
      </c>
      <c r="AI51">
        <v>-0.46497739309047104</v>
      </c>
      <c r="AJ51">
        <v>-0.205171706846667</v>
      </c>
      <c r="AL51">
        <v>-7.1312583817737871E-5</v>
      </c>
      <c r="AM51">
        <v>9.329687203912813E-4</v>
      </c>
      <c r="AN51">
        <v>-1.5360991101188853E-3</v>
      </c>
      <c r="AO51">
        <v>-5.7029570596254667E-3</v>
      </c>
      <c r="AP51">
        <v>9.5233139295181034E-3</v>
      </c>
      <c r="AQ51">
        <v>-6.6812929555688941E-3</v>
      </c>
      <c r="AR51">
        <v>-4.3042978182050223E-3</v>
      </c>
      <c r="AS51">
        <v>0.29686688602058336</v>
      </c>
      <c r="AT51">
        <v>-0.39110947804920171</v>
      </c>
      <c r="AU51">
        <v>-0.15058024724087213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0.84113654526232684</v>
      </c>
      <c r="BF51">
        <v>0</v>
      </c>
    </row>
    <row r="52" spans="1:58" x14ac:dyDescent="0.25">
      <c r="Z52">
        <v>10</v>
      </c>
      <c r="AA52">
        <v>-0.86589527718718839</v>
      </c>
      <c r="AB52">
        <v>0.62624692672162763</v>
      </c>
      <c r="AC52">
        <v>-0.82127487005537059</v>
      </c>
      <c r="AD52">
        <v>-0.70986899706249573</v>
      </c>
      <c r="AE52">
        <v>0.51229164947880723</v>
      </c>
      <c r="AF52">
        <v>-0.42742350678760749</v>
      </c>
      <c r="AG52">
        <v>-6.3273230630248922E-2</v>
      </c>
      <c r="AH52">
        <v>0.40209959157387709</v>
      </c>
      <c r="AI52">
        <v>-0.49504433186538588</v>
      </c>
      <c r="AJ52">
        <v>-0.26941645274409232</v>
      </c>
      <c r="AL52">
        <v>-1.2244500351016747E-4</v>
      </c>
      <c r="AM52">
        <v>1.4585716495703028E-3</v>
      </c>
      <c r="AN52">
        <v>-2.3013339088503444E-3</v>
      </c>
      <c r="AO52">
        <v>-5.9755740881705117E-3</v>
      </c>
      <c r="AP52">
        <v>9.800196075119734E-3</v>
      </c>
      <c r="AQ52">
        <v>-9.9738688743456465E-3</v>
      </c>
      <c r="AR52">
        <v>-4.8661496598428272E-3</v>
      </c>
      <c r="AS52">
        <v>0.41131209787860673</v>
      </c>
      <c r="AT52">
        <v>-0.41639987905694748</v>
      </c>
      <c r="AU52">
        <v>-0.19773094784108239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0.73392306159156118</v>
      </c>
    </row>
    <row r="53" spans="1:58" x14ac:dyDescent="0.25">
      <c r="Z53">
        <v>11</v>
      </c>
      <c r="AA53">
        <v>-0.46802689559551325</v>
      </c>
      <c r="AB53">
        <v>0.69004195453091344</v>
      </c>
      <c r="AC53">
        <v>-0.63212230204719333</v>
      </c>
      <c r="AD53">
        <v>-0.47279329060352371</v>
      </c>
      <c r="AE53">
        <v>0.60055869457007416</v>
      </c>
      <c r="AF53">
        <v>-0.38512991597993429</v>
      </c>
      <c r="AG53">
        <v>-0.17733041803941413</v>
      </c>
      <c r="AH53">
        <v>0.31591228774236935</v>
      </c>
      <c r="AI53">
        <v>-0.30491753572011127</v>
      </c>
      <c r="AJ53">
        <v>-0.41748986333850963</v>
      </c>
      <c r="AL53">
        <v>-6.6183008943305175E-5</v>
      </c>
      <c r="AM53">
        <v>1.6071546045929863E-3</v>
      </c>
      <c r="AN53">
        <v>-1.7713003785732146E-3</v>
      </c>
      <c r="AO53">
        <v>-3.9799052333349891E-3</v>
      </c>
      <c r="AP53">
        <v>1.1488754437813943E-2</v>
      </c>
      <c r="AQ53">
        <v>-8.9869537369183169E-3</v>
      </c>
      <c r="AR53">
        <v>-1.3637937320838308E-2</v>
      </c>
      <c r="AS53">
        <v>0.3231501561798294</v>
      </c>
      <c r="AT53">
        <v>-0.25647728258551655</v>
      </c>
      <c r="AU53">
        <v>-0.30640543868484144</v>
      </c>
    </row>
    <row r="54" spans="1:58" x14ac:dyDescent="0.25">
      <c r="Z54">
        <v>12</v>
      </c>
      <c r="AA54">
        <v>-1.0127669209924806</v>
      </c>
      <c r="AB54">
        <v>0.59877921144308544</v>
      </c>
      <c r="AC54">
        <v>-0.69660571526845849</v>
      </c>
      <c r="AD54">
        <v>-0.44068422501550752</v>
      </c>
      <c r="AE54">
        <v>0.6042701544980168</v>
      </c>
      <c r="AF54">
        <v>-0.34812711426972776</v>
      </c>
      <c r="AG54">
        <v>-0.3904885371921013</v>
      </c>
      <c r="AH54">
        <v>0.37684261916953954</v>
      </c>
      <c r="AI54">
        <v>-0.68566003345016879</v>
      </c>
      <c r="AJ54">
        <v>-0.24447324401783929</v>
      </c>
      <c r="AL54">
        <v>-1.4321391103868763E-4</v>
      </c>
      <c r="AM54">
        <v>1.3945974740905414E-3</v>
      </c>
      <c r="AN54">
        <v>-1.9519924596477288E-3</v>
      </c>
      <c r="AO54">
        <v>-3.7096157839899787E-3</v>
      </c>
      <c r="AP54">
        <v>1.1559755077890338E-2</v>
      </c>
      <c r="AQ54">
        <v>-8.1234984370103409E-3</v>
      </c>
      <c r="AR54">
        <v>-3.0031272996537232E-2</v>
      </c>
      <c r="AS54">
        <v>0.38547646281857584</v>
      </c>
      <c r="AT54">
        <v>-0.57673371176072641</v>
      </c>
      <c r="AU54">
        <v>-0.17942455172679342</v>
      </c>
    </row>
    <row r="55" spans="1:58" x14ac:dyDescent="0.25">
      <c r="Z55">
        <v>13</v>
      </c>
      <c r="AA55">
        <v>-0.33030840752425505</v>
      </c>
      <c r="AB55">
        <v>0.71296773087032173</v>
      </c>
      <c r="AC55">
        <v>-0.29736961580096538</v>
      </c>
      <c r="AD55">
        <v>-0.79906729539636778</v>
      </c>
      <c r="AE55">
        <v>0.52029396924010729</v>
      </c>
      <c r="AF55">
        <v>-0.31122780151331098</v>
      </c>
      <c r="AG55">
        <v>-0.68225376906037227</v>
      </c>
      <c r="AH55">
        <v>-4.0629353811509596E-2</v>
      </c>
      <c r="AI55">
        <v>-0.62688285350706363</v>
      </c>
      <c r="AJ55">
        <v>-0.11309360464763654</v>
      </c>
      <c r="AL55">
        <v>-4.6708435978687011E-5</v>
      </c>
      <c r="AM55">
        <v>1.660550295631506E-3</v>
      </c>
      <c r="AN55">
        <v>-8.3327373727923998E-4</v>
      </c>
      <c r="AO55">
        <v>-6.7264324048999903E-3</v>
      </c>
      <c r="AP55">
        <v>9.9532813397269805E-3</v>
      </c>
      <c r="AQ55">
        <v>-7.2624580376369641E-3</v>
      </c>
      <c r="AR55">
        <v>-5.2470040065449974E-2</v>
      </c>
      <c r="AS55">
        <v>-4.1560213195575534E-2</v>
      </c>
      <c r="AT55">
        <v>-0.52729407768312087</v>
      </c>
      <c r="AU55">
        <v>-8.300200456941903E-2</v>
      </c>
    </row>
    <row r="56" spans="1:58" x14ac:dyDescent="0.25">
      <c r="Z56">
        <v>14</v>
      </c>
      <c r="AA56">
        <v>-0.8360390123187319</v>
      </c>
      <c r="AB56">
        <v>0.65608282758655756</v>
      </c>
      <c r="AC56">
        <v>-1.2478539753770983</v>
      </c>
      <c r="AD56">
        <v>-0.38418159537277163</v>
      </c>
      <c r="AE56">
        <v>0.70567107487794056</v>
      </c>
      <c r="AF56">
        <v>-0.38046360948607671</v>
      </c>
      <c r="AG56">
        <v>-0.83496691953441871</v>
      </c>
      <c r="AH56">
        <v>0.70147624012128373</v>
      </c>
      <c r="AI56">
        <v>-0.36695860974622274</v>
      </c>
      <c r="AJ56">
        <v>-0.61926370953379561</v>
      </c>
      <c r="AL56">
        <v>-1.182230721139204E-4</v>
      </c>
      <c r="AM56">
        <v>1.5280614902131791E-3</v>
      </c>
      <c r="AN56">
        <v>-3.4966717861894476E-3</v>
      </c>
      <c r="AO56">
        <v>-3.2339848563064265E-3</v>
      </c>
      <c r="AP56">
        <v>1.3499565931594225E-2</v>
      </c>
      <c r="AQ56">
        <v>-8.8780661152546587E-3</v>
      </c>
      <c r="AR56">
        <v>-6.4214739013657984E-2</v>
      </c>
      <c r="AS56">
        <v>0.7175477667285125</v>
      </c>
      <c r="AT56">
        <v>-0.3086622972562042</v>
      </c>
      <c r="AU56">
        <v>-0.45449191763359054</v>
      </c>
    </row>
    <row r="57" spans="1:58" x14ac:dyDescent="0.25">
      <c r="B57" t="s">
        <v>33</v>
      </c>
      <c r="L57" t="s">
        <v>34</v>
      </c>
      <c r="M57" t="s">
        <v>40</v>
      </c>
      <c r="N57" t="s">
        <v>41</v>
      </c>
      <c r="Z57">
        <v>15</v>
      </c>
      <c r="AA57">
        <v>-0.44773202239036436</v>
      </c>
      <c r="AB57">
        <v>0.74768322030867718</v>
      </c>
      <c r="AC57">
        <v>-1.3194632159627027</v>
      </c>
      <c r="AD57">
        <v>-0.12092896428311428</v>
      </c>
      <c r="AE57">
        <v>0.72297433648441378</v>
      </c>
      <c r="AF57">
        <v>-0.39539284898543131</v>
      </c>
      <c r="AG57">
        <v>-0.95853879780906204</v>
      </c>
      <c r="AH57">
        <v>0.77962984390135426</v>
      </c>
      <c r="AI57">
        <v>-0.63935896739142228</v>
      </c>
      <c r="AJ57">
        <v>-0.54724397150547721</v>
      </c>
      <c r="AL57">
        <v>-6.3313140165506475E-5</v>
      </c>
      <c r="AM57">
        <v>1.7414050296592073E-3</v>
      </c>
      <c r="AN57">
        <v>-3.6973314916733898E-3</v>
      </c>
      <c r="AO57">
        <v>-1.0179624528888346E-3</v>
      </c>
      <c r="AP57">
        <v>1.3830579245309275E-2</v>
      </c>
      <c r="AQ57">
        <v>-9.2264378701901115E-3</v>
      </c>
      <c r="AR57">
        <v>-7.3718272300052609E-2</v>
      </c>
      <c r="AS57">
        <v>0.79749194822278335</v>
      </c>
      <c r="AT57">
        <v>-0.53778819301410963</v>
      </c>
      <c r="AU57">
        <v>-0.40163497100482493</v>
      </c>
    </row>
    <row r="58" spans="1:58" x14ac:dyDescent="0.25">
      <c r="B58">
        <f>N28-M58</f>
        <v>3.1474876619675931</v>
      </c>
      <c r="C58">
        <f>O28</f>
        <v>-0.98754294842985768</v>
      </c>
      <c r="D58">
        <f t="shared" ref="D58:K67" si="34">P28</f>
        <v>-0.96379248919723182</v>
      </c>
      <c r="E58">
        <f t="shared" si="34"/>
        <v>-0.57672012845796017</v>
      </c>
      <c r="F58">
        <f t="shared" si="34"/>
        <v>-0.96931637728991993</v>
      </c>
      <c r="G58">
        <f t="shared" si="34"/>
        <v>1.1967515768429082</v>
      </c>
      <c r="H58">
        <f t="shared" si="34"/>
        <v>-3.2752227517802754E-2</v>
      </c>
      <c r="I58">
        <f t="shared" si="34"/>
        <v>1.2546468398800441</v>
      </c>
      <c r="J58">
        <f t="shared" si="34"/>
        <v>0.184524801578037</v>
      </c>
      <c r="K58">
        <f t="shared" si="34"/>
        <v>-1.0985976711821541</v>
      </c>
      <c r="L58">
        <f t="array" ref="L58">MDETERM(B58:K67)</f>
        <v>3.034030610802544E-4</v>
      </c>
      <c r="M58">
        <v>0</v>
      </c>
      <c r="N58">
        <v>2.2519622999999999E-2</v>
      </c>
      <c r="Z58">
        <v>16</v>
      </c>
      <c r="AA58">
        <v>-0.5521948237540929</v>
      </c>
      <c r="AB58">
        <v>0.88503135371092589</v>
      </c>
      <c r="AC58">
        <v>-0.5281280212951166</v>
      </c>
      <c r="AD58">
        <v>-2.1986891412085749E-2</v>
      </c>
      <c r="AE58">
        <v>0.7115269119587283</v>
      </c>
      <c r="AF58">
        <v>-0.1913946930037545</v>
      </c>
      <c r="AG58">
        <v>-1.0154053319859586</v>
      </c>
      <c r="AH58">
        <v>5.5930007479121628E-2</v>
      </c>
      <c r="AI58">
        <v>-1.0323989837749163</v>
      </c>
      <c r="AJ58">
        <v>-0.11365334731631332</v>
      </c>
      <c r="AL58">
        <v>-7.8085074389716984E-5</v>
      </c>
      <c r="AM58">
        <v>2.0612981659826842E-3</v>
      </c>
      <c r="AN58">
        <v>-1.4798929906847706E-3</v>
      </c>
      <c r="AO58">
        <v>-1.8508245767199141E-4</v>
      </c>
      <c r="AP58">
        <v>1.3611588744447142E-2</v>
      </c>
      <c r="AQ58">
        <v>-4.4661688956046776E-3</v>
      </c>
      <c r="AR58">
        <v>-7.8091702630462431E-2</v>
      </c>
      <c r="AS58">
        <v>5.7211420236862064E-2</v>
      </c>
      <c r="AT58">
        <v>-0.86838851454477017</v>
      </c>
      <c r="AU58">
        <v>-8.3412812622517721E-2</v>
      </c>
    </row>
    <row r="59" spans="1:58" x14ac:dyDescent="0.25">
      <c r="B59">
        <f t="shared" ref="B59:C67" si="35">N29</f>
        <v>-0.98754294842985768</v>
      </c>
      <c r="C59">
        <f>O29-M58</f>
        <v>1.9164815645961251</v>
      </c>
      <c r="D59">
        <f t="shared" si="34"/>
        <v>1.7726792940499032</v>
      </c>
      <c r="E59">
        <f t="shared" si="34"/>
        <v>0.17590184279771043</v>
      </c>
      <c r="F59">
        <f t="shared" si="34"/>
        <v>1.8906452103309772</v>
      </c>
      <c r="G59">
        <f t="shared" si="34"/>
        <v>-7.5331856056183449E-2</v>
      </c>
      <c r="H59">
        <f t="shared" si="34"/>
        <v>0.2733988404107357</v>
      </c>
      <c r="I59">
        <f t="shared" si="34"/>
        <v>-0.17929838350179178</v>
      </c>
      <c r="J59">
        <f t="shared" si="34"/>
        <v>0.43239450983700556</v>
      </c>
      <c r="K59">
        <f t="shared" si="34"/>
        <v>0.25305913808826286</v>
      </c>
      <c r="N59">
        <v>8.1717010000000007E-2</v>
      </c>
      <c r="Z59">
        <v>17</v>
      </c>
      <c r="AA59">
        <v>-0.27137583641448626</v>
      </c>
      <c r="AB59">
        <v>0.79447723558765948</v>
      </c>
      <c r="AC59">
        <v>-0.98069219964280963</v>
      </c>
      <c r="AD59">
        <v>-0.27560370496224362</v>
      </c>
      <c r="AE59">
        <v>0.72838398999388443</v>
      </c>
      <c r="AF59">
        <v>-0.27658296078403166</v>
      </c>
      <c r="AG59">
        <v>-0.91682242804121927</v>
      </c>
      <c r="AH59">
        <v>0.46063856335417641</v>
      </c>
      <c r="AI59">
        <v>-0.84508826793081626</v>
      </c>
      <c r="AJ59">
        <v>-0.38005847289864403</v>
      </c>
      <c r="AL59">
        <v>-3.837486601184345E-5</v>
      </c>
      <c r="AM59">
        <v>1.8503914711780207E-3</v>
      </c>
      <c r="AN59">
        <v>-2.7480448939474654E-3</v>
      </c>
      <c r="AO59">
        <v>-2.3199919489246042E-3</v>
      </c>
      <c r="AP59">
        <v>1.3934066516954653E-2</v>
      </c>
      <c r="AQ59">
        <v>-6.4540254336292336E-3</v>
      </c>
      <c r="AR59">
        <v>-7.0509994541296625E-2</v>
      </c>
      <c r="AS59">
        <v>0.47119225641437512</v>
      </c>
      <c r="AT59">
        <v>-0.71083462612905046</v>
      </c>
      <c r="AU59">
        <v>-0.27893367801358621</v>
      </c>
    </row>
    <row r="60" spans="1:58" x14ac:dyDescent="0.25">
      <c r="B60">
        <f t="shared" si="35"/>
        <v>-0.96379248919723182</v>
      </c>
      <c r="C60">
        <f t="shared" si="35"/>
        <v>1.7726792940499032</v>
      </c>
      <c r="D60">
        <f>P30-M58</f>
        <v>1.8230398762096311</v>
      </c>
      <c r="E60">
        <f t="shared" si="34"/>
        <v>0.41953468165256802</v>
      </c>
      <c r="F60">
        <f t="shared" si="34"/>
        <v>1.7488472233593564</v>
      </c>
      <c r="G60">
        <f t="shared" si="34"/>
        <v>-4.5652263544578242E-2</v>
      </c>
      <c r="H60">
        <f t="shared" si="34"/>
        <v>8.9212644411919062E-2</v>
      </c>
      <c r="I60">
        <f t="shared" si="34"/>
        <v>-0.18864857396799029</v>
      </c>
      <c r="J60">
        <f t="shared" si="34"/>
        <v>0.39234165524920434</v>
      </c>
      <c r="K60">
        <f t="shared" si="34"/>
        <v>3.2160496839756025E-2</v>
      </c>
      <c r="N60">
        <v>0</v>
      </c>
      <c r="Z60">
        <v>18</v>
      </c>
      <c r="AA60">
        <v>-0.61150257912767259</v>
      </c>
      <c r="AB60">
        <v>0.80820354136070416</v>
      </c>
      <c r="AC60">
        <v>-1.0899549098290393</v>
      </c>
      <c r="AD60">
        <v>-0.40376350061946886</v>
      </c>
      <c r="AE60">
        <v>0.76841843198098092</v>
      </c>
      <c r="AF60">
        <v>-0.24804035713237774</v>
      </c>
      <c r="AG60">
        <v>-0.7243458560121514</v>
      </c>
      <c r="AH60">
        <v>0.49825535511349878</v>
      </c>
      <c r="AI60">
        <v>-0.46030145251295046</v>
      </c>
      <c r="AJ60">
        <v>-0.68891223977610327</v>
      </c>
      <c r="AL60">
        <v>-8.6471698622716731E-5</v>
      </c>
      <c r="AM60">
        <v>1.8823609701082654E-3</v>
      </c>
      <c r="AN60">
        <v>-3.0542152019559224E-3</v>
      </c>
      <c r="AO60">
        <v>-3.3988224898323098E-3</v>
      </c>
      <c r="AP60">
        <v>1.4699929832569332E-2</v>
      </c>
      <c r="AQ60">
        <v>-5.7879876944005463E-3</v>
      </c>
      <c r="AR60">
        <v>-5.5707213077832142E-2</v>
      </c>
      <c r="AS60">
        <v>0.50967088672938965</v>
      </c>
      <c r="AT60">
        <v>-0.38717637354597412</v>
      </c>
      <c r="AU60">
        <v>-0.50560858018437738</v>
      </c>
    </row>
    <row r="61" spans="1:58" x14ac:dyDescent="0.25">
      <c r="B61">
        <f t="shared" si="35"/>
        <v>-0.57672012845796017</v>
      </c>
      <c r="C61">
        <f t="shared" si="35"/>
        <v>0.17590184279771043</v>
      </c>
      <c r="D61">
        <f t="shared" si="34"/>
        <v>0.41953468165256802</v>
      </c>
      <c r="E61">
        <f>Q31-M58</f>
        <v>1.6352624986144488</v>
      </c>
      <c r="F61">
        <f t="shared" si="34"/>
        <v>0.15009411186563035</v>
      </c>
      <c r="G61">
        <f t="shared" si="34"/>
        <v>0.37021062936639565</v>
      </c>
      <c r="H61">
        <f t="shared" si="34"/>
        <v>0.10631269654775105</v>
      </c>
      <c r="I61">
        <f t="shared" si="34"/>
        <v>0.22361277711942368</v>
      </c>
      <c r="J61">
        <f t="shared" si="34"/>
        <v>0.26529290926157206</v>
      </c>
      <c r="K61">
        <f t="shared" si="34"/>
        <v>-0.59282520341101386</v>
      </c>
      <c r="Z61">
        <v>19</v>
      </c>
      <c r="AA61">
        <v>-0.2875726226423686</v>
      </c>
      <c r="AB61">
        <v>0.8675949049588928</v>
      </c>
      <c r="AC61">
        <v>-1.1041602080592665</v>
      </c>
      <c r="AD61">
        <v>-0.60439252430935031</v>
      </c>
      <c r="AE61">
        <v>0.7905083295754689</v>
      </c>
      <c r="AF61">
        <v>-0.2537024858835466</v>
      </c>
      <c r="AG61">
        <v>-0.49973105773339227</v>
      </c>
      <c r="AH61">
        <v>0.61393331354579417</v>
      </c>
      <c r="AI61">
        <v>-0.87330512732306731</v>
      </c>
      <c r="AJ61">
        <v>-0.48578169980167796</v>
      </c>
      <c r="AL61">
        <v>-4.0665230214970701E-5</v>
      </c>
      <c r="AM61">
        <v>2.0206874919279022E-3</v>
      </c>
      <c r="AN61">
        <v>-3.0940205529955199E-3</v>
      </c>
      <c r="AO61">
        <v>-5.0876884640574903E-3</v>
      </c>
      <c r="AP61">
        <v>1.512251202364261E-2</v>
      </c>
      <c r="AQ61">
        <v>-5.9201126917790437E-3</v>
      </c>
      <c r="AR61">
        <v>-3.843277942946844E-2</v>
      </c>
      <c r="AS61">
        <v>0.62799914360442788</v>
      </c>
      <c r="AT61">
        <v>-0.73456885775640135</v>
      </c>
      <c r="AU61">
        <v>-0.35652639238360018</v>
      </c>
    </row>
    <row r="62" spans="1:58" x14ac:dyDescent="0.25">
      <c r="B62">
        <f t="shared" si="35"/>
        <v>-0.96931637728991993</v>
      </c>
      <c r="C62">
        <f t="shared" si="35"/>
        <v>1.8906452103309772</v>
      </c>
      <c r="D62">
        <f t="shared" si="34"/>
        <v>1.7488472233593564</v>
      </c>
      <c r="E62">
        <f t="shared" si="34"/>
        <v>0.15009411186563035</v>
      </c>
      <c r="F62">
        <f>R32-M58</f>
        <v>1.8729665784382066</v>
      </c>
      <c r="G62">
        <f t="shared" si="34"/>
        <v>-9.7893705001357995E-2</v>
      </c>
      <c r="H62">
        <f t="shared" si="34"/>
        <v>0.25150611276251983</v>
      </c>
      <c r="I62">
        <f t="shared" si="34"/>
        <v>-0.19583327774079309</v>
      </c>
      <c r="J62">
        <f t="shared" si="34"/>
        <v>0.40915614482547219</v>
      </c>
      <c r="K62">
        <f t="shared" si="34"/>
        <v>0.2491861384882178</v>
      </c>
      <c r="Z62">
        <v>20</v>
      </c>
      <c r="AA62">
        <v>-0.90692719231398944</v>
      </c>
      <c r="AB62">
        <v>1.1029488425609155</v>
      </c>
      <c r="AC62">
        <v>-0.84278912468507194</v>
      </c>
      <c r="AD62">
        <v>-0.66731497963227704</v>
      </c>
      <c r="AE62">
        <v>0.69124397512486557</v>
      </c>
      <c r="AF62">
        <v>-0.1808495678462253</v>
      </c>
      <c r="AG62">
        <v>-0.28272320988268318</v>
      </c>
      <c r="AH62">
        <v>0.23542651887175639</v>
      </c>
      <c r="AI62">
        <v>-0.6890272578046106</v>
      </c>
      <c r="AJ62">
        <v>-0.55516737627319679</v>
      </c>
      <c r="AL62">
        <v>-1.2824726750686083E-4</v>
      </c>
      <c r="AM62">
        <v>2.5688428063150013E-3</v>
      </c>
      <c r="AN62">
        <v>-2.3616200389977751E-3</v>
      </c>
      <c r="AO62">
        <v>-5.6173605516506402E-3</v>
      </c>
      <c r="AP62">
        <v>1.3223573913142838E-2</v>
      </c>
      <c r="AQ62">
        <v>-4.220099847191244E-3</v>
      </c>
      <c r="AR62">
        <v>-2.174337295403686E-2</v>
      </c>
      <c r="AS62">
        <v>0.24082037734576611</v>
      </c>
      <c r="AT62">
        <v>-0.57956600722134477</v>
      </c>
      <c r="AU62">
        <v>-0.4074501404901788</v>
      </c>
    </row>
    <row r="63" spans="1:58" x14ac:dyDescent="0.25">
      <c r="B63">
        <f t="shared" si="35"/>
        <v>1.1967515768429082</v>
      </c>
      <c r="C63">
        <f t="shared" si="35"/>
        <v>-7.5331856056183449E-2</v>
      </c>
      <c r="D63">
        <f t="shared" si="34"/>
        <v>-4.5652263544578242E-2</v>
      </c>
      <c r="E63">
        <f t="shared" si="34"/>
        <v>0.37021062936639565</v>
      </c>
      <c r="F63">
        <f t="shared" si="34"/>
        <v>-9.7893705001357995E-2</v>
      </c>
      <c r="G63">
        <f>S33-M58</f>
        <v>2.1536073534249942</v>
      </c>
      <c r="H63">
        <f t="shared" si="34"/>
        <v>-1.4231251740354587E-2</v>
      </c>
      <c r="I63">
        <f t="shared" si="34"/>
        <v>2.057358822940083</v>
      </c>
      <c r="J63">
        <f t="shared" si="34"/>
        <v>0.8867206095226885</v>
      </c>
      <c r="K63">
        <f t="shared" si="34"/>
        <v>-0.55337180240406214</v>
      </c>
      <c r="Z63">
        <v>21</v>
      </c>
      <c r="AA63">
        <v>-0.61804638813157065</v>
      </c>
      <c r="AB63">
        <v>1.050808661331577</v>
      </c>
      <c r="AC63">
        <v>-0.44226112258775163</v>
      </c>
      <c r="AD63">
        <v>-0.79887801344925391</v>
      </c>
      <c r="AE63">
        <v>0.64216433069331136</v>
      </c>
      <c r="AF63">
        <v>-0.16923237464079199</v>
      </c>
      <c r="AG63">
        <v>-0.13891477733914825</v>
      </c>
      <c r="AH63">
        <v>-2.9065856153155503E-2</v>
      </c>
      <c r="AI63">
        <v>-0.88424940059868296</v>
      </c>
      <c r="AJ63">
        <v>-0.29961138599102899</v>
      </c>
      <c r="AL63">
        <v>-8.7397049225222616E-5</v>
      </c>
      <c r="AM63">
        <v>2.4474047809937595E-3</v>
      </c>
      <c r="AN63">
        <v>-1.2392812139847796E-3</v>
      </c>
      <c r="AO63">
        <v>-6.7248390569678894E-3</v>
      </c>
      <c r="AP63">
        <v>1.228467487152126E-2</v>
      </c>
      <c r="AQ63">
        <v>-3.9490142380029132E-3</v>
      </c>
      <c r="AR63">
        <v>-1.0683508487914536E-2</v>
      </c>
      <c r="AS63">
        <v>-2.9731784168688224E-2</v>
      </c>
      <c r="AT63">
        <v>-0.74377448596985951</v>
      </c>
      <c r="AU63">
        <v>-0.21989170569422697</v>
      </c>
    </row>
    <row r="64" spans="1:58" x14ac:dyDescent="0.25">
      <c r="B64">
        <f t="shared" si="35"/>
        <v>-3.2752227517802754E-2</v>
      </c>
      <c r="C64">
        <f t="shared" si="35"/>
        <v>0.2733988404107357</v>
      </c>
      <c r="D64">
        <f t="shared" si="34"/>
        <v>8.9212644411919062E-2</v>
      </c>
      <c r="E64">
        <f t="shared" si="34"/>
        <v>0.10631269654775105</v>
      </c>
      <c r="F64">
        <f t="shared" si="34"/>
        <v>0.25150611276251983</v>
      </c>
      <c r="G64">
        <f t="shared" si="34"/>
        <v>-1.4231251740354587E-2</v>
      </c>
      <c r="H64">
        <f>T34-M58</f>
        <v>1.9765112186203184</v>
      </c>
      <c r="I64">
        <f t="shared" si="34"/>
        <v>-7.5151895534844885E-3</v>
      </c>
      <c r="J64">
        <f t="shared" si="34"/>
        <v>0.15250663947385068</v>
      </c>
      <c r="K64">
        <f t="shared" si="34"/>
        <v>9.1340142314243339E-2</v>
      </c>
      <c r="Z64">
        <v>22</v>
      </c>
      <c r="AA64">
        <v>-0.6099715784053702</v>
      </c>
      <c r="AB64">
        <v>1.1870788085095618</v>
      </c>
      <c r="AC64">
        <v>-0.51134225554912671</v>
      </c>
      <c r="AD64">
        <v>-0.98566262220250578</v>
      </c>
      <c r="AE64">
        <v>0.59111749634840738</v>
      </c>
      <c r="AF64">
        <v>-0.16092225970247706</v>
      </c>
      <c r="AG64">
        <v>-9.3299418288304209E-2</v>
      </c>
      <c r="AH64">
        <v>-4.1618153732610193E-2</v>
      </c>
      <c r="AI64">
        <v>-0.88260089752848692</v>
      </c>
      <c r="AJ64">
        <v>-0.36737443546658594</v>
      </c>
      <c r="AL64">
        <v>-8.6255202016538961E-5</v>
      </c>
      <c r="AM64">
        <v>2.7647872141452947E-3</v>
      </c>
      <c r="AN64">
        <v>-1.4328567872092389E-3</v>
      </c>
      <c r="AO64">
        <v>-8.2971647575601284E-3</v>
      </c>
      <c r="AP64">
        <v>1.1308143268667347E-2</v>
      </c>
      <c r="AQ64">
        <v>-3.7550988463380362E-3</v>
      </c>
      <c r="AR64">
        <v>-7.1753714492668553E-3</v>
      </c>
      <c r="AS64">
        <v>-4.2571667517969099E-2</v>
      </c>
      <c r="AT64">
        <v>-0.74238786979254046</v>
      </c>
      <c r="AU64">
        <v>-0.26962457042810817</v>
      </c>
    </row>
    <row r="65" spans="2:47" x14ac:dyDescent="0.25">
      <c r="B65">
        <f t="shared" si="35"/>
        <v>1.2546468398800441</v>
      </c>
      <c r="C65">
        <f t="shared" si="35"/>
        <v>-0.17929838350179178</v>
      </c>
      <c r="D65">
        <f t="shared" si="34"/>
        <v>-0.18864857396799029</v>
      </c>
      <c r="E65">
        <f t="shared" si="34"/>
        <v>0.22361277711942368</v>
      </c>
      <c r="F65">
        <f t="shared" si="34"/>
        <v>-0.19583327774079309</v>
      </c>
      <c r="G65">
        <f t="shared" si="34"/>
        <v>2.057358822940083</v>
      </c>
      <c r="H65">
        <f t="shared" si="34"/>
        <v>-7.5151895534844885E-3</v>
      </c>
      <c r="I65">
        <f>U35-M58</f>
        <v>2.037889789623438</v>
      </c>
      <c r="J65">
        <f t="shared" si="34"/>
        <v>0.86264721862694205</v>
      </c>
      <c r="K65">
        <f t="shared" si="34"/>
        <v>-0.54288950022057192</v>
      </c>
      <c r="Z65">
        <v>23</v>
      </c>
      <c r="AA65">
        <v>-0.41325311799463321</v>
      </c>
      <c r="AB65">
        <v>1.1071803168424184</v>
      </c>
      <c r="AC65">
        <v>-0.75479115395404583</v>
      </c>
      <c r="AD65">
        <v>-1.1217321382037655</v>
      </c>
      <c r="AE65">
        <v>0.74712022354455931</v>
      </c>
      <c r="AF65">
        <v>-0.10876869527590602</v>
      </c>
      <c r="AG65">
        <v>-0.1610582564961551</v>
      </c>
      <c r="AH65">
        <v>0.27684115951484844</v>
      </c>
      <c r="AI65">
        <v>-1.3445698996993116</v>
      </c>
      <c r="AJ65">
        <v>-0.30554913785533577</v>
      </c>
      <c r="AL65">
        <v>-5.843752797429993E-5</v>
      </c>
      <c r="AM65">
        <v>2.5786981974706838E-3</v>
      </c>
      <c r="AN65">
        <v>-2.1150366826366129E-3</v>
      </c>
      <c r="AO65">
        <v>-9.44257817520717E-3</v>
      </c>
      <c r="AP65">
        <v>1.4292492742899699E-2</v>
      </c>
      <c r="AQ65">
        <v>-2.538102577625941E-3</v>
      </c>
      <c r="AR65">
        <v>-1.2386495398718677E-2</v>
      </c>
      <c r="AS65">
        <v>0.28318386908452636</v>
      </c>
      <c r="AT65">
        <v>-1.1309668802967923</v>
      </c>
      <c r="AU65">
        <v>-0.22424955872145003</v>
      </c>
    </row>
    <row r="66" spans="2:47" x14ac:dyDescent="0.25">
      <c r="B66">
        <f t="shared" si="35"/>
        <v>0.184524801578037</v>
      </c>
      <c r="C66">
        <f t="shared" si="35"/>
        <v>0.43239450983700556</v>
      </c>
      <c r="D66">
        <f t="shared" si="34"/>
        <v>0.39234165524920434</v>
      </c>
      <c r="E66">
        <f t="shared" si="34"/>
        <v>0.26529290926157206</v>
      </c>
      <c r="F66">
        <f t="shared" si="34"/>
        <v>0.40915614482547219</v>
      </c>
      <c r="G66">
        <f t="shared" si="34"/>
        <v>0.8867206095226885</v>
      </c>
      <c r="H66">
        <f t="shared" si="34"/>
        <v>0.15250663947385068</v>
      </c>
      <c r="I66">
        <f t="shared" si="34"/>
        <v>0.86264721862694205</v>
      </c>
      <c r="J66">
        <f>V36-M58</f>
        <v>0.86672388986424032</v>
      </c>
      <c r="K66">
        <f t="shared" si="34"/>
        <v>-9.9185480714504864E-2</v>
      </c>
      <c r="Z66">
        <v>24</v>
      </c>
      <c r="AA66">
        <v>-0.31166609560660613</v>
      </c>
      <c r="AB66">
        <v>1.288072150308547</v>
      </c>
      <c r="AC66">
        <v>-0.98871368324356279</v>
      </c>
      <c r="AD66">
        <v>-1.0904825323746952</v>
      </c>
      <c r="AE66">
        <v>0.73161697535534653</v>
      </c>
      <c r="AF66">
        <v>-0.10406040876146921</v>
      </c>
      <c r="AG66">
        <v>-0.31836398403463356</v>
      </c>
      <c r="AH66">
        <v>0.30414944250623427</v>
      </c>
      <c r="AI66">
        <v>-0.79234740673732507</v>
      </c>
      <c r="AJ66">
        <v>-0.71611969658180696</v>
      </c>
      <c r="AL66">
        <v>-4.40722535114385E-5</v>
      </c>
      <c r="AM66">
        <v>3.0000075702985825E-3</v>
      </c>
      <c r="AN66">
        <v>-2.7705222798785067E-3</v>
      </c>
      <c r="AO66">
        <v>-9.1795235332514571E-3</v>
      </c>
      <c r="AP66">
        <v>1.3995913885504491E-2</v>
      </c>
      <c r="AQ66">
        <v>-2.4282353579431039E-3</v>
      </c>
      <c r="AR66">
        <v>-2.4484395330933408E-2</v>
      </c>
      <c r="AS66">
        <v>0.31111781232153629</v>
      </c>
      <c r="AT66">
        <v>-0.66647236035059731</v>
      </c>
      <c r="AU66">
        <v>-0.52557676018133959</v>
      </c>
    </row>
    <row r="67" spans="2:47" x14ac:dyDescent="0.25">
      <c r="B67">
        <f t="shared" si="35"/>
        <v>-1.0985976711821541</v>
      </c>
      <c r="C67">
        <f t="shared" si="35"/>
        <v>0.25305913808826286</v>
      </c>
      <c r="D67">
        <f t="shared" si="34"/>
        <v>3.2160496839756025E-2</v>
      </c>
      <c r="E67">
        <f t="shared" si="34"/>
        <v>-0.59282520341101386</v>
      </c>
      <c r="F67">
        <f t="shared" si="34"/>
        <v>0.2491861384882178</v>
      </c>
      <c r="G67">
        <f t="shared" si="34"/>
        <v>-0.55337180240406214</v>
      </c>
      <c r="H67">
        <f t="shared" si="34"/>
        <v>9.1340142314243339E-2</v>
      </c>
      <c r="I67">
        <f t="shared" si="34"/>
        <v>-0.54288950022057192</v>
      </c>
      <c r="J67">
        <f t="shared" si="34"/>
        <v>-9.9185480714504864E-2</v>
      </c>
      <c r="K67">
        <f>W37-M58</f>
        <v>1.9180457355569385</v>
      </c>
      <c r="AL67" s="1">
        <f>_xlfn.VAR.S(AL43:AL66)</f>
        <v>1.4475533287379416E-9</v>
      </c>
      <c r="AM67" s="1">
        <f t="shared" ref="AM67:AU67" si="36">_xlfn.VAR.S(AM43:AM66)</f>
        <v>8.3501058043282335E-7</v>
      </c>
      <c r="AN67" s="1">
        <f t="shared" si="36"/>
        <v>8.9051006679716841E-7</v>
      </c>
      <c r="AO67" s="1">
        <f t="shared" si="36"/>
        <v>6.1556971429827761E-6</v>
      </c>
      <c r="AP67" s="1">
        <f t="shared" si="36"/>
        <v>1.2943321875288004E-5</v>
      </c>
      <c r="AQ67" s="1">
        <f t="shared" si="36"/>
        <v>1.1363440421383717E-5</v>
      </c>
      <c r="AR67" s="1">
        <f t="shared" si="36"/>
        <v>7.2953208193313125E-4</v>
      </c>
      <c r="AS67" s="1">
        <f t="shared" si="36"/>
        <v>9.2345919566155218E-2</v>
      </c>
      <c r="AT67" s="1">
        <f t="shared" si="36"/>
        <v>6.1519311932282675E-2</v>
      </c>
      <c r="AU67" s="1">
        <f t="shared" si="36"/>
        <v>3.222514655871013E-2</v>
      </c>
    </row>
    <row r="68" spans="2:47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47" x14ac:dyDescent="0.25">
      <c r="B69">
        <f>N28</f>
        <v>3.1474876619675931</v>
      </c>
      <c r="C69">
        <f t="shared" ref="C69:K69" si="37">O28</f>
        <v>-0.98754294842985768</v>
      </c>
      <c r="D69">
        <f t="shared" si="37"/>
        <v>-0.96379248919723182</v>
      </c>
      <c r="E69">
        <f t="shared" si="37"/>
        <v>-0.57672012845796017</v>
      </c>
      <c r="F69">
        <f t="shared" si="37"/>
        <v>-0.96931637728991993</v>
      </c>
      <c r="G69">
        <f t="shared" si="37"/>
        <v>1.1967515768429082</v>
      </c>
      <c r="H69">
        <f t="shared" si="37"/>
        <v>-3.2752227517802754E-2</v>
      </c>
      <c r="I69">
        <f t="shared" si="37"/>
        <v>1.2546468398800441</v>
      </c>
      <c r="J69">
        <f t="shared" si="37"/>
        <v>0.184524801578037</v>
      </c>
      <c r="K69">
        <f t="shared" si="37"/>
        <v>-1.0985976711821541</v>
      </c>
      <c r="L69" s="1">
        <f t="array" ref="L69">MDETERM(B69:K78)</f>
        <v>3.034030610802544E-4</v>
      </c>
      <c r="M69" s="2">
        <v>1.5106706483664079E-6</v>
      </c>
      <c r="N69" s="1">
        <f t="array" ref="N69:N78">MMULT(B69:K78,M69:M78)</f>
        <v>5.4035840913360044E-8</v>
      </c>
      <c r="O69" s="1">
        <f>M69*$B$80</f>
        <v>3.4019733478377071E-8</v>
      </c>
      <c r="P69" s="1">
        <f>N69-O69</f>
        <v>2.0016107434982973E-8</v>
      </c>
    </row>
    <row r="70" spans="2:47" x14ac:dyDescent="0.25">
      <c r="B70">
        <f t="shared" ref="B70:B78" si="38">N29</f>
        <v>-0.98754294842985768</v>
      </c>
      <c r="C70">
        <f t="shared" ref="C70:C78" si="39">O29</f>
        <v>1.9164815645961251</v>
      </c>
      <c r="D70">
        <f t="shared" ref="D70:D78" si="40">P29</f>
        <v>1.7726792940499032</v>
      </c>
      <c r="E70">
        <f t="shared" ref="E70:E78" si="41">Q29</f>
        <v>0.17590184279771043</v>
      </c>
      <c r="F70">
        <f t="shared" ref="F70:F78" si="42">R29</f>
        <v>1.8906452103309772</v>
      </c>
      <c r="G70">
        <f t="shared" ref="G70:G78" si="43">S29</f>
        <v>-7.5331856056183449E-2</v>
      </c>
      <c r="H70">
        <f t="shared" ref="H70:H78" si="44">T29</f>
        <v>0.2733988404107357</v>
      </c>
      <c r="I70">
        <f t="shared" ref="I70:I78" si="45">U29</f>
        <v>-0.17929838350179178</v>
      </c>
      <c r="J70">
        <f t="shared" ref="J70:J78" si="46">V29</f>
        <v>0.43239450983700556</v>
      </c>
      <c r="K70">
        <f t="shared" ref="K70:K78" si="47">W29</f>
        <v>0.25305913808826286</v>
      </c>
      <c r="L70" s="1"/>
      <c r="M70" s="2">
        <v>0</v>
      </c>
      <c r="N70" s="1">
        <v>-1.303846482844531E-7</v>
      </c>
      <c r="O70" s="1">
        <f t="shared" ref="O70:O78" si="48">M70*$B$80</f>
        <v>0</v>
      </c>
      <c r="P70" s="1">
        <f t="shared" ref="P70:P78" si="49">N70-O70</f>
        <v>-1.303846482844531E-7</v>
      </c>
    </row>
    <row r="71" spans="2:47" x14ac:dyDescent="0.25">
      <c r="B71">
        <f t="shared" si="38"/>
        <v>-0.96379248919723182</v>
      </c>
      <c r="C71">
        <f t="shared" si="39"/>
        <v>1.7726792940499032</v>
      </c>
      <c r="D71">
        <f t="shared" si="40"/>
        <v>1.8230398762096311</v>
      </c>
      <c r="E71">
        <f t="shared" si="41"/>
        <v>0.41953468165256802</v>
      </c>
      <c r="F71">
        <f t="shared" si="42"/>
        <v>1.7488472233593564</v>
      </c>
      <c r="G71">
        <f t="shared" si="43"/>
        <v>-4.5652263544578242E-2</v>
      </c>
      <c r="H71">
        <f t="shared" si="44"/>
        <v>8.9212644411919062E-2</v>
      </c>
      <c r="I71">
        <f t="shared" si="45"/>
        <v>-0.18864857396799029</v>
      </c>
      <c r="J71">
        <f t="shared" si="46"/>
        <v>0.39234165524920434</v>
      </c>
      <c r="K71">
        <f t="shared" si="47"/>
        <v>3.2160496839756025E-2</v>
      </c>
      <c r="L71" s="1"/>
      <c r="M71" s="2">
        <v>0</v>
      </c>
      <c r="N71" s="1">
        <v>-1.080177387236722E-7</v>
      </c>
      <c r="O71" s="1">
        <f t="shared" si="48"/>
        <v>0</v>
      </c>
      <c r="P71" s="1">
        <f t="shared" si="49"/>
        <v>-1.080177387236722E-7</v>
      </c>
    </row>
    <row r="72" spans="2:47" x14ac:dyDescent="0.25">
      <c r="B72">
        <f t="shared" si="38"/>
        <v>-0.57672012845796017</v>
      </c>
      <c r="C72">
        <f t="shared" si="39"/>
        <v>0.17590184279771043</v>
      </c>
      <c r="D72">
        <f t="shared" si="40"/>
        <v>0.41953468165256802</v>
      </c>
      <c r="E72">
        <f t="shared" si="41"/>
        <v>1.6352624986144488</v>
      </c>
      <c r="F72">
        <f t="shared" si="42"/>
        <v>0.15009411186563035</v>
      </c>
      <c r="G72">
        <f t="shared" si="43"/>
        <v>0.37021062936639565</v>
      </c>
      <c r="H72">
        <f t="shared" si="44"/>
        <v>0.10631269654775105</v>
      </c>
      <c r="I72">
        <f t="shared" si="45"/>
        <v>0.22361277711942368</v>
      </c>
      <c r="J72">
        <f t="shared" si="46"/>
        <v>0.26529290926157206</v>
      </c>
      <c r="K72">
        <f t="shared" si="47"/>
        <v>-0.59282520341101386</v>
      </c>
      <c r="L72" s="1"/>
      <c r="M72" s="2">
        <v>0</v>
      </c>
      <c r="N72" s="1">
        <v>-3.0352808506936456E-6</v>
      </c>
      <c r="O72" s="1">
        <f t="shared" si="48"/>
        <v>0</v>
      </c>
      <c r="P72" s="1">
        <f t="shared" si="49"/>
        <v>-3.0352808506936456E-6</v>
      </c>
    </row>
    <row r="73" spans="2:47" x14ac:dyDescent="0.25">
      <c r="B73">
        <f t="shared" si="38"/>
        <v>-0.96931637728991993</v>
      </c>
      <c r="C73">
        <f t="shared" si="39"/>
        <v>1.8906452103309772</v>
      </c>
      <c r="D73">
        <f t="shared" si="40"/>
        <v>1.7488472233593564</v>
      </c>
      <c r="E73">
        <f t="shared" si="41"/>
        <v>0.15009411186563035</v>
      </c>
      <c r="F73">
        <f t="shared" si="42"/>
        <v>1.8729665784382066</v>
      </c>
      <c r="G73">
        <f t="shared" si="43"/>
        <v>-9.7893705001357995E-2</v>
      </c>
      <c r="H73">
        <f t="shared" si="44"/>
        <v>0.25150611276251983</v>
      </c>
      <c r="I73">
        <f t="shared" si="45"/>
        <v>-0.19583327774079309</v>
      </c>
      <c r="J73">
        <f t="shared" si="46"/>
        <v>0.40915614482547219</v>
      </c>
      <c r="K73">
        <f t="shared" si="47"/>
        <v>0.2491861384882178</v>
      </c>
      <c r="L73" s="1"/>
      <c r="M73" s="2">
        <v>3.0153240533278836E-6</v>
      </c>
      <c r="N73" s="1">
        <v>7.6463696411476878E-8</v>
      </c>
      <c r="O73" s="1">
        <f t="shared" si="48"/>
        <v>6.7903960903775828E-8</v>
      </c>
      <c r="P73" s="1">
        <f t="shared" si="49"/>
        <v>8.5597355077010501E-9</v>
      </c>
    </row>
    <row r="74" spans="2:47" x14ac:dyDescent="0.25">
      <c r="B74">
        <f t="shared" si="38"/>
        <v>1.1967515768429082</v>
      </c>
      <c r="C74">
        <f t="shared" si="39"/>
        <v>-7.5331856056183449E-2</v>
      </c>
      <c r="D74">
        <f t="shared" si="40"/>
        <v>-4.5652263544578242E-2</v>
      </c>
      <c r="E74">
        <f t="shared" si="41"/>
        <v>0.37021062936639565</v>
      </c>
      <c r="F74">
        <f t="shared" si="42"/>
        <v>-9.7893705001357995E-2</v>
      </c>
      <c r="G74">
        <f t="shared" si="43"/>
        <v>2.1536073534249942</v>
      </c>
      <c r="H74">
        <f t="shared" si="44"/>
        <v>-1.4231251740354587E-2</v>
      </c>
      <c r="I74">
        <f t="shared" si="45"/>
        <v>2.057358822940083</v>
      </c>
      <c r="J74">
        <f t="shared" si="46"/>
        <v>0.8867206095226885</v>
      </c>
      <c r="K74">
        <f t="shared" si="47"/>
        <v>-0.55337180240406214</v>
      </c>
      <c r="L74" s="1"/>
      <c r="M74" s="2">
        <v>0</v>
      </c>
      <c r="N74" s="1">
        <v>-7.3206056524031E-6</v>
      </c>
      <c r="O74" s="1">
        <f t="shared" si="48"/>
        <v>0</v>
      </c>
      <c r="P74" s="1">
        <f t="shared" si="49"/>
        <v>-7.3206056524031E-6</v>
      </c>
    </row>
    <row r="75" spans="2:47" x14ac:dyDescent="0.25">
      <c r="B75">
        <f t="shared" si="38"/>
        <v>-3.2752227517802754E-2</v>
      </c>
      <c r="C75">
        <f t="shared" si="39"/>
        <v>0.2733988404107357</v>
      </c>
      <c r="D75">
        <f t="shared" si="40"/>
        <v>8.9212644411919062E-2</v>
      </c>
      <c r="E75">
        <f t="shared" si="41"/>
        <v>0.10631269654775105</v>
      </c>
      <c r="F75">
        <f t="shared" si="42"/>
        <v>0.25150611276251983</v>
      </c>
      <c r="G75">
        <f t="shared" si="43"/>
        <v>-1.4231251740354587E-2</v>
      </c>
      <c r="H75">
        <f t="shared" si="44"/>
        <v>1.9765112186203184</v>
      </c>
      <c r="I75">
        <f t="shared" si="45"/>
        <v>-7.5151895534844885E-3</v>
      </c>
      <c r="J75">
        <f t="shared" si="46"/>
        <v>0.15250663947385068</v>
      </c>
      <c r="K75">
        <f t="shared" si="47"/>
        <v>9.1340142314243339E-2</v>
      </c>
      <c r="L75" s="1"/>
      <c r="M75" s="2">
        <v>0</v>
      </c>
      <c r="N75" s="1">
        <v>-8.2176475541746682E-7</v>
      </c>
      <c r="O75" s="1">
        <f t="shared" si="48"/>
        <v>0</v>
      </c>
      <c r="P75" s="1">
        <f t="shared" si="49"/>
        <v>-8.2176475541746682E-7</v>
      </c>
    </row>
    <row r="76" spans="2:47" x14ac:dyDescent="0.25">
      <c r="B76">
        <f t="shared" si="38"/>
        <v>1.2546468398800441</v>
      </c>
      <c r="C76">
        <f t="shared" si="39"/>
        <v>-0.17929838350179178</v>
      </c>
      <c r="D76">
        <f t="shared" si="40"/>
        <v>-0.18864857396799029</v>
      </c>
      <c r="E76">
        <f t="shared" si="41"/>
        <v>0.22361277711942368</v>
      </c>
      <c r="F76">
        <f t="shared" si="42"/>
        <v>-0.19583327774079309</v>
      </c>
      <c r="G76">
        <f t="shared" si="43"/>
        <v>2.057358822940083</v>
      </c>
      <c r="H76">
        <f t="shared" si="44"/>
        <v>-7.5151895534844885E-3</v>
      </c>
      <c r="I76">
        <f t="shared" si="45"/>
        <v>2.037889789623438</v>
      </c>
      <c r="J76">
        <f t="shared" si="46"/>
        <v>0.86264721862694205</v>
      </c>
      <c r="K76">
        <f t="shared" si="47"/>
        <v>-0.54288950022057192</v>
      </c>
      <c r="L76" s="1"/>
      <c r="M76" s="2">
        <v>0</v>
      </c>
      <c r="N76" s="1">
        <v>-7.2883724733946428E-6</v>
      </c>
      <c r="O76" s="1">
        <f t="shared" si="48"/>
        <v>0</v>
      </c>
      <c r="P76" s="1">
        <f t="shared" si="49"/>
        <v>-7.2883724733946428E-6</v>
      </c>
    </row>
    <row r="77" spans="2:47" x14ac:dyDescent="0.25">
      <c r="B77">
        <f t="shared" si="38"/>
        <v>0.184524801578037</v>
      </c>
      <c r="C77">
        <f t="shared" si="39"/>
        <v>0.43239450983700556</v>
      </c>
      <c r="D77">
        <f t="shared" si="40"/>
        <v>0.39234165524920434</v>
      </c>
      <c r="E77">
        <f t="shared" si="41"/>
        <v>0.26529290926157206</v>
      </c>
      <c r="F77">
        <f t="shared" si="42"/>
        <v>0.40915614482547219</v>
      </c>
      <c r="G77">
        <f t="shared" si="43"/>
        <v>0.8867206095226885</v>
      </c>
      <c r="H77">
        <f t="shared" si="44"/>
        <v>0.15250663947385068</v>
      </c>
      <c r="I77">
        <f t="shared" si="45"/>
        <v>0.86264721862694205</v>
      </c>
      <c r="J77">
        <f t="shared" si="46"/>
        <v>0.86672388986424032</v>
      </c>
      <c r="K77">
        <f t="shared" si="47"/>
        <v>-9.9185480714504864E-2</v>
      </c>
      <c r="L77" s="1"/>
      <c r="M77" s="2">
        <v>-9.9999999999926537E-6</v>
      </c>
      <c r="N77" s="1">
        <v>-7.1486709808705085E-6</v>
      </c>
      <c r="O77" s="1">
        <f t="shared" si="48"/>
        <v>-2.2519622999983455E-7</v>
      </c>
      <c r="P77" s="1">
        <f t="shared" si="49"/>
        <v>-6.9234747508706736E-6</v>
      </c>
    </row>
    <row r="78" spans="2:47" x14ac:dyDescent="0.25">
      <c r="B78">
        <f t="shared" si="38"/>
        <v>-1.0985976711821541</v>
      </c>
      <c r="C78">
        <f t="shared" si="39"/>
        <v>0.25305913808826286</v>
      </c>
      <c r="D78">
        <f t="shared" si="40"/>
        <v>3.2160496839756025E-2</v>
      </c>
      <c r="E78">
        <f t="shared" si="41"/>
        <v>-0.59282520341101386</v>
      </c>
      <c r="F78">
        <f t="shared" si="42"/>
        <v>0.2491861384882178</v>
      </c>
      <c r="G78">
        <f t="shared" si="43"/>
        <v>-0.55337180240406214</v>
      </c>
      <c r="H78">
        <f t="shared" si="44"/>
        <v>9.1340142314243339E-2</v>
      </c>
      <c r="I78">
        <f t="shared" si="45"/>
        <v>-0.54288950022057192</v>
      </c>
      <c r="J78">
        <f t="shared" si="46"/>
        <v>-9.9185480714504864E-2</v>
      </c>
      <c r="K78">
        <f t="shared" si="47"/>
        <v>1.9180457355569385</v>
      </c>
      <c r="L78" s="1"/>
      <c r="M78" s="2">
        <v>-6.1232259228327646E-8</v>
      </c>
      <c r="N78" s="1">
        <v>-3.3833765626245E-8</v>
      </c>
      <c r="O78" s="1">
        <f t="shared" si="48"/>
        <v>-1.3789273932602094E-9</v>
      </c>
      <c r="P78" s="1">
        <f t="shared" si="49"/>
        <v>-3.2454838232984793E-8</v>
      </c>
    </row>
    <row r="79" spans="2:47" x14ac:dyDescent="0.25">
      <c r="B79" t="s">
        <v>36</v>
      </c>
    </row>
    <row r="80" spans="2:47" x14ac:dyDescent="0.25">
      <c r="B80">
        <f>N58</f>
        <v>2.2519622999999999E-2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3.1474876619675931</v>
      </c>
      <c r="C82">
        <f t="shared" ref="C82:K82" si="50">O28</f>
        <v>-0.98754294842985768</v>
      </c>
      <c r="D82">
        <f t="shared" si="50"/>
        <v>-0.96379248919723182</v>
      </c>
      <c r="E82">
        <f t="shared" si="50"/>
        <v>-0.57672012845796017</v>
      </c>
      <c r="F82">
        <f t="shared" si="50"/>
        <v>-0.96931637728991993</v>
      </c>
      <c r="G82">
        <f t="shared" si="50"/>
        <v>1.1967515768429082</v>
      </c>
      <c r="H82">
        <f t="shared" si="50"/>
        <v>-3.2752227517802754E-2</v>
      </c>
      <c r="I82">
        <f t="shared" si="50"/>
        <v>1.2546468398800441</v>
      </c>
      <c r="J82">
        <f t="shared" si="50"/>
        <v>0.184524801578037</v>
      </c>
      <c r="K82">
        <f t="shared" si="50"/>
        <v>-1.0985976711821541</v>
      </c>
      <c r="M82" s="2">
        <v>1.0917603230389513E-7</v>
      </c>
      <c r="N82" s="1">
        <f t="array" ref="N82:N91">MMULT(B82:K91,M82:M91)</f>
        <v>3.7591288352916828E-9</v>
      </c>
      <c r="O82" s="1">
        <f>M82*$B$93</f>
        <v>8.9215389235377211E-9</v>
      </c>
      <c r="P82" s="1">
        <f>N82-O82</f>
        <v>-5.1624100882460383E-9</v>
      </c>
    </row>
    <row r="83" spans="2:16" x14ac:dyDescent="0.25">
      <c r="B83">
        <f t="shared" ref="B83:B91" si="51">N29</f>
        <v>-0.98754294842985768</v>
      </c>
      <c r="C83">
        <f t="shared" ref="C83:C91" si="52">O29</f>
        <v>1.9164815645961251</v>
      </c>
      <c r="D83">
        <f t="shared" ref="D83:D91" si="53">P29</f>
        <v>1.7726792940499032</v>
      </c>
      <c r="E83">
        <f t="shared" ref="E83:E91" si="54">Q29</f>
        <v>0.17590184279771043</v>
      </c>
      <c r="F83">
        <f t="shared" ref="F83:F91" si="55">R29</f>
        <v>1.8906452103309772</v>
      </c>
      <c r="G83">
        <f t="shared" ref="G83:G91" si="56">S29</f>
        <v>-7.5331856056183449E-2</v>
      </c>
      <c r="H83">
        <f t="shared" ref="H83:H91" si="57">T29</f>
        <v>0.2733988404107357</v>
      </c>
      <c r="I83">
        <f t="shared" ref="I83:I91" si="58">U29</f>
        <v>-0.17929838350179178</v>
      </c>
      <c r="J83">
        <f t="shared" ref="J83:J91" si="59">V29</f>
        <v>0.43239450983700556</v>
      </c>
      <c r="K83">
        <f t="shared" ref="K83:K91" si="60">W29</f>
        <v>0.25305913808826286</v>
      </c>
      <c r="M83" s="2">
        <v>0</v>
      </c>
      <c r="N83" s="1">
        <v>-1.2924511841819103E-9</v>
      </c>
      <c r="O83" s="1">
        <f t="shared" ref="O83:O91" si="61">M83*$B$93</f>
        <v>0</v>
      </c>
      <c r="P83" s="1">
        <f t="shared" ref="P83:P91" si="62">N83-O83</f>
        <v>-1.2924511841819103E-9</v>
      </c>
    </row>
    <row r="84" spans="2:16" x14ac:dyDescent="0.25">
      <c r="B84">
        <f t="shared" si="51"/>
        <v>-0.96379248919723182</v>
      </c>
      <c r="C84">
        <f t="shared" si="52"/>
        <v>1.7726792940499032</v>
      </c>
      <c r="D84">
        <f t="shared" si="53"/>
        <v>1.8230398762096311</v>
      </c>
      <c r="E84">
        <f t="shared" si="54"/>
        <v>0.41953468165256802</v>
      </c>
      <c r="F84">
        <f t="shared" si="55"/>
        <v>1.7488472233593564</v>
      </c>
      <c r="G84">
        <f t="shared" si="56"/>
        <v>-4.5652263544578242E-2</v>
      </c>
      <c r="H84">
        <f t="shared" si="57"/>
        <v>8.9212644411919062E-2</v>
      </c>
      <c r="I84">
        <f t="shared" si="58"/>
        <v>-0.18864857396799029</v>
      </c>
      <c r="J84">
        <f t="shared" si="59"/>
        <v>0.39234165524920434</v>
      </c>
      <c r="K84">
        <f t="shared" si="60"/>
        <v>3.2160496839756025E-2</v>
      </c>
      <c r="M84" s="2">
        <v>8.8786018683982782E-8</v>
      </c>
      <c r="N84" s="1">
        <v>9.8751788577319147E-10</v>
      </c>
      <c r="O84" s="1">
        <f t="shared" si="61"/>
        <v>7.2553279766592087E-9</v>
      </c>
      <c r="P84" s="1">
        <f t="shared" si="62"/>
        <v>-6.2678100908860174E-9</v>
      </c>
    </row>
    <row r="85" spans="2:16" x14ac:dyDescent="0.25">
      <c r="B85">
        <f t="shared" si="51"/>
        <v>-0.57672012845796017</v>
      </c>
      <c r="C85">
        <f t="shared" si="52"/>
        <v>0.17590184279771043</v>
      </c>
      <c r="D85">
        <f t="shared" si="53"/>
        <v>0.41953468165256802</v>
      </c>
      <c r="E85">
        <f t="shared" si="54"/>
        <v>1.6352624986144488</v>
      </c>
      <c r="F85">
        <f t="shared" si="55"/>
        <v>0.15009411186563035</v>
      </c>
      <c r="G85">
        <f t="shared" si="56"/>
        <v>0.37021062936639565</v>
      </c>
      <c r="H85">
        <f t="shared" si="57"/>
        <v>0.10631269654775105</v>
      </c>
      <c r="I85">
        <f t="shared" si="58"/>
        <v>0.22361277711942368</v>
      </c>
      <c r="J85">
        <f t="shared" si="59"/>
        <v>0.26529290926157206</v>
      </c>
      <c r="K85">
        <f t="shared" si="60"/>
        <v>-0.59282520341101386</v>
      </c>
      <c r="M85" s="2">
        <v>-7.4962516850374597E-8</v>
      </c>
      <c r="N85" s="1">
        <v>-3.4271044964332842E-7</v>
      </c>
      <c r="O85" s="1">
        <f t="shared" si="61"/>
        <v>-6.1257127390872303E-9</v>
      </c>
      <c r="P85" s="1">
        <f t="shared" si="62"/>
        <v>-3.3658473690424117E-7</v>
      </c>
    </row>
    <row r="86" spans="2:16" x14ac:dyDescent="0.25">
      <c r="B86">
        <f t="shared" si="51"/>
        <v>-0.96931637728991993</v>
      </c>
      <c r="C86">
        <f t="shared" si="52"/>
        <v>1.8906452103309772</v>
      </c>
      <c r="D86">
        <f t="shared" si="53"/>
        <v>1.7488472233593564</v>
      </c>
      <c r="E86">
        <f t="shared" si="54"/>
        <v>0.15009411186563035</v>
      </c>
      <c r="F86">
        <f t="shared" si="55"/>
        <v>1.8729665784382066</v>
      </c>
      <c r="G86">
        <f t="shared" si="56"/>
        <v>-9.7893705001357995E-2</v>
      </c>
      <c r="H86">
        <f t="shared" si="57"/>
        <v>0.25150611276251983</v>
      </c>
      <c r="I86">
        <f t="shared" si="58"/>
        <v>-0.19583327774079309</v>
      </c>
      <c r="J86">
        <f t="shared" si="59"/>
        <v>0.40915614482547219</v>
      </c>
      <c r="K86">
        <f t="shared" si="60"/>
        <v>0.2491861384882178</v>
      </c>
      <c r="M86" s="2">
        <v>2.0516713155500698E-7</v>
      </c>
      <c r="N86" s="1">
        <v>1.8327891269563834E-8</v>
      </c>
      <c r="O86" s="1">
        <f t="shared" si="61"/>
        <v>1.6765644540951823E-8</v>
      </c>
      <c r="P86" s="1">
        <f t="shared" si="62"/>
        <v>1.5622467286120105E-9</v>
      </c>
    </row>
    <row r="87" spans="2:16" x14ac:dyDescent="0.25">
      <c r="B87">
        <f t="shared" si="51"/>
        <v>1.1967515768429082</v>
      </c>
      <c r="C87">
        <f t="shared" si="52"/>
        <v>-7.5331856056183449E-2</v>
      </c>
      <c r="D87">
        <f t="shared" si="53"/>
        <v>-4.5652263544578242E-2</v>
      </c>
      <c r="E87">
        <f t="shared" si="54"/>
        <v>0.37021062936639565</v>
      </c>
      <c r="F87">
        <f t="shared" si="55"/>
        <v>-9.7893705001357995E-2</v>
      </c>
      <c r="G87">
        <f t="shared" si="56"/>
        <v>2.1536073534249942</v>
      </c>
      <c r="H87">
        <f t="shared" si="57"/>
        <v>-1.4231251740354587E-2</v>
      </c>
      <c r="I87">
        <f t="shared" si="58"/>
        <v>2.057358822940083</v>
      </c>
      <c r="J87">
        <f t="shared" si="59"/>
        <v>0.8867206095226885</v>
      </c>
      <c r="K87">
        <f t="shared" si="60"/>
        <v>-0.55337180240406214</v>
      </c>
      <c r="M87" s="2">
        <v>1.9612614337391065E-8</v>
      </c>
      <c r="N87" s="1">
        <v>-6.8056454734296473E-7</v>
      </c>
      <c r="O87" s="1">
        <f t="shared" si="61"/>
        <v>1.6026842019347291E-9</v>
      </c>
      <c r="P87" s="1">
        <f t="shared" si="62"/>
        <v>-6.8216723154489951E-7</v>
      </c>
    </row>
    <row r="88" spans="2:16" x14ac:dyDescent="0.25">
      <c r="B88">
        <f t="shared" si="51"/>
        <v>-3.2752227517802754E-2</v>
      </c>
      <c r="C88">
        <f t="shared" si="52"/>
        <v>0.2733988404107357</v>
      </c>
      <c r="D88">
        <f t="shared" si="53"/>
        <v>8.9212644411919062E-2</v>
      </c>
      <c r="E88">
        <f t="shared" si="54"/>
        <v>0.10631269654775105</v>
      </c>
      <c r="F88">
        <f t="shared" si="55"/>
        <v>0.25150611276251983</v>
      </c>
      <c r="G88">
        <f t="shared" si="56"/>
        <v>-1.4231251740354587E-2</v>
      </c>
      <c r="H88">
        <f t="shared" si="57"/>
        <v>1.9765112186203184</v>
      </c>
      <c r="I88">
        <f t="shared" si="58"/>
        <v>-7.5151895534844885E-3</v>
      </c>
      <c r="J88">
        <f t="shared" si="59"/>
        <v>0.15250663947385068</v>
      </c>
      <c r="K88">
        <f t="shared" si="60"/>
        <v>9.1340142314243339E-2</v>
      </c>
      <c r="M88" s="2">
        <v>1.7260262429167855E-8</v>
      </c>
      <c r="N88" s="1">
        <v>-6.8443026490257893E-8</v>
      </c>
      <c r="O88" s="1">
        <f t="shared" si="61"/>
        <v>1.410457037526934E-9</v>
      </c>
      <c r="P88" s="1">
        <f t="shared" si="62"/>
        <v>-6.9853483527784829E-8</v>
      </c>
    </row>
    <row r="89" spans="2:16" x14ac:dyDescent="0.25">
      <c r="B89">
        <f t="shared" si="51"/>
        <v>1.2546468398800441</v>
      </c>
      <c r="C89">
        <f t="shared" si="52"/>
        <v>-0.17929838350179178</v>
      </c>
      <c r="D89">
        <f t="shared" si="53"/>
        <v>-0.18864857396799029</v>
      </c>
      <c r="E89">
        <f t="shared" si="54"/>
        <v>0.22361277711942368</v>
      </c>
      <c r="F89">
        <f t="shared" si="55"/>
        <v>-0.19583327774079309</v>
      </c>
      <c r="G89">
        <f t="shared" si="56"/>
        <v>2.057358822940083</v>
      </c>
      <c r="H89">
        <f t="shared" si="57"/>
        <v>-7.5151895534844885E-3</v>
      </c>
      <c r="I89">
        <f t="shared" si="58"/>
        <v>2.037889789623438</v>
      </c>
      <c r="J89">
        <f t="shared" si="59"/>
        <v>0.86264721862694205</v>
      </c>
      <c r="K89">
        <f t="shared" si="60"/>
        <v>-0.54288950022057192</v>
      </c>
      <c r="M89" s="2">
        <v>1.8895558565711105E-8</v>
      </c>
      <c r="N89" s="1">
        <v>-6.7523721188760773E-7</v>
      </c>
      <c r="O89" s="1">
        <f t="shared" si="61"/>
        <v>1.5440885482698001E-9</v>
      </c>
      <c r="P89" s="1">
        <f t="shared" si="62"/>
        <v>-6.767813004358775E-7</v>
      </c>
    </row>
    <row r="90" spans="2:16" x14ac:dyDescent="0.25">
      <c r="B90">
        <f t="shared" si="51"/>
        <v>0.184524801578037</v>
      </c>
      <c r="C90">
        <f t="shared" si="52"/>
        <v>0.43239450983700556</v>
      </c>
      <c r="D90">
        <f t="shared" si="53"/>
        <v>0.39234165524920434</v>
      </c>
      <c r="E90">
        <f t="shared" si="54"/>
        <v>0.26529290926157206</v>
      </c>
      <c r="F90">
        <f t="shared" si="55"/>
        <v>0.40915614482547219</v>
      </c>
      <c r="G90">
        <f t="shared" si="56"/>
        <v>0.8867206095226885</v>
      </c>
      <c r="H90">
        <f t="shared" si="57"/>
        <v>0.15250663947385068</v>
      </c>
      <c r="I90">
        <f t="shared" si="58"/>
        <v>0.86264721862694205</v>
      </c>
      <c r="J90">
        <f t="shared" si="59"/>
        <v>0.86672388986424032</v>
      </c>
      <c r="K90">
        <f t="shared" si="60"/>
        <v>-9.9185480714504864E-2</v>
      </c>
      <c r="M90" s="2">
        <v>-9.6629898812502725E-7</v>
      </c>
      <c r="N90" s="1">
        <v>-6.7917020352397417E-7</v>
      </c>
      <c r="O90" s="1">
        <f t="shared" si="61"/>
        <v>-7.8963064075602744E-8</v>
      </c>
      <c r="P90" s="1">
        <f t="shared" si="62"/>
        <v>-6.0020713944837143E-7</v>
      </c>
    </row>
    <row r="91" spans="2:16" x14ac:dyDescent="0.25">
      <c r="B91">
        <f t="shared" si="51"/>
        <v>-1.0985976711821541</v>
      </c>
      <c r="C91">
        <f t="shared" si="52"/>
        <v>0.25305913808826286</v>
      </c>
      <c r="D91">
        <f t="shared" si="53"/>
        <v>3.2160496839756025E-2</v>
      </c>
      <c r="E91">
        <f t="shared" si="54"/>
        <v>-0.59282520341101386</v>
      </c>
      <c r="F91">
        <f t="shared" si="55"/>
        <v>0.2491861384882178</v>
      </c>
      <c r="G91">
        <f t="shared" si="56"/>
        <v>-0.55337180240406214</v>
      </c>
      <c r="H91">
        <f t="shared" si="57"/>
        <v>9.1340142314243339E-2</v>
      </c>
      <c r="I91">
        <f t="shared" si="58"/>
        <v>-0.54288950022057192</v>
      </c>
      <c r="J91">
        <f t="shared" si="59"/>
        <v>-9.9185480714504864E-2</v>
      </c>
      <c r="K91">
        <f t="shared" si="60"/>
        <v>1.9180457355569385</v>
      </c>
      <c r="M91" s="2">
        <v>-3.0067824155130801E-8</v>
      </c>
      <c r="N91" s="1">
        <v>-2.8840033200528141E-9</v>
      </c>
      <c r="O91" s="1">
        <f t="shared" si="61"/>
        <v>-2.4570526871630655E-9</v>
      </c>
      <c r="P91" s="1">
        <f t="shared" si="62"/>
        <v>-4.2695063288974862E-10</v>
      </c>
    </row>
    <row r="92" spans="2:16" x14ac:dyDescent="0.25">
      <c r="B92" t="s">
        <v>36</v>
      </c>
    </row>
    <row r="93" spans="2:16" x14ac:dyDescent="0.25">
      <c r="B93">
        <f>N59</f>
        <v>8.1717010000000007E-2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3.1474876619675931</v>
      </c>
      <c r="C95">
        <f t="shared" ref="C95:K95" si="63">O28</f>
        <v>-0.98754294842985768</v>
      </c>
      <c r="D95">
        <f t="shared" si="63"/>
        <v>-0.96379248919723182</v>
      </c>
      <c r="E95">
        <f t="shared" si="63"/>
        <v>-0.57672012845796017</v>
      </c>
      <c r="F95">
        <f t="shared" si="63"/>
        <v>-0.96931637728991993</v>
      </c>
      <c r="G95">
        <f t="shared" si="63"/>
        <v>1.1967515768429082</v>
      </c>
      <c r="H95">
        <f t="shared" si="63"/>
        <v>-3.2752227517802754E-2</v>
      </c>
      <c r="I95">
        <f t="shared" si="63"/>
        <v>1.2546468398800441</v>
      </c>
      <c r="J95">
        <f t="shared" si="63"/>
        <v>0.184524801578037</v>
      </c>
      <c r="K95">
        <f t="shared" si="63"/>
        <v>-1.0985976711821541</v>
      </c>
      <c r="M95" s="2">
        <v>3.6795794098286316E-9</v>
      </c>
      <c r="N95" s="1">
        <f t="array" ref="N95:N104">MMULT(B95:K104,M95:M104)</f>
        <v>5.3504933847348914E-9</v>
      </c>
      <c r="O95" s="1">
        <f>M95*$B$106</f>
        <v>0</v>
      </c>
      <c r="P95" s="1">
        <f>N95-O95</f>
        <v>5.3504933847348914E-9</v>
      </c>
    </row>
    <row r="96" spans="2:16" x14ac:dyDescent="0.25">
      <c r="B96">
        <f t="shared" ref="B96:B104" si="64">N29</f>
        <v>-0.98754294842985768</v>
      </c>
      <c r="C96">
        <f t="shared" ref="C96:C104" si="65">O29</f>
        <v>1.9164815645961251</v>
      </c>
      <c r="D96">
        <f t="shared" ref="D96:D104" si="66">P29</f>
        <v>1.7726792940499032</v>
      </c>
      <c r="E96">
        <f t="shared" ref="E96:E104" si="67">Q29</f>
        <v>0.17590184279771043</v>
      </c>
      <c r="F96">
        <f t="shared" ref="F96:F104" si="68">R29</f>
        <v>1.8906452103309772</v>
      </c>
      <c r="G96">
        <f t="shared" ref="G96:G104" si="69">S29</f>
        <v>-7.5331856056183449E-2</v>
      </c>
      <c r="H96">
        <f t="shared" ref="H96:H104" si="70">T29</f>
        <v>0.2733988404107357</v>
      </c>
      <c r="I96">
        <f t="shared" ref="I96:I104" si="71">U29</f>
        <v>-0.17929838350179178</v>
      </c>
      <c r="J96">
        <f t="shared" ref="J96:J104" si="72">V29</f>
        <v>0.43239450983700556</v>
      </c>
      <c r="K96">
        <f t="shared" ref="K96:K104" si="73">W29</f>
        <v>0.25305913808826286</v>
      </c>
      <c r="M96" s="2">
        <v>0</v>
      </c>
      <c r="N96" s="1">
        <v>1.8207943484035104E-9</v>
      </c>
      <c r="O96" s="1">
        <f t="shared" ref="O96:O104" si="74">M96*$B$106</f>
        <v>0</v>
      </c>
      <c r="P96" s="1">
        <f t="shared" ref="P96:P104" si="75">N96-O96</f>
        <v>1.8207943484035104E-9</v>
      </c>
    </row>
    <row r="97" spans="2:16" x14ac:dyDescent="0.25">
      <c r="B97">
        <f t="shared" si="64"/>
        <v>-0.96379248919723182</v>
      </c>
      <c r="C97">
        <f t="shared" si="65"/>
        <v>1.7726792940499032</v>
      </c>
      <c r="D97">
        <f t="shared" si="66"/>
        <v>1.8230398762096311</v>
      </c>
      <c r="E97">
        <f t="shared" si="67"/>
        <v>0.41953468165256802</v>
      </c>
      <c r="F97">
        <f t="shared" si="68"/>
        <v>1.7488472233593564</v>
      </c>
      <c r="G97">
        <f t="shared" si="69"/>
        <v>-4.5652263544578242E-2</v>
      </c>
      <c r="H97">
        <f t="shared" si="70"/>
        <v>8.9212644411919062E-2</v>
      </c>
      <c r="I97">
        <f t="shared" si="71"/>
        <v>-0.18864857396799029</v>
      </c>
      <c r="J97">
        <f t="shared" si="72"/>
        <v>0.39234165524920434</v>
      </c>
      <c r="K97">
        <f t="shared" si="73"/>
        <v>3.2160496839756025E-2</v>
      </c>
      <c r="M97" s="2">
        <v>0</v>
      </c>
      <c r="N97" s="1">
        <v>7.8332443291862141E-10</v>
      </c>
      <c r="O97" s="1">
        <f t="shared" si="74"/>
        <v>0</v>
      </c>
      <c r="P97" s="1">
        <f t="shared" si="75"/>
        <v>7.8332443291862141E-10</v>
      </c>
    </row>
    <row r="98" spans="2:16" x14ac:dyDescent="0.25">
      <c r="B98">
        <f t="shared" si="64"/>
        <v>-0.57672012845796017</v>
      </c>
      <c r="C98">
        <f t="shared" si="65"/>
        <v>0.17590184279771043</v>
      </c>
      <c r="D98">
        <f t="shared" si="66"/>
        <v>0.41953468165256802</v>
      </c>
      <c r="E98">
        <f t="shared" si="67"/>
        <v>1.6352624986144488</v>
      </c>
      <c r="F98">
        <f t="shared" si="68"/>
        <v>0.15009411186563035</v>
      </c>
      <c r="G98">
        <f t="shared" si="69"/>
        <v>0.37021062936639565</v>
      </c>
      <c r="H98">
        <f t="shared" si="70"/>
        <v>0.10631269654775105</v>
      </c>
      <c r="I98">
        <f t="shared" si="71"/>
        <v>0.22361277711942368</v>
      </c>
      <c r="J98">
        <f t="shared" si="72"/>
        <v>0.26529290926157206</v>
      </c>
      <c r="K98">
        <f t="shared" si="73"/>
        <v>-0.59282520341101386</v>
      </c>
      <c r="M98" s="2">
        <v>0</v>
      </c>
      <c r="N98" s="1">
        <v>-3.8617527251814192E-9</v>
      </c>
      <c r="O98" s="1">
        <f t="shared" si="74"/>
        <v>0</v>
      </c>
      <c r="P98" s="1">
        <f t="shared" si="75"/>
        <v>-3.8617527251814192E-9</v>
      </c>
    </row>
    <row r="99" spans="2:16" x14ac:dyDescent="0.25">
      <c r="B99">
        <f t="shared" si="64"/>
        <v>-0.96931637728991993</v>
      </c>
      <c r="C99">
        <f t="shared" si="65"/>
        <v>1.8906452103309772</v>
      </c>
      <c r="D99">
        <f t="shared" si="66"/>
        <v>1.7488472233593564</v>
      </c>
      <c r="E99">
        <f t="shared" si="67"/>
        <v>0.15009411186563035</v>
      </c>
      <c r="F99">
        <f t="shared" si="68"/>
        <v>1.8729665784382066</v>
      </c>
      <c r="G99">
        <f t="shared" si="69"/>
        <v>-9.7893705001357995E-2</v>
      </c>
      <c r="H99">
        <f t="shared" si="70"/>
        <v>0.25150611276251983</v>
      </c>
      <c r="I99">
        <f t="shared" si="71"/>
        <v>-0.19583327774079309</v>
      </c>
      <c r="J99">
        <f t="shared" si="72"/>
        <v>0.40915614482547219</v>
      </c>
      <c r="K99">
        <f t="shared" si="73"/>
        <v>0.2491861384882178</v>
      </c>
      <c r="M99" s="2">
        <v>2.4105430108598003E-9</v>
      </c>
      <c r="N99" s="1">
        <v>1.8315161780103881E-9</v>
      </c>
      <c r="O99" s="1">
        <f t="shared" si="74"/>
        <v>0</v>
      </c>
      <c r="P99" s="1">
        <f t="shared" si="75"/>
        <v>1.8315161780103881E-9</v>
      </c>
    </row>
    <row r="100" spans="2:16" x14ac:dyDescent="0.25">
      <c r="B100">
        <f t="shared" si="64"/>
        <v>1.1967515768429082</v>
      </c>
      <c r="C100">
        <f t="shared" si="65"/>
        <v>-7.5331856056183449E-2</v>
      </c>
      <c r="D100">
        <f t="shared" si="66"/>
        <v>-4.5652263544578242E-2</v>
      </c>
      <c r="E100">
        <f t="shared" si="67"/>
        <v>0.37021062936639565</v>
      </c>
      <c r="F100">
        <f t="shared" si="68"/>
        <v>-9.7893705001357995E-2</v>
      </c>
      <c r="G100">
        <f t="shared" si="69"/>
        <v>2.1536073534249942</v>
      </c>
      <c r="H100">
        <f t="shared" si="70"/>
        <v>-1.4231251740354587E-2</v>
      </c>
      <c r="I100">
        <f t="shared" si="71"/>
        <v>2.057358822940083</v>
      </c>
      <c r="J100">
        <f t="shared" si="72"/>
        <v>0.8867206095226885</v>
      </c>
      <c r="K100">
        <f t="shared" si="73"/>
        <v>-0.55337180240406214</v>
      </c>
      <c r="M100" s="2">
        <v>0</v>
      </c>
      <c r="N100" s="1">
        <v>2.205948142742532E-9</v>
      </c>
      <c r="O100" s="1">
        <f t="shared" si="74"/>
        <v>0</v>
      </c>
      <c r="P100" s="1">
        <f t="shared" si="75"/>
        <v>2.205948142742532E-9</v>
      </c>
    </row>
    <row r="101" spans="2:16" x14ac:dyDescent="0.25">
      <c r="B101">
        <f t="shared" si="64"/>
        <v>-3.2752227517802754E-2</v>
      </c>
      <c r="C101">
        <f t="shared" si="65"/>
        <v>0.2733988404107357</v>
      </c>
      <c r="D101">
        <f t="shared" si="66"/>
        <v>8.9212644411919062E-2</v>
      </c>
      <c r="E101">
        <f t="shared" si="67"/>
        <v>0.10631269654775105</v>
      </c>
      <c r="F101">
        <f t="shared" si="68"/>
        <v>0.25150611276251983</v>
      </c>
      <c r="G101">
        <f t="shared" si="69"/>
        <v>-1.4231251740354587E-2</v>
      </c>
      <c r="H101">
        <f t="shared" si="70"/>
        <v>1.9765112186203184</v>
      </c>
      <c r="I101">
        <f t="shared" si="71"/>
        <v>-7.5151895534844885E-3</v>
      </c>
      <c r="J101">
        <f t="shared" si="72"/>
        <v>0.15250663947385068</v>
      </c>
      <c r="K101">
        <f t="shared" si="73"/>
        <v>9.1340142314243339E-2</v>
      </c>
      <c r="M101" s="2">
        <v>0</v>
      </c>
      <c r="N101" s="1">
        <v>8.0953853778513456E-10</v>
      </c>
      <c r="O101" s="1">
        <f t="shared" si="74"/>
        <v>0</v>
      </c>
      <c r="P101" s="1">
        <f t="shared" si="75"/>
        <v>8.0953853778513456E-10</v>
      </c>
    </row>
    <row r="102" spans="2:16" x14ac:dyDescent="0.25">
      <c r="B102">
        <f t="shared" si="64"/>
        <v>1.2546468398800441</v>
      </c>
      <c r="C102">
        <f t="shared" si="65"/>
        <v>-0.17929838350179178</v>
      </c>
      <c r="D102">
        <f t="shared" si="66"/>
        <v>-0.18864857396799029</v>
      </c>
      <c r="E102">
        <f t="shared" si="67"/>
        <v>0.22361277711942368</v>
      </c>
      <c r="F102">
        <f t="shared" si="68"/>
        <v>-0.19583327774079309</v>
      </c>
      <c r="G102">
        <f t="shared" si="69"/>
        <v>2.057358822940083</v>
      </c>
      <c r="H102">
        <f t="shared" si="70"/>
        <v>-7.5151895534844885E-3</v>
      </c>
      <c r="I102">
        <f t="shared" si="71"/>
        <v>2.037889789623438</v>
      </c>
      <c r="J102">
        <f t="shared" si="72"/>
        <v>0.86264721862694205</v>
      </c>
      <c r="K102">
        <f t="shared" si="73"/>
        <v>-0.54288950022057192</v>
      </c>
      <c r="M102" s="2">
        <v>0</v>
      </c>
      <c r="N102" s="1">
        <v>2.2200489456980149E-9</v>
      </c>
      <c r="O102" s="1">
        <f t="shared" si="74"/>
        <v>0</v>
      </c>
      <c r="P102" s="1">
        <f t="shared" si="75"/>
        <v>2.2200489456980149E-9</v>
      </c>
    </row>
    <row r="103" spans="2:16" x14ac:dyDescent="0.25">
      <c r="B103">
        <f t="shared" si="64"/>
        <v>0.184524801578037</v>
      </c>
      <c r="C103">
        <f t="shared" si="65"/>
        <v>0.43239450983700556</v>
      </c>
      <c r="D103">
        <f t="shared" si="66"/>
        <v>0.39234165524920434</v>
      </c>
      <c r="E103">
        <f t="shared" si="67"/>
        <v>0.26529290926157206</v>
      </c>
      <c r="F103">
        <f t="shared" si="68"/>
        <v>0.40915614482547219</v>
      </c>
      <c r="G103">
        <f t="shared" si="69"/>
        <v>0.8867206095226885</v>
      </c>
      <c r="H103">
        <f t="shared" si="70"/>
        <v>0.15250663947385068</v>
      </c>
      <c r="I103">
        <f t="shared" si="71"/>
        <v>0.86264721862694205</v>
      </c>
      <c r="J103">
        <f t="shared" si="72"/>
        <v>0.86672388986424032</v>
      </c>
      <c r="K103">
        <f t="shared" si="73"/>
        <v>-9.9185480714504864E-2</v>
      </c>
      <c r="M103" s="2">
        <v>0</v>
      </c>
      <c r="N103" s="1">
        <v>1.3136649787510566E-9</v>
      </c>
      <c r="O103" s="1">
        <f t="shared" si="74"/>
        <v>0</v>
      </c>
      <c r="P103" s="1">
        <f t="shared" si="75"/>
        <v>1.3136649787510566E-9</v>
      </c>
    </row>
    <row r="104" spans="2:16" x14ac:dyDescent="0.25">
      <c r="B104">
        <f t="shared" si="64"/>
        <v>-1.0985976711821541</v>
      </c>
      <c r="C104">
        <f t="shared" si="65"/>
        <v>0.25305913808826286</v>
      </c>
      <c r="D104">
        <f t="shared" si="66"/>
        <v>3.2160496839756025E-2</v>
      </c>
      <c r="E104">
        <f t="shared" si="67"/>
        <v>-0.59282520341101386</v>
      </c>
      <c r="F104">
        <f t="shared" si="68"/>
        <v>0.2491861384882178</v>
      </c>
      <c r="G104">
        <f t="shared" si="69"/>
        <v>-0.55337180240406214</v>
      </c>
      <c r="H104">
        <f t="shared" si="70"/>
        <v>9.1340142314243339E-2</v>
      </c>
      <c r="I104">
        <f t="shared" si="71"/>
        <v>-0.54288950022057192</v>
      </c>
      <c r="J104">
        <f t="shared" si="72"/>
        <v>-9.9185480714504864E-2</v>
      </c>
      <c r="K104">
        <f t="shared" si="73"/>
        <v>1.9180457355569385</v>
      </c>
      <c r="M104" s="2">
        <v>3.5448451170955186E-9</v>
      </c>
      <c r="N104" s="1">
        <v>3.3574715940232711E-9</v>
      </c>
      <c r="O104" s="1">
        <f t="shared" si="74"/>
        <v>0</v>
      </c>
      <c r="P104" s="1">
        <f t="shared" si="75"/>
        <v>3.3574715940232711E-9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17FC-FA15-4C12-82BF-15C67FFC0081}">
  <dimension ref="A1:X106"/>
  <sheetViews>
    <sheetView topLeftCell="A10" workbookViewId="0">
      <selection activeCell="N28" sqref="N28:W37"/>
    </sheetView>
  </sheetViews>
  <sheetFormatPr defaultRowHeight="15" x14ac:dyDescent="0.25"/>
  <cols>
    <col min="12" max="12" width="12" bestFit="1" customWidth="1"/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v>0.74063915499999999</v>
      </c>
      <c r="O2">
        <v>0</v>
      </c>
      <c r="P2">
        <v>0.20371250699999999</v>
      </c>
      <c r="Q2">
        <v>0.68818210499999999</v>
      </c>
      <c r="R2">
        <v>0</v>
      </c>
      <c r="S2">
        <v>0.82218080100000002</v>
      </c>
      <c r="T2">
        <v>0.96650736299999995</v>
      </c>
      <c r="U2">
        <v>0.73927220299999996</v>
      </c>
      <c r="V2">
        <v>0.78732460000000004</v>
      </c>
      <c r="W2">
        <v>0.44850140599999999</v>
      </c>
      <c r="X2">
        <v>0.20357225600000001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v>0.92188978300000002</v>
      </c>
      <c r="O3">
        <v>4.8565750999999997E-2</v>
      </c>
      <c r="P3">
        <v>0</v>
      </c>
      <c r="Q3">
        <v>5.0617474000000003E-2</v>
      </c>
      <c r="R3">
        <v>8.5440309000000006E-2</v>
      </c>
      <c r="S3">
        <v>0.37624181200000001</v>
      </c>
      <c r="T3">
        <v>0.248731706</v>
      </c>
      <c r="U3">
        <v>0.433501637</v>
      </c>
      <c r="V3">
        <v>0.77492728399999999</v>
      </c>
      <c r="W3">
        <v>0.94373488100000003</v>
      </c>
      <c r="X3">
        <v>0.33535653500000001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v>1</v>
      </c>
      <c r="O4">
        <v>8.2537507999999996E-2</v>
      </c>
      <c r="P4">
        <v>3.8002527000000001E-2</v>
      </c>
      <c r="Q4">
        <v>0</v>
      </c>
      <c r="R4">
        <v>0.121416423</v>
      </c>
      <c r="S4">
        <v>0.84470482899999999</v>
      </c>
      <c r="T4">
        <v>0.369409247</v>
      </c>
      <c r="U4">
        <v>0.93564400199999997</v>
      </c>
      <c r="V4">
        <v>0.90692848000000004</v>
      </c>
      <c r="W4">
        <v>0.82851724999999998</v>
      </c>
      <c r="X4">
        <v>0.491204101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v>0.95584570000000002</v>
      </c>
      <c r="O5">
        <v>0.117057062</v>
      </c>
      <c r="P5">
        <v>0.30510622700000001</v>
      </c>
      <c r="Q5">
        <v>0.77858190400000005</v>
      </c>
      <c r="R5">
        <v>0.122952029</v>
      </c>
      <c r="S5">
        <v>0.92278088300000005</v>
      </c>
      <c r="T5">
        <v>0.114228336</v>
      </c>
      <c r="U5">
        <v>0.95447787900000003</v>
      </c>
      <c r="V5">
        <v>0.75778723999999997</v>
      </c>
      <c r="W5">
        <v>0.51726370799999999</v>
      </c>
      <c r="X5">
        <v>0.50066041400000005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v>0.80023739699999996</v>
      </c>
      <c r="O6">
        <v>0.158259965</v>
      </c>
      <c r="P6">
        <v>0.114837696</v>
      </c>
      <c r="Q6">
        <v>0.685111307</v>
      </c>
      <c r="R6">
        <v>0.177790212</v>
      </c>
      <c r="S6">
        <v>0.86328219500000003</v>
      </c>
      <c r="T6">
        <v>0.84361075200000002</v>
      </c>
      <c r="U6">
        <v>0.84825806000000004</v>
      </c>
      <c r="V6">
        <v>0.68531320900000003</v>
      </c>
      <c r="W6">
        <v>0.119466481</v>
      </c>
      <c r="X6">
        <v>0.42564681500000001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v>0.57127342800000003</v>
      </c>
      <c r="O7">
        <v>0.198320682</v>
      </c>
      <c r="P7">
        <v>0.32833996500000001</v>
      </c>
      <c r="Q7">
        <v>8.4637753999999996E-2</v>
      </c>
      <c r="R7">
        <v>0.25140073800000001</v>
      </c>
      <c r="S7">
        <v>6.43674E-4</v>
      </c>
      <c r="T7">
        <v>9.2163330000000002E-3</v>
      </c>
      <c r="U7">
        <v>0</v>
      </c>
      <c r="V7">
        <v>0</v>
      </c>
      <c r="W7">
        <v>0.53156753199999995</v>
      </c>
      <c r="X7">
        <v>0.20044800400000001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v>0.32501216100000002</v>
      </c>
      <c r="O8">
        <v>0.25544805999999998</v>
      </c>
      <c r="P8">
        <v>0.339230066</v>
      </c>
      <c r="Q8">
        <v>0.47683071100000002</v>
      </c>
      <c r="R8">
        <v>0.30392014699999997</v>
      </c>
      <c r="S8">
        <v>0.412331102</v>
      </c>
      <c r="T8">
        <v>0.41543994200000001</v>
      </c>
      <c r="U8">
        <v>0.40278723900000002</v>
      </c>
      <c r="V8">
        <v>0.78851266900000005</v>
      </c>
      <c r="W8">
        <v>0.60108348599999994</v>
      </c>
      <c r="X8">
        <v>0.149962861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v>0.121746941</v>
      </c>
      <c r="O9">
        <v>0.28182037500000001</v>
      </c>
      <c r="P9">
        <v>0.38977985700000001</v>
      </c>
      <c r="Q9">
        <v>0.53865202999999995</v>
      </c>
      <c r="R9">
        <v>0.306125867</v>
      </c>
      <c r="S9">
        <v>0</v>
      </c>
      <c r="T9">
        <v>0.149900058</v>
      </c>
      <c r="U9">
        <v>9.3537005000000006E-2</v>
      </c>
      <c r="V9">
        <v>0.62776540400000003</v>
      </c>
      <c r="W9">
        <v>0.38484414900000002</v>
      </c>
      <c r="X9"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v>1.1244183E-2</v>
      </c>
      <c r="O10">
        <v>0.34352959599999999</v>
      </c>
      <c r="P10">
        <v>0.31188576000000001</v>
      </c>
      <c r="Q10">
        <v>0.496740081</v>
      </c>
      <c r="R10">
        <v>0.348265669</v>
      </c>
      <c r="S10">
        <v>0.42153126899999999</v>
      </c>
      <c r="T10">
        <v>0.29261343099999998</v>
      </c>
      <c r="U10">
        <v>0.41396482200000001</v>
      </c>
      <c r="V10">
        <v>0.70106481200000004</v>
      </c>
      <c r="W10">
        <v>0.58319234200000003</v>
      </c>
      <c r="X10">
        <v>3.4304830000000001E-2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v>2.0558817E-2</v>
      </c>
      <c r="O11">
        <v>0.37527329399999998</v>
      </c>
      <c r="P11">
        <v>0.59369915399999995</v>
      </c>
      <c r="Q11">
        <v>0.85208357599999995</v>
      </c>
      <c r="R11">
        <v>0.38648773400000003</v>
      </c>
      <c r="S11">
        <v>0.63506034</v>
      </c>
      <c r="T11">
        <v>0.28323690499999998</v>
      </c>
      <c r="U11">
        <v>0.54545120800000002</v>
      </c>
      <c r="V11">
        <v>0.85323001499999995</v>
      </c>
      <c r="W11">
        <v>0.60880842099999999</v>
      </c>
      <c r="X11">
        <v>9.1822249999999994E-2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v>0.147410295</v>
      </c>
      <c r="O12">
        <v>0.43846935300000001</v>
      </c>
      <c r="P12">
        <v>0.59515270099999995</v>
      </c>
      <c r="Q12">
        <v>0.45500005199999999</v>
      </c>
      <c r="R12">
        <v>0.44837559900000001</v>
      </c>
      <c r="S12">
        <v>0.41122745300000002</v>
      </c>
      <c r="T12">
        <v>4.7341357000000001E-2</v>
      </c>
      <c r="U12">
        <v>0.46429731400000002</v>
      </c>
      <c r="V12">
        <v>0.84351873399999999</v>
      </c>
      <c r="W12">
        <v>0.38875623199999998</v>
      </c>
      <c r="X12">
        <v>0.23282430900000001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v>0.36074095099999998</v>
      </c>
      <c r="O13">
        <v>0.42869699500000003</v>
      </c>
      <c r="P13">
        <v>0.52640865400000003</v>
      </c>
      <c r="Q13">
        <v>1</v>
      </c>
      <c r="R13">
        <v>0.47385173400000002</v>
      </c>
      <c r="S13">
        <v>0.49034940300000002</v>
      </c>
      <c r="T13">
        <v>0.46466067599999999</v>
      </c>
      <c r="U13">
        <v>0.54191194099999995</v>
      </c>
      <c r="V13">
        <v>0.82462534300000001</v>
      </c>
      <c r="W13">
        <v>0.35893541200000001</v>
      </c>
      <c r="X13">
        <v>0.37594799400000001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v>0.60832000100000005</v>
      </c>
      <c r="O14">
        <v>0.46554656900000002</v>
      </c>
      <c r="P14">
        <v>0.53570499299999996</v>
      </c>
      <c r="Q14">
        <v>0.32407957500000001</v>
      </c>
      <c r="R14">
        <v>0.463739915</v>
      </c>
      <c r="S14">
        <v>0.113231201</v>
      </c>
      <c r="T14">
        <v>0.49107412900000003</v>
      </c>
      <c r="U14">
        <v>9.0610123000000001E-2</v>
      </c>
      <c r="V14">
        <v>0.72046780899999996</v>
      </c>
      <c r="W14">
        <v>0.78084411399999998</v>
      </c>
      <c r="X14">
        <v>0.52023202599999996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v>0.82953145800000005</v>
      </c>
      <c r="O15">
        <v>0.53637793499999997</v>
      </c>
      <c r="P15">
        <v>0.64722118399999995</v>
      </c>
      <c r="Q15">
        <v>0.81585472000000003</v>
      </c>
      <c r="R15">
        <v>0.54410823799999997</v>
      </c>
      <c r="S15">
        <v>0.97737348400000001</v>
      </c>
      <c r="T15">
        <v>0</v>
      </c>
      <c r="U15">
        <v>0.89885607700000003</v>
      </c>
      <c r="V15">
        <v>0.990735476</v>
      </c>
      <c r="W15">
        <v>0.28827133599999999</v>
      </c>
      <c r="X15">
        <v>0.85219055799999999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v>0.97021504300000005</v>
      </c>
      <c r="O16">
        <v>0.54672834400000003</v>
      </c>
      <c r="P16">
        <v>0.75981633500000001</v>
      </c>
      <c r="Q16">
        <v>0.42422556900000002</v>
      </c>
      <c r="R16">
        <v>0.59717877100000005</v>
      </c>
      <c r="S16">
        <v>1</v>
      </c>
      <c r="T16">
        <v>0.27077342900000001</v>
      </c>
      <c r="U16">
        <v>1</v>
      </c>
      <c r="V16">
        <v>1</v>
      </c>
      <c r="W16">
        <v>3.9315151E-2</v>
      </c>
      <c r="X16">
        <v>0.97106557999999998</v>
      </c>
    </row>
    <row r="17" spans="1:24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v>0.99592650800000004</v>
      </c>
      <c r="O17">
        <v>0.65302737499999997</v>
      </c>
      <c r="P17">
        <v>0.70875428799999995</v>
      </c>
      <c r="Q17">
        <v>0.53734347500000001</v>
      </c>
      <c r="R17">
        <v>0.65727321400000005</v>
      </c>
      <c r="S17">
        <v>0.23103857699999999</v>
      </c>
      <c r="T17">
        <v>0.84253286000000005</v>
      </c>
      <c r="U17">
        <v>0.25062904400000002</v>
      </c>
      <c r="V17">
        <v>0.74565217900000003</v>
      </c>
      <c r="W17">
        <v>0</v>
      </c>
      <c r="X17">
        <v>1</v>
      </c>
    </row>
    <row r="18" spans="1:24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v>0.900370789</v>
      </c>
      <c r="O18">
        <v>0.62896388599999997</v>
      </c>
      <c r="P18">
        <v>0.69327002599999998</v>
      </c>
      <c r="Q18">
        <v>0.25293381700000001</v>
      </c>
      <c r="R18">
        <v>0.66292699399999999</v>
      </c>
      <c r="S18">
        <v>0.687315656</v>
      </c>
      <c r="T18">
        <v>0.53796756300000004</v>
      </c>
      <c r="U18">
        <v>0.68165896299999995</v>
      </c>
      <c r="V18">
        <v>0.89482877000000005</v>
      </c>
      <c r="W18">
        <v>0.20842554999999999</v>
      </c>
      <c r="X18">
        <v>0.96844181900000004</v>
      </c>
    </row>
    <row r="19" spans="1:24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v>0.70694325899999999</v>
      </c>
      <c r="O19">
        <v>0.69462369300000004</v>
      </c>
      <c r="P19">
        <v>0.69204598900000003</v>
      </c>
      <c r="Q19">
        <v>0.59209603399999999</v>
      </c>
      <c r="R19">
        <v>0.72474667500000001</v>
      </c>
      <c r="S19">
        <v>0.80416246599999996</v>
      </c>
      <c r="T19">
        <v>4.6991034000000001E-2</v>
      </c>
      <c r="U19">
        <v>0.73447944099999996</v>
      </c>
      <c r="V19">
        <v>0.93398969899999995</v>
      </c>
      <c r="W19">
        <v>0.30305539500000001</v>
      </c>
      <c r="X19">
        <v>0.91534042400000004</v>
      </c>
    </row>
    <row r="20" spans="1:24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v>0.46300172299999998</v>
      </c>
      <c r="O20">
        <v>0.740401372</v>
      </c>
      <c r="P20">
        <v>0.71942879500000001</v>
      </c>
      <c r="Q20">
        <v>0.26827521900000001</v>
      </c>
      <c r="R20">
        <v>0.729990947</v>
      </c>
      <c r="S20">
        <v>0.81792587299999997</v>
      </c>
      <c r="T20">
        <v>0.50159182099999999</v>
      </c>
      <c r="U20">
        <v>0.86433366499999997</v>
      </c>
      <c r="V20">
        <v>0.97363193000000003</v>
      </c>
      <c r="W20">
        <v>0.48353746199999997</v>
      </c>
      <c r="X20">
        <v>0.81769457800000001</v>
      </c>
    </row>
    <row r="21" spans="1:24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v>0.228271577</v>
      </c>
      <c r="O21">
        <v>0.808293013</v>
      </c>
      <c r="P21">
        <v>0.89527112900000005</v>
      </c>
      <c r="Q21">
        <v>0.88842914699999997</v>
      </c>
      <c r="R21">
        <v>0.81561656500000002</v>
      </c>
      <c r="S21">
        <v>0.56028163099999995</v>
      </c>
      <c r="T21">
        <v>0.31034566400000002</v>
      </c>
      <c r="U21">
        <v>0.484994074</v>
      </c>
      <c r="V21">
        <v>0.83444531300000002</v>
      </c>
      <c r="W21">
        <v>0.56588630100000004</v>
      </c>
      <c r="X21">
        <v>0.68114301600000005</v>
      </c>
    </row>
    <row r="22" spans="1:24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v>6.0222947999999998E-2</v>
      </c>
      <c r="O22">
        <v>0.744106673</v>
      </c>
      <c r="P22">
        <v>0.78008312800000001</v>
      </c>
      <c r="Q22">
        <v>0.60591522799999997</v>
      </c>
      <c r="R22">
        <v>0.77071278600000004</v>
      </c>
      <c r="S22">
        <v>0.20286256899999999</v>
      </c>
      <c r="T22">
        <v>0.61092723199999999</v>
      </c>
      <c r="U22">
        <v>0.195224918</v>
      </c>
      <c r="V22">
        <v>0.74651126599999995</v>
      </c>
      <c r="W22">
        <v>0.71836068500000005</v>
      </c>
      <c r="X22">
        <v>0.46158777099999998</v>
      </c>
    </row>
    <row r="23" spans="1:24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v>0</v>
      </c>
      <c r="O23">
        <v>0.79664187099999995</v>
      </c>
      <c r="P23">
        <v>0.90749941999999995</v>
      </c>
      <c r="Q23">
        <v>0.59644212200000002</v>
      </c>
      <c r="R23">
        <v>0.83524977499999997</v>
      </c>
      <c r="S23">
        <v>0.26488097700000002</v>
      </c>
      <c r="T23">
        <v>0.57414298100000005</v>
      </c>
      <c r="U23">
        <v>0.20018419100000001</v>
      </c>
      <c r="V23">
        <v>0.73478840899999998</v>
      </c>
      <c r="W23">
        <v>0.90694845599999996</v>
      </c>
      <c r="X23">
        <v>0.477467945</v>
      </c>
    </row>
    <row r="24" spans="1:24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v>6.2347411999999998E-2</v>
      </c>
      <c r="O24">
        <v>0.90975101899999999</v>
      </c>
      <c r="P24">
        <v>0.79922596899999998</v>
      </c>
      <c r="Q24">
        <v>0.398730996</v>
      </c>
      <c r="R24">
        <v>0.92951115399999995</v>
      </c>
      <c r="S24">
        <v>0.50183778700000004</v>
      </c>
      <c r="T24">
        <v>1</v>
      </c>
      <c r="U24">
        <v>0.569610846</v>
      </c>
      <c r="V24">
        <v>0.85374250799999996</v>
      </c>
      <c r="W24">
        <v>1</v>
      </c>
      <c r="X24">
        <v>0.68863651699999995</v>
      </c>
    </row>
    <row r="25" spans="1:24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v>0.23200036199999999</v>
      </c>
      <c r="O25">
        <v>1</v>
      </c>
      <c r="P25">
        <v>1</v>
      </c>
      <c r="Q25">
        <v>0.29215967199999998</v>
      </c>
      <c r="R25">
        <v>1</v>
      </c>
      <c r="S25">
        <v>0.68924495100000005</v>
      </c>
      <c r="T25">
        <v>0.31679153199999999</v>
      </c>
      <c r="U25">
        <v>0.60850390700000001</v>
      </c>
      <c r="V25">
        <v>0.87525967900000001</v>
      </c>
      <c r="W25">
        <v>0.97602018400000001</v>
      </c>
      <c r="X25">
        <v>0.903105041</v>
      </c>
    </row>
    <row r="26" spans="1:24" x14ac:dyDescent="0.25">
      <c r="B26">
        <f>AVERAGE(B2:B25)</f>
        <v>9.3680669583333844E-3</v>
      </c>
      <c r="C26">
        <f t="shared" ref="C26:K26" si="0">AVERAGE(C2:C25)</f>
        <v>129.73095622458334</v>
      </c>
      <c r="D26">
        <f t="shared" si="0"/>
        <v>225.26236692374997</v>
      </c>
      <c r="E26">
        <f t="shared" si="0"/>
        <v>3965.8155662083336</v>
      </c>
      <c r="F26">
        <f t="shared" si="0"/>
        <v>9.894680054916666</v>
      </c>
      <c r="G26">
        <f t="shared" si="0"/>
        <v>1034.5833322083333</v>
      </c>
      <c r="H26">
        <f t="shared" si="0"/>
        <v>0.39081322741666663</v>
      </c>
      <c r="I26">
        <f t="shared" si="0"/>
        <v>19.606658000833335</v>
      </c>
      <c r="J26">
        <f t="shared" si="0"/>
        <v>100.3238168475</v>
      </c>
      <c r="K26">
        <f t="shared" si="0"/>
        <v>1149.4982277500001</v>
      </c>
      <c r="N26">
        <f>AVERAGE(N2:N25)</f>
        <v>0.50140624545833334</v>
      </c>
      <c r="O26">
        <f t="shared" ref="O26:W26" si="1">AVERAGE(O2:O25)</f>
        <v>0.46885168295833335</v>
      </c>
      <c r="P26">
        <f t="shared" si="1"/>
        <v>0.53685318208333332</v>
      </c>
      <c r="Q26">
        <f t="shared" si="1"/>
        <v>0.50428844033333331</v>
      </c>
      <c r="R26">
        <f t="shared" si="1"/>
        <v>0.48987839562500007</v>
      </c>
      <c r="S26">
        <f t="shared" si="1"/>
        <v>0.54377037220833324</v>
      </c>
      <c r="T26">
        <f t="shared" si="1"/>
        <v>0.40450143129166666</v>
      </c>
      <c r="U26">
        <f t="shared" si="1"/>
        <v>0.53967452329166665</v>
      </c>
      <c r="V26">
        <f t="shared" si="1"/>
        <v>0.78562711783333328</v>
      </c>
      <c r="W26">
        <f t="shared" si="1"/>
        <v>0.5243889972500001</v>
      </c>
    </row>
    <row r="27" spans="1:24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</row>
    <row r="28" spans="1:24" x14ac:dyDescent="0.25">
      <c r="A28">
        <v>1</v>
      </c>
      <c r="B28">
        <f>B2-B$26</f>
        <v>2.8671851650416667</v>
      </c>
      <c r="C28">
        <f t="shared" ref="C28:K28" si="2">C2-C$26</f>
        <v>-64.498028524583333</v>
      </c>
      <c r="D28">
        <f t="shared" si="2"/>
        <v>-97.779008323749963</v>
      </c>
      <c r="E28">
        <f t="shared" si="2"/>
        <v>1016.772422791666</v>
      </c>
      <c r="F28">
        <f t="shared" si="2"/>
        <v>-7.5808078049166658</v>
      </c>
      <c r="G28">
        <f t="shared" si="2"/>
        <v>68.763038791666759</v>
      </c>
      <c r="H28">
        <f t="shared" si="2"/>
        <v>0.53693586558333339</v>
      </c>
      <c r="I28">
        <f t="shared" si="2"/>
        <v>0.95972225916666432</v>
      </c>
      <c r="J28">
        <f t="shared" si="2"/>
        <v>0.13247845249999557</v>
      </c>
      <c r="K28">
        <f t="shared" si="2"/>
        <v>-7.0556697500001064</v>
      </c>
      <c r="N28">
        <f>SUMPRODUCT($B$28:$B$51,B$28:B$51)</f>
        <v>452.09913334053664</v>
      </c>
      <c r="O28">
        <f>SUMPRODUCT($B$28:$B$51,C$28:C$51)</f>
        <v>-1628.1775872111848</v>
      </c>
      <c r="P28">
        <f>SUMPRODUCT($B$28:$B$51,D$28:D$51)</f>
        <v>-3390.2859031759026</v>
      </c>
      <c r="Q28">
        <f t="shared" ref="Q28:W28" si="3">SUMPRODUCT($B$28:$B$51,E$28:E$51)</f>
        <v>-38217.028785175622</v>
      </c>
      <c r="R28">
        <f t="shared" si="3"/>
        <v>-179.7742844845321</v>
      </c>
      <c r="S28">
        <f t="shared" si="3"/>
        <v>3542.4880090258307</v>
      </c>
      <c r="T28">
        <f t="shared" si="3"/>
        <v>-0.37502237185092219</v>
      </c>
      <c r="U28">
        <f t="shared" si="3"/>
        <v>72.301348071050569</v>
      </c>
      <c r="V28">
        <f t="shared" si="3"/>
        <v>172.59552911007899</v>
      </c>
      <c r="W28">
        <f t="shared" si="3"/>
        <v>-1224.167849533166</v>
      </c>
    </row>
    <row r="29" spans="1:24" x14ac:dyDescent="0.25">
      <c r="A29">
        <v>2</v>
      </c>
      <c r="B29">
        <f t="shared" ref="B29:K29" si="4">B3-B$26</f>
        <v>5.0394578420416662</v>
      </c>
      <c r="C29">
        <f t="shared" si="4"/>
        <v>-57.817034734583331</v>
      </c>
      <c r="D29">
        <f t="shared" si="4"/>
        <v>-157.56998689374996</v>
      </c>
      <c r="E29">
        <f t="shared" si="4"/>
        <v>-2508.4068482083339</v>
      </c>
      <c r="F29">
        <f t="shared" si="4"/>
        <v>-6.2586295479166658</v>
      </c>
      <c r="G29">
        <f t="shared" si="4"/>
        <v>-41.376944608333361</v>
      </c>
      <c r="H29">
        <f t="shared" si="4"/>
        <v>-0.14882112041666662</v>
      </c>
      <c r="I29">
        <f t="shared" si="4"/>
        <v>-0.51050935083333471</v>
      </c>
      <c r="J29">
        <f t="shared" si="4"/>
        <v>-0.83505874749999975</v>
      </c>
      <c r="K29">
        <f t="shared" si="4"/>
        <v>38.988799249999829</v>
      </c>
      <c r="N29">
        <f>SUMPRODUCT($C$28:$C$51,B$28:B$51)</f>
        <v>-1628.1775872111848</v>
      </c>
      <c r="O29">
        <f>SUMPRODUCT($C$28:$C$51,C$28:C$51)</f>
        <v>36268.247234098235</v>
      </c>
      <c r="P29">
        <f t="shared" ref="P29:V29" si="5">SUMPRODUCT($C$28:$C$51,D$28:D$51)</f>
        <v>71574.628074387831</v>
      </c>
      <c r="Q29">
        <f t="shared" si="5"/>
        <v>133794.52474016626</v>
      </c>
      <c r="R29">
        <f t="shared" si="5"/>
        <v>4024.8360933588947</v>
      </c>
      <c r="S29">
        <f t="shared" si="5"/>
        <v>-2559.5239053790128</v>
      </c>
      <c r="T29">
        <f t="shared" si="5"/>
        <v>35.932641457804465</v>
      </c>
      <c r="U29">
        <f t="shared" si="5"/>
        <v>-118.5980132078555</v>
      </c>
      <c r="V29">
        <f t="shared" si="5"/>
        <v>4642.2776048493015</v>
      </c>
      <c r="W29">
        <f>SUMPRODUCT($C$28:$C$51,K$28:K$51)</f>
        <v>3236.6851969822565</v>
      </c>
    </row>
    <row r="30" spans="1:24" x14ac:dyDescent="0.25">
      <c r="A30">
        <v>3</v>
      </c>
      <c r="B30">
        <f t="shared" ref="B30:K30" si="6">B4-B$26</f>
        <v>5.9756018530416668</v>
      </c>
      <c r="C30">
        <f t="shared" si="6"/>
        <v>-53.143677574583336</v>
      </c>
      <c r="D30">
        <f t="shared" si="6"/>
        <v>-146.41599188374997</v>
      </c>
      <c r="E30">
        <f t="shared" si="6"/>
        <v>-2788.2775642083334</v>
      </c>
      <c r="F30">
        <f t="shared" si="6"/>
        <v>-5.7019036159166658</v>
      </c>
      <c r="G30">
        <f t="shared" si="6"/>
        <v>74.326122791666648</v>
      </c>
      <c r="H30">
        <f t="shared" si="6"/>
        <v>-3.3526785416666649E-2</v>
      </c>
      <c r="I30">
        <f t="shared" si="6"/>
        <v>1.9039335691666643</v>
      </c>
      <c r="J30">
        <f t="shared" si="6"/>
        <v>9.4668534525000041</v>
      </c>
      <c r="K30">
        <f t="shared" si="6"/>
        <v>28.276408250000031</v>
      </c>
      <c r="N30">
        <f>SUMPRODUCT($D$28:$D$51,B$28:B$51)</f>
        <v>-3390.2859031759026</v>
      </c>
      <c r="O30">
        <f>SUMPRODUCT($D$28:$D$51,C$28:C$51)</f>
        <v>71574.628074387831</v>
      </c>
      <c r="P30">
        <f t="shared" ref="P30:W30" si="7">SUMPRODUCT($D$28:$D$51,D$28:D$51)</f>
        <v>157047.88888342842</v>
      </c>
      <c r="Q30">
        <f t="shared" si="7"/>
        <v>680836.49429322162</v>
      </c>
      <c r="R30">
        <f t="shared" si="7"/>
        <v>7943.2281793166603</v>
      </c>
      <c r="S30">
        <f t="shared" si="7"/>
        <v>-3309.4044336417292</v>
      </c>
      <c r="T30">
        <f t="shared" si="7"/>
        <v>25.016462354435447</v>
      </c>
      <c r="U30">
        <f t="shared" si="7"/>
        <v>-266.23280789962587</v>
      </c>
      <c r="V30">
        <f t="shared" si="7"/>
        <v>8987.1577073389326</v>
      </c>
      <c r="W30">
        <f t="shared" si="7"/>
        <v>877.62339727404924</v>
      </c>
    </row>
    <row r="31" spans="1:24" x14ac:dyDescent="0.25">
      <c r="A31">
        <v>4</v>
      </c>
      <c r="B31">
        <f t="shared" ref="B31:K31" si="8">B5-B$26</f>
        <v>5.4464164940416664</v>
      </c>
      <c r="C31">
        <f t="shared" si="8"/>
        <v>-48.394962224583338</v>
      </c>
      <c r="D31">
        <f t="shared" si="8"/>
        <v>-68.019275823749979</v>
      </c>
      <c r="E31">
        <f t="shared" si="8"/>
        <v>1516.6048847916663</v>
      </c>
      <c r="F31">
        <f t="shared" si="8"/>
        <v>-5.6781403029166659</v>
      </c>
      <c r="G31">
        <f t="shared" si="8"/>
        <v>93.609691791666592</v>
      </c>
      <c r="H31">
        <f t="shared" si="8"/>
        <v>-0.2773245384166666</v>
      </c>
      <c r="I31">
        <f t="shared" si="8"/>
        <v>1.9944921891666638</v>
      </c>
      <c r="J31">
        <f t="shared" si="8"/>
        <v>-2.1727376774999954</v>
      </c>
      <c r="K31">
        <f t="shared" si="8"/>
        <v>-0.66247575000011238</v>
      </c>
      <c r="N31">
        <f>SUMPRODUCT($E$28:$E$51,B$28:B$51)</f>
        <v>-38217.028785175622</v>
      </c>
      <c r="O31">
        <f t="shared" ref="O31:W31" si="9">SUMPRODUCT($E$28:$E$51,C$28:C$51)</f>
        <v>133794.52474016626</v>
      </c>
      <c r="P31">
        <f t="shared" si="9"/>
        <v>680836.49429322162</v>
      </c>
      <c r="Q31">
        <f t="shared" si="9"/>
        <v>49992109.101963095</v>
      </c>
      <c r="R31">
        <f t="shared" si="9"/>
        <v>12842.448884300451</v>
      </c>
      <c r="S31">
        <f t="shared" si="9"/>
        <v>505563.17949259788</v>
      </c>
      <c r="T31">
        <f t="shared" si="9"/>
        <v>561.59552681237881</v>
      </c>
      <c r="U31">
        <f t="shared" si="9"/>
        <v>5944.8881106992294</v>
      </c>
      <c r="V31">
        <f t="shared" si="9"/>
        <v>114478.15172038449</v>
      </c>
      <c r="W31">
        <f t="shared" si="9"/>
        <v>-304755.20119017386</v>
      </c>
    </row>
    <row r="32" spans="1:24" x14ac:dyDescent="0.25">
      <c r="A32">
        <v>5</v>
      </c>
      <c r="B32">
        <f t="shared" ref="B32:K32" si="10">B6-B$26</f>
        <v>3.5814647980416665</v>
      </c>
      <c r="C32">
        <f t="shared" si="10"/>
        <v>-42.726845674583345</v>
      </c>
      <c r="D32">
        <f t="shared" si="10"/>
        <v>-123.86435782374997</v>
      </c>
      <c r="E32">
        <f t="shared" si="10"/>
        <v>999.79357579166663</v>
      </c>
      <c r="F32">
        <f t="shared" si="10"/>
        <v>-4.8295261829166662</v>
      </c>
      <c r="G32">
        <f t="shared" si="10"/>
        <v>78.914442791666715</v>
      </c>
      <c r="H32">
        <f t="shared" si="10"/>
        <v>0.41952144958333332</v>
      </c>
      <c r="I32">
        <f t="shared" si="10"/>
        <v>1.4837571691666653</v>
      </c>
      <c r="J32">
        <f t="shared" si="10"/>
        <v>-7.8289069475000019</v>
      </c>
      <c r="K32">
        <f t="shared" si="10"/>
        <v>-37.647782750000033</v>
      </c>
      <c r="N32">
        <f>SUMPRODUCT($F$28:$F$51,B$28:B$51)</f>
        <v>-179.7742844845321</v>
      </c>
      <c r="O32">
        <f t="shared" ref="O32:W32" si="11">SUMPRODUCT($F$28:$F$51,C$28:C$51)</f>
        <v>4024.8360933588947</v>
      </c>
      <c r="P32">
        <f t="shared" si="11"/>
        <v>7943.2281793166603</v>
      </c>
      <c r="Q32">
        <f t="shared" si="11"/>
        <v>12842.448884300451</v>
      </c>
      <c r="R32">
        <f t="shared" si="11"/>
        <v>448.5226985685116</v>
      </c>
      <c r="S32">
        <f t="shared" si="11"/>
        <v>-374.15497684136642</v>
      </c>
      <c r="T32">
        <f t="shared" si="11"/>
        <v>3.7184098698471786</v>
      </c>
      <c r="U32">
        <f t="shared" si="11"/>
        <v>-14.571483570983245</v>
      </c>
      <c r="V32">
        <f t="shared" si="11"/>
        <v>494.14710208264984</v>
      </c>
      <c r="W32">
        <f t="shared" si="11"/>
        <v>358.52426625924511</v>
      </c>
    </row>
    <row r="33" spans="1:23" x14ac:dyDescent="0.25">
      <c r="A33">
        <v>6</v>
      </c>
      <c r="B33">
        <f t="shared" ref="B33:K33" si="12">B7-B$26</f>
        <v>0.83735198104166664</v>
      </c>
      <c r="C33">
        <f t="shared" si="12"/>
        <v>-37.21585492458334</v>
      </c>
      <c r="D33">
        <f t="shared" si="12"/>
        <v>-61.20001892374998</v>
      </c>
      <c r="E33">
        <f t="shared" si="12"/>
        <v>-2320.3042132083337</v>
      </c>
      <c r="F33">
        <f t="shared" si="12"/>
        <v>-3.690412364916666</v>
      </c>
      <c r="G33">
        <f t="shared" si="12"/>
        <v>-134.14383350833339</v>
      </c>
      <c r="H33">
        <f t="shared" si="12"/>
        <v>-0.37765214641666661</v>
      </c>
      <c r="I33">
        <f t="shared" si="12"/>
        <v>-2.5949081808333361</v>
      </c>
      <c r="J33">
        <f t="shared" si="12"/>
        <v>-61.313547067499997</v>
      </c>
      <c r="K33">
        <f t="shared" si="12"/>
        <v>0.66742624999983491</v>
      </c>
      <c r="N33">
        <f>SUMPRODUCT($G$28:$G$51,B$28:B$51)</f>
        <v>3542.4880090258307</v>
      </c>
      <c r="O33">
        <f t="shared" ref="O33:W33" si="13">SUMPRODUCT($G$28:$G$51,C$28:C$51)</f>
        <v>-2559.5239053790128</v>
      </c>
      <c r="P33">
        <f t="shared" si="13"/>
        <v>-3309.4044336417292</v>
      </c>
      <c r="Q33">
        <f t="shared" si="13"/>
        <v>505563.17949259788</v>
      </c>
      <c r="R33">
        <f t="shared" si="13"/>
        <v>-374.15497684136642</v>
      </c>
      <c r="S33">
        <f t="shared" si="13"/>
        <v>131372.8580742818</v>
      </c>
      <c r="T33">
        <f t="shared" si="13"/>
        <v>-3.3581042735183164</v>
      </c>
      <c r="U33">
        <f t="shared" si="13"/>
        <v>2443.2599919521608</v>
      </c>
      <c r="V33">
        <f t="shared" si="13"/>
        <v>17092.135993161057</v>
      </c>
      <c r="W33">
        <f t="shared" si="13"/>
        <v>-12707.322824690611</v>
      </c>
    </row>
    <row r="34" spans="1:23" x14ac:dyDescent="0.25">
      <c r="A34">
        <v>7</v>
      </c>
      <c r="B34">
        <f t="shared" ref="B34:K34" si="14">B8-B$26</f>
        <v>-2.1140674329583335</v>
      </c>
      <c r="C34">
        <f t="shared" si="14"/>
        <v>-29.357072724583333</v>
      </c>
      <c r="D34">
        <f t="shared" si="14"/>
        <v>-58.003701523749953</v>
      </c>
      <c r="E34">
        <f t="shared" si="14"/>
        <v>-151.81742320833382</v>
      </c>
      <c r="F34">
        <f t="shared" si="14"/>
        <v>-2.8776809869166664</v>
      </c>
      <c r="G34">
        <f t="shared" si="14"/>
        <v>-32.463452208333365</v>
      </c>
      <c r="H34">
        <f t="shared" si="14"/>
        <v>1.045056358333335E-2</v>
      </c>
      <c r="I34">
        <f t="shared" si="14"/>
        <v>-0.65819289083333388</v>
      </c>
      <c r="J34">
        <f t="shared" si="14"/>
        <v>0.22520015250000824</v>
      </c>
      <c r="K34">
        <f t="shared" si="14"/>
        <v>7.1306912499999271</v>
      </c>
      <c r="N34">
        <f>SUMPRODUCT($H$28:$H$51,B$28:B$51)</f>
        <v>-0.37502237185092219</v>
      </c>
      <c r="O34">
        <f t="shared" ref="O34:W34" si="15">SUMPRODUCT($H$28:$H$51,C$28:C$51)</f>
        <v>35.932641457804465</v>
      </c>
      <c r="P34">
        <f t="shared" si="15"/>
        <v>25.016462354435447</v>
      </c>
      <c r="Q34">
        <f t="shared" si="15"/>
        <v>561.59552681237881</v>
      </c>
      <c r="R34">
        <f t="shared" si="15"/>
        <v>3.7184098698471786</v>
      </c>
      <c r="S34">
        <f t="shared" si="15"/>
        <v>-3.3581042735183164</v>
      </c>
      <c r="T34">
        <f t="shared" si="15"/>
        <v>1.8041070913435202</v>
      </c>
      <c r="U34">
        <f t="shared" si="15"/>
        <v>-3.4523238837827722E-2</v>
      </c>
      <c r="V34">
        <f t="shared" si="15"/>
        <v>11.371303260690118</v>
      </c>
      <c r="W34">
        <f t="shared" si="15"/>
        <v>8.1135454835870995</v>
      </c>
    </row>
    <row r="35" spans="1:23" x14ac:dyDescent="0.25">
      <c r="A35">
        <v>8</v>
      </c>
      <c r="B35">
        <f t="shared" ref="B35:K35" si="16">B9-B$26</f>
        <v>-4.5501830389583331</v>
      </c>
      <c r="C35">
        <f t="shared" si="16"/>
        <v>-25.729140124583338</v>
      </c>
      <c r="D35">
        <f t="shared" si="16"/>
        <v>-43.167001223749963</v>
      </c>
      <c r="E35">
        <f t="shared" si="16"/>
        <v>190.00083779166653</v>
      </c>
      <c r="F35">
        <f t="shared" si="16"/>
        <v>-2.8435477389166657</v>
      </c>
      <c r="G35">
        <f t="shared" si="16"/>
        <v>-134.3028109083333</v>
      </c>
      <c r="H35">
        <f t="shared" si="16"/>
        <v>-0.24324406741666663</v>
      </c>
      <c r="I35">
        <f t="shared" si="16"/>
        <v>-2.1451557308333342</v>
      </c>
      <c r="J35">
        <f t="shared" si="16"/>
        <v>-12.320172497499996</v>
      </c>
      <c r="K35">
        <f t="shared" si="16"/>
        <v>-12.974220750000086</v>
      </c>
      <c r="N35">
        <f>SUMPRODUCT($I$28:$I$51,B$28:B$51)</f>
        <v>72.301348071050569</v>
      </c>
      <c r="O35">
        <f t="shared" ref="O35:W35" si="17">SUMPRODUCT($I$28:$I$51,C$28:C$51)</f>
        <v>-118.5980132078555</v>
      </c>
      <c r="P35">
        <f t="shared" si="17"/>
        <v>-266.23280789962587</v>
      </c>
      <c r="Q35">
        <f t="shared" si="17"/>
        <v>5944.8881106992294</v>
      </c>
      <c r="R35">
        <f t="shared" si="17"/>
        <v>-14.571483570983245</v>
      </c>
      <c r="S35">
        <f t="shared" si="17"/>
        <v>2443.2599919521608</v>
      </c>
      <c r="T35">
        <f t="shared" si="17"/>
        <v>-3.4523238837827722E-2</v>
      </c>
      <c r="U35">
        <f t="shared" si="17"/>
        <v>47.115179585873527</v>
      </c>
      <c r="V35">
        <f t="shared" si="17"/>
        <v>323.71534054406612</v>
      </c>
      <c r="W35">
        <f t="shared" si="17"/>
        <v>-242.69956460182124</v>
      </c>
    </row>
    <row r="36" spans="1:23" x14ac:dyDescent="0.25">
      <c r="A36">
        <v>9</v>
      </c>
      <c r="B36">
        <f t="shared" ref="B36:K36" si="18">B10-B$26</f>
        <v>-5.8745487729583337</v>
      </c>
      <c r="C36">
        <f t="shared" si="18"/>
        <v>-17.240052324583331</v>
      </c>
      <c r="D36">
        <f t="shared" si="18"/>
        <v>-66.029437723749965</v>
      </c>
      <c r="E36">
        <f t="shared" si="18"/>
        <v>-41.735880208333583</v>
      </c>
      <c r="F36">
        <f t="shared" si="18"/>
        <v>-2.1914394929166656</v>
      </c>
      <c r="G36">
        <f t="shared" si="18"/>
        <v>-30.191154208333387</v>
      </c>
      <c r="H36">
        <f t="shared" si="18"/>
        <v>-0.10689687941666665</v>
      </c>
      <c r="I36">
        <f t="shared" si="18"/>
        <v>-0.60444790083333544</v>
      </c>
      <c r="J36">
        <f t="shared" si="18"/>
        <v>-6.5995874974999964</v>
      </c>
      <c r="K36">
        <f t="shared" si="18"/>
        <v>5.4672572499998751</v>
      </c>
      <c r="N36">
        <f>SUMPRODUCT($J$28:$J$51,B$28:B$51)</f>
        <v>172.59552911007899</v>
      </c>
      <c r="O36">
        <f t="shared" ref="O36:W36" si="19">SUMPRODUCT($J$28:$J$51,C$28:C$51)</f>
        <v>4642.2776048493015</v>
      </c>
      <c r="P36">
        <f t="shared" si="19"/>
        <v>8987.1577073389326</v>
      </c>
      <c r="Q36">
        <f t="shared" si="19"/>
        <v>114478.15172038449</v>
      </c>
      <c r="R36">
        <f t="shared" si="19"/>
        <v>494.14710208264984</v>
      </c>
      <c r="S36">
        <f t="shared" si="19"/>
        <v>17092.135993161057</v>
      </c>
      <c r="T36">
        <f t="shared" si="19"/>
        <v>11.371303260690118</v>
      </c>
      <c r="U36">
        <f t="shared" si="19"/>
        <v>323.71534054406612</v>
      </c>
      <c r="V36">
        <f t="shared" si="19"/>
        <v>5279.1100857322626</v>
      </c>
      <c r="W36">
        <f t="shared" si="19"/>
        <v>-719.70671429568472</v>
      </c>
    </row>
    <row r="37" spans="1:23" x14ac:dyDescent="0.25">
      <c r="A37">
        <v>10</v>
      </c>
      <c r="B37">
        <f t="shared" ref="B37:K37" si="20">B11-B$26</f>
        <v>-5.7629137149583336</v>
      </c>
      <c r="C37">
        <f t="shared" si="20"/>
        <v>-12.873200224583343</v>
      </c>
      <c r="D37">
        <f t="shared" si="20"/>
        <v>16.684671476250031</v>
      </c>
      <c r="E37">
        <f t="shared" si="20"/>
        <v>1923.0053597916667</v>
      </c>
      <c r="F37">
        <f t="shared" si="20"/>
        <v>-1.5999577479166653</v>
      </c>
      <c r="G37">
        <f t="shared" si="20"/>
        <v>22.547199791666571</v>
      </c>
      <c r="H37">
        <f t="shared" si="20"/>
        <v>-0.11585513541666664</v>
      </c>
      <c r="I37">
        <f t="shared" si="20"/>
        <v>2.7775939166666319E-2</v>
      </c>
      <c r="J37">
        <f t="shared" si="20"/>
        <v>5.2760060525000085</v>
      </c>
      <c r="K37">
        <f t="shared" si="20"/>
        <v>7.8489192499998808</v>
      </c>
      <c r="N37">
        <f>SUMPRODUCT($K$28:$K$51,B$28:B$51)</f>
        <v>-1224.167849533166</v>
      </c>
      <c r="O37">
        <f t="shared" ref="O37:V37" si="21">SUMPRODUCT($K$28:$K$51,C$28:C$51)</f>
        <v>3236.6851969822565</v>
      </c>
      <c r="P37">
        <f t="shared" si="21"/>
        <v>877.62339727404924</v>
      </c>
      <c r="Q37">
        <f t="shared" si="21"/>
        <v>-304755.20119017386</v>
      </c>
      <c r="R37">
        <f t="shared" si="21"/>
        <v>358.52426625924511</v>
      </c>
      <c r="S37">
        <f t="shared" si="21"/>
        <v>-12707.322824690611</v>
      </c>
      <c r="T37">
        <f t="shared" si="21"/>
        <v>8.1135454835870995</v>
      </c>
      <c r="U37">
        <f t="shared" si="21"/>
        <v>-242.69956460182124</v>
      </c>
      <c r="V37">
        <f t="shared" si="21"/>
        <v>-719.70671429568472</v>
      </c>
      <c r="W37">
        <f>SUMPRODUCT($K$28:$K$51,K$28:K$51)</f>
        <v>16580.358291413209</v>
      </c>
    </row>
    <row r="38" spans="1:23" x14ac:dyDescent="0.25">
      <c r="A38">
        <v>11</v>
      </c>
      <c r="B38">
        <f t="shared" ref="B38:K38" si="22">B12-B$26</f>
        <v>-4.2426100199583336</v>
      </c>
      <c r="C38">
        <f t="shared" si="22"/>
        <v>-4.1795742245833338</v>
      </c>
      <c r="D38">
        <f t="shared" si="22"/>
        <v>17.11129747625003</v>
      </c>
      <c r="E38">
        <f t="shared" si="22"/>
        <v>-272.52202820833372</v>
      </c>
      <c r="F38">
        <f t="shared" si="22"/>
        <v>-0.64225066491666638</v>
      </c>
      <c r="G38">
        <f t="shared" si="22"/>
        <v>-32.736036208333303</v>
      </c>
      <c r="H38">
        <f t="shared" si="22"/>
        <v>-0.34122781041666661</v>
      </c>
      <c r="I38">
        <f t="shared" si="22"/>
        <v>-0.36243500083333302</v>
      </c>
      <c r="J38">
        <f t="shared" si="22"/>
        <v>4.5180980525000081</v>
      </c>
      <c r="K38">
        <f t="shared" si="22"/>
        <v>-12.61049375000016</v>
      </c>
    </row>
    <row r="39" spans="1:23" x14ac:dyDescent="0.25">
      <c r="A39">
        <v>12</v>
      </c>
      <c r="B39">
        <f t="shared" ref="B39:K39" si="23">B13-B$26</f>
        <v>-1.6858610559583334</v>
      </c>
      <c r="C39">
        <f t="shared" si="23"/>
        <v>-5.5239179245833441</v>
      </c>
      <c r="D39">
        <f t="shared" si="23"/>
        <v>-3.0655386237499727</v>
      </c>
      <c r="E39">
        <f t="shared" si="23"/>
        <v>2740.8548547916662</v>
      </c>
      <c r="F39">
        <f t="shared" si="23"/>
        <v>-0.24801061291666571</v>
      </c>
      <c r="G39">
        <f t="shared" si="23"/>
        <v>-13.194147208333334</v>
      </c>
      <c r="H39">
        <f t="shared" si="23"/>
        <v>5.7475649583333344E-2</v>
      </c>
      <c r="I39">
        <f t="shared" si="23"/>
        <v>1.0758139166664904E-2</v>
      </c>
      <c r="J39">
        <f t="shared" si="23"/>
        <v>3.0435806524999975</v>
      </c>
      <c r="K39">
        <f t="shared" si="23"/>
        <v>-15.38309275000006</v>
      </c>
    </row>
    <row r="40" spans="1:23" x14ac:dyDescent="0.25">
      <c r="A40">
        <v>13</v>
      </c>
      <c r="B40">
        <f t="shared" ref="B40:K40" si="24">B14-B$26</f>
        <v>1.2813518620416666</v>
      </c>
      <c r="C40">
        <f t="shared" si="24"/>
        <v>-0.45467112458334213</v>
      </c>
      <c r="D40">
        <f t="shared" si="24"/>
        <v>-0.33700122374997932</v>
      </c>
      <c r="E40">
        <f t="shared" si="24"/>
        <v>-996.39867920833376</v>
      </c>
      <c r="F40">
        <f t="shared" si="24"/>
        <v>-0.40448977191666557</v>
      </c>
      <c r="G40">
        <f t="shared" si="24"/>
        <v>-106.33646820833337</v>
      </c>
      <c r="H40">
        <f t="shared" si="24"/>
        <v>8.2710846583333386E-2</v>
      </c>
      <c r="I40">
        <f t="shared" si="24"/>
        <v>-2.1592290108333358</v>
      </c>
      <c r="J40">
        <f t="shared" si="24"/>
        <v>-5.0852983974999972</v>
      </c>
      <c r="K40">
        <f t="shared" si="24"/>
        <v>23.843985249999832</v>
      </c>
    </row>
    <row r="41" spans="1:23" x14ac:dyDescent="0.25">
      <c r="A41">
        <v>14</v>
      </c>
      <c r="B41">
        <f t="shared" ref="B41:K41" si="25">B15-B$26</f>
        <v>3.9325515250416667</v>
      </c>
      <c r="C41">
        <f t="shared" si="25"/>
        <v>9.2893131754166518</v>
      </c>
      <c r="D41">
        <f t="shared" si="25"/>
        <v>32.393744076250044</v>
      </c>
      <c r="E41">
        <f t="shared" si="25"/>
        <v>1722.6912147916664</v>
      </c>
      <c r="F41">
        <f t="shared" si="25"/>
        <v>0.83920013508333469</v>
      </c>
      <c r="G41">
        <f t="shared" si="25"/>
        <v>107.09321379166659</v>
      </c>
      <c r="H41">
        <f t="shared" si="25"/>
        <v>-0.38645735541666665</v>
      </c>
      <c r="I41">
        <f t="shared" si="25"/>
        <v>1.7270467891666641</v>
      </c>
      <c r="J41">
        <f t="shared" si="25"/>
        <v>16.0074934525</v>
      </c>
      <c r="K41">
        <f t="shared" si="25"/>
        <v>-21.953104749999966</v>
      </c>
    </row>
    <row r="42" spans="1:23" x14ac:dyDescent="0.25">
      <c r="A42">
        <v>15</v>
      </c>
      <c r="B42">
        <f t="shared" ref="B42:K42" si="26">B16-B$26</f>
        <v>5.6186317940416668</v>
      </c>
      <c r="C42">
        <f t="shared" si="26"/>
        <v>10.713177075416667</v>
      </c>
      <c r="D42">
        <f t="shared" si="26"/>
        <v>65.441171476250048</v>
      </c>
      <c r="E42">
        <f t="shared" si="26"/>
        <v>-442.67821820833342</v>
      </c>
      <c r="F42">
        <f t="shared" si="26"/>
        <v>1.6604600850833346</v>
      </c>
      <c r="G42">
        <f t="shared" si="26"/>
        <v>112.68161079166657</v>
      </c>
      <c r="H42">
        <f t="shared" si="26"/>
        <v>-0.12776263841666663</v>
      </c>
      <c r="I42">
        <f t="shared" si="26"/>
        <v>2.2133754591666666</v>
      </c>
      <c r="J42">
        <f t="shared" si="26"/>
        <v>16.730534752500006</v>
      </c>
      <c r="K42">
        <f t="shared" si="26"/>
        <v>-45.099874750000026</v>
      </c>
    </row>
    <row r="43" spans="1:23" x14ac:dyDescent="0.25">
      <c r="A43">
        <v>16</v>
      </c>
      <c r="B43">
        <f t="shared" ref="B43:K43" si="27">B17-B$26</f>
        <v>5.9267814130416667</v>
      </c>
      <c r="C43">
        <f t="shared" si="27"/>
        <v>25.336304575416676</v>
      </c>
      <c r="D43">
        <f t="shared" si="27"/>
        <v>50.454120276250052</v>
      </c>
      <c r="E43">
        <f t="shared" si="27"/>
        <v>182.76566379166616</v>
      </c>
      <c r="F43">
        <f t="shared" si="27"/>
        <v>2.5904141850833344</v>
      </c>
      <c r="G43">
        <f t="shared" si="27"/>
        <v>-77.239881608333349</v>
      </c>
      <c r="H43">
        <f t="shared" si="27"/>
        <v>0.41849164058333338</v>
      </c>
      <c r="I43">
        <f t="shared" si="27"/>
        <v>-1.3898126508333348</v>
      </c>
      <c r="J43">
        <f t="shared" si="27"/>
        <v>-3.1198073974999971</v>
      </c>
      <c r="K43">
        <f t="shared" si="27"/>
        <v>-48.755211750000171</v>
      </c>
    </row>
    <row r="44" spans="1:23" x14ac:dyDescent="0.25">
      <c r="A44">
        <v>17</v>
      </c>
      <c r="B44">
        <f t="shared" ref="B44:K44" si="28">B18-B$26</f>
        <v>4.7815546090416667</v>
      </c>
      <c r="C44">
        <f t="shared" si="28"/>
        <v>22.025987775416667</v>
      </c>
      <c r="D44">
        <f t="shared" si="28"/>
        <v>45.909386276250046</v>
      </c>
      <c r="E44">
        <f t="shared" si="28"/>
        <v>-1389.7729952083337</v>
      </c>
      <c r="F44">
        <f t="shared" si="28"/>
        <v>2.6779057350833337</v>
      </c>
      <c r="G44">
        <f t="shared" si="28"/>
        <v>35.453448791666688</v>
      </c>
      <c r="H44">
        <f t="shared" si="28"/>
        <v>0.12751244958333335</v>
      </c>
      <c r="I44">
        <f t="shared" si="28"/>
        <v>0.68270145916666536</v>
      </c>
      <c r="J44">
        <f t="shared" si="28"/>
        <v>8.5225426525000074</v>
      </c>
      <c r="K44">
        <f t="shared" si="28"/>
        <v>-29.37678875000006</v>
      </c>
    </row>
    <row r="45" spans="1:23" x14ac:dyDescent="0.25">
      <c r="A45">
        <v>18</v>
      </c>
      <c r="B45">
        <f t="shared" ref="B45:K45" si="29">B19-B$26</f>
        <v>2.4633428440416667</v>
      </c>
      <c r="C45">
        <f t="shared" si="29"/>
        <v>31.058541675416649</v>
      </c>
      <c r="D45">
        <f t="shared" si="29"/>
        <v>45.55012307625006</v>
      </c>
      <c r="E45">
        <f t="shared" si="29"/>
        <v>485.49981379166638</v>
      </c>
      <c r="F45">
        <f t="shared" si="29"/>
        <v>3.6345576850833332</v>
      </c>
      <c r="G45">
        <f t="shared" si="29"/>
        <v>64.312790791666657</v>
      </c>
      <c r="H45">
        <f t="shared" si="29"/>
        <v>-0.34156250641666663</v>
      </c>
      <c r="I45">
        <f t="shared" si="29"/>
        <v>0.93667729916666431</v>
      </c>
      <c r="J45">
        <f t="shared" si="29"/>
        <v>11.578821452500009</v>
      </c>
      <c r="K45">
        <f t="shared" si="29"/>
        <v>-20.578552749999972</v>
      </c>
    </row>
    <row r="46" spans="1:23" x14ac:dyDescent="0.25">
      <c r="A46">
        <v>19</v>
      </c>
      <c r="B46">
        <f t="shared" ref="B46:K46" si="30">B20-B$26</f>
        <v>-0.46027478995833337</v>
      </c>
      <c r="C46">
        <f t="shared" si="30"/>
        <v>37.355991775416669</v>
      </c>
      <c r="D46">
        <f t="shared" si="30"/>
        <v>53.587159176250026</v>
      </c>
      <c r="E46">
        <f t="shared" si="30"/>
        <v>-1304.9483512083334</v>
      </c>
      <c r="F46">
        <f t="shared" si="30"/>
        <v>3.7157121450833337</v>
      </c>
      <c r="G46">
        <f t="shared" si="30"/>
        <v>67.712137791666692</v>
      </c>
      <c r="H46">
        <f t="shared" si="30"/>
        <v>9.2759363583333365E-2</v>
      </c>
      <c r="I46">
        <f t="shared" si="30"/>
        <v>1.5610532391666645</v>
      </c>
      <c r="J46">
        <f t="shared" si="30"/>
        <v>14.672662952500005</v>
      </c>
      <c r="K46">
        <f t="shared" si="30"/>
        <v>-3.7981827500000236</v>
      </c>
    </row>
    <row r="47" spans="1:23" x14ac:dyDescent="0.25">
      <c r="A47">
        <v>20</v>
      </c>
      <c r="B47">
        <f t="shared" ref="B47:K47" si="31">B21-B$26</f>
        <v>-3.2734947319583334</v>
      </c>
      <c r="C47">
        <f t="shared" si="31"/>
        <v>46.695570075416668</v>
      </c>
      <c r="D47">
        <f t="shared" si="31"/>
        <v>105.19805607625003</v>
      </c>
      <c r="E47">
        <f t="shared" si="31"/>
        <v>2123.9648367916661</v>
      </c>
      <c r="F47">
        <f t="shared" si="31"/>
        <v>5.0407580250833348</v>
      </c>
      <c r="G47">
        <f t="shared" si="31"/>
        <v>4.0780237916667375</v>
      </c>
      <c r="H47">
        <f t="shared" si="31"/>
        <v>-8.9955649416666617E-2</v>
      </c>
      <c r="I47">
        <f t="shared" si="31"/>
        <v>-0.26291911083333375</v>
      </c>
      <c r="J47">
        <f t="shared" si="31"/>
        <v>3.8099712525000058</v>
      </c>
      <c r="K47">
        <f t="shared" si="31"/>
        <v>3.8582232500000373</v>
      </c>
    </row>
    <row r="48" spans="1:23" x14ac:dyDescent="0.25">
      <c r="A48">
        <v>21</v>
      </c>
      <c r="B48">
        <f t="shared" ref="B48:K48" si="32">B22-B$26</f>
        <v>-5.2875426269583334</v>
      </c>
      <c r="C48">
        <f t="shared" si="32"/>
        <v>37.865714975416665</v>
      </c>
      <c r="D48">
        <f t="shared" si="32"/>
        <v>71.389610276250011</v>
      </c>
      <c r="E48">
        <f t="shared" si="32"/>
        <v>561.90796479166602</v>
      </c>
      <c r="F48">
        <f t="shared" si="32"/>
        <v>4.3458775850833344</v>
      </c>
      <c r="G48">
        <f t="shared" si="32"/>
        <v>-84.198916708333286</v>
      </c>
      <c r="H48">
        <f t="shared" si="32"/>
        <v>0.19721751958333339</v>
      </c>
      <c r="I48">
        <f t="shared" si="32"/>
        <v>-1.6562114008333353</v>
      </c>
      <c r="J48">
        <f t="shared" si="32"/>
        <v>-3.0527607675000041</v>
      </c>
      <c r="K48">
        <f t="shared" si="32"/>
        <v>18.034571249999999</v>
      </c>
    </row>
    <row r="49" spans="1:14" x14ac:dyDescent="0.25">
      <c r="A49">
        <v>22</v>
      </c>
      <c r="B49">
        <f t="shared" ref="B49:K49" si="33">B23-B$26</f>
        <v>-6.0093093059583333</v>
      </c>
      <c r="C49">
        <f t="shared" si="33"/>
        <v>45.092769575416668</v>
      </c>
      <c r="D49">
        <f t="shared" si="33"/>
        <v>108.78714097625002</v>
      </c>
      <c r="E49">
        <f t="shared" si="33"/>
        <v>509.52990779166612</v>
      </c>
      <c r="F49">
        <f t="shared" si="33"/>
        <v>5.3445795350833336</v>
      </c>
      <c r="G49">
        <f t="shared" si="33"/>
        <v>-68.881335908333313</v>
      </c>
      <c r="H49">
        <f t="shared" si="33"/>
        <v>0.16207414758333333</v>
      </c>
      <c r="I49">
        <f t="shared" si="33"/>
        <v>-1.6323658108333348</v>
      </c>
      <c r="J49">
        <f t="shared" si="33"/>
        <v>-3.9676603374999928</v>
      </c>
      <c r="K49">
        <f t="shared" si="33"/>
        <v>35.568571249999877</v>
      </c>
    </row>
    <row r="50" spans="1:14" x14ac:dyDescent="0.25">
      <c r="A50">
        <v>23</v>
      </c>
      <c r="B50">
        <f t="shared" ref="B50:K50" si="34">B24-B$26</f>
        <v>-5.2620811149583337</v>
      </c>
      <c r="C50">
        <f t="shared" si="34"/>
        <v>60.652737275416655</v>
      </c>
      <c r="D50">
        <f t="shared" si="34"/>
        <v>77.008161576250046</v>
      </c>
      <c r="E50">
        <f t="shared" si="34"/>
        <v>-583.64108520833361</v>
      </c>
      <c r="F50">
        <f t="shared" si="34"/>
        <v>6.8032627550833347</v>
      </c>
      <c r="G50">
        <f t="shared" si="34"/>
        <v>-10.356695208333349</v>
      </c>
      <c r="H50">
        <f t="shared" si="34"/>
        <v>0.56893445658333341</v>
      </c>
      <c r="I50">
        <f t="shared" si="34"/>
        <v>0.14394232916666638</v>
      </c>
      <c r="J50">
        <f t="shared" si="34"/>
        <v>5.3160030525000082</v>
      </c>
      <c r="K50">
        <f t="shared" si="34"/>
        <v>44.22006424999995</v>
      </c>
    </row>
    <row r="51" spans="1:14" x14ac:dyDescent="0.25">
      <c r="A51">
        <v>24</v>
      </c>
      <c r="B51">
        <f t="shared" ref="B51:K51" si="35">B25-B$26</f>
        <v>-3.2288055749583333</v>
      </c>
      <c r="C51">
        <f t="shared" si="35"/>
        <v>73.067924375416652</v>
      </c>
      <c r="D51">
        <f t="shared" si="35"/>
        <v>135.93667777625004</v>
      </c>
      <c r="E51">
        <f t="shared" si="35"/>
        <v>-1172.8880512083338</v>
      </c>
      <c r="F51">
        <f t="shared" si="35"/>
        <v>7.8940689650833349</v>
      </c>
      <c r="G51">
        <f t="shared" si="35"/>
        <v>35.92995479166666</v>
      </c>
      <c r="H51">
        <f t="shared" si="35"/>
        <v>-8.3797319416666627E-2</v>
      </c>
      <c r="I51">
        <f t="shared" si="35"/>
        <v>0.33095119916666604</v>
      </c>
      <c r="J51">
        <f t="shared" si="35"/>
        <v>6.9952909524999995</v>
      </c>
      <c r="K51">
        <f t="shared" si="35"/>
        <v>41.990534249999882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452.09913334053664</v>
      </c>
      <c r="C58">
        <f>O28</f>
        <v>-1628.1775872111848</v>
      </c>
      <c r="D58">
        <f t="shared" ref="D58:K67" si="36">P28</f>
        <v>-3390.2859031759026</v>
      </c>
      <c r="E58">
        <f t="shared" si="36"/>
        <v>-38217.028785175622</v>
      </c>
      <c r="F58">
        <f t="shared" si="36"/>
        <v>-179.7742844845321</v>
      </c>
      <c r="G58">
        <f t="shared" si="36"/>
        <v>3542.4880090258307</v>
      </c>
      <c r="H58">
        <f t="shared" si="36"/>
        <v>-0.37502237185092219</v>
      </c>
      <c r="I58">
        <f t="shared" si="36"/>
        <v>72.301348071050569</v>
      </c>
      <c r="J58">
        <f t="shared" si="36"/>
        <v>172.59552911007899</v>
      </c>
      <c r="K58">
        <f t="shared" si="36"/>
        <v>-1224.167849533166</v>
      </c>
      <c r="L58">
        <f>MDETERM(B58:K67)</f>
        <v>3.5254377211516094E+31</v>
      </c>
      <c r="M58">
        <v>0</v>
      </c>
      <c r="N58">
        <v>0.95570595679886194</v>
      </c>
    </row>
    <row r="59" spans="1:14" x14ac:dyDescent="0.25">
      <c r="B59">
        <f t="shared" ref="B59:C67" si="37">N29</f>
        <v>-1628.1775872111848</v>
      </c>
      <c r="C59">
        <f>O29-M58</f>
        <v>36268.247234098235</v>
      </c>
      <c r="D59">
        <f t="shared" si="36"/>
        <v>71574.628074387831</v>
      </c>
      <c r="E59">
        <f t="shared" si="36"/>
        <v>133794.52474016626</v>
      </c>
      <c r="F59">
        <f t="shared" si="36"/>
        <v>4024.8360933588947</v>
      </c>
      <c r="G59">
        <f t="shared" si="36"/>
        <v>-2559.5239053790128</v>
      </c>
      <c r="H59">
        <f t="shared" si="36"/>
        <v>35.932641457804465</v>
      </c>
      <c r="I59">
        <f t="shared" si="36"/>
        <v>-118.5980132078555</v>
      </c>
      <c r="J59">
        <f t="shared" si="36"/>
        <v>4642.2776048493015</v>
      </c>
      <c r="K59">
        <f t="shared" si="36"/>
        <v>3236.6851969822565</v>
      </c>
      <c r="N59">
        <v>1.8565149501022493</v>
      </c>
    </row>
    <row r="60" spans="1:14" x14ac:dyDescent="0.25">
      <c r="B60">
        <f t="shared" si="37"/>
        <v>-3390.2859031759026</v>
      </c>
      <c r="C60">
        <f t="shared" si="37"/>
        <v>71574.628074387831</v>
      </c>
      <c r="D60">
        <f>P30-M58</f>
        <v>157047.88888342842</v>
      </c>
      <c r="E60">
        <f t="shared" si="36"/>
        <v>680836.49429322162</v>
      </c>
      <c r="F60">
        <f t="shared" si="36"/>
        <v>7943.2281793166603</v>
      </c>
      <c r="G60">
        <f t="shared" si="36"/>
        <v>-3309.4044336417292</v>
      </c>
      <c r="H60">
        <f t="shared" si="36"/>
        <v>25.016462354435447</v>
      </c>
      <c r="I60">
        <f t="shared" si="36"/>
        <v>-266.23280789962587</v>
      </c>
      <c r="J60">
        <f t="shared" si="36"/>
        <v>8987.1577073389326</v>
      </c>
      <c r="K60">
        <f t="shared" si="36"/>
        <v>877.62339727404924</v>
      </c>
      <c r="N60">
        <v>0</v>
      </c>
    </row>
    <row r="61" spans="1:14" x14ac:dyDescent="0.25">
      <c r="B61">
        <f t="shared" si="37"/>
        <v>-38217.028785175622</v>
      </c>
      <c r="C61">
        <f t="shared" si="37"/>
        <v>133794.52474016626</v>
      </c>
      <c r="D61">
        <f t="shared" si="36"/>
        <v>680836.49429322162</v>
      </c>
      <c r="E61">
        <f>Q31-M58</f>
        <v>49992109.101963095</v>
      </c>
      <c r="F61">
        <f t="shared" si="36"/>
        <v>12842.448884300451</v>
      </c>
      <c r="G61">
        <f t="shared" si="36"/>
        <v>505563.17949259788</v>
      </c>
      <c r="H61">
        <f t="shared" si="36"/>
        <v>561.59552681237881</v>
      </c>
      <c r="I61">
        <f t="shared" si="36"/>
        <v>5944.8881106992294</v>
      </c>
      <c r="J61">
        <f t="shared" si="36"/>
        <v>114478.15172038449</v>
      </c>
      <c r="K61">
        <f t="shared" si="36"/>
        <v>-304755.20119017386</v>
      </c>
    </row>
    <row r="62" spans="1:14" x14ac:dyDescent="0.25">
      <c r="B62">
        <f t="shared" si="37"/>
        <v>-179.7742844845321</v>
      </c>
      <c r="C62">
        <f t="shared" si="37"/>
        <v>4024.8360933588947</v>
      </c>
      <c r="D62">
        <f t="shared" si="36"/>
        <v>7943.2281793166603</v>
      </c>
      <c r="E62">
        <f t="shared" si="36"/>
        <v>12842.448884300451</v>
      </c>
      <c r="F62">
        <f>R32-M58</f>
        <v>448.5226985685116</v>
      </c>
      <c r="G62">
        <f t="shared" si="36"/>
        <v>-374.15497684136642</v>
      </c>
      <c r="H62">
        <f t="shared" si="36"/>
        <v>3.7184098698471786</v>
      </c>
      <c r="I62">
        <f t="shared" si="36"/>
        <v>-14.571483570983245</v>
      </c>
      <c r="J62">
        <f t="shared" si="36"/>
        <v>494.14710208264984</v>
      </c>
      <c r="K62">
        <f t="shared" si="36"/>
        <v>358.52426625924511</v>
      </c>
    </row>
    <row r="63" spans="1:14" x14ac:dyDescent="0.25">
      <c r="B63">
        <f t="shared" si="37"/>
        <v>3542.4880090258307</v>
      </c>
      <c r="C63">
        <f t="shared" si="37"/>
        <v>-2559.5239053790128</v>
      </c>
      <c r="D63">
        <f t="shared" si="36"/>
        <v>-3309.4044336417292</v>
      </c>
      <c r="E63">
        <f t="shared" si="36"/>
        <v>505563.17949259788</v>
      </c>
      <c r="F63">
        <f t="shared" si="36"/>
        <v>-374.15497684136642</v>
      </c>
      <c r="G63">
        <f>S33-M58</f>
        <v>131372.8580742818</v>
      </c>
      <c r="H63">
        <f t="shared" si="36"/>
        <v>-3.3581042735183164</v>
      </c>
      <c r="I63">
        <f t="shared" si="36"/>
        <v>2443.2599919521608</v>
      </c>
      <c r="J63">
        <f t="shared" si="36"/>
        <v>17092.135993161057</v>
      </c>
      <c r="K63">
        <f t="shared" si="36"/>
        <v>-12707.322824690611</v>
      </c>
    </row>
    <row r="64" spans="1:14" x14ac:dyDescent="0.25">
      <c r="B64">
        <f t="shared" si="37"/>
        <v>-0.37502237185092219</v>
      </c>
      <c r="C64">
        <f t="shared" si="37"/>
        <v>35.932641457804465</v>
      </c>
      <c r="D64">
        <f t="shared" si="36"/>
        <v>25.016462354435447</v>
      </c>
      <c r="E64">
        <f t="shared" si="36"/>
        <v>561.59552681237881</v>
      </c>
      <c r="F64">
        <f t="shared" si="36"/>
        <v>3.7184098698471786</v>
      </c>
      <c r="G64">
        <f t="shared" si="36"/>
        <v>-3.3581042735183164</v>
      </c>
      <c r="H64">
        <f>T34-M58</f>
        <v>1.8041070913435202</v>
      </c>
      <c r="I64">
        <f t="shared" si="36"/>
        <v>-3.4523238837827722E-2</v>
      </c>
      <c r="J64">
        <f t="shared" si="36"/>
        <v>11.371303260690118</v>
      </c>
      <c r="K64">
        <f t="shared" si="36"/>
        <v>8.1135454835870995</v>
      </c>
    </row>
    <row r="65" spans="2:16" x14ac:dyDescent="0.25">
      <c r="B65">
        <f t="shared" si="37"/>
        <v>72.301348071050569</v>
      </c>
      <c r="C65">
        <f t="shared" si="37"/>
        <v>-118.5980132078555</v>
      </c>
      <c r="D65">
        <f t="shared" si="36"/>
        <v>-266.23280789962587</v>
      </c>
      <c r="E65">
        <f t="shared" si="36"/>
        <v>5944.8881106992294</v>
      </c>
      <c r="F65">
        <f t="shared" si="36"/>
        <v>-14.571483570983245</v>
      </c>
      <c r="G65">
        <f t="shared" si="36"/>
        <v>2443.2599919521608</v>
      </c>
      <c r="H65">
        <f t="shared" si="36"/>
        <v>-3.4523238837827722E-2</v>
      </c>
      <c r="I65">
        <f>U35-M58</f>
        <v>47.115179585873527</v>
      </c>
      <c r="J65">
        <f t="shared" si="36"/>
        <v>323.71534054406612</v>
      </c>
      <c r="K65">
        <f t="shared" si="36"/>
        <v>-242.69956460182124</v>
      </c>
    </row>
    <row r="66" spans="2:16" x14ac:dyDescent="0.25">
      <c r="B66">
        <f t="shared" si="37"/>
        <v>172.59552911007899</v>
      </c>
      <c r="C66">
        <f t="shared" si="37"/>
        <v>4642.2776048493015</v>
      </c>
      <c r="D66">
        <f t="shared" si="36"/>
        <v>8987.1577073389326</v>
      </c>
      <c r="E66">
        <f t="shared" si="36"/>
        <v>114478.15172038449</v>
      </c>
      <c r="F66">
        <f t="shared" si="36"/>
        <v>494.14710208264984</v>
      </c>
      <c r="G66">
        <f t="shared" si="36"/>
        <v>17092.135993161057</v>
      </c>
      <c r="H66">
        <f t="shared" si="36"/>
        <v>11.371303260690118</v>
      </c>
      <c r="I66">
        <f t="shared" si="36"/>
        <v>323.71534054406612</v>
      </c>
      <c r="J66">
        <f>V36-M58</f>
        <v>5279.1100857322626</v>
      </c>
      <c r="K66">
        <f t="shared" si="36"/>
        <v>-719.70671429568472</v>
      </c>
    </row>
    <row r="67" spans="2:16" x14ac:dyDescent="0.25">
      <c r="B67">
        <f t="shared" si="37"/>
        <v>-1224.167849533166</v>
      </c>
      <c r="C67">
        <f t="shared" si="37"/>
        <v>3236.6851969822565</v>
      </c>
      <c r="D67">
        <f t="shared" si="36"/>
        <v>877.62339727404924</v>
      </c>
      <c r="E67">
        <f t="shared" si="36"/>
        <v>-304755.20119017386</v>
      </c>
      <c r="F67">
        <f t="shared" si="36"/>
        <v>358.52426625924511</v>
      </c>
      <c r="G67">
        <f t="shared" si="36"/>
        <v>-12707.322824690611</v>
      </c>
      <c r="H67">
        <f t="shared" si="36"/>
        <v>8.1135454835870995</v>
      </c>
      <c r="I67">
        <f t="shared" si="36"/>
        <v>-242.69956460182124</v>
      </c>
      <c r="J67">
        <f t="shared" si="36"/>
        <v>-719.70671429568472</v>
      </c>
      <c r="K67">
        <f>W37-M58</f>
        <v>16580.358291413209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452.09913334053664</v>
      </c>
      <c r="C69">
        <f t="shared" ref="C69:K78" si="38">O28</f>
        <v>-1628.1775872111848</v>
      </c>
      <c r="D69">
        <f t="shared" si="38"/>
        <v>-3390.2859031759026</v>
      </c>
      <c r="E69">
        <f t="shared" si="38"/>
        <v>-38217.028785175622</v>
      </c>
      <c r="F69">
        <f t="shared" si="38"/>
        <v>-179.7742844845321</v>
      </c>
      <c r="G69">
        <f t="shared" si="38"/>
        <v>3542.4880090258307</v>
      </c>
      <c r="H69">
        <f t="shared" si="38"/>
        <v>-0.37502237185092219</v>
      </c>
      <c r="I69">
        <f t="shared" si="38"/>
        <v>72.301348071050569</v>
      </c>
      <c r="J69">
        <f t="shared" si="38"/>
        <v>172.59552911007899</v>
      </c>
      <c r="K69">
        <f t="shared" si="38"/>
        <v>-1224.167849533166</v>
      </c>
      <c r="L69" s="1">
        <f t="array" ref="L69">MDETERM(B69:K78)</f>
        <v>3.5254377211516094E+31</v>
      </c>
      <c r="M69" s="2">
        <v>0</v>
      </c>
      <c r="N69" s="1">
        <f t="array" ref="N69:N78">MMULT(B69:K78,M69:M78)</f>
        <v>1.333210462601403E-11</v>
      </c>
      <c r="O69" s="1">
        <f>M69*$B$80</f>
        <v>0</v>
      </c>
      <c r="P69" s="1">
        <f>N69-O69</f>
        <v>1.333210462601403E-11</v>
      </c>
    </row>
    <row r="70" spans="2:16" x14ac:dyDescent="0.25">
      <c r="B70">
        <f t="shared" ref="B70:B78" si="39">N29</f>
        <v>-1628.1775872111848</v>
      </c>
      <c r="C70">
        <f t="shared" si="38"/>
        <v>36268.247234098235</v>
      </c>
      <c r="D70">
        <f t="shared" si="38"/>
        <v>71574.628074387831</v>
      </c>
      <c r="E70">
        <f t="shared" si="38"/>
        <v>133794.52474016626</v>
      </c>
      <c r="F70">
        <f t="shared" si="38"/>
        <v>4024.8360933588947</v>
      </c>
      <c r="G70">
        <f t="shared" si="38"/>
        <v>-2559.5239053790128</v>
      </c>
      <c r="H70">
        <f t="shared" si="38"/>
        <v>35.932641457804465</v>
      </c>
      <c r="I70">
        <f t="shared" si="38"/>
        <v>-118.5980132078555</v>
      </c>
      <c r="J70">
        <f t="shared" si="38"/>
        <v>4642.2776048493015</v>
      </c>
      <c r="K70">
        <f t="shared" si="38"/>
        <v>3236.6851969822565</v>
      </c>
      <c r="L70" s="1"/>
      <c r="M70" s="2">
        <v>0</v>
      </c>
      <c r="N70" s="1">
        <v>5.7238354444394185E-3</v>
      </c>
      <c r="O70" s="1">
        <f t="shared" ref="O70:O78" si="40">M70*$B$80</f>
        <v>0</v>
      </c>
      <c r="P70" s="1">
        <f t="shared" ref="P70:P78" si="41">N70-O70</f>
        <v>5.7238354444394185E-3</v>
      </c>
    </row>
    <row r="71" spans="2:16" x14ac:dyDescent="0.25">
      <c r="B71">
        <f t="shared" si="39"/>
        <v>-3390.2859031759026</v>
      </c>
      <c r="C71">
        <f t="shared" si="38"/>
        <v>71574.628074387831</v>
      </c>
      <c r="D71">
        <f t="shared" si="38"/>
        <v>157047.88888342842</v>
      </c>
      <c r="E71">
        <f t="shared" si="38"/>
        <v>680836.49429322162</v>
      </c>
      <c r="F71">
        <f t="shared" si="38"/>
        <v>7943.2281793166603</v>
      </c>
      <c r="G71">
        <f t="shared" si="38"/>
        <v>-3309.4044336417292</v>
      </c>
      <c r="H71">
        <f t="shared" si="38"/>
        <v>25.016462354435447</v>
      </c>
      <c r="I71">
        <f t="shared" si="38"/>
        <v>-266.23280789962587</v>
      </c>
      <c r="J71">
        <f t="shared" si="38"/>
        <v>8987.1577073389326</v>
      </c>
      <c r="K71">
        <f t="shared" si="38"/>
        <v>877.62339727404924</v>
      </c>
      <c r="L71" s="1"/>
      <c r="M71" s="2">
        <v>-9.9999999999999974E-7</v>
      </c>
      <c r="N71" s="1">
        <v>-6.7287319562848086E-2</v>
      </c>
      <c r="O71" s="1">
        <f t="shared" si="40"/>
        <v>-9.5570595679886178E-7</v>
      </c>
      <c r="P71" s="1">
        <f t="shared" si="41"/>
        <v>-6.7286363856891282E-2</v>
      </c>
    </row>
    <row r="72" spans="2:16" x14ac:dyDescent="0.25">
      <c r="B72">
        <f t="shared" si="39"/>
        <v>-38217.028785175622</v>
      </c>
      <c r="C72">
        <f t="shared" si="38"/>
        <v>133794.52474016626</v>
      </c>
      <c r="D72">
        <f t="shared" si="38"/>
        <v>680836.49429322162</v>
      </c>
      <c r="E72">
        <f t="shared" si="38"/>
        <v>49992109.101963095</v>
      </c>
      <c r="F72">
        <f t="shared" si="38"/>
        <v>12842.448884300451</v>
      </c>
      <c r="G72">
        <f t="shared" si="38"/>
        <v>505563.17949259788</v>
      </c>
      <c r="H72">
        <f t="shared" si="38"/>
        <v>561.59552681237881</v>
      </c>
      <c r="I72">
        <f t="shared" si="38"/>
        <v>5944.8881106992294</v>
      </c>
      <c r="J72">
        <f t="shared" si="38"/>
        <v>114478.15172038449</v>
      </c>
      <c r="K72">
        <f t="shared" si="38"/>
        <v>-304755.20119017386</v>
      </c>
      <c r="L72" s="1"/>
      <c r="M72" s="2">
        <v>6.1771284029606662E-8</v>
      </c>
      <c r="N72" s="1">
        <v>3.3939151746803526</v>
      </c>
      <c r="O72" s="1">
        <f t="shared" si="40"/>
        <v>5.9035184106209499E-8</v>
      </c>
      <c r="P72" s="1">
        <f t="shared" si="41"/>
        <v>3.3939151156451683</v>
      </c>
    </row>
    <row r="73" spans="2:16" x14ac:dyDescent="0.25">
      <c r="B73">
        <f t="shared" si="39"/>
        <v>-179.7742844845321</v>
      </c>
      <c r="C73">
        <f t="shared" si="38"/>
        <v>4024.8360933588947</v>
      </c>
      <c r="D73">
        <f t="shared" si="38"/>
        <v>7943.2281793166603</v>
      </c>
      <c r="E73">
        <f t="shared" si="38"/>
        <v>12842.448884300451</v>
      </c>
      <c r="F73">
        <f t="shared" si="38"/>
        <v>448.5226985685116</v>
      </c>
      <c r="G73">
        <f t="shared" si="38"/>
        <v>-374.15497684136642</v>
      </c>
      <c r="H73">
        <f t="shared" si="38"/>
        <v>3.7184098698471786</v>
      </c>
      <c r="I73">
        <f t="shared" si="38"/>
        <v>-14.571483570983245</v>
      </c>
      <c r="J73">
        <f t="shared" si="38"/>
        <v>494.14710208264984</v>
      </c>
      <c r="K73">
        <f t="shared" si="38"/>
        <v>358.52426625924511</v>
      </c>
      <c r="L73" s="1"/>
      <c r="M73" s="2">
        <v>0</v>
      </c>
      <c r="N73" s="1">
        <v>1.684405666704282E-12</v>
      </c>
      <c r="O73" s="1">
        <f t="shared" si="40"/>
        <v>0</v>
      </c>
      <c r="P73" s="1">
        <f t="shared" si="41"/>
        <v>1.684405666704282E-12</v>
      </c>
    </row>
    <row r="74" spans="2:16" x14ac:dyDescent="0.25">
      <c r="B74">
        <f t="shared" si="39"/>
        <v>3542.4880090258307</v>
      </c>
      <c r="C74">
        <f t="shared" si="38"/>
        <v>-2559.5239053790128</v>
      </c>
      <c r="D74">
        <f t="shared" si="38"/>
        <v>-3309.4044336417292</v>
      </c>
      <c r="E74">
        <f t="shared" si="38"/>
        <v>505563.17949259788</v>
      </c>
      <c r="F74">
        <f t="shared" si="38"/>
        <v>-374.15497684136642</v>
      </c>
      <c r="G74">
        <f t="shared" si="38"/>
        <v>131372.8580742818</v>
      </c>
      <c r="H74">
        <f t="shared" si="38"/>
        <v>-3.3581042735183164</v>
      </c>
      <c r="I74">
        <f t="shared" si="38"/>
        <v>2443.2599919521608</v>
      </c>
      <c r="J74">
        <f t="shared" si="38"/>
        <v>17092.135993161057</v>
      </c>
      <c r="K74">
        <f t="shared" si="38"/>
        <v>-12707.322824690611</v>
      </c>
      <c r="L74" s="1"/>
      <c r="M74" s="2">
        <v>0</v>
      </c>
      <c r="N74" s="1">
        <v>2.486624873918904E-2</v>
      </c>
      <c r="O74" s="1">
        <f t="shared" si="40"/>
        <v>0</v>
      </c>
      <c r="P74" s="1">
        <f t="shared" si="41"/>
        <v>2.486624873918904E-2</v>
      </c>
    </row>
    <row r="75" spans="2:16" x14ac:dyDescent="0.25">
      <c r="B75">
        <f t="shared" si="39"/>
        <v>-0.37502237185092219</v>
      </c>
      <c r="C75">
        <f t="shared" si="38"/>
        <v>35.932641457804465</v>
      </c>
      <c r="D75">
        <f t="shared" si="38"/>
        <v>25.016462354435447</v>
      </c>
      <c r="E75">
        <f t="shared" si="38"/>
        <v>561.59552681237881</v>
      </c>
      <c r="F75">
        <f t="shared" si="38"/>
        <v>3.7184098698471786</v>
      </c>
      <c r="G75">
        <f t="shared" si="38"/>
        <v>-3.3581042735183164</v>
      </c>
      <c r="H75">
        <f t="shared" si="38"/>
        <v>1.8041070913435202</v>
      </c>
      <c r="I75">
        <f t="shared" si="38"/>
        <v>-3.4523238837827722E-2</v>
      </c>
      <c r="J75">
        <f t="shared" si="38"/>
        <v>11.371303260690118</v>
      </c>
      <c r="K75">
        <f t="shared" si="38"/>
        <v>8.1135454835870995</v>
      </c>
      <c r="L75" s="1"/>
      <c r="M75" s="2">
        <v>1.897812481762462E-3</v>
      </c>
      <c r="N75" s="1">
        <v>3.4356376106931094E-3</v>
      </c>
      <c r="O75" s="1">
        <f t="shared" si="40"/>
        <v>1.8137506937076166E-3</v>
      </c>
      <c r="P75" s="1">
        <f t="shared" si="41"/>
        <v>1.6218869169854929E-3</v>
      </c>
    </row>
    <row r="76" spans="2:16" x14ac:dyDescent="0.25">
      <c r="B76">
        <f t="shared" si="39"/>
        <v>72.301348071050569</v>
      </c>
      <c r="C76">
        <f t="shared" si="38"/>
        <v>-118.5980132078555</v>
      </c>
      <c r="D76">
        <f t="shared" si="38"/>
        <v>-266.23280789962587</v>
      </c>
      <c r="E76">
        <f t="shared" si="38"/>
        <v>5944.8881106992294</v>
      </c>
      <c r="F76">
        <f t="shared" si="38"/>
        <v>-14.571483570983245</v>
      </c>
      <c r="G76">
        <f t="shared" si="38"/>
        <v>2443.2599919521608</v>
      </c>
      <c r="H76">
        <f t="shared" si="38"/>
        <v>-3.4523238837827722E-2</v>
      </c>
      <c r="I76">
        <f t="shared" si="38"/>
        <v>47.115179585873527</v>
      </c>
      <c r="J76">
        <f t="shared" si="38"/>
        <v>323.71534054406612</v>
      </c>
      <c r="K76">
        <f t="shared" si="38"/>
        <v>-242.69956460182124</v>
      </c>
      <c r="L76" s="1"/>
      <c r="M76" s="2">
        <v>0</v>
      </c>
      <c r="N76" s="1">
        <v>5.0492186735527601E-4</v>
      </c>
      <c r="O76" s="1">
        <f t="shared" si="40"/>
        <v>0</v>
      </c>
      <c r="P76" s="1">
        <f t="shared" si="41"/>
        <v>5.0492186735527601E-4</v>
      </c>
    </row>
    <row r="77" spans="2:16" x14ac:dyDescent="0.25">
      <c r="B77">
        <f t="shared" si="39"/>
        <v>172.59552911007899</v>
      </c>
      <c r="C77">
        <f t="shared" si="38"/>
        <v>4642.2776048493015</v>
      </c>
      <c r="D77">
        <f t="shared" si="38"/>
        <v>8987.1577073389326</v>
      </c>
      <c r="E77">
        <f t="shared" si="38"/>
        <v>114478.15172038449</v>
      </c>
      <c r="F77">
        <f t="shared" si="38"/>
        <v>494.14710208264984</v>
      </c>
      <c r="G77">
        <f t="shared" si="38"/>
        <v>17092.135993161057</v>
      </c>
      <c r="H77">
        <f t="shared" si="38"/>
        <v>11.371303260690118</v>
      </c>
      <c r="I77">
        <f t="shared" si="38"/>
        <v>323.71534054406612</v>
      </c>
      <c r="J77">
        <f t="shared" si="38"/>
        <v>5279.1100857322626</v>
      </c>
      <c r="K77">
        <f t="shared" si="38"/>
        <v>-719.70671429568472</v>
      </c>
      <c r="L77" s="1"/>
      <c r="M77" s="2">
        <v>0</v>
      </c>
      <c r="N77" s="1">
        <v>1.9478037876686501E-2</v>
      </c>
      <c r="O77" s="1">
        <f t="shared" si="40"/>
        <v>0</v>
      </c>
      <c r="P77" s="1">
        <f t="shared" si="41"/>
        <v>1.9478037876686501E-2</v>
      </c>
    </row>
    <row r="78" spans="2:16" x14ac:dyDescent="0.25">
      <c r="B78">
        <f t="shared" si="39"/>
        <v>-1224.167849533166</v>
      </c>
      <c r="C78">
        <f t="shared" si="38"/>
        <v>3236.6851969822565</v>
      </c>
      <c r="D78">
        <f t="shared" si="38"/>
        <v>877.62339727404924</v>
      </c>
      <c r="E78">
        <f t="shared" si="38"/>
        <v>-304755.20119017386</v>
      </c>
      <c r="F78">
        <f t="shared" si="38"/>
        <v>358.52426625924511</v>
      </c>
      <c r="G78">
        <f t="shared" si="38"/>
        <v>-12707.322824690611</v>
      </c>
      <c r="H78">
        <f t="shared" si="38"/>
        <v>8.1135454835870995</v>
      </c>
      <c r="I78">
        <f t="shared" si="38"/>
        <v>-242.69956460182124</v>
      </c>
      <c r="J78">
        <f t="shared" si="38"/>
        <v>-719.70671429568472</v>
      </c>
      <c r="K78">
        <f t="shared" si="38"/>
        <v>16580.358291413209</v>
      </c>
      <c r="L78" s="1"/>
      <c r="M78" s="2">
        <v>2.5964479615228244E-7</v>
      </c>
      <c r="N78" s="1">
        <v>2.4814931263821005E-7</v>
      </c>
      <c r="O78" s="1">
        <f t="shared" si="40"/>
        <v>2.4814407833456258E-7</v>
      </c>
      <c r="P78" s="1">
        <f t="shared" si="41"/>
        <v>5.2343036474753661E-12</v>
      </c>
    </row>
    <row r="79" spans="2:16" x14ac:dyDescent="0.25">
      <c r="B79" t="s">
        <v>36</v>
      </c>
    </row>
    <row r="80" spans="2:16" x14ac:dyDescent="0.25">
      <c r="B80">
        <f>N58</f>
        <v>0.95570595679886194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452.09913334053664</v>
      </c>
      <c r="C82">
        <f t="shared" ref="C82:K91" si="42">O28</f>
        <v>-1628.1775872111848</v>
      </c>
      <c r="D82">
        <f t="shared" si="42"/>
        <v>-3390.2859031759026</v>
      </c>
      <c r="E82">
        <f t="shared" si="42"/>
        <v>-38217.028785175622</v>
      </c>
      <c r="F82">
        <f t="shared" si="42"/>
        <v>-179.7742844845321</v>
      </c>
      <c r="G82">
        <f t="shared" si="42"/>
        <v>3542.4880090258307</v>
      </c>
      <c r="H82">
        <f t="shared" si="42"/>
        <v>-0.37502237185092219</v>
      </c>
      <c r="I82">
        <f t="shared" si="42"/>
        <v>72.301348071050569</v>
      </c>
      <c r="J82">
        <f t="shared" si="42"/>
        <v>172.59552911007899</v>
      </c>
      <c r="K82">
        <f t="shared" si="42"/>
        <v>-1224.167849533166</v>
      </c>
      <c r="M82" s="2">
        <v>7.6311601229359147E-7</v>
      </c>
      <c r="N82" s="1">
        <f t="array" ref="N82:N91">MMULT(B82:K91,M82:M91)</f>
        <v>1.4192532498653274E-6</v>
      </c>
      <c r="O82" s="1">
        <f>M82*$B$93</f>
        <v>1.4167362854854644E-6</v>
      </c>
      <c r="P82" s="1">
        <f>N82-O82</f>
        <v>2.5169643798630396E-9</v>
      </c>
    </row>
    <row r="83" spans="2:16" x14ac:dyDescent="0.25">
      <c r="B83">
        <f t="shared" ref="B83:B91" si="43">N29</f>
        <v>-1628.1775872111848</v>
      </c>
      <c r="C83">
        <f t="shared" si="42"/>
        <v>36268.247234098235</v>
      </c>
      <c r="D83">
        <f t="shared" si="42"/>
        <v>71574.628074387831</v>
      </c>
      <c r="E83">
        <f t="shared" si="42"/>
        <v>133794.52474016626</v>
      </c>
      <c r="F83">
        <f t="shared" si="42"/>
        <v>4024.8360933588947</v>
      </c>
      <c r="G83">
        <f t="shared" si="42"/>
        <v>-2559.5239053790128</v>
      </c>
      <c r="H83">
        <f t="shared" si="42"/>
        <v>35.932641457804465</v>
      </c>
      <c r="I83">
        <f t="shared" si="42"/>
        <v>-118.5980132078555</v>
      </c>
      <c r="J83">
        <f t="shared" si="42"/>
        <v>4642.2776048493015</v>
      </c>
      <c r="K83">
        <f t="shared" si="42"/>
        <v>3236.6851969822565</v>
      </c>
      <c r="M83" s="2">
        <v>0</v>
      </c>
      <c r="N83" s="1">
        <v>6.0886219449160705E-3</v>
      </c>
      <c r="O83" s="1">
        <f t="shared" ref="O83:O91" si="44">M83*$B$93</f>
        <v>0</v>
      </c>
      <c r="P83" s="1">
        <f t="shared" ref="P83:P91" si="45">N83-O83</f>
        <v>6.0886219449160705E-3</v>
      </c>
    </row>
    <row r="84" spans="2:16" x14ac:dyDescent="0.25">
      <c r="B84">
        <f t="shared" si="43"/>
        <v>-3390.2859031759026</v>
      </c>
      <c r="C84">
        <f t="shared" si="42"/>
        <v>71574.628074387831</v>
      </c>
      <c r="D84">
        <f t="shared" si="42"/>
        <v>157047.88888342842</v>
      </c>
      <c r="E84">
        <f t="shared" si="42"/>
        <v>680836.49429322162</v>
      </c>
      <c r="F84">
        <f t="shared" si="42"/>
        <v>7943.2281793166603</v>
      </c>
      <c r="G84">
        <f t="shared" si="42"/>
        <v>-3309.4044336417292</v>
      </c>
      <c r="H84">
        <f t="shared" si="42"/>
        <v>25.016462354435447</v>
      </c>
      <c r="I84">
        <f t="shared" si="42"/>
        <v>-266.23280789962587</v>
      </c>
      <c r="J84">
        <f t="shared" si="42"/>
        <v>8987.1577073389326</v>
      </c>
      <c r="K84">
        <f t="shared" si="42"/>
        <v>877.62339727404924</v>
      </c>
      <c r="M84" s="2">
        <v>8.8786018683982782E-8</v>
      </c>
      <c r="N84" s="1">
        <v>1.297152395533459E-2</v>
      </c>
      <c r="O84" s="1">
        <f t="shared" si="44"/>
        <v>1.6483257104687166E-7</v>
      </c>
      <c r="P84" s="1">
        <f t="shared" si="45"/>
        <v>1.2971359122763542E-2</v>
      </c>
    </row>
    <row r="85" spans="2:16" x14ac:dyDescent="0.25">
      <c r="B85">
        <f t="shared" si="43"/>
        <v>-38217.028785175622</v>
      </c>
      <c r="C85">
        <f t="shared" si="42"/>
        <v>133794.52474016626</v>
      </c>
      <c r="D85">
        <f t="shared" si="42"/>
        <v>680836.49429322162</v>
      </c>
      <c r="E85">
        <f t="shared" si="42"/>
        <v>49992109.101963095</v>
      </c>
      <c r="F85">
        <f t="shared" si="42"/>
        <v>12842.448884300451</v>
      </c>
      <c r="G85">
        <f t="shared" si="42"/>
        <v>505563.17949259788</v>
      </c>
      <c r="H85">
        <f t="shared" si="42"/>
        <v>561.59552681237881</v>
      </c>
      <c r="I85">
        <f t="shared" si="42"/>
        <v>5944.8881106992294</v>
      </c>
      <c r="J85">
        <f t="shared" si="42"/>
        <v>114478.15172038449</v>
      </c>
      <c r="K85">
        <f t="shared" si="42"/>
        <v>-304755.20119017386</v>
      </c>
      <c r="M85" s="2">
        <v>0</v>
      </c>
      <c r="N85" s="1">
        <v>2.4905409336717411E-2</v>
      </c>
      <c r="O85" s="1">
        <f t="shared" si="44"/>
        <v>0</v>
      </c>
      <c r="P85" s="1">
        <f t="shared" si="45"/>
        <v>2.4905409336717411E-2</v>
      </c>
    </row>
    <row r="86" spans="2:16" x14ac:dyDescent="0.25">
      <c r="B86">
        <f t="shared" si="43"/>
        <v>-179.7742844845321</v>
      </c>
      <c r="C86">
        <f t="shared" si="42"/>
        <v>4024.8360933588947</v>
      </c>
      <c r="D86">
        <f t="shared" si="42"/>
        <v>7943.2281793166603</v>
      </c>
      <c r="E86">
        <f t="shared" si="42"/>
        <v>12842.448884300451</v>
      </c>
      <c r="F86">
        <f t="shared" si="42"/>
        <v>448.5226985685116</v>
      </c>
      <c r="G86">
        <f t="shared" si="42"/>
        <v>-374.15497684136642</v>
      </c>
      <c r="H86">
        <f t="shared" si="42"/>
        <v>3.7184098698471786</v>
      </c>
      <c r="I86">
        <f t="shared" si="42"/>
        <v>-14.571483570983245</v>
      </c>
      <c r="J86">
        <f t="shared" si="42"/>
        <v>494.14710208264984</v>
      </c>
      <c r="K86">
        <f t="shared" si="42"/>
        <v>358.52426625924511</v>
      </c>
      <c r="M86" s="2">
        <v>2.0516713155500698E-7</v>
      </c>
      <c r="N86" s="1">
        <v>6.7494473371126039E-4</v>
      </c>
      <c r="O86" s="1">
        <f t="shared" si="44"/>
        <v>3.8089584700146542E-7</v>
      </c>
      <c r="P86" s="1">
        <f t="shared" si="45"/>
        <v>6.7456383786425897E-4</v>
      </c>
    </row>
    <row r="87" spans="2:16" x14ac:dyDescent="0.25">
      <c r="B87">
        <f t="shared" si="43"/>
        <v>3542.4880090258307</v>
      </c>
      <c r="C87">
        <f t="shared" si="42"/>
        <v>-2559.5239053790128</v>
      </c>
      <c r="D87">
        <f t="shared" si="42"/>
        <v>-3309.4044336417292</v>
      </c>
      <c r="E87">
        <f t="shared" si="42"/>
        <v>505563.17949259788</v>
      </c>
      <c r="F87">
        <f t="shared" si="42"/>
        <v>-374.15497684136642</v>
      </c>
      <c r="G87">
        <f t="shared" si="42"/>
        <v>131372.8580742818</v>
      </c>
      <c r="H87">
        <f t="shared" si="42"/>
        <v>-3.3581042735183164</v>
      </c>
      <c r="I87">
        <f t="shared" si="42"/>
        <v>2443.2599919521608</v>
      </c>
      <c r="J87">
        <f t="shared" si="42"/>
        <v>17092.135993161057</v>
      </c>
      <c r="K87">
        <f t="shared" si="42"/>
        <v>-12707.322824690611</v>
      </c>
      <c r="M87" s="2">
        <v>1.9612614337391065E-8</v>
      </c>
      <c r="N87" s="1">
        <v>4.1610184075587166E-3</v>
      </c>
      <c r="O87" s="1">
        <f t="shared" si="44"/>
        <v>3.6411111727956235E-8</v>
      </c>
      <c r="P87" s="1">
        <f t="shared" si="45"/>
        <v>4.1609819964469885E-3</v>
      </c>
    </row>
    <row r="88" spans="2:16" x14ac:dyDescent="0.25">
      <c r="B88">
        <f t="shared" si="43"/>
        <v>-0.37502237185092219</v>
      </c>
      <c r="C88">
        <f t="shared" si="42"/>
        <v>35.932641457804465</v>
      </c>
      <c r="D88">
        <f t="shared" si="42"/>
        <v>25.016462354435447</v>
      </c>
      <c r="E88">
        <f t="shared" si="42"/>
        <v>561.59552681237881</v>
      </c>
      <c r="F88">
        <f t="shared" si="42"/>
        <v>3.7184098698471786</v>
      </c>
      <c r="G88">
        <f t="shared" si="42"/>
        <v>-3.3581042735183164</v>
      </c>
      <c r="H88">
        <f t="shared" si="42"/>
        <v>1.8041070913435202</v>
      </c>
      <c r="I88">
        <f t="shared" si="42"/>
        <v>-3.4523238837827722E-2</v>
      </c>
      <c r="J88">
        <f t="shared" si="42"/>
        <v>11.371303260690118</v>
      </c>
      <c r="K88">
        <f t="shared" si="42"/>
        <v>8.1135454835870995</v>
      </c>
      <c r="M88" s="2">
        <v>1.7260262429167855E-8</v>
      </c>
      <c r="N88" s="1">
        <v>3.169661960291273E-6</v>
      </c>
      <c r="O88" s="1">
        <f t="shared" si="44"/>
        <v>3.2043935242438288E-8</v>
      </c>
      <c r="P88" s="1">
        <f t="shared" si="45"/>
        <v>3.1376180250488347E-6</v>
      </c>
    </row>
    <row r="89" spans="2:16" x14ac:dyDescent="0.25">
      <c r="B89">
        <f t="shared" si="43"/>
        <v>72.301348071050569</v>
      </c>
      <c r="C89">
        <f t="shared" si="42"/>
        <v>-118.5980132078555</v>
      </c>
      <c r="D89">
        <f t="shared" si="42"/>
        <v>-266.23280789962587</v>
      </c>
      <c r="E89">
        <f t="shared" si="42"/>
        <v>5944.8881106992294</v>
      </c>
      <c r="F89">
        <f t="shared" si="42"/>
        <v>-14.571483570983245</v>
      </c>
      <c r="G89">
        <f t="shared" si="42"/>
        <v>2443.2599919521608</v>
      </c>
      <c r="H89">
        <f t="shared" si="42"/>
        <v>-3.4523238837827722E-2</v>
      </c>
      <c r="I89">
        <f t="shared" si="42"/>
        <v>47.115179585873527</v>
      </c>
      <c r="J89">
        <f t="shared" si="42"/>
        <v>323.71534054406612</v>
      </c>
      <c r="K89">
        <f t="shared" si="42"/>
        <v>-242.69956460182124</v>
      </c>
      <c r="M89" s="2">
        <v>1.8895558565711105E-8</v>
      </c>
      <c r="N89" s="1">
        <v>6.2183124787229307E-5</v>
      </c>
      <c r="O89" s="1">
        <f t="shared" si="44"/>
        <v>3.5079886967775281E-8</v>
      </c>
      <c r="P89" s="1">
        <f t="shared" si="45"/>
        <v>6.214804490026153E-5</v>
      </c>
    </row>
    <row r="90" spans="2:16" x14ac:dyDescent="0.25">
      <c r="B90">
        <f t="shared" si="43"/>
        <v>172.59552911007899</v>
      </c>
      <c r="C90">
        <f t="shared" si="42"/>
        <v>4642.2776048493015</v>
      </c>
      <c r="D90">
        <f t="shared" si="42"/>
        <v>8987.1577073389326</v>
      </c>
      <c r="E90">
        <f t="shared" si="42"/>
        <v>114478.15172038449</v>
      </c>
      <c r="F90">
        <f t="shared" si="42"/>
        <v>494.14710208264984</v>
      </c>
      <c r="G90">
        <f t="shared" si="42"/>
        <v>17092.135993161057</v>
      </c>
      <c r="H90">
        <f t="shared" si="42"/>
        <v>11.371303260690118</v>
      </c>
      <c r="I90">
        <f t="shared" si="42"/>
        <v>323.71534054406612</v>
      </c>
      <c r="J90">
        <f t="shared" si="42"/>
        <v>5279.1100857322626</v>
      </c>
      <c r="K90">
        <f t="shared" si="42"/>
        <v>-719.70671429568472</v>
      </c>
      <c r="M90" s="2">
        <v>0</v>
      </c>
      <c r="N90" s="1">
        <v>1.3275695367310283E-3</v>
      </c>
      <c r="O90" s="1">
        <f t="shared" si="44"/>
        <v>0</v>
      </c>
      <c r="P90" s="1">
        <f t="shared" si="45"/>
        <v>1.3275695367310283E-3</v>
      </c>
    </row>
    <row r="91" spans="2:16" x14ac:dyDescent="0.25">
      <c r="B91">
        <f t="shared" si="43"/>
        <v>-1224.167849533166</v>
      </c>
      <c r="C91">
        <f t="shared" si="42"/>
        <v>3236.6851969822565</v>
      </c>
      <c r="D91">
        <f t="shared" si="42"/>
        <v>877.62339727404924</v>
      </c>
      <c r="E91">
        <f t="shared" si="42"/>
        <v>-304755.20119017386</v>
      </c>
      <c r="F91">
        <f t="shared" si="42"/>
        <v>358.52426625924511</v>
      </c>
      <c r="G91">
        <f t="shared" si="42"/>
        <v>-12707.322824690611</v>
      </c>
      <c r="H91">
        <f t="shared" si="42"/>
        <v>8.1135454835870995</v>
      </c>
      <c r="I91">
        <f t="shared" si="42"/>
        <v>-242.69956460182124</v>
      </c>
      <c r="J91">
        <f t="shared" si="42"/>
        <v>-719.70671429568472</v>
      </c>
      <c r="K91">
        <f t="shared" si="42"/>
        <v>16580.358291413209</v>
      </c>
      <c r="M91" s="2">
        <v>6.2514487082168158E-8</v>
      </c>
      <c r="N91" s="1">
        <v>1.3886542773425443E-7</v>
      </c>
      <c r="O91" s="1">
        <f t="shared" si="44"/>
        <v>1.1605907986601913E-7</v>
      </c>
      <c r="P91" s="1">
        <f t="shared" si="45"/>
        <v>2.2806347868235308E-8</v>
      </c>
    </row>
    <row r="92" spans="2:16" x14ac:dyDescent="0.25">
      <c r="B92" t="s">
        <v>36</v>
      </c>
    </row>
    <row r="93" spans="2:16" x14ac:dyDescent="0.25">
      <c r="B93">
        <f>N59</f>
        <v>1.8565149501022493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452.09913334053664</v>
      </c>
      <c r="C95">
        <f t="shared" ref="C95:K104" si="46">O28</f>
        <v>-1628.1775872111848</v>
      </c>
      <c r="D95">
        <f t="shared" si="46"/>
        <v>-3390.2859031759026</v>
      </c>
      <c r="E95">
        <f t="shared" si="46"/>
        <v>-38217.028785175622</v>
      </c>
      <c r="F95">
        <f t="shared" si="46"/>
        <v>-179.7742844845321</v>
      </c>
      <c r="G95">
        <f t="shared" si="46"/>
        <v>3542.4880090258307</v>
      </c>
      <c r="H95">
        <f t="shared" si="46"/>
        <v>-0.37502237185092219</v>
      </c>
      <c r="I95">
        <f t="shared" si="46"/>
        <v>72.301348071050569</v>
      </c>
      <c r="J95">
        <f t="shared" si="46"/>
        <v>172.59552911007899</v>
      </c>
      <c r="K95">
        <f t="shared" si="46"/>
        <v>-1224.167849533166</v>
      </c>
      <c r="M95" s="2">
        <v>3.6795794098286316E-9</v>
      </c>
      <c r="N95" s="1">
        <f t="array" ref="N95:N104">MMULT(B95:K104,M95:M104)</f>
        <v>-3.1093044066782677E-6</v>
      </c>
      <c r="O95" s="1">
        <f>M95*$B$106</f>
        <v>0</v>
      </c>
      <c r="P95" s="1">
        <f>N95-O95</f>
        <v>-3.1093044066782677E-6</v>
      </c>
    </row>
    <row r="96" spans="2:16" x14ac:dyDescent="0.25">
      <c r="B96">
        <f t="shared" ref="B96:B104" si="47">N29</f>
        <v>-1628.1775872111848</v>
      </c>
      <c r="C96">
        <f t="shared" si="46"/>
        <v>36268.247234098235</v>
      </c>
      <c r="D96">
        <f t="shared" si="46"/>
        <v>71574.628074387831</v>
      </c>
      <c r="E96">
        <f t="shared" si="46"/>
        <v>133794.52474016626</v>
      </c>
      <c r="F96">
        <f t="shared" si="46"/>
        <v>4024.8360933588947</v>
      </c>
      <c r="G96">
        <f t="shared" si="46"/>
        <v>-2559.5239053790128</v>
      </c>
      <c r="H96">
        <f t="shared" si="46"/>
        <v>35.932641457804465</v>
      </c>
      <c r="I96">
        <f t="shared" si="46"/>
        <v>-118.5980132078555</v>
      </c>
      <c r="J96">
        <f t="shared" si="46"/>
        <v>4642.2776048493015</v>
      </c>
      <c r="K96">
        <f t="shared" si="46"/>
        <v>3236.6851969822565</v>
      </c>
      <c r="M96" s="2">
        <v>0</v>
      </c>
      <c r="N96" s="1">
        <v>1.5184579505353708E-5</v>
      </c>
      <c r="O96" s="1">
        <f t="shared" ref="O96:O104" si="48">M96*$B$106</f>
        <v>0</v>
      </c>
      <c r="P96" s="1">
        <f t="shared" ref="P96:P104" si="49">N96-O96</f>
        <v>1.5184579505353708E-5</v>
      </c>
    </row>
    <row r="97" spans="2:16" x14ac:dyDescent="0.25">
      <c r="B97">
        <f t="shared" si="47"/>
        <v>-3390.2859031759026</v>
      </c>
      <c r="C97">
        <f t="shared" si="46"/>
        <v>71574.628074387831</v>
      </c>
      <c r="D97">
        <f t="shared" si="46"/>
        <v>157047.88888342842</v>
      </c>
      <c r="E97">
        <f t="shared" si="46"/>
        <v>680836.49429322162</v>
      </c>
      <c r="F97">
        <f t="shared" si="46"/>
        <v>7943.2281793166603</v>
      </c>
      <c r="G97">
        <f t="shared" si="46"/>
        <v>-3309.4044336417292</v>
      </c>
      <c r="H97">
        <f t="shared" si="46"/>
        <v>25.016462354435447</v>
      </c>
      <c r="I97">
        <f t="shared" si="46"/>
        <v>-266.23280789962587</v>
      </c>
      <c r="J97">
        <f t="shared" si="46"/>
        <v>8987.1577073389326</v>
      </c>
      <c r="K97">
        <f t="shared" si="46"/>
        <v>877.62339727404924</v>
      </c>
      <c r="M97" s="2">
        <v>0</v>
      </c>
      <c r="N97" s="1">
        <v>9.7837059830337681E-6</v>
      </c>
      <c r="O97" s="1">
        <f t="shared" si="48"/>
        <v>0</v>
      </c>
      <c r="P97" s="1">
        <f t="shared" si="49"/>
        <v>9.7837059830337681E-6</v>
      </c>
    </row>
    <row r="98" spans="2:16" x14ac:dyDescent="0.25">
      <c r="B98">
        <f t="shared" si="47"/>
        <v>-38217.028785175622</v>
      </c>
      <c r="C98">
        <f t="shared" si="46"/>
        <v>133794.52474016626</v>
      </c>
      <c r="D98">
        <f t="shared" si="46"/>
        <v>680836.49429322162</v>
      </c>
      <c r="E98">
        <f t="shared" si="46"/>
        <v>49992109.101963095</v>
      </c>
      <c r="F98">
        <f t="shared" si="46"/>
        <v>12842.448884300451</v>
      </c>
      <c r="G98">
        <f t="shared" si="46"/>
        <v>505563.17949259788</v>
      </c>
      <c r="H98">
        <f t="shared" si="46"/>
        <v>561.59552681237881</v>
      </c>
      <c r="I98">
        <f t="shared" si="46"/>
        <v>5944.8881106992294</v>
      </c>
      <c r="J98">
        <f t="shared" si="46"/>
        <v>114478.15172038449</v>
      </c>
      <c r="K98">
        <f t="shared" si="46"/>
        <v>-304755.20119017386</v>
      </c>
      <c r="M98" s="2">
        <v>0</v>
      </c>
      <c r="N98" s="1">
        <v>-1.1899753036708359E-3</v>
      </c>
      <c r="O98" s="1">
        <f t="shared" si="48"/>
        <v>0</v>
      </c>
      <c r="P98" s="1">
        <f t="shared" si="49"/>
        <v>-1.1899753036708359E-3</v>
      </c>
    </row>
    <row r="99" spans="2:16" x14ac:dyDescent="0.25">
      <c r="B99">
        <f t="shared" si="47"/>
        <v>-179.7742844845321</v>
      </c>
      <c r="C99">
        <f t="shared" si="46"/>
        <v>4024.8360933588947</v>
      </c>
      <c r="D99">
        <f t="shared" si="46"/>
        <v>7943.2281793166603</v>
      </c>
      <c r="E99">
        <f t="shared" si="46"/>
        <v>12842.448884300451</v>
      </c>
      <c r="F99">
        <f t="shared" si="46"/>
        <v>448.5226985685116</v>
      </c>
      <c r="G99">
        <f t="shared" si="46"/>
        <v>-374.15497684136642</v>
      </c>
      <c r="H99">
        <f t="shared" si="46"/>
        <v>3.7184098698471786</v>
      </c>
      <c r="I99">
        <f t="shared" si="46"/>
        <v>-14.571483570983245</v>
      </c>
      <c r="J99">
        <f t="shared" si="46"/>
        <v>494.14710208264984</v>
      </c>
      <c r="K99">
        <f t="shared" si="46"/>
        <v>358.52426625924511</v>
      </c>
      <c r="M99" s="2">
        <v>2.4105430108598003E-9</v>
      </c>
      <c r="N99" s="1">
        <v>1.690602495249682E-6</v>
      </c>
      <c r="O99" s="1">
        <f t="shared" si="48"/>
        <v>0</v>
      </c>
      <c r="P99" s="1">
        <f t="shared" si="49"/>
        <v>1.690602495249682E-6</v>
      </c>
    </row>
    <row r="100" spans="2:16" x14ac:dyDescent="0.25">
      <c r="B100">
        <f t="shared" si="47"/>
        <v>3542.4880090258307</v>
      </c>
      <c r="C100">
        <f t="shared" si="46"/>
        <v>-2559.5239053790128</v>
      </c>
      <c r="D100">
        <f t="shared" si="46"/>
        <v>-3309.4044336417292</v>
      </c>
      <c r="E100">
        <f t="shared" si="46"/>
        <v>505563.17949259788</v>
      </c>
      <c r="F100">
        <f t="shared" si="46"/>
        <v>-374.15497684136642</v>
      </c>
      <c r="G100">
        <f t="shared" si="46"/>
        <v>131372.8580742818</v>
      </c>
      <c r="H100">
        <f t="shared" si="46"/>
        <v>-3.3581042735183164</v>
      </c>
      <c r="I100">
        <f t="shared" si="46"/>
        <v>2443.2599919521608</v>
      </c>
      <c r="J100">
        <f t="shared" si="46"/>
        <v>17092.135993161057</v>
      </c>
      <c r="K100">
        <f t="shared" si="46"/>
        <v>-12707.322824690611</v>
      </c>
      <c r="M100" s="2">
        <v>0</v>
      </c>
      <c r="N100" s="1">
        <v>-3.2912541993288045E-5</v>
      </c>
      <c r="O100" s="1">
        <f t="shared" si="48"/>
        <v>0</v>
      </c>
      <c r="P100" s="1">
        <f t="shared" si="49"/>
        <v>-3.2912541993288045E-5</v>
      </c>
    </row>
    <row r="101" spans="2:16" x14ac:dyDescent="0.25">
      <c r="B101">
        <f t="shared" si="47"/>
        <v>-0.37502237185092219</v>
      </c>
      <c r="C101">
        <f t="shared" si="46"/>
        <v>35.932641457804465</v>
      </c>
      <c r="D101">
        <f t="shared" si="46"/>
        <v>25.016462354435447</v>
      </c>
      <c r="E101">
        <f t="shared" si="46"/>
        <v>561.59552681237881</v>
      </c>
      <c r="F101">
        <f t="shared" si="46"/>
        <v>3.7184098698471786</v>
      </c>
      <c r="G101">
        <f t="shared" si="46"/>
        <v>-3.3581042735183164</v>
      </c>
      <c r="H101">
        <f t="shared" si="46"/>
        <v>1.8041070913435202</v>
      </c>
      <c r="I101">
        <f t="shared" si="46"/>
        <v>-3.4523238837827722E-2</v>
      </c>
      <c r="J101">
        <f t="shared" si="46"/>
        <v>11.371303260690118</v>
      </c>
      <c r="K101">
        <f t="shared" si="46"/>
        <v>8.1135454835870995</v>
      </c>
      <c r="M101" s="2">
        <v>0</v>
      </c>
      <c r="N101" s="1">
        <v>3.6344724415410597E-8</v>
      </c>
      <c r="O101" s="1">
        <f t="shared" si="48"/>
        <v>0</v>
      </c>
      <c r="P101" s="1">
        <f t="shared" si="49"/>
        <v>3.6344724415410597E-8</v>
      </c>
    </row>
    <row r="102" spans="2:16" x14ac:dyDescent="0.25">
      <c r="B102">
        <f t="shared" si="47"/>
        <v>72.301348071050569</v>
      </c>
      <c r="C102">
        <f t="shared" si="46"/>
        <v>-118.5980132078555</v>
      </c>
      <c r="D102">
        <f t="shared" si="46"/>
        <v>-266.23280789962587</v>
      </c>
      <c r="E102">
        <f t="shared" si="46"/>
        <v>5944.8881106992294</v>
      </c>
      <c r="F102">
        <f t="shared" si="46"/>
        <v>-14.571483570983245</v>
      </c>
      <c r="G102">
        <f t="shared" si="46"/>
        <v>2443.2599919521608</v>
      </c>
      <c r="H102">
        <f t="shared" si="46"/>
        <v>-3.4523238837827722E-2</v>
      </c>
      <c r="I102">
        <f t="shared" si="46"/>
        <v>47.115179585873527</v>
      </c>
      <c r="J102">
        <f t="shared" si="46"/>
        <v>323.71534054406612</v>
      </c>
      <c r="K102">
        <f t="shared" si="46"/>
        <v>-242.69956460182124</v>
      </c>
      <c r="M102" s="2">
        <v>0</v>
      </c>
      <c r="N102" s="1">
        <v>-6.294190027147757E-7</v>
      </c>
      <c r="O102" s="1">
        <f t="shared" si="48"/>
        <v>0</v>
      </c>
      <c r="P102" s="1">
        <f t="shared" si="49"/>
        <v>-6.294190027147757E-7</v>
      </c>
    </row>
    <row r="103" spans="2:16" x14ac:dyDescent="0.25">
      <c r="B103">
        <f t="shared" si="47"/>
        <v>172.59552911007899</v>
      </c>
      <c r="C103">
        <f t="shared" si="46"/>
        <v>4642.2776048493015</v>
      </c>
      <c r="D103">
        <f t="shared" si="46"/>
        <v>8987.1577073389326</v>
      </c>
      <c r="E103">
        <f t="shared" si="46"/>
        <v>114478.15172038449</v>
      </c>
      <c r="F103">
        <f t="shared" si="46"/>
        <v>494.14710208264984</v>
      </c>
      <c r="G103">
        <f t="shared" si="46"/>
        <v>17092.135993161057</v>
      </c>
      <c r="H103">
        <f t="shared" si="46"/>
        <v>11.371303260690118</v>
      </c>
      <c r="I103">
        <f t="shared" si="46"/>
        <v>323.71534054406612</v>
      </c>
      <c r="J103">
        <f t="shared" si="46"/>
        <v>5279.1100857322626</v>
      </c>
      <c r="K103">
        <f t="shared" si="46"/>
        <v>-719.70671429568472</v>
      </c>
      <c r="M103" s="2">
        <v>0</v>
      </c>
      <c r="N103" s="1">
        <v>-7.2500703350803664E-7</v>
      </c>
      <c r="O103" s="1">
        <f t="shared" si="48"/>
        <v>0</v>
      </c>
      <c r="P103" s="1">
        <f t="shared" si="49"/>
        <v>-7.2500703350803664E-7</v>
      </c>
    </row>
    <row r="104" spans="2:16" x14ac:dyDescent="0.25">
      <c r="B104">
        <f t="shared" si="47"/>
        <v>-1224.167849533166</v>
      </c>
      <c r="C104">
        <f t="shared" si="46"/>
        <v>3236.6851969822565</v>
      </c>
      <c r="D104">
        <f t="shared" si="46"/>
        <v>877.62339727404924</v>
      </c>
      <c r="E104">
        <f t="shared" si="46"/>
        <v>-304755.20119017386</v>
      </c>
      <c r="F104">
        <f t="shared" si="46"/>
        <v>358.52426625924511</v>
      </c>
      <c r="G104">
        <f t="shared" si="46"/>
        <v>-12707.322824690611</v>
      </c>
      <c r="H104">
        <f t="shared" si="46"/>
        <v>8.1135454835870995</v>
      </c>
      <c r="I104">
        <f t="shared" si="46"/>
        <v>-242.69956460182124</v>
      </c>
      <c r="J104">
        <f t="shared" si="46"/>
        <v>-719.70671429568472</v>
      </c>
      <c r="K104">
        <f t="shared" si="46"/>
        <v>16580.358291413209</v>
      </c>
      <c r="M104" s="2">
        <v>3.5448451170955186E-9</v>
      </c>
      <c r="N104" s="1">
        <v>5.5134617479948741E-5</v>
      </c>
      <c r="O104" s="1">
        <f t="shared" si="48"/>
        <v>0</v>
      </c>
      <c r="P104" s="1">
        <f t="shared" si="49"/>
        <v>5.5134617479948741E-5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lab1var3</vt:lpstr>
      <vt:lpstr>lab1var3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AlexandrPc</cp:lastModifiedBy>
  <dcterms:created xsi:type="dcterms:W3CDTF">2020-11-28T10:36:09Z</dcterms:created>
  <dcterms:modified xsi:type="dcterms:W3CDTF">2020-11-29T00:21:38Z</dcterms:modified>
</cp:coreProperties>
</file>