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dobe\Documents\GitHub\Ido_lab-handbook\Chemichals, Solutions, Dlutions, and Reagents\"/>
    </mc:Choice>
  </mc:AlternateContent>
  <xr:revisionPtr revIDLastSave="0" documentId="8_{927010F1-ADA3-4D8C-AB07-E673CA402AED}" xr6:coauthVersionLast="47" xr6:coauthVersionMax="47" xr10:uidLastSave="{00000000-0000-0000-0000-000000000000}"/>
  <bookViews>
    <workbookView xWindow="-120" yWindow="-120" windowWidth="38640" windowHeight="21240" tabRatio="500" activeTab="4" xr2:uid="{00000000-000D-0000-FFFF-FFFF00000000}"/>
  </bookViews>
  <sheets>
    <sheet name="Meloxicam" sheetId="1" r:id="rId1"/>
    <sheet name="Pentobarbital" sheetId="2" r:id="rId2"/>
    <sheet name="Lidocaine" sheetId="3" r:id="rId3"/>
    <sheet name="Ketamin" sheetId="5" r:id="rId4"/>
    <sheet name="Midazolam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10" i="5"/>
  <c r="D4" i="5"/>
  <c r="D6" i="5" s="1"/>
  <c r="D10" i="4"/>
  <c r="D4" i="4"/>
  <c r="D10" i="3"/>
  <c r="D4" i="3"/>
  <c r="D6" i="3" s="1"/>
  <c r="D11" i="3" s="1"/>
  <c r="D10" i="2"/>
  <c r="D4" i="2"/>
  <c r="D6" i="2" s="1"/>
  <c r="D18" i="1"/>
  <c r="D17" i="1"/>
  <c r="D8" i="1"/>
  <c r="D6" i="1"/>
  <c r="D12" i="1"/>
  <c r="D11" i="4" l="1"/>
  <c r="D11" i="5"/>
  <c r="D11" i="2"/>
  <c r="D13" i="1"/>
</calcChain>
</file>

<file path=xl/sharedStrings.xml><?xml version="1.0" encoding="utf-8"?>
<sst xmlns="http://schemas.openxmlformats.org/spreadsheetml/2006/main" count="93" uniqueCount="28">
  <si>
    <t>mg/kg</t>
  </si>
  <si>
    <t>mg/g</t>
  </si>
  <si>
    <t>g</t>
  </si>
  <si>
    <t>bird's weight</t>
  </si>
  <si>
    <t>mg</t>
  </si>
  <si>
    <t>dose</t>
  </si>
  <si>
    <t>mg/ml</t>
  </si>
  <si>
    <t>dilution</t>
  </si>
  <si>
    <t>diluted solution</t>
  </si>
  <si>
    <t>ml</t>
  </si>
  <si>
    <t>oral meloxicam (Metacam)</t>
  </si>
  <si>
    <t>required dosage</t>
  </si>
  <si>
    <t>Units</t>
  </si>
  <si>
    <t>#</t>
  </si>
  <si>
    <t xml:space="preserve">Meloxicam 0.5-1.0mg/kg </t>
  </si>
  <si>
    <t>Concentration of injectable meloxicam (Eloxiject)</t>
  </si>
  <si>
    <t>Amount to inject</t>
  </si>
  <si>
    <t>Amount in food</t>
  </si>
  <si>
    <t xml:space="preserve">Pentobarbital 140mg/kg </t>
  </si>
  <si>
    <t xml:space="preserve">Lidocaine 2mg/kg </t>
  </si>
  <si>
    <t>Amount to inject (SC)</t>
  </si>
  <si>
    <t>Concentration of Pental</t>
  </si>
  <si>
    <t>Concentration of Lidocaine 2% solution</t>
  </si>
  <si>
    <t>Inject 0.1-0.15ml since birds are smaller</t>
  </si>
  <si>
    <t>Concentration of Ketamin</t>
  </si>
  <si>
    <t xml:space="preserve">Ketamin 150mg/kg </t>
  </si>
  <si>
    <t xml:space="preserve">Midazolam  1.5mg/kg </t>
  </si>
  <si>
    <t>Concentration of Midazolam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</si>
</sst>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6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zoomScale="130" zoomScaleNormal="130" workbookViewId="0">
      <selection activeCell="A3" sqref="A3:E13"/>
    </sheetView>
  </sheetViews>
  <sheetFormatPr defaultColWidth="11" defaultRowHeight="15.75" x14ac:dyDescent="0.25"/>
  <cols>
    <col min="3" max="3" width="27.5" customWidth="1"/>
  </cols>
  <sheetData>
    <row r="3" spans="1:5" ht="33" x14ac:dyDescent="0.45">
      <c r="A3" s="2" t="s">
        <v>14</v>
      </c>
    </row>
    <row r="4" spans="1:5" x14ac:dyDescent="0.25">
      <c r="D4" s="1" t="s">
        <v>13</v>
      </c>
      <c r="E4" t="s">
        <v>12</v>
      </c>
    </row>
    <row r="5" spans="1:5" x14ac:dyDescent="0.25">
      <c r="C5" t="s">
        <v>11</v>
      </c>
      <c r="D5">
        <v>0.5</v>
      </c>
      <c r="E5" t="s">
        <v>0</v>
      </c>
    </row>
    <row r="6" spans="1:5" x14ac:dyDescent="0.25">
      <c r="D6">
        <f>D5/1000</f>
        <v>5.0000000000000001E-4</v>
      </c>
      <c r="E6" t="s">
        <v>1</v>
      </c>
    </row>
    <row r="7" spans="1:5" x14ac:dyDescent="0.25">
      <c r="C7" t="s">
        <v>3</v>
      </c>
      <c r="D7">
        <v>36</v>
      </c>
      <c r="E7" t="s">
        <v>2</v>
      </c>
    </row>
    <row r="8" spans="1:5" x14ac:dyDescent="0.25">
      <c r="C8" t="s">
        <v>5</v>
      </c>
      <c r="D8">
        <f>D7*D6</f>
        <v>1.8000000000000002E-2</v>
      </c>
      <c r="E8" t="s">
        <v>4</v>
      </c>
    </row>
    <row r="10" spans="1:5" ht="32.1" customHeight="1" x14ac:dyDescent="0.25">
      <c r="C10" s="3" t="s">
        <v>15</v>
      </c>
      <c r="D10">
        <v>20</v>
      </c>
      <c r="E10" t="s">
        <v>6</v>
      </c>
    </row>
    <row r="11" spans="1:5" x14ac:dyDescent="0.25">
      <c r="D11">
        <v>0.01</v>
      </c>
      <c r="E11" t="s">
        <v>7</v>
      </c>
    </row>
    <row r="12" spans="1:5" x14ac:dyDescent="0.25">
      <c r="C12" t="s">
        <v>8</v>
      </c>
      <c r="D12">
        <f>D11*D10</f>
        <v>0.2</v>
      </c>
      <c r="E12" t="s">
        <v>6</v>
      </c>
    </row>
    <row r="13" spans="1:5" ht="23.25" x14ac:dyDescent="0.35">
      <c r="C13" s="4" t="s">
        <v>16</v>
      </c>
      <c r="D13">
        <f>D8/D12</f>
        <v>9.0000000000000011E-2</v>
      </c>
      <c r="E13" t="s">
        <v>9</v>
      </c>
    </row>
    <row r="15" spans="1:5" x14ac:dyDescent="0.25">
      <c r="C15" t="s">
        <v>10</v>
      </c>
      <c r="D15">
        <v>0.5</v>
      </c>
      <c r="E15" t="s">
        <v>6</v>
      </c>
    </row>
    <row r="16" spans="1:5" x14ac:dyDescent="0.25">
      <c r="D16">
        <v>0.01</v>
      </c>
      <c r="E16" t="s">
        <v>7</v>
      </c>
    </row>
    <row r="17" spans="3:5" x14ac:dyDescent="0.25">
      <c r="C17" t="s">
        <v>8</v>
      </c>
      <c r="D17">
        <f>D16*D15</f>
        <v>5.0000000000000001E-3</v>
      </c>
      <c r="E17" t="s">
        <v>6</v>
      </c>
    </row>
    <row r="18" spans="3:5" ht="23.25" x14ac:dyDescent="0.35">
      <c r="C18" s="4" t="s">
        <v>17</v>
      </c>
      <c r="D18">
        <f>D8/D17</f>
        <v>3.6000000000000005</v>
      </c>
      <c r="E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EFFE-F058-694C-A948-7F499810AB0B}">
  <dimension ref="A1:E11"/>
  <sheetViews>
    <sheetView workbookViewId="0">
      <selection activeCell="C9" sqref="C9"/>
    </sheetView>
  </sheetViews>
  <sheetFormatPr defaultColWidth="11" defaultRowHeight="15.75" x14ac:dyDescent="0.25"/>
  <cols>
    <col min="3" max="3" width="15.125" customWidth="1"/>
  </cols>
  <sheetData>
    <row r="1" spans="1:5" ht="33" x14ac:dyDescent="0.45">
      <c r="A1" s="2" t="s">
        <v>18</v>
      </c>
    </row>
    <row r="2" spans="1:5" x14ac:dyDescent="0.25">
      <c r="D2" s="1" t="s">
        <v>13</v>
      </c>
      <c r="E2" t="s">
        <v>12</v>
      </c>
    </row>
    <row r="3" spans="1:5" x14ac:dyDescent="0.25">
      <c r="C3" t="s">
        <v>11</v>
      </c>
      <c r="D3">
        <v>140</v>
      </c>
      <c r="E3" t="s">
        <v>0</v>
      </c>
    </row>
    <row r="4" spans="1:5" x14ac:dyDescent="0.25">
      <c r="D4">
        <f>D3/1000</f>
        <v>0.14000000000000001</v>
      </c>
      <c r="E4" t="s">
        <v>1</v>
      </c>
    </row>
    <row r="5" spans="1:5" x14ac:dyDescent="0.25">
      <c r="C5" t="s">
        <v>3</v>
      </c>
      <c r="D5">
        <v>36</v>
      </c>
      <c r="E5" t="s">
        <v>2</v>
      </c>
    </row>
    <row r="6" spans="1:5" x14ac:dyDescent="0.25">
      <c r="C6" t="s">
        <v>5</v>
      </c>
      <c r="D6">
        <f>D5*D4</f>
        <v>5.0400000000000009</v>
      </c>
      <c r="E6" t="s">
        <v>4</v>
      </c>
    </row>
    <row r="8" spans="1:5" ht="31.5" x14ac:dyDescent="0.25">
      <c r="C8" s="3" t="s">
        <v>21</v>
      </c>
      <c r="D8">
        <v>200</v>
      </c>
      <c r="E8" t="s">
        <v>6</v>
      </c>
    </row>
    <row r="9" spans="1:5" x14ac:dyDescent="0.25">
      <c r="D9">
        <v>0.1</v>
      </c>
      <c r="E9" t="s">
        <v>7</v>
      </c>
    </row>
    <row r="10" spans="1:5" x14ac:dyDescent="0.25">
      <c r="C10" t="s">
        <v>8</v>
      </c>
      <c r="D10">
        <f>D9*D8</f>
        <v>20</v>
      </c>
      <c r="E10" t="s">
        <v>6</v>
      </c>
    </row>
    <row r="11" spans="1:5" ht="23.25" x14ac:dyDescent="0.35">
      <c r="C11" s="4" t="s">
        <v>16</v>
      </c>
      <c r="D11">
        <f>D6/D10</f>
        <v>0.25200000000000006</v>
      </c>
      <c r="E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0A0D-DFB3-9642-870B-F8FEA932FE1C}">
  <dimension ref="A1:E13"/>
  <sheetViews>
    <sheetView zoomScale="130" zoomScaleNormal="130" workbookViewId="0">
      <selection activeCell="D10" sqref="D10"/>
    </sheetView>
  </sheetViews>
  <sheetFormatPr defaultColWidth="11" defaultRowHeight="15.75" x14ac:dyDescent="0.25"/>
  <cols>
    <col min="3" max="3" width="45.125" customWidth="1"/>
  </cols>
  <sheetData>
    <row r="1" spans="1:5" ht="33" x14ac:dyDescent="0.45">
      <c r="A1" s="2" t="s">
        <v>19</v>
      </c>
    </row>
    <row r="2" spans="1:5" x14ac:dyDescent="0.25">
      <c r="D2" s="1" t="s">
        <v>13</v>
      </c>
      <c r="E2" t="s">
        <v>12</v>
      </c>
    </row>
    <row r="3" spans="1:5" x14ac:dyDescent="0.25">
      <c r="C3" t="s">
        <v>11</v>
      </c>
      <c r="D3">
        <v>2</v>
      </c>
      <c r="E3" t="s">
        <v>0</v>
      </c>
    </row>
    <row r="4" spans="1:5" x14ac:dyDescent="0.25">
      <c r="D4">
        <f>D3/1000</f>
        <v>2E-3</v>
      </c>
      <c r="E4" t="s">
        <v>1</v>
      </c>
    </row>
    <row r="5" spans="1:5" x14ac:dyDescent="0.25">
      <c r="C5" t="s">
        <v>3</v>
      </c>
      <c r="D5">
        <v>36</v>
      </c>
      <c r="E5" t="s">
        <v>2</v>
      </c>
    </row>
    <row r="6" spans="1:5" x14ac:dyDescent="0.25">
      <c r="C6" t="s">
        <v>5</v>
      </c>
      <c r="D6">
        <f>D5*D4</f>
        <v>7.2000000000000008E-2</v>
      </c>
      <c r="E6" t="s">
        <v>4</v>
      </c>
    </row>
    <row r="8" spans="1:5" x14ac:dyDescent="0.25">
      <c r="C8" s="3" t="s">
        <v>22</v>
      </c>
      <c r="D8">
        <v>20</v>
      </c>
      <c r="E8" t="s">
        <v>6</v>
      </c>
    </row>
    <row r="9" spans="1:5" x14ac:dyDescent="0.25">
      <c r="D9">
        <v>0.02</v>
      </c>
      <c r="E9" t="s">
        <v>7</v>
      </c>
    </row>
    <row r="10" spans="1:5" x14ac:dyDescent="0.25">
      <c r="C10" t="s">
        <v>8</v>
      </c>
      <c r="D10">
        <f>D9*D8</f>
        <v>0.4</v>
      </c>
      <c r="E10" t="s">
        <v>6</v>
      </c>
    </row>
    <row r="11" spans="1:5" ht="23.25" x14ac:dyDescent="0.35">
      <c r="C11" s="4" t="s">
        <v>20</v>
      </c>
      <c r="D11">
        <f>D6/D10</f>
        <v>0.18000000000000002</v>
      </c>
      <c r="E11" t="s">
        <v>9</v>
      </c>
    </row>
    <row r="13" spans="1:5" x14ac:dyDescent="0.25">
      <c r="C13" s="5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607E-051D-4736-AA21-60C05CFEC29B}">
  <dimension ref="A1:E13"/>
  <sheetViews>
    <sheetView zoomScale="130" zoomScaleNormal="130" workbookViewId="0">
      <selection activeCell="C13" sqref="C13"/>
    </sheetView>
  </sheetViews>
  <sheetFormatPr defaultColWidth="11" defaultRowHeight="15.75" x14ac:dyDescent="0.25"/>
  <cols>
    <col min="3" max="3" width="45.125" customWidth="1"/>
  </cols>
  <sheetData>
    <row r="1" spans="1:5" ht="33" x14ac:dyDescent="0.45">
      <c r="A1" s="2" t="s">
        <v>25</v>
      </c>
    </row>
    <row r="2" spans="1:5" x14ac:dyDescent="0.25">
      <c r="D2" s="1" t="s">
        <v>13</v>
      </c>
      <c r="E2" t="s">
        <v>12</v>
      </c>
    </row>
    <row r="3" spans="1:5" x14ac:dyDescent="0.25">
      <c r="C3" t="s">
        <v>11</v>
      </c>
      <c r="D3">
        <v>150</v>
      </c>
      <c r="E3" t="s">
        <v>0</v>
      </c>
    </row>
    <row r="4" spans="1:5" x14ac:dyDescent="0.25">
      <c r="D4">
        <f>D3/1000</f>
        <v>0.15</v>
      </c>
      <c r="E4" t="s">
        <v>1</v>
      </c>
    </row>
    <row r="5" spans="1:5" x14ac:dyDescent="0.25">
      <c r="C5" t="s">
        <v>3</v>
      </c>
      <c r="D5">
        <v>36</v>
      </c>
      <c r="E5" t="s">
        <v>2</v>
      </c>
    </row>
    <row r="6" spans="1:5" x14ac:dyDescent="0.25">
      <c r="C6" t="s">
        <v>5</v>
      </c>
      <c r="D6">
        <f>D5*D4</f>
        <v>5.3999999999999995</v>
      </c>
      <c r="E6" t="s">
        <v>4</v>
      </c>
    </row>
    <row r="8" spans="1:5" x14ac:dyDescent="0.25">
      <c r="C8" s="3" t="s">
        <v>24</v>
      </c>
      <c r="D8">
        <v>100</v>
      </c>
      <c r="E8" t="s">
        <v>6</v>
      </c>
    </row>
    <row r="9" spans="1:5" x14ac:dyDescent="0.25">
      <c r="D9">
        <v>0.2</v>
      </c>
      <c r="E9" t="s">
        <v>7</v>
      </c>
    </row>
    <row r="10" spans="1:5" x14ac:dyDescent="0.25">
      <c r="C10" t="s">
        <v>8</v>
      </c>
      <c r="D10">
        <f>D9*D8</f>
        <v>20</v>
      </c>
      <c r="E10" t="s">
        <v>6</v>
      </c>
    </row>
    <row r="11" spans="1:5" ht="23.25" x14ac:dyDescent="0.35">
      <c r="C11" s="4" t="s">
        <v>20</v>
      </c>
      <c r="D11">
        <f>D6/D10</f>
        <v>0.26999999999999996</v>
      </c>
      <c r="E11" t="s">
        <v>9</v>
      </c>
    </row>
    <row r="13" spans="1:5" x14ac:dyDescent="0.25">
      <c r="C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AC6-3564-4096-A21C-BBCE22A30283}">
  <dimension ref="A1:E13"/>
  <sheetViews>
    <sheetView tabSelected="1" zoomScale="130" zoomScaleNormal="130" workbookViewId="0">
      <selection activeCell="D11" sqref="D11"/>
    </sheetView>
  </sheetViews>
  <sheetFormatPr defaultColWidth="11" defaultRowHeight="15.75" x14ac:dyDescent="0.25"/>
  <cols>
    <col min="3" max="3" width="45.125" customWidth="1"/>
  </cols>
  <sheetData>
    <row r="1" spans="1:5" ht="33" x14ac:dyDescent="0.45">
      <c r="A1" s="2" t="s">
        <v>26</v>
      </c>
    </row>
    <row r="2" spans="1:5" x14ac:dyDescent="0.25">
      <c r="D2" s="1" t="s">
        <v>13</v>
      </c>
      <c r="E2" t="s">
        <v>12</v>
      </c>
    </row>
    <row r="3" spans="1:5" x14ac:dyDescent="0.25">
      <c r="C3" t="s">
        <v>11</v>
      </c>
      <c r="D3">
        <v>1.5</v>
      </c>
      <c r="E3" t="s">
        <v>0</v>
      </c>
    </row>
    <row r="4" spans="1:5" x14ac:dyDescent="0.25">
      <c r="D4">
        <f>D3/1000</f>
        <v>1.5E-3</v>
      </c>
      <c r="E4" t="s">
        <v>1</v>
      </c>
    </row>
    <row r="5" spans="1:5" x14ac:dyDescent="0.25">
      <c r="C5" t="s">
        <v>3</v>
      </c>
      <c r="D5">
        <v>36</v>
      </c>
      <c r="E5" t="s">
        <v>2</v>
      </c>
    </row>
    <row r="6" spans="1:5" x14ac:dyDescent="0.25">
      <c r="C6" t="s">
        <v>5</v>
      </c>
      <c r="D6">
        <f>D5*D4</f>
        <v>5.3999999999999999E-2</v>
      </c>
      <c r="E6" t="s">
        <v>4</v>
      </c>
    </row>
    <row r="8" spans="1:5" x14ac:dyDescent="0.25">
      <c r="C8" s="3" t="s">
        <v>27</v>
      </c>
      <c r="D8">
        <v>5</v>
      </c>
      <c r="E8" t="s">
        <v>6</v>
      </c>
    </row>
    <row r="9" spans="1:5" x14ac:dyDescent="0.25">
      <c r="D9">
        <v>0.04</v>
      </c>
      <c r="E9" t="s">
        <v>7</v>
      </c>
    </row>
    <row r="10" spans="1:5" x14ac:dyDescent="0.25">
      <c r="C10" t="s">
        <v>8</v>
      </c>
      <c r="D10">
        <f>D9*D8</f>
        <v>0.2</v>
      </c>
      <c r="E10" t="s">
        <v>6</v>
      </c>
    </row>
    <row r="11" spans="1:5" ht="23.25" x14ac:dyDescent="0.35">
      <c r="C11" s="4" t="s">
        <v>20</v>
      </c>
      <c r="D11">
        <f>D6/D10</f>
        <v>0.26999999999999996</v>
      </c>
      <c r="E11" t="s">
        <v>9</v>
      </c>
    </row>
    <row r="13" spans="1:5" x14ac:dyDescent="0.25">
      <c r="C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Meloxicam</vt:lpstr>
      <vt:lpstr>Pentobarbital</vt:lpstr>
      <vt:lpstr>Lidocaine</vt:lpstr>
      <vt:lpstr>Ketamin</vt:lpstr>
      <vt:lpstr>Midazolam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Ido Ben-Shitrit</cp:lastModifiedBy>
  <dcterms:created xsi:type="dcterms:W3CDTF">2016-04-12T13:25:56Z</dcterms:created>
  <dcterms:modified xsi:type="dcterms:W3CDTF">2024-12-01T09:49:45Z</dcterms:modified>
</cp:coreProperties>
</file>