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eya/Documents/12.Papers/3.GuidelinesMA/01_SystematicReview/"/>
    </mc:Choice>
  </mc:AlternateContent>
  <xr:revisionPtr revIDLastSave="0" documentId="13_ncr:1_{26A44D65-F0D6-584A-86A3-41583ECA3CF2}" xr6:coauthVersionLast="43" xr6:coauthVersionMax="43" xr10:uidLastSave="{00000000-0000-0000-0000-000000000000}"/>
  <bookViews>
    <workbookView xWindow="0" yWindow="460" windowWidth="23680" windowHeight="16580" xr2:uid="{404D4465-4D66-6042-A798-F1A080336C6B}"/>
  </bookViews>
  <sheets>
    <sheet name="20181122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99" i="6" l="1"/>
  <c r="S100" i="6" s="1"/>
  <c r="T99" i="6"/>
  <c r="T100" i="6" s="1"/>
  <c r="U99" i="6"/>
  <c r="U100" i="6" s="1"/>
  <c r="V99" i="6"/>
  <c r="V100" i="6" s="1"/>
  <c r="R99" i="6"/>
  <c r="R100" i="6" s="1"/>
  <c r="A99" i="6"/>
  <c r="B99" i="6"/>
  <c r="C99" i="6"/>
  <c r="D99" i="6"/>
  <c r="E99" i="6"/>
  <c r="F99" i="6"/>
  <c r="G99" i="6"/>
  <c r="H99" i="6"/>
  <c r="I99" i="6"/>
  <c r="J99" i="6"/>
  <c r="K99" i="6"/>
  <c r="L99" i="6"/>
  <c r="Q99" i="6"/>
  <c r="Q98" i="6"/>
  <c r="Q97" i="6"/>
  <c r="Q96" i="6"/>
  <c r="Q95" i="6"/>
  <c r="Q94" i="6"/>
  <c r="Q93" i="6"/>
  <c r="Q92" i="6"/>
  <c r="Q91" i="6"/>
  <c r="Q90" i="6"/>
  <c r="Q89" i="6"/>
  <c r="Q88" i="6"/>
  <c r="Q87" i="6"/>
  <c r="L87" i="6"/>
  <c r="L88" i="6"/>
  <c r="L89" i="6"/>
  <c r="L90" i="6"/>
  <c r="L91" i="6"/>
  <c r="L92" i="6"/>
  <c r="L93" i="6"/>
  <c r="L94" i="6"/>
  <c r="L95" i="6"/>
  <c r="L96" i="6"/>
  <c r="L97" i="6"/>
  <c r="L98" i="6"/>
  <c r="B87" i="6"/>
  <c r="C87" i="6"/>
  <c r="D87" i="6"/>
  <c r="E87" i="6"/>
  <c r="F87" i="6"/>
  <c r="G87" i="6"/>
  <c r="H87" i="6"/>
  <c r="I87" i="6"/>
  <c r="J87" i="6"/>
  <c r="K87" i="6"/>
  <c r="B88" i="6"/>
  <c r="C88" i="6"/>
  <c r="D88" i="6"/>
  <c r="E88" i="6"/>
  <c r="F88" i="6"/>
  <c r="G88" i="6"/>
  <c r="H88" i="6"/>
  <c r="I88" i="6"/>
  <c r="J88" i="6"/>
  <c r="K88" i="6"/>
  <c r="B89" i="6"/>
  <c r="C89" i="6"/>
  <c r="D89" i="6"/>
  <c r="E89" i="6"/>
  <c r="F89" i="6"/>
  <c r="G89" i="6"/>
  <c r="H89" i="6"/>
  <c r="I89" i="6"/>
  <c r="J89" i="6"/>
  <c r="K89" i="6"/>
  <c r="B90" i="6"/>
  <c r="C90" i="6"/>
  <c r="D90" i="6"/>
  <c r="E90" i="6"/>
  <c r="F90" i="6"/>
  <c r="G90" i="6"/>
  <c r="H90" i="6"/>
  <c r="I90" i="6"/>
  <c r="J90" i="6"/>
  <c r="K90" i="6"/>
  <c r="B91" i="6"/>
  <c r="C91" i="6"/>
  <c r="D91" i="6"/>
  <c r="E91" i="6"/>
  <c r="F91" i="6"/>
  <c r="G91" i="6"/>
  <c r="H91" i="6"/>
  <c r="I91" i="6"/>
  <c r="J91" i="6"/>
  <c r="K91" i="6"/>
  <c r="B92" i="6"/>
  <c r="C92" i="6"/>
  <c r="D92" i="6"/>
  <c r="E92" i="6"/>
  <c r="F92" i="6"/>
  <c r="G92" i="6"/>
  <c r="H92" i="6"/>
  <c r="I92" i="6"/>
  <c r="J92" i="6"/>
  <c r="K92" i="6"/>
  <c r="B93" i="6"/>
  <c r="C93" i="6"/>
  <c r="D93" i="6"/>
  <c r="E93" i="6"/>
  <c r="F93" i="6"/>
  <c r="G93" i="6"/>
  <c r="H93" i="6"/>
  <c r="I93" i="6"/>
  <c r="J93" i="6"/>
  <c r="K93" i="6"/>
  <c r="B94" i="6"/>
  <c r="C94" i="6"/>
  <c r="D94" i="6"/>
  <c r="E94" i="6"/>
  <c r="F94" i="6"/>
  <c r="G94" i="6"/>
  <c r="H94" i="6"/>
  <c r="I94" i="6"/>
  <c r="J94" i="6"/>
  <c r="K94" i="6"/>
  <c r="B95" i="6"/>
  <c r="C95" i="6"/>
  <c r="D95" i="6"/>
  <c r="E95" i="6"/>
  <c r="F95" i="6"/>
  <c r="G95" i="6"/>
  <c r="H95" i="6"/>
  <c r="I95" i="6"/>
  <c r="J95" i="6"/>
  <c r="K95" i="6"/>
  <c r="B96" i="6"/>
  <c r="C96" i="6"/>
  <c r="D96" i="6"/>
  <c r="E96" i="6"/>
  <c r="F96" i="6"/>
  <c r="G96" i="6"/>
  <c r="H96" i="6"/>
  <c r="I96" i="6"/>
  <c r="J96" i="6"/>
  <c r="K96" i="6"/>
  <c r="B97" i="6"/>
  <c r="C97" i="6"/>
  <c r="D97" i="6"/>
  <c r="E97" i="6"/>
  <c r="F97" i="6"/>
  <c r="G97" i="6"/>
  <c r="H97" i="6"/>
  <c r="I97" i="6"/>
  <c r="J97" i="6"/>
  <c r="K97" i="6"/>
  <c r="B98" i="6"/>
  <c r="C98" i="6"/>
  <c r="D98" i="6"/>
  <c r="E98" i="6"/>
  <c r="F98" i="6"/>
  <c r="G98" i="6"/>
  <c r="H98" i="6"/>
  <c r="I98" i="6"/>
  <c r="J98" i="6"/>
  <c r="K98" i="6"/>
  <c r="A98" i="6"/>
  <c r="A97" i="6"/>
  <c r="A96" i="6"/>
  <c r="A95" i="6"/>
  <c r="A94" i="6"/>
  <c r="A93" i="6"/>
  <c r="A89" i="6"/>
  <c r="A88" i="6"/>
  <c r="A87" i="6"/>
  <c r="A92" i="6"/>
  <c r="A91" i="6"/>
  <c r="A90" i="6"/>
</calcChain>
</file>

<file path=xl/sharedStrings.xml><?xml version="1.0" encoding="utf-8"?>
<sst xmlns="http://schemas.openxmlformats.org/spreadsheetml/2006/main" count="458" uniqueCount="141">
  <si>
    <t>Peaks reported?</t>
  </si>
  <si>
    <t>threshold reported?</t>
  </si>
  <si>
    <t>peak heights included?</t>
  </si>
  <si>
    <t>raw data available</t>
  </si>
  <si>
    <t>n</t>
  </si>
  <si>
    <t>whole-brain threshold?</t>
  </si>
  <si>
    <t>software package</t>
  </si>
  <si>
    <t>SPM99</t>
  </si>
  <si>
    <t>SPM2</t>
  </si>
  <si>
    <t>SPM8</t>
  </si>
  <si>
    <t>FSL</t>
  </si>
  <si>
    <t>t-maps shared</t>
  </si>
  <si>
    <t>Contrast map shared</t>
  </si>
  <si>
    <t>scaling contrast</t>
  </si>
  <si>
    <t>scaling response</t>
  </si>
  <si>
    <t>scaling design matrix</t>
  </si>
  <si>
    <t>year of publication</t>
  </si>
  <si>
    <t>pubmedID</t>
  </si>
  <si>
    <t>remarks</t>
  </si>
  <si>
    <t>ROI?</t>
  </si>
  <si>
    <t>methods paper</t>
  </si>
  <si>
    <t>AFNI</t>
  </si>
  <si>
    <t>title</t>
  </si>
  <si>
    <t>Age Differences in the Motor Control of Speech: An fMRI Study of Healthy Aging</t>
  </si>
  <si>
    <t xml:space="preserve">Vocal Tract Images Reveal Neural Representations of Sensorimotor Transformation During Speech Imitation </t>
  </si>
  <si>
    <t xml:space="preserve">Discovering event structure in continuous narrative perception and memory </t>
  </si>
  <si>
    <t xml:space="preserve">The brain’s conversation with itself: neural substrates of dialogic inner speech </t>
  </si>
  <si>
    <t xml:space="preserve">Overweight adolescents’ brain response to sweetened beverages mirrors addiction pathways </t>
  </si>
  <si>
    <t xml:space="preserve">Functional neuroanatomical correlates of episodic memory impairment in early phase psychosis </t>
  </si>
  <si>
    <t xml:space="preserve">Central autonomic nervous system response to autonomic challenges is altered in patients with a previous episode of Takotsubo cardiomyopathy </t>
  </si>
  <si>
    <t>FSL 5.0.4</t>
  </si>
  <si>
    <t xml:space="preserve">Familiarity and priming are mediated by overlapping neural substrates </t>
  </si>
  <si>
    <t>BrainVoyager QX</t>
  </si>
  <si>
    <t xml:space="preserve">How learning shapes the empathic brain </t>
  </si>
  <si>
    <t xml:space="preserve">Coronary artery disease affects cortical circuitry associated with brain-heart integration during volitional exercise </t>
  </si>
  <si>
    <t>BrainVoyager QX 2.8.2</t>
  </si>
  <si>
    <t>Patient Specific Hemodynamic Response Functions Associated With Interictal Discharges Recorded via Simultaneous Intracranial EEG-fMRI</t>
  </si>
  <si>
    <t xml:space="preserve">Neuroticism Modulates the Effects of Intranasal Vasopressin Treatment on the Neural Response to Positive and Negative Social Interactions </t>
  </si>
  <si>
    <t>/</t>
  </si>
  <si>
    <t>SPM5</t>
  </si>
  <si>
    <t xml:space="preserve">Complex sensorimotor transformation processes required for response selection are facilitated by the striatum </t>
  </si>
  <si>
    <t xml:space="preserve">A voxel-wise encoding model for early visual areas decodes mental images of remembered scenes </t>
  </si>
  <si>
    <t>no access to full text (paywall)</t>
  </si>
  <si>
    <t xml:space="preserve">A variable flip angle-based method for reducing blurring in 3D GRASE ASL </t>
  </si>
  <si>
    <t xml:space="preserve">Reduced responses to heroin-cue-induced craving in the dorsal striatum: Effects of long-term methadone maintenance treatment </t>
  </si>
  <si>
    <t xml:space="preserve">Regional and inter-regional theta oscillation during episodic novelty processing </t>
  </si>
  <si>
    <t xml:space="preserve">Dissociable neural systems for moral judgment of anti- and pro-social lying </t>
  </si>
  <si>
    <t xml:space="preserve">The auditory scene: An fMRI study on melody and accompaniment in professional pianists </t>
  </si>
  <si>
    <t>not an fMRI study</t>
  </si>
  <si>
    <t xml:space="preserve">Elevated Reward Region Responsivity Predicts Future Substance Use Onset But Not Overweight/Obesity Onset </t>
  </si>
  <si>
    <t xml:space="preserve">Neural correlates of risk taking in violent criminal offenders characterized by emotional hypo- and hyper-reactivity </t>
  </si>
  <si>
    <t xml:space="preserve">Memory-related hippocampal functioning in ecstasy and amphetamine users </t>
  </si>
  <si>
    <t xml:space="preserve">A Functional Magnetic Resonance Imaging Paradigm to Identify Distinct Cortical Areas of Facial Function: A Reliable Localizer </t>
  </si>
  <si>
    <t xml:space="preserve">BrainVoyager QX software </t>
  </si>
  <si>
    <t xml:space="preserve">Brightness and transparency in the early visual cortex </t>
  </si>
  <si>
    <t xml:space="preserve">Neural Activities in V1 Create a Bottom-Up Saliency Map </t>
  </si>
  <si>
    <r>
      <t>An algorithmic method for functionally de</t>
    </r>
    <r>
      <rPr>
        <sz val="13"/>
        <color theme="1"/>
        <rFont val="AdvTT5235d5a9+fb"/>
      </rPr>
      <t>fi</t>
    </r>
    <r>
      <rPr>
        <sz val="13"/>
        <color theme="1"/>
        <rFont val="AdvTT5235d5a9"/>
      </rPr>
      <t xml:space="preserve">ning regions of interest in the ventral visual pathway </t>
    </r>
  </si>
  <si>
    <t xml:space="preserve">Brain activation to cues predicting inescapable delay in adolescent Attention Deficit/Hyperactivity Disorder: An fMRI pilot study </t>
  </si>
  <si>
    <t xml:space="preserve">Impaired hemodynamic response in the ischemic brain assessed with BOLD fMRI </t>
  </si>
  <si>
    <t xml:space="preserve">Expectancy-Related Modulations of Neural Oscillations in Continuous Performance Tasks </t>
  </si>
  <si>
    <t>no fMRI</t>
  </si>
  <si>
    <t>HRF study</t>
  </si>
  <si>
    <t>correlation analysis with ERP</t>
  </si>
  <si>
    <t>methods paper for ROI</t>
  </si>
  <si>
    <t xml:space="preserve">Multilocus Genetic Profile for Dopamine Signaling Predicts Ventral Striatum Reactivity </t>
  </si>
  <si>
    <t xml:space="preserve">Computing moment to moment BOLD activation for real-time neurofeedback </t>
  </si>
  <si>
    <t>real-time fMRI</t>
  </si>
  <si>
    <t xml:space="preserve">‘‘Better the devil you know’’: a preliminary study of the differential modulating effects of reputation on reward processing for boys with and without externalizing behavior problems </t>
  </si>
  <si>
    <t xml:space="preserve">Exploring the neural correlates of goal-directed action and intention understanding </t>
  </si>
  <si>
    <t xml:space="preserve">Postural imbalance and falls in PSP correlate with functional pathology of the thalamus </t>
  </si>
  <si>
    <t xml:space="preserve">Structural and functional imaging approaches in attention deficit/hyperactivity disorder: Does the temporal lobe play a key role? </t>
  </si>
  <si>
    <t>ICA</t>
  </si>
  <si>
    <t xml:space="preserve">Functional Neuroimaging of Self-Referential Encoding with Age </t>
  </si>
  <si>
    <t xml:space="preserve">Top-Down Activation of Fusiform Cortex without Seeing Faces in Prosopagnosia </t>
  </si>
  <si>
    <t xml:space="preserve">Motor learning after stroke: Is skill acquisition a prerequisite for contralesional neuroplastic change? </t>
  </si>
  <si>
    <t>case study</t>
  </si>
  <si>
    <t>case study with normal controls</t>
  </si>
  <si>
    <t xml:space="preserve">Event Congruency Enhances Episodic Memory Encoding through Semantic Elaboration and Relational Binding </t>
  </si>
  <si>
    <t xml:space="preserve">Probing the Neural Correlates of Anticipated Peer Evaluation in Adolescence </t>
  </si>
  <si>
    <t xml:space="preserve">Shared and disorder-specific prefrontal abnormalities in boys with pure attention- deficit/hyperactivity disorder compared to boys with pure CD during interference inhibition and attention allocation </t>
  </si>
  <si>
    <t>?</t>
  </si>
  <si>
    <t xml:space="preserve">The correlates of subjective perception of identity and expression in the face network: an fMRI adaptation study </t>
  </si>
  <si>
    <t>BrainVoyager QX 1.8</t>
  </si>
  <si>
    <t xml:space="preserve">Comparison of fMRI data from passive listening and active- response story processing tasks in children </t>
  </si>
  <si>
    <t>IDL</t>
  </si>
  <si>
    <t xml:space="preserve">High-frequency (600 Hz) population spikes in human EEG delineate thalamic and cortical fMRI activation sites </t>
  </si>
  <si>
    <t xml:space="preserve">Blood oxygenation level-dependent contrast response functions identify mechanisms of covert attention in early visual areas </t>
  </si>
  <si>
    <t>BOLD in ROI</t>
  </si>
  <si>
    <t xml:space="preserve">The perception of pain in others suppresses somatosensory oscillations: A magnetoencephalography study </t>
  </si>
  <si>
    <t xml:space="preserve">Role of left superior temporal gyrus during name recall process: An event-related fMRI study </t>
  </si>
  <si>
    <t xml:space="preserve">Hemispheric Asymmetry of Frequency- Dependent Suppression in the Ipsilateral Primary Motor Cortex During Finger Movement: A Functional Magnetic Resonance Imaging Study </t>
  </si>
  <si>
    <t xml:space="preserve">Frontostriatal Dysfunction During Response Inhibition in Williams Syndrome </t>
  </si>
  <si>
    <t xml:space="preserve">Evaluation of cortical current density imaging methods using intracranial electrocorticograms and functional MR </t>
  </si>
  <si>
    <t xml:space="preserve">Neural Correlates of Processing Valence and Arousal in Affective Words </t>
  </si>
  <si>
    <t xml:space="preserve">A Neural Signature of Phonological Access: Distinguishing the Effects of Word Frequency from Familiarity and Length in Overt Picture Naming </t>
  </si>
  <si>
    <t>tal_regress</t>
  </si>
  <si>
    <t xml:space="preserve">Neural correlates of rapid auditory processing are disrupted in children with developmental dyslexia and ameliorated with training: An fMRI study </t>
  </si>
  <si>
    <t xml:space="preserve">Dysfunction of ventral striatal reward prediction in schizophrenia </t>
  </si>
  <si>
    <t xml:space="preserve">Sex influences on material-sensitive functional lateralization in working and episodic memory: Men and women are not all that different </t>
  </si>
  <si>
    <t>study 1 n=49</t>
  </si>
  <si>
    <t xml:space="preserve">Di¡erential stimuli and task e¡ects in the amygdala and sensory areas </t>
  </si>
  <si>
    <t>probably spm</t>
  </si>
  <si>
    <t xml:space="preserve">Isolation of a Central Bottleneck of Information Processing with time-resolved fMRI </t>
  </si>
  <si>
    <t xml:space="preserve">Brain Voyager QX 1.4 </t>
  </si>
  <si>
    <t>SPM2 also used, timescale reported, not peak height</t>
  </si>
  <si>
    <t xml:space="preserve">Automatic attention orienting by social and symbolic cues activates different neural networks: An fMRI study </t>
  </si>
  <si>
    <t>include?</t>
  </si>
  <si>
    <t xml:space="preserve">A disembodied man: A case of somatopsychic depersonalization in schizotypal disorder </t>
  </si>
  <si>
    <t>Hierarchical Organization of Auditory and Motor Representations in Speech Perception: Evidence from Searchlight Similarity Analysis</t>
  </si>
  <si>
    <t xml:space="preserve">Opposing neural effects of naltrexone on food reward and aversion: implications for the treatment of obesity </t>
  </si>
  <si>
    <t xml:space="preserve">Posterior P1 and early frontal negativity reflect developmental changes in attentional distraction during adolescence </t>
  </si>
  <si>
    <t xml:space="preserve">Sex Differences and Autism: Brain Function during Verbal Fluency and Mental Rotation </t>
  </si>
  <si>
    <t xml:space="preserve">Neurokinin-1-receptor antagonism decreases anxiety and emotional arousal circuit response to noxious visceral distension in women with irritable bowel syndrome: a pilot study </t>
  </si>
  <si>
    <t xml:space="preserve">Acute baclofen diminishes resting baseline blood flow to limbic structures: A perfusion fMRI study </t>
  </si>
  <si>
    <t>perfusie studie</t>
  </si>
  <si>
    <t>Effect of the Interleukin-1 Gene on Dorsolateral Prefrontal Cortex Function in Schizophrenia: A Genetic Neuroimaging Studie</t>
  </si>
  <si>
    <t xml:space="preserve">Cortical Representation of Tympanic Membrane Movements due to Pressure Variation: An fMRI Study </t>
  </si>
  <si>
    <t xml:space="preserve">Dual echo EPI – The method of choice for fMRI in the presence of magnetic field inhomogeneities? </t>
  </si>
  <si>
    <t xml:space="preserve">The catechol-O-methyltransferase (COMT) Val158Met genotype modulates working memory-related dorsolateral prefrontal response and performance in bipolar disorder </t>
  </si>
  <si>
    <t xml:space="preserve">Functional neuroimaging of speech perception during a pivotal period in language acquisition </t>
  </si>
  <si>
    <t>toddlers</t>
  </si>
  <si>
    <t xml:space="preserve">Interictal Dysfunction of a Brainstem Descending Modulatory Center in Migraine Patients </t>
  </si>
  <si>
    <t>FSL 4.0</t>
  </si>
  <si>
    <t xml:space="preserve">The Neural Basis of Love as a Subliminal Prime: An Event-related Functional Magnetic Resonance Imaging Study </t>
  </si>
  <si>
    <t xml:space="preserve">FMRI-EEG Integrated Cortical Source Imaging by use of Time- Variant Spatial Constraints </t>
  </si>
  <si>
    <t>fMRI-EEG</t>
  </si>
  <si>
    <t xml:space="preserve">Implicit perceptual anticipation triggered by statistical learning </t>
  </si>
  <si>
    <t xml:space="preserve">Anatomical Coupling Among Distributed Cortical Regions in Youth Varies as a Function of Individual Differences in Vocabulary Abilities </t>
  </si>
  <si>
    <t>vertex coupling</t>
  </si>
  <si>
    <t xml:space="preserve">THE ROLE OF VENTRAL MEDIAL PREFRONTAL CORTEX IN SOCIAL DECISIONS: CONVERGING EVIDENCE FROM fMRI AND FRONTOTEMPORAL LOBAR DEGENERATION </t>
  </si>
  <si>
    <t xml:space="preserve">rTMS treatment for depression in Parkinson’s disease increases BOLD responses in the left prefrontal cortex </t>
  </si>
  <si>
    <t>XBAM</t>
  </si>
  <si>
    <t xml:space="preserve">A novel manipulation method of human body ownership using an fMRI-compatible master–slave system </t>
  </si>
  <si>
    <t>BOLDSync: a MATLAB-based toolbox for synchronized stimulus presentation in functional MRI.</t>
  </si>
  <si>
    <t xml:space="preserve">How affective information from faces and scenes interacts in the brain </t>
  </si>
  <si>
    <t>median n</t>
  </si>
  <si>
    <t>SPM</t>
  </si>
  <si>
    <t>Brainvoyager</t>
  </si>
  <si>
    <t>other</t>
  </si>
  <si>
    <t>unknown</t>
  </si>
  <si>
    <t xml:space="preserve">Lack of cortico-limbic coupling in bipolar disorder and schizophrenia during emotion regulation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</si>
</sst>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2"/>
      <name val="Calibri Light"/>
      <family val="2"/>
      <scheme val="major"/>
    </font>
    <font>
      <sz val="10"/>
      <color theme="1"/>
      <name val="Arial Unicode MS"/>
      <family val="2"/>
    </font>
    <font>
      <sz val="10"/>
      <color rgb="FF000000"/>
      <name val="Helvetica Neue"/>
      <family val="2"/>
    </font>
    <font>
      <sz val="13"/>
      <color theme="1"/>
      <name val="AdvTT5235d5a9"/>
    </font>
    <font>
      <sz val="11"/>
      <color theme="1"/>
      <name val="NewBaskerville"/>
    </font>
    <font>
      <sz val="13"/>
      <color theme="1"/>
      <name val="AdvTT5235d5a9+fb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0" borderId="0" xfId="0" applyFont="1"/>
    <xf numFmtId="0" fontId="3" fillId="0" borderId="0" xfId="0" applyFont="1"/>
    <xf numFmtId="0" fontId="0" fillId="2" borderId="0" xfId="0" applyFill="1"/>
    <xf numFmtId="0" fontId="3" fillId="2" borderId="0" xfId="0" applyFont="1" applyFill="1"/>
    <xf numFmtId="0" fontId="5" fillId="2" borderId="0" xfId="0" applyFont="1" applyFill="1"/>
    <xf numFmtId="0" fontId="0" fillId="0" borderId="0" xfId="0" applyFill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D9F03-CBA2-3647-A5AC-3ED71A890D54}">
  <dimension ref="A1:V100"/>
  <sheetViews>
    <sheetView tabSelected="1" workbookViewId="0">
      <pane ySplit="1" topLeftCell="A2" activePane="bottomLeft" state="frozen"/>
      <selection activeCell="F1" sqref="F1"/>
      <selection pane="bottomLeft" activeCell="I15" sqref="I15"/>
    </sheetView>
  </sheetViews>
  <sheetFormatPr baseColWidth="10" defaultRowHeight="16"/>
  <cols>
    <col min="13" max="13" width="23.6640625" bestFit="1" customWidth="1"/>
    <col min="14" max="14" width="19.6640625" customWidth="1"/>
  </cols>
  <sheetData>
    <row r="1" spans="1:18">
      <c r="A1" s="1" t="s">
        <v>5</v>
      </c>
      <c r="B1" s="1" t="s">
        <v>19</v>
      </c>
      <c r="C1" s="1" t="s">
        <v>1</v>
      </c>
      <c r="D1" s="1" t="s">
        <v>0</v>
      </c>
      <c r="E1" s="1" t="s">
        <v>2</v>
      </c>
      <c r="F1" s="1" t="s">
        <v>11</v>
      </c>
      <c r="G1" s="1" t="s">
        <v>12</v>
      </c>
      <c r="H1" s="1" t="s">
        <v>3</v>
      </c>
      <c r="I1" s="1" t="s">
        <v>13</v>
      </c>
      <c r="J1" s="1" t="s">
        <v>14</v>
      </c>
      <c r="K1" s="1" t="s">
        <v>15</v>
      </c>
      <c r="L1" s="1" t="s">
        <v>4</v>
      </c>
      <c r="M1" s="1" t="s">
        <v>6</v>
      </c>
      <c r="N1" s="1" t="s">
        <v>18</v>
      </c>
      <c r="O1" s="1" t="s">
        <v>16</v>
      </c>
      <c r="P1" s="2" t="s">
        <v>17</v>
      </c>
      <c r="Q1" s="2" t="s">
        <v>106</v>
      </c>
      <c r="R1" t="s">
        <v>22</v>
      </c>
    </row>
    <row r="2" spans="1:18">
      <c r="A2">
        <v>0</v>
      </c>
      <c r="B2">
        <v>1</v>
      </c>
      <c r="C2" t="s">
        <v>38</v>
      </c>
      <c r="D2" t="s">
        <v>38</v>
      </c>
      <c r="E2" t="s">
        <v>38</v>
      </c>
      <c r="F2" t="s">
        <v>38</v>
      </c>
      <c r="G2" t="s">
        <v>38</v>
      </c>
      <c r="H2" t="s">
        <v>38</v>
      </c>
      <c r="I2" t="s">
        <v>38</v>
      </c>
      <c r="J2" t="s">
        <v>38</v>
      </c>
      <c r="K2" t="s">
        <v>38</v>
      </c>
      <c r="L2" t="s">
        <v>38</v>
      </c>
      <c r="M2" t="s">
        <v>38</v>
      </c>
      <c r="N2" t="s">
        <v>20</v>
      </c>
      <c r="O2">
        <v>2007</v>
      </c>
      <c r="P2" s="4">
        <v>17303438</v>
      </c>
      <c r="Q2" s="4">
        <v>0</v>
      </c>
      <c r="R2" t="s">
        <v>92</v>
      </c>
    </row>
    <row r="3" spans="1:18">
      <c r="A3" t="s">
        <v>38</v>
      </c>
      <c r="B3" t="s">
        <v>38</v>
      </c>
      <c r="C3" t="s">
        <v>38</v>
      </c>
      <c r="D3" t="s">
        <v>38</v>
      </c>
      <c r="E3" t="s">
        <v>38</v>
      </c>
      <c r="F3" t="s">
        <v>38</v>
      </c>
      <c r="G3" t="s">
        <v>38</v>
      </c>
      <c r="H3" t="s">
        <v>38</v>
      </c>
      <c r="I3" t="s">
        <v>38</v>
      </c>
      <c r="J3" t="s">
        <v>38</v>
      </c>
      <c r="K3" t="s">
        <v>38</v>
      </c>
      <c r="L3">
        <v>16</v>
      </c>
      <c r="M3" t="s">
        <v>38</v>
      </c>
      <c r="N3" t="s">
        <v>48</v>
      </c>
      <c r="O3">
        <v>2008</v>
      </c>
      <c r="P3" s="4">
        <v>18353686</v>
      </c>
      <c r="Q3" s="4">
        <v>0</v>
      </c>
      <c r="R3" t="s">
        <v>88</v>
      </c>
    </row>
    <row r="4" spans="1:18">
      <c r="A4">
        <v>0</v>
      </c>
      <c r="B4">
        <v>1</v>
      </c>
      <c r="C4" t="s">
        <v>38</v>
      </c>
      <c r="D4" t="s">
        <v>38</v>
      </c>
      <c r="E4" t="s">
        <v>38</v>
      </c>
      <c r="F4" t="s">
        <v>38</v>
      </c>
      <c r="G4" t="s">
        <v>38</v>
      </c>
      <c r="H4" t="s">
        <v>38</v>
      </c>
      <c r="I4" t="s">
        <v>38</v>
      </c>
      <c r="J4" t="s">
        <v>38</v>
      </c>
      <c r="K4" t="s">
        <v>38</v>
      </c>
      <c r="L4" t="s">
        <v>38</v>
      </c>
      <c r="M4" t="s">
        <v>38</v>
      </c>
      <c r="N4" t="s">
        <v>87</v>
      </c>
      <c r="O4">
        <v>2008</v>
      </c>
      <c r="P4" s="4">
        <v>18413602</v>
      </c>
      <c r="Q4" s="4">
        <v>0</v>
      </c>
      <c r="R4" t="s">
        <v>86</v>
      </c>
    </row>
    <row r="5" spans="1:18">
      <c r="A5" t="s">
        <v>38</v>
      </c>
      <c r="B5" t="s">
        <v>38</v>
      </c>
      <c r="C5" t="s">
        <v>38</v>
      </c>
      <c r="D5" t="s">
        <v>38</v>
      </c>
      <c r="E5" t="s">
        <v>38</v>
      </c>
      <c r="F5" t="s">
        <v>38</v>
      </c>
      <c r="G5" t="s">
        <v>38</v>
      </c>
      <c r="H5" t="s">
        <v>38</v>
      </c>
      <c r="I5" t="s">
        <v>38</v>
      </c>
      <c r="J5" t="s">
        <v>38</v>
      </c>
      <c r="K5" t="s">
        <v>38</v>
      </c>
      <c r="L5" t="s">
        <v>38</v>
      </c>
      <c r="M5" t="s">
        <v>38</v>
      </c>
      <c r="N5" t="s">
        <v>20</v>
      </c>
      <c r="O5">
        <v>2008</v>
      </c>
      <c r="P5" s="4">
        <v>18586526</v>
      </c>
      <c r="Q5" s="4">
        <v>0</v>
      </c>
      <c r="R5" t="s">
        <v>85</v>
      </c>
    </row>
    <row r="6" spans="1:18">
      <c r="A6" t="s">
        <v>38</v>
      </c>
      <c r="B6" t="s">
        <v>38</v>
      </c>
      <c r="C6" t="s">
        <v>38</v>
      </c>
      <c r="D6" t="s">
        <v>38</v>
      </c>
      <c r="E6" t="s">
        <v>38</v>
      </c>
      <c r="F6" t="s">
        <v>38</v>
      </c>
      <c r="G6" t="s">
        <v>38</v>
      </c>
      <c r="H6" t="s">
        <v>38</v>
      </c>
      <c r="I6" t="s">
        <v>38</v>
      </c>
      <c r="J6" t="s">
        <v>38</v>
      </c>
      <c r="K6" t="s">
        <v>38</v>
      </c>
      <c r="L6">
        <v>26</v>
      </c>
      <c r="M6" t="s">
        <v>39</v>
      </c>
      <c r="N6" t="s">
        <v>71</v>
      </c>
      <c r="O6">
        <v>2010</v>
      </c>
      <c r="P6" s="4">
        <v>20702071</v>
      </c>
      <c r="Q6" s="4">
        <v>0</v>
      </c>
      <c r="R6" t="s">
        <v>70</v>
      </c>
    </row>
    <row r="7" spans="1:18">
      <c r="A7" t="s">
        <v>38</v>
      </c>
      <c r="B7" t="s">
        <v>38</v>
      </c>
      <c r="C7" t="s">
        <v>38</v>
      </c>
      <c r="D7" t="s">
        <v>38</v>
      </c>
      <c r="E7" t="s">
        <v>38</v>
      </c>
      <c r="F7" t="s">
        <v>38</v>
      </c>
      <c r="G7" t="s">
        <v>38</v>
      </c>
      <c r="H7" t="s">
        <v>38</v>
      </c>
      <c r="I7" t="s">
        <v>38</v>
      </c>
      <c r="J7" t="s">
        <v>38</v>
      </c>
      <c r="K7" t="s">
        <v>38</v>
      </c>
      <c r="L7" t="s">
        <v>38</v>
      </c>
      <c r="M7" t="s">
        <v>38</v>
      </c>
      <c r="N7" t="s">
        <v>42</v>
      </c>
      <c r="O7">
        <v>2010</v>
      </c>
      <c r="P7" s="4">
        <v>20084035</v>
      </c>
      <c r="Q7" s="4">
        <v>0</v>
      </c>
    </row>
    <row r="8" spans="1:18">
      <c r="A8" t="s">
        <v>38</v>
      </c>
      <c r="B8" t="s">
        <v>38</v>
      </c>
      <c r="C8" t="s">
        <v>38</v>
      </c>
      <c r="D8" t="s">
        <v>38</v>
      </c>
      <c r="E8" t="s">
        <v>38</v>
      </c>
      <c r="F8" t="s">
        <v>38</v>
      </c>
      <c r="G8" t="s">
        <v>38</v>
      </c>
      <c r="H8" t="s">
        <v>38</v>
      </c>
      <c r="I8" t="s">
        <v>38</v>
      </c>
      <c r="J8" t="s">
        <v>38</v>
      </c>
      <c r="K8" t="s">
        <v>38</v>
      </c>
      <c r="L8" t="s">
        <v>38</v>
      </c>
      <c r="M8" t="s">
        <v>38</v>
      </c>
      <c r="N8" t="s">
        <v>66</v>
      </c>
      <c r="O8">
        <v>2011</v>
      </c>
      <c r="P8" s="4">
        <v>20682350</v>
      </c>
      <c r="Q8" s="4">
        <v>0</v>
      </c>
      <c r="R8" t="s">
        <v>65</v>
      </c>
    </row>
    <row r="9" spans="1:18" ht="17">
      <c r="A9" t="s">
        <v>38</v>
      </c>
      <c r="B9" t="s">
        <v>38</v>
      </c>
      <c r="C9" t="s">
        <v>38</v>
      </c>
      <c r="D9" t="s">
        <v>38</v>
      </c>
      <c r="E9" t="s">
        <v>38</v>
      </c>
      <c r="F9" t="s">
        <v>38</v>
      </c>
      <c r="G9" t="s">
        <v>38</v>
      </c>
      <c r="H9" t="s">
        <v>38</v>
      </c>
      <c r="I9" t="s">
        <v>38</v>
      </c>
      <c r="J9" t="s">
        <v>38</v>
      </c>
      <c r="K9" t="s">
        <v>38</v>
      </c>
      <c r="L9">
        <v>35</v>
      </c>
      <c r="M9" t="s">
        <v>39</v>
      </c>
      <c r="N9" t="s">
        <v>63</v>
      </c>
      <c r="O9">
        <v>2012</v>
      </c>
      <c r="P9" s="4">
        <v>22398396</v>
      </c>
      <c r="Q9" s="4">
        <v>0</v>
      </c>
      <c r="R9" t="s">
        <v>56</v>
      </c>
    </row>
    <row r="10" spans="1:18">
      <c r="A10" t="s">
        <v>38</v>
      </c>
      <c r="B10" t="s">
        <v>38</v>
      </c>
      <c r="C10" t="s">
        <v>38</v>
      </c>
      <c r="D10" t="s">
        <v>38</v>
      </c>
      <c r="E10" t="s">
        <v>38</v>
      </c>
      <c r="F10" t="s">
        <v>38</v>
      </c>
      <c r="G10" t="s">
        <v>38</v>
      </c>
      <c r="H10" t="s">
        <v>38</v>
      </c>
      <c r="I10" t="s">
        <v>38</v>
      </c>
      <c r="J10" t="s">
        <v>38</v>
      </c>
      <c r="K10" t="s">
        <v>38</v>
      </c>
      <c r="L10" t="s">
        <v>38</v>
      </c>
      <c r="M10" t="s">
        <v>38</v>
      </c>
      <c r="N10" t="s">
        <v>62</v>
      </c>
      <c r="O10">
        <v>2012</v>
      </c>
      <c r="P10" s="4">
        <v>22243756</v>
      </c>
      <c r="Q10" s="4">
        <v>0</v>
      </c>
      <c r="R10" t="s">
        <v>55</v>
      </c>
    </row>
    <row r="11" spans="1:18">
      <c r="A11" t="s">
        <v>38</v>
      </c>
      <c r="B11" t="s">
        <v>38</v>
      </c>
      <c r="C11" t="s">
        <v>38</v>
      </c>
      <c r="D11" t="s">
        <v>38</v>
      </c>
      <c r="E11" t="s">
        <v>38</v>
      </c>
      <c r="F11" t="s">
        <v>38</v>
      </c>
      <c r="G11" t="s">
        <v>38</v>
      </c>
      <c r="H11" t="s">
        <v>38</v>
      </c>
      <c r="I11" t="s">
        <v>38</v>
      </c>
      <c r="J11" t="s">
        <v>38</v>
      </c>
      <c r="K11" t="s">
        <v>38</v>
      </c>
      <c r="L11" t="s">
        <v>38</v>
      </c>
      <c r="M11" t="s">
        <v>39</v>
      </c>
      <c r="N11" t="s">
        <v>61</v>
      </c>
      <c r="O11">
        <v>2012</v>
      </c>
      <c r="P11" s="4">
        <v>22507231</v>
      </c>
      <c r="Q11" s="4">
        <v>0</v>
      </c>
      <c r="R11" t="s">
        <v>58</v>
      </c>
    </row>
    <row r="12" spans="1:18">
      <c r="A12" t="s">
        <v>38</v>
      </c>
      <c r="B12" t="s">
        <v>38</v>
      </c>
      <c r="C12" t="s">
        <v>38</v>
      </c>
      <c r="D12" t="s">
        <v>38</v>
      </c>
      <c r="E12" t="s">
        <v>38</v>
      </c>
      <c r="F12" t="s">
        <v>38</v>
      </c>
      <c r="G12" t="s">
        <v>38</v>
      </c>
      <c r="H12" t="s">
        <v>38</v>
      </c>
      <c r="I12" t="s">
        <v>38</v>
      </c>
      <c r="J12" t="s">
        <v>38</v>
      </c>
      <c r="K12" t="s">
        <v>38</v>
      </c>
      <c r="L12" t="s">
        <v>38</v>
      </c>
      <c r="M12" t="s">
        <v>38</v>
      </c>
      <c r="N12" t="s">
        <v>60</v>
      </c>
      <c r="O12">
        <v>2012</v>
      </c>
      <c r="P12" s="4">
        <v>22691613</v>
      </c>
      <c r="Q12" s="4">
        <v>0</v>
      </c>
      <c r="R12" t="s">
        <v>59</v>
      </c>
    </row>
    <row r="13" spans="1:18">
      <c r="A13" t="s">
        <v>38</v>
      </c>
      <c r="B13" t="s">
        <v>38</v>
      </c>
      <c r="C13" t="s">
        <v>38</v>
      </c>
      <c r="D13" t="s">
        <v>38</v>
      </c>
      <c r="E13" t="s">
        <v>38</v>
      </c>
      <c r="F13" t="s">
        <v>38</v>
      </c>
      <c r="G13" t="s">
        <v>38</v>
      </c>
      <c r="H13" t="s">
        <v>38</v>
      </c>
      <c r="I13" t="s">
        <v>38</v>
      </c>
      <c r="J13" t="s">
        <v>38</v>
      </c>
      <c r="K13" t="s">
        <v>38</v>
      </c>
      <c r="L13" t="s">
        <v>38</v>
      </c>
      <c r="M13" t="s">
        <v>38</v>
      </c>
      <c r="N13" t="s">
        <v>48</v>
      </c>
      <c r="O13">
        <v>2014</v>
      </c>
      <c r="P13" s="4">
        <v>25014407</v>
      </c>
      <c r="Q13" s="4">
        <v>0</v>
      </c>
      <c r="R13" t="s">
        <v>45</v>
      </c>
    </row>
    <row r="14" spans="1:18">
      <c r="A14" t="s">
        <v>38</v>
      </c>
      <c r="B14" t="s">
        <v>38</v>
      </c>
      <c r="C14" t="s">
        <v>38</v>
      </c>
      <c r="D14" t="s">
        <v>38</v>
      </c>
      <c r="E14" t="s">
        <v>38</v>
      </c>
      <c r="F14" t="s">
        <v>38</v>
      </c>
      <c r="G14" t="s">
        <v>38</v>
      </c>
      <c r="H14" t="s">
        <v>38</v>
      </c>
      <c r="I14" t="s">
        <v>38</v>
      </c>
      <c r="J14" t="s">
        <v>38</v>
      </c>
      <c r="K14" t="s">
        <v>38</v>
      </c>
      <c r="L14" t="s">
        <v>38</v>
      </c>
      <c r="M14" t="s">
        <v>38</v>
      </c>
      <c r="N14" t="s">
        <v>20</v>
      </c>
      <c r="O14">
        <v>2014</v>
      </c>
      <c r="P14" s="4">
        <v>25170985</v>
      </c>
      <c r="Q14" s="4">
        <v>0</v>
      </c>
      <c r="R14" t="s">
        <v>43</v>
      </c>
    </row>
    <row r="15" spans="1:18">
      <c r="A15" t="s">
        <v>38</v>
      </c>
      <c r="B15" t="s">
        <v>38</v>
      </c>
      <c r="C15" t="s">
        <v>38</v>
      </c>
      <c r="D15" t="s">
        <v>38</v>
      </c>
      <c r="E15" t="s">
        <v>38</v>
      </c>
      <c r="F15" t="s">
        <v>38</v>
      </c>
      <c r="G15" t="s">
        <v>38</v>
      </c>
      <c r="H15" t="s">
        <v>38</v>
      </c>
      <c r="I15" t="s">
        <v>38</v>
      </c>
      <c r="J15" t="s">
        <v>38</v>
      </c>
      <c r="K15" t="s">
        <v>38</v>
      </c>
      <c r="L15" t="s">
        <v>38</v>
      </c>
      <c r="M15" t="s">
        <v>38</v>
      </c>
      <c r="N15" t="s">
        <v>20</v>
      </c>
      <c r="O15">
        <v>2015</v>
      </c>
      <c r="P15" s="4">
        <v>25451480</v>
      </c>
      <c r="Q15" s="4">
        <v>0</v>
      </c>
      <c r="R15" t="s">
        <v>41</v>
      </c>
    </row>
    <row r="16" spans="1:18">
      <c r="A16" t="s">
        <v>38</v>
      </c>
      <c r="B16" t="s">
        <v>38</v>
      </c>
      <c r="C16" t="s">
        <v>38</v>
      </c>
      <c r="D16" t="s">
        <v>38</v>
      </c>
      <c r="E16" t="s">
        <v>38</v>
      </c>
      <c r="F16" t="s">
        <v>38</v>
      </c>
      <c r="G16" t="s">
        <v>38</v>
      </c>
      <c r="H16" t="s">
        <v>38</v>
      </c>
      <c r="I16" t="s">
        <v>38</v>
      </c>
      <c r="J16" t="s">
        <v>38</v>
      </c>
      <c r="K16" t="s">
        <v>38</v>
      </c>
      <c r="L16" t="s">
        <v>38</v>
      </c>
      <c r="M16" t="s">
        <v>38</v>
      </c>
      <c r="N16" t="s">
        <v>20</v>
      </c>
      <c r="O16">
        <v>2015</v>
      </c>
      <c r="P16" s="4">
        <v>26417648</v>
      </c>
      <c r="Q16" s="4">
        <v>0</v>
      </c>
      <c r="R16" t="s">
        <v>36</v>
      </c>
    </row>
    <row r="17" spans="1:18">
      <c r="A17" t="s">
        <v>38</v>
      </c>
      <c r="B17" t="s">
        <v>38</v>
      </c>
      <c r="C17" t="s">
        <v>38</v>
      </c>
      <c r="D17" t="s">
        <v>38</v>
      </c>
      <c r="E17" t="s">
        <v>38</v>
      </c>
      <c r="F17" t="s">
        <v>38</v>
      </c>
      <c r="G17" t="s">
        <v>38</v>
      </c>
      <c r="H17" t="s">
        <v>38</v>
      </c>
      <c r="I17" t="s">
        <v>38</v>
      </c>
      <c r="J17" t="s">
        <v>38</v>
      </c>
      <c r="K17" t="s">
        <v>38</v>
      </c>
      <c r="L17" t="s">
        <v>38</v>
      </c>
      <c r="M17" t="s">
        <v>38</v>
      </c>
      <c r="N17" t="s">
        <v>48</v>
      </c>
      <c r="O17">
        <v>2014</v>
      </c>
      <c r="P17" s="4">
        <v>24658081</v>
      </c>
      <c r="Q17" s="4">
        <v>0</v>
      </c>
      <c r="R17" t="s">
        <v>110</v>
      </c>
    </row>
    <row r="18" spans="1:18">
      <c r="A18" t="s">
        <v>38</v>
      </c>
      <c r="B18" t="s">
        <v>38</v>
      </c>
      <c r="C18" t="s">
        <v>38</v>
      </c>
      <c r="D18" t="s">
        <v>38</v>
      </c>
      <c r="E18" t="s">
        <v>38</v>
      </c>
      <c r="F18" t="s">
        <v>38</v>
      </c>
      <c r="G18" t="s">
        <v>38</v>
      </c>
      <c r="H18" t="s">
        <v>38</v>
      </c>
      <c r="I18" t="s">
        <v>38</v>
      </c>
      <c r="J18" t="s">
        <v>38</v>
      </c>
      <c r="K18" t="s">
        <v>38</v>
      </c>
      <c r="L18" t="s">
        <v>38</v>
      </c>
      <c r="M18" t="s">
        <v>38</v>
      </c>
      <c r="N18" t="s">
        <v>20</v>
      </c>
      <c r="O18">
        <v>2010</v>
      </c>
      <c r="P18" s="4">
        <v>19699805</v>
      </c>
      <c r="Q18" s="4">
        <v>0</v>
      </c>
      <c r="R18" t="s">
        <v>117</v>
      </c>
    </row>
    <row r="19" spans="1:18">
      <c r="A19" t="s">
        <v>38</v>
      </c>
      <c r="B19" t="s">
        <v>38</v>
      </c>
      <c r="C19" t="s">
        <v>38</v>
      </c>
      <c r="D19" t="s">
        <v>38</v>
      </c>
      <c r="E19" t="s">
        <v>38</v>
      </c>
      <c r="F19" t="s">
        <v>38</v>
      </c>
      <c r="G19" t="s">
        <v>38</v>
      </c>
      <c r="H19" t="s">
        <v>38</v>
      </c>
      <c r="I19" t="s">
        <v>38</v>
      </c>
      <c r="J19" t="s">
        <v>38</v>
      </c>
      <c r="K19" t="s">
        <v>38</v>
      </c>
      <c r="L19" t="s">
        <v>38</v>
      </c>
      <c r="M19" t="s">
        <v>38</v>
      </c>
      <c r="N19" t="s">
        <v>125</v>
      </c>
      <c r="O19">
        <v>2008</v>
      </c>
      <c r="P19" s="4">
        <v>18036833</v>
      </c>
      <c r="Q19" s="4">
        <v>0</v>
      </c>
      <c r="R19" t="s">
        <v>124</v>
      </c>
    </row>
    <row r="20" spans="1:18" ht="17">
      <c r="A20" s="3" t="s">
        <v>38</v>
      </c>
      <c r="B20" t="s">
        <v>38</v>
      </c>
      <c r="C20" t="s">
        <v>38</v>
      </c>
      <c r="D20" t="s">
        <v>38</v>
      </c>
      <c r="E20" t="s">
        <v>38</v>
      </c>
      <c r="F20" t="s">
        <v>38</v>
      </c>
      <c r="G20" t="s">
        <v>38</v>
      </c>
      <c r="H20" t="s">
        <v>38</v>
      </c>
      <c r="I20" t="s">
        <v>38</v>
      </c>
      <c r="J20" t="s">
        <v>38</v>
      </c>
      <c r="K20" t="s">
        <v>38</v>
      </c>
      <c r="L20">
        <v>235</v>
      </c>
      <c r="M20" t="s">
        <v>80</v>
      </c>
      <c r="N20" t="s">
        <v>128</v>
      </c>
      <c r="O20">
        <v>2014</v>
      </c>
      <c r="P20" s="4">
        <v>23728856</v>
      </c>
      <c r="Q20">
        <v>0</v>
      </c>
      <c r="R20" t="s">
        <v>127</v>
      </c>
    </row>
    <row r="21" spans="1:18">
      <c r="A21" t="s">
        <v>38</v>
      </c>
      <c r="B21" t="s">
        <v>38</v>
      </c>
      <c r="C21" t="s">
        <v>38</v>
      </c>
      <c r="D21" t="s">
        <v>38</v>
      </c>
      <c r="E21" t="s">
        <v>38</v>
      </c>
      <c r="F21" t="s">
        <v>38</v>
      </c>
      <c r="G21" t="s">
        <v>38</v>
      </c>
      <c r="H21" t="s">
        <v>38</v>
      </c>
      <c r="I21" t="s">
        <v>38</v>
      </c>
      <c r="J21" t="s">
        <v>38</v>
      </c>
      <c r="K21" t="s">
        <v>38</v>
      </c>
      <c r="L21">
        <v>11</v>
      </c>
      <c r="M21" t="s">
        <v>38</v>
      </c>
      <c r="N21" t="s">
        <v>20</v>
      </c>
      <c r="O21">
        <v>2014</v>
      </c>
      <c r="P21" s="4">
        <v>24924875</v>
      </c>
      <c r="Q21">
        <v>0</v>
      </c>
      <c r="R21" t="s">
        <v>132</v>
      </c>
    </row>
    <row r="22" spans="1:18">
      <c r="A22" t="s">
        <v>38</v>
      </c>
      <c r="B22" t="s">
        <v>38</v>
      </c>
      <c r="C22" t="s">
        <v>38</v>
      </c>
      <c r="D22" t="s">
        <v>38</v>
      </c>
      <c r="E22" t="s">
        <v>38</v>
      </c>
      <c r="F22" t="s">
        <v>38</v>
      </c>
      <c r="G22" t="s">
        <v>38</v>
      </c>
      <c r="H22" t="s">
        <v>38</v>
      </c>
      <c r="I22" t="s">
        <v>38</v>
      </c>
      <c r="J22" t="s">
        <v>38</v>
      </c>
      <c r="K22" t="s">
        <v>38</v>
      </c>
      <c r="L22" t="s">
        <v>38</v>
      </c>
      <c r="M22" t="s">
        <v>38</v>
      </c>
      <c r="N22" t="s">
        <v>20</v>
      </c>
      <c r="O22">
        <v>2014</v>
      </c>
      <c r="P22" s="4">
        <v>24345673</v>
      </c>
      <c r="Q22">
        <v>0</v>
      </c>
      <c r="R22" t="s">
        <v>133</v>
      </c>
    </row>
    <row r="23" spans="1:18">
      <c r="A23">
        <v>1</v>
      </c>
      <c r="B23">
        <v>0</v>
      </c>
      <c r="C23">
        <v>1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20</v>
      </c>
      <c r="M23" t="s">
        <v>9</v>
      </c>
      <c r="N23" t="s">
        <v>114</v>
      </c>
      <c r="O23">
        <v>2012</v>
      </c>
      <c r="P23" s="4">
        <v>22513380</v>
      </c>
      <c r="Q23" s="4">
        <v>0</v>
      </c>
      <c r="R23" t="s">
        <v>113</v>
      </c>
    </row>
    <row r="24" spans="1:18">
      <c r="P24" s="4"/>
    </row>
    <row r="25" spans="1:18">
      <c r="A25">
        <v>1</v>
      </c>
      <c r="B25">
        <v>0</v>
      </c>
      <c r="C25">
        <v>1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10</v>
      </c>
      <c r="M25" t="s">
        <v>8</v>
      </c>
      <c r="O25">
        <v>2006</v>
      </c>
      <c r="P25" s="4">
        <v>16949306</v>
      </c>
      <c r="Q25" s="4">
        <v>1</v>
      </c>
      <c r="R25" t="s">
        <v>105</v>
      </c>
    </row>
    <row r="26" spans="1:18">
      <c r="A26">
        <v>1</v>
      </c>
      <c r="B26">
        <v>1</v>
      </c>
      <c r="C26">
        <v>1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14</v>
      </c>
      <c r="M26" t="s">
        <v>103</v>
      </c>
      <c r="N26" t="s">
        <v>104</v>
      </c>
      <c r="O26">
        <v>2006</v>
      </c>
      <c r="P26" s="4">
        <v>17178412</v>
      </c>
      <c r="Q26" s="4">
        <v>1</v>
      </c>
      <c r="R26" t="s">
        <v>102</v>
      </c>
    </row>
    <row r="27" spans="1:18">
      <c r="A27">
        <v>1</v>
      </c>
      <c r="B27">
        <v>1</v>
      </c>
      <c r="C27">
        <v>1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18</v>
      </c>
      <c r="M27" t="s">
        <v>80</v>
      </c>
      <c r="N27" t="s">
        <v>101</v>
      </c>
      <c r="O27">
        <v>2006</v>
      </c>
      <c r="P27" s="4">
        <v>16932145</v>
      </c>
      <c r="Q27" s="4">
        <v>1</v>
      </c>
      <c r="R27" t="s">
        <v>100</v>
      </c>
    </row>
    <row r="28" spans="1:18">
      <c r="A28">
        <v>1</v>
      </c>
      <c r="B28">
        <v>0</v>
      </c>
      <c r="C28">
        <v>1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61</v>
      </c>
      <c r="M28" t="s">
        <v>80</v>
      </c>
      <c r="N28" t="s">
        <v>99</v>
      </c>
      <c r="O28">
        <v>2006</v>
      </c>
      <c r="P28" s="4">
        <v>16730459</v>
      </c>
      <c r="Q28" s="4">
        <v>1</v>
      </c>
      <c r="R28" t="s">
        <v>98</v>
      </c>
    </row>
    <row r="29" spans="1:18">
      <c r="A29">
        <v>0</v>
      </c>
      <c r="B29">
        <v>1</v>
      </c>
      <c r="C29">
        <v>1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20</v>
      </c>
      <c r="M29" t="s">
        <v>8</v>
      </c>
      <c r="O29">
        <v>2006</v>
      </c>
      <c r="P29" s="4">
        <v>16139525</v>
      </c>
      <c r="Q29" s="4">
        <v>1</v>
      </c>
      <c r="R29" t="s">
        <v>97</v>
      </c>
    </row>
    <row r="30" spans="1:18" s="5" customFormat="1">
      <c r="A30" s="5">
        <v>1</v>
      </c>
      <c r="B30" s="5">
        <v>0</v>
      </c>
      <c r="C30" s="5">
        <v>1</v>
      </c>
      <c r="D30" s="5">
        <v>1</v>
      </c>
      <c r="E30" s="5">
        <v>1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45</v>
      </c>
      <c r="M30" s="5" t="s">
        <v>7</v>
      </c>
      <c r="O30" s="5">
        <v>2007</v>
      </c>
      <c r="P30" s="6">
        <v>17943007</v>
      </c>
      <c r="Q30" s="6">
        <v>1</v>
      </c>
      <c r="R30" s="5" t="s">
        <v>96</v>
      </c>
    </row>
    <row r="31" spans="1:18" s="5" customFormat="1">
      <c r="A31" s="5">
        <v>1</v>
      </c>
      <c r="B31" s="5">
        <v>0</v>
      </c>
      <c r="C31" s="5">
        <v>1</v>
      </c>
      <c r="D31" s="5">
        <v>1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59</v>
      </c>
      <c r="M31" s="5" t="s">
        <v>95</v>
      </c>
      <c r="O31" s="5">
        <v>2007</v>
      </c>
      <c r="P31" s="6">
        <v>17381253</v>
      </c>
      <c r="Q31" s="6">
        <v>1</v>
      </c>
      <c r="R31" s="5" t="s">
        <v>94</v>
      </c>
    </row>
    <row r="32" spans="1:18" s="5" customFormat="1">
      <c r="A32" s="5">
        <v>0</v>
      </c>
      <c r="B32" s="5">
        <v>1</v>
      </c>
      <c r="C32" s="5">
        <v>1</v>
      </c>
      <c r="D32" s="5">
        <v>1</v>
      </c>
      <c r="E32" s="5">
        <v>1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19</v>
      </c>
      <c r="M32" s="5" t="s">
        <v>8</v>
      </c>
      <c r="O32" s="5">
        <v>2007</v>
      </c>
      <c r="P32" s="6">
        <v>16699082</v>
      </c>
      <c r="Q32" s="6">
        <v>1</v>
      </c>
      <c r="R32" s="5" t="s">
        <v>93</v>
      </c>
    </row>
    <row r="33" spans="1:18" s="5" customFormat="1">
      <c r="A33" s="5">
        <v>1</v>
      </c>
      <c r="B33" s="5">
        <v>0</v>
      </c>
      <c r="C33" s="5">
        <v>1</v>
      </c>
      <c r="D33" s="5">
        <v>1</v>
      </c>
      <c r="E33" s="5">
        <v>1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22</v>
      </c>
      <c r="M33" s="5" t="s">
        <v>7</v>
      </c>
      <c r="O33" s="5">
        <v>2007</v>
      </c>
      <c r="P33" s="6">
        <v>16996488</v>
      </c>
      <c r="Q33" s="6">
        <v>1</v>
      </c>
      <c r="R33" s="5" t="s">
        <v>91</v>
      </c>
    </row>
    <row r="34" spans="1:18" s="5" customFormat="1">
      <c r="A34" s="5">
        <v>0</v>
      </c>
      <c r="B34" s="5">
        <v>1</v>
      </c>
      <c r="C34" s="5">
        <v>1</v>
      </c>
      <c r="D34" s="5">
        <v>1</v>
      </c>
      <c r="E34" s="5">
        <v>1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36</v>
      </c>
      <c r="M34" s="5" t="s">
        <v>8</v>
      </c>
      <c r="O34" s="5">
        <v>2007</v>
      </c>
      <c r="P34" s="6">
        <v>17583996</v>
      </c>
      <c r="Q34" s="5">
        <v>1</v>
      </c>
      <c r="R34" s="5" t="s">
        <v>123</v>
      </c>
    </row>
    <row r="35" spans="1:18">
      <c r="A35">
        <v>1</v>
      </c>
      <c r="B35">
        <v>0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22</v>
      </c>
      <c r="M35" t="s">
        <v>80</v>
      </c>
      <c r="O35">
        <v>2008</v>
      </c>
      <c r="P35" s="4">
        <v>18413350</v>
      </c>
      <c r="Q35" s="4">
        <v>1</v>
      </c>
      <c r="R35" t="s">
        <v>90</v>
      </c>
    </row>
    <row r="36" spans="1:18">
      <c r="A36">
        <v>1</v>
      </c>
      <c r="B36">
        <v>1</v>
      </c>
      <c r="C36">
        <v>1</v>
      </c>
      <c r="D36">
        <v>1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18</v>
      </c>
      <c r="M36" t="s">
        <v>39</v>
      </c>
      <c r="O36">
        <v>2008</v>
      </c>
      <c r="P36" s="4">
        <v>18434201</v>
      </c>
      <c r="Q36" s="4">
        <v>1</v>
      </c>
      <c r="R36" t="s">
        <v>89</v>
      </c>
    </row>
    <row r="37" spans="1:18">
      <c r="A37">
        <v>0</v>
      </c>
      <c r="B37">
        <v>1</v>
      </c>
      <c r="C37">
        <v>1</v>
      </c>
      <c r="D37">
        <v>1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12</v>
      </c>
      <c r="M37" t="s">
        <v>122</v>
      </c>
      <c r="O37">
        <v>2008</v>
      </c>
      <c r="P37" s="4">
        <v>19030105</v>
      </c>
      <c r="Q37">
        <v>1</v>
      </c>
      <c r="R37" t="s">
        <v>121</v>
      </c>
    </row>
    <row r="38" spans="1:18">
      <c r="A38">
        <v>1</v>
      </c>
      <c r="B38">
        <v>0</v>
      </c>
      <c r="C38">
        <v>0</v>
      </c>
      <c r="D38">
        <v>1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21</v>
      </c>
      <c r="M38" t="s">
        <v>131</v>
      </c>
      <c r="O38">
        <v>2008</v>
      </c>
      <c r="P38" s="4">
        <v>17708780</v>
      </c>
      <c r="Q38">
        <v>1</v>
      </c>
      <c r="R38" t="s">
        <v>130</v>
      </c>
    </row>
    <row r="39" spans="1:18">
      <c r="A39">
        <v>1</v>
      </c>
      <c r="B39">
        <v>0</v>
      </c>
      <c r="C39">
        <v>1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28</v>
      </c>
      <c r="M39" t="s">
        <v>21</v>
      </c>
      <c r="N39" t="s">
        <v>120</v>
      </c>
      <c r="O39">
        <v>2008</v>
      </c>
      <c r="P39" s="4">
        <v>18333980</v>
      </c>
      <c r="Q39">
        <v>1</v>
      </c>
      <c r="R39" t="s">
        <v>119</v>
      </c>
    </row>
    <row r="40" spans="1:18" s="5" customFormat="1">
      <c r="A40" s="5">
        <v>1</v>
      </c>
      <c r="B40" s="5">
        <v>1</v>
      </c>
      <c r="C40" s="5">
        <v>1</v>
      </c>
      <c r="D40" s="5">
        <v>1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20</v>
      </c>
      <c r="M40" s="5" t="s">
        <v>84</v>
      </c>
      <c r="O40" s="5">
        <v>2009</v>
      </c>
      <c r="P40" s="6">
        <v>19306445</v>
      </c>
      <c r="Q40" s="6">
        <v>1</v>
      </c>
      <c r="R40" s="5" t="s">
        <v>83</v>
      </c>
    </row>
    <row r="41" spans="1:18" s="5" customFormat="1">
      <c r="A41" s="5">
        <v>0</v>
      </c>
      <c r="B41" s="5">
        <v>1</v>
      </c>
      <c r="C41" s="5">
        <v>1</v>
      </c>
      <c r="D41" s="5">
        <v>1</v>
      </c>
      <c r="E41" s="5">
        <v>1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16</v>
      </c>
      <c r="M41" s="5" t="s">
        <v>82</v>
      </c>
      <c r="O41" s="5">
        <v>2009</v>
      </c>
      <c r="P41" s="6">
        <v>18852053</v>
      </c>
      <c r="Q41" s="6">
        <v>1</v>
      </c>
      <c r="R41" s="5" t="s">
        <v>81</v>
      </c>
    </row>
    <row r="42" spans="1:18" s="5" customFormat="1">
      <c r="A42" s="5">
        <v>1</v>
      </c>
      <c r="B42" s="5">
        <v>0</v>
      </c>
      <c r="C42" s="5">
        <v>1</v>
      </c>
      <c r="D42" s="5">
        <v>1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53</v>
      </c>
      <c r="M42" s="5" t="s">
        <v>80</v>
      </c>
      <c r="O42" s="5">
        <v>2009</v>
      </c>
      <c r="P42" s="6">
        <v>19236528</v>
      </c>
      <c r="Q42" s="6">
        <v>1</v>
      </c>
      <c r="R42" s="5" t="s">
        <v>79</v>
      </c>
    </row>
    <row r="43" spans="1:18" s="5" customFormat="1">
      <c r="A43" s="5">
        <v>0</v>
      </c>
      <c r="B43" s="5">
        <v>1</v>
      </c>
      <c r="C43" s="5">
        <v>1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34</v>
      </c>
      <c r="M43" s="5" t="s">
        <v>21</v>
      </c>
      <c r="O43" s="5">
        <v>2009</v>
      </c>
      <c r="P43" s="6">
        <v>19630890</v>
      </c>
      <c r="Q43" s="6">
        <v>1</v>
      </c>
      <c r="R43" s="5" t="s">
        <v>78</v>
      </c>
    </row>
    <row r="44" spans="1:18" s="5" customFormat="1">
      <c r="A44" s="5">
        <v>1</v>
      </c>
      <c r="B44" s="5">
        <v>0</v>
      </c>
      <c r="C44" s="5">
        <v>1</v>
      </c>
      <c r="D44" s="5">
        <v>1</v>
      </c>
      <c r="E44" s="5">
        <v>1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39</v>
      </c>
      <c r="M44" s="5" t="s">
        <v>8</v>
      </c>
      <c r="O44" s="5">
        <v>2009</v>
      </c>
      <c r="P44" s="6">
        <v>18820289</v>
      </c>
      <c r="Q44" s="6">
        <v>1</v>
      </c>
      <c r="R44" s="5" t="s">
        <v>77</v>
      </c>
    </row>
    <row r="45" spans="1:18">
      <c r="A45">
        <v>0</v>
      </c>
      <c r="B45">
        <v>1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18</v>
      </c>
      <c r="M45" t="s">
        <v>21</v>
      </c>
      <c r="O45">
        <v>2010</v>
      </c>
      <c r="P45" s="4">
        <v>20609381</v>
      </c>
      <c r="Q45" s="4">
        <v>1</v>
      </c>
      <c r="R45" t="s">
        <v>74</v>
      </c>
    </row>
    <row r="46" spans="1:18">
      <c r="A46">
        <v>0</v>
      </c>
      <c r="B46">
        <v>1</v>
      </c>
      <c r="C46">
        <v>1</v>
      </c>
      <c r="D46">
        <v>1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15</v>
      </c>
      <c r="M46" t="s">
        <v>8</v>
      </c>
      <c r="N46" t="s">
        <v>76</v>
      </c>
      <c r="O46">
        <v>2010</v>
      </c>
      <c r="P46" s="4">
        <v>19939884</v>
      </c>
      <c r="Q46" s="4">
        <v>1</v>
      </c>
      <c r="R46" t="s">
        <v>73</v>
      </c>
    </row>
    <row r="47" spans="1:18">
      <c r="A47">
        <v>0</v>
      </c>
      <c r="B47">
        <v>1</v>
      </c>
      <c r="C47">
        <v>1</v>
      </c>
      <c r="D47">
        <v>1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32</v>
      </c>
      <c r="M47" t="s">
        <v>8</v>
      </c>
      <c r="O47">
        <v>2010</v>
      </c>
      <c r="P47" s="4">
        <v>19765600</v>
      </c>
      <c r="Q47" s="4">
        <v>1</v>
      </c>
      <c r="R47" t="s">
        <v>72</v>
      </c>
    </row>
    <row r="48" spans="1:18">
      <c r="A48">
        <v>1</v>
      </c>
      <c r="B48">
        <v>1</v>
      </c>
      <c r="C48">
        <v>1</v>
      </c>
      <c r="D48">
        <v>1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16</v>
      </c>
      <c r="M48" t="s">
        <v>32</v>
      </c>
      <c r="O48">
        <v>2010</v>
      </c>
      <c r="P48" s="4">
        <v>20720125</v>
      </c>
      <c r="Q48" s="4">
        <v>1</v>
      </c>
      <c r="R48" t="s">
        <v>126</v>
      </c>
    </row>
    <row r="49" spans="1:18">
      <c r="A49">
        <v>1</v>
      </c>
      <c r="B49">
        <v>1</v>
      </c>
      <c r="C49">
        <v>1</v>
      </c>
      <c r="D49">
        <v>1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18</v>
      </c>
      <c r="M49" t="s">
        <v>8</v>
      </c>
      <c r="O49">
        <v>2010</v>
      </c>
      <c r="P49" s="4">
        <v>20691197</v>
      </c>
      <c r="Q49">
        <v>1</v>
      </c>
      <c r="R49" t="s">
        <v>129</v>
      </c>
    </row>
    <row r="50" spans="1:18" s="5" customFormat="1">
      <c r="A50" s="5">
        <v>1</v>
      </c>
      <c r="B50" s="5">
        <v>0</v>
      </c>
      <c r="C50" s="5">
        <v>1</v>
      </c>
      <c r="D50" s="5">
        <v>1</v>
      </c>
      <c r="E50" s="5">
        <v>1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16</v>
      </c>
      <c r="M50" s="5" t="s">
        <v>39</v>
      </c>
      <c r="O50" s="5">
        <v>2011</v>
      </c>
      <c r="P50" s="6">
        <v>21613601</v>
      </c>
      <c r="Q50" s="6">
        <v>1</v>
      </c>
      <c r="R50" s="5" t="s">
        <v>69</v>
      </c>
    </row>
    <row r="51" spans="1:18" s="5" customFormat="1">
      <c r="A51" s="5">
        <v>1</v>
      </c>
      <c r="B51" s="5">
        <v>0</v>
      </c>
      <c r="C51" s="5">
        <v>1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17</v>
      </c>
      <c r="M51" s="5" t="s">
        <v>32</v>
      </c>
      <c r="O51" s="5">
        <v>2011</v>
      </c>
      <c r="P51" s="6">
        <v>20832476</v>
      </c>
      <c r="Q51" s="6">
        <v>1</v>
      </c>
      <c r="R51" s="5" t="s">
        <v>68</v>
      </c>
    </row>
    <row r="52" spans="1:18" s="5" customFormat="1">
      <c r="A52" s="5">
        <v>0</v>
      </c>
      <c r="B52" s="5">
        <v>1</v>
      </c>
      <c r="C52" s="5">
        <v>1</v>
      </c>
      <c r="D52" s="5">
        <v>1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20</v>
      </c>
      <c r="M52" s="5" t="s">
        <v>21</v>
      </c>
      <c r="O52" s="5">
        <v>2011</v>
      </c>
      <c r="P52" s="6">
        <v>22038344</v>
      </c>
      <c r="Q52" s="6">
        <v>1</v>
      </c>
      <c r="R52" s="5" t="s">
        <v>67</v>
      </c>
    </row>
    <row r="53" spans="1:18" s="5" customFormat="1">
      <c r="A53" s="5">
        <v>0</v>
      </c>
      <c r="B53" s="5">
        <v>1</v>
      </c>
      <c r="C53" s="5">
        <v>1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69</v>
      </c>
      <c r="M53" s="5" t="s">
        <v>8</v>
      </c>
      <c r="O53" s="5">
        <v>2011</v>
      </c>
      <c r="P53" s="6">
        <v>21593733</v>
      </c>
      <c r="Q53" s="6">
        <v>1</v>
      </c>
      <c r="R53" s="5" t="s">
        <v>64</v>
      </c>
    </row>
    <row r="54" spans="1:18" s="5" customFormat="1">
      <c r="A54" s="5">
        <v>1</v>
      </c>
      <c r="B54" s="5">
        <v>0</v>
      </c>
      <c r="C54" s="5">
        <v>1</v>
      </c>
      <c r="D54" s="5">
        <v>1</v>
      </c>
      <c r="E54" s="5">
        <v>1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15</v>
      </c>
      <c r="M54" s="5" t="s">
        <v>9</v>
      </c>
      <c r="O54" s="5">
        <v>2011</v>
      </c>
      <c r="P54" s="6">
        <v>21484948</v>
      </c>
      <c r="Q54" s="6">
        <v>1</v>
      </c>
      <c r="R54" s="5" t="s">
        <v>116</v>
      </c>
    </row>
    <row r="55" spans="1:18">
      <c r="A55">
        <v>1</v>
      </c>
      <c r="B55">
        <v>1</v>
      </c>
      <c r="C55">
        <v>1</v>
      </c>
      <c r="D55">
        <v>1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24</v>
      </c>
      <c r="M55" t="s">
        <v>9</v>
      </c>
      <c r="O55">
        <v>2012</v>
      </c>
      <c r="P55" s="4">
        <v>22406068</v>
      </c>
      <c r="Q55" s="4">
        <v>1</v>
      </c>
      <c r="R55" t="s">
        <v>57</v>
      </c>
    </row>
    <row r="56" spans="1:18">
      <c r="A56">
        <v>1</v>
      </c>
      <c r="B56">
        <v>1</v>
      </c>
      <c r="C56">
        <v>1</v>
      </c>
      <c r="D56">
        <v>1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61</v>
      </c>
      <c r="M56" t="s">
        <v>9</v>
      </c>
      <c r="O56">
        <v>2012</v>
      </c>
      <c r="P56" s="4">
        <v>22701630</v>
      </c>
      <c r="Q56" s="4">
        <v>1</v>
      </c>
      <c r="R56" t="s">
        <v>111</v>
      </c>
    </row>
    <row r="57" spans="1:18">
      <c r="A57">
        <v>0</v>
      </c>
      <c r="B57">
        <v>1</v>
      </c>
      <c r="C57">
        <v>1</v>
      </c>
      <c r="D57">
        <v>1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16</v>
      </c>
      <c r="M57" t="s">
        <v>9</v>
      </c>
      <c r="O57">
        <v>2012</v>
      </c>
      <c r="P57" s="4">
        <v>22221140</v>
      </c>
      <c r="Q57" s="4">
        <v>1</v>
      </c>
      <c r="R57" t="s">
        <v>112</v>
      </c>
    </row>
    <row r="58" spans="1:18">
      <c r="A58">
        <v>0</v>
      </c>
      <c r="B58">
        <v>1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94</v>
      </c>
      <c r="M58" t="s">
        <v>10</v>
      </c>
      <c r="O58">
        <v>2012</v>
      </c>
      <c r="P58" s="4">
        <v>22763186</v>
      </c>
      <c r="Q58" s="4">
        <v>1</v>
      </c>
      <c r="R58" t="s">
        <v>115</v>
      </c>
    </row>
    <row r="59" spans="1:18" s="8" customFormat="1">
      <c r="A59" s="8">
        <v>1</v>
      </c>
      <c r="B59" s="8">
        <v>0</v>
      </c>
      <c r="C59" s="8">
        <v>1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40</v>
      </c>
      <c r="M59" s="8" t="s">
        <v>9</v>
      </c>
      <c r="O59" s="8">
        <v>2012</v>
      </c>
      <c r="P59" s="9">
        <v>22832855</v>
      </c>
      <c r="Q59" s="9">
        <v>1</v>
      </c>
      <c r="R59" s="8" t="s">
        <v>140</v>
      </c>
    </row>
    <row r="60" spans="1:18" s="5" customFormat="1">
      <c r="A60" s="5">
        <v>0</v>
      </c>
      <c r="B60" s="5">
        <v>1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8</v>
      </c>
      <c r="M60" s="5" t="s">
        <v>9</v>
      </c>
      <c r="O60" s="5">
        <v>2013</v>
      </c>
      <c r="P60" s="6">
        <v>23798032</v>
      </c>
      <c r="Q60" s="6">
        <v>1</v>
      </c>
      <c r="R60" s="5" t="s">
        <v>54</v>
      </c>
    </row>
    <row r="61" spans="1:18" s="5" customFormat="1">
      <c r="A61" s="5">
        <v>0</v>
      </c>
      <c r="B61" s="5">
        <v>1</v>
      </c>
      <c r="C61" s="5">
        <v>1</v>
      </c>
      <c r="D61" s="5">
        <v>1</v>
      </c>
      <c r="E61" s="5">
        <v>1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15</v>
      </c>
      <c r="M61" s="7" t="s">
        <v>53</v>
      </c>
      <c r="O61" s="5">
        <v>2013</v>
      </c>
      <c r="P61" s="6">
        <v>23542270</v>
      </c>
      <c r="Q61" s="6">
        <v>1</v>
      </c>
      <c r="R61" s="5" t="s">
        <v>52</v>
      </c>
    </row>
    <row r="62" spans="1:18" s="5" customFormat="1">
      <c r="A62" s="5">
        <v>1</v>
      </c>
      <c r="B62" s="5">
        <v>1</v>
      </c>
      <c r="C62" s="5">
        <v>1</v>
      </c>
      <c r="D62" s="5">
        <v>1</v>
      </c>
      <c r="E62" s="5">
        <v>1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29</v>
      </c>
      <c r="M62" s="5" t="s">
        <v>39</v>
      </c>
      <c r="O62" s="5">
        <v>2013</v>
      </c>
      <c r="P62" s="6">
        <v>23001254</v>
      </c>
      <c r="Q62" s="6">
        <v>1</v>
      </c>
      <c r="R62" s="5" t="s">
        <v>51</v>
      </c>
    </row>
    <row r="63" spans="1:18" s="5" customFormat="1">
      <c r="A63" s="5">
        <v>1</v>
      </c>
      <c r="B63" s="5">
        <v>0</v>
      </c>
      <c r="C63" s="5">
        <v>1</v>
      </c>
      <c r="D63" s="5">
        <v>1</v>
      </c>
      <c r="E63" s="5">
        <v>1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23</v>
      </c>
      <c r="M63" s="5" t="s">
        <v>39</v>
      </c>
      <c r="O63" s="5">
        <v>2013</v>
      </c>
      <c r="P63" s="6">
        <v>22747189</v>
      </c>
      <c r="Q63" s="6">
        <v>1</v>
      </c>
      <c r="R63" s="5" t="s">
        <v>50</v>
      </c>
    </row>
    <row r="64" spans="1:18" s="5" customFormat="1">
      <c r="A64" s="5">
        <v>1</v>
      </c>
      <c r="B64" s="5">
        <v>0</v>
      </c>
      <c r="C64" s="5">
        <v>1</v>
      </c>
      <c r="D64" s="5">
        <v>1</v>
      </c>
      <c r="E64" s="5">
        <v>1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162</v>
      </c>
      <c r="M64" s="5" t="s">
        <v>21</v>
      </c>
      <c r="O64" s="5">
        <v>2013</v>
      </c>
      <c r="P64" s="6">
        <v>23312561</v>
      </c>
      <c r="Q64" s="6">
        <v>1</v>
      </c>
      <c r="R64" s="5" t="s">
        <v>49</v>
      </c>
    </row>
    <row r="65" spans="1:18">
      <c r="A65">
        <v>1</v>
      </c>
      <c r="B65">
        <v>0</v>
      </c>
      <c r="C65">
        <v>1</v>
      </c>
      <c r="D65">
        <v>1</v>
      </c>
      <c r="E65">
        <v>1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20</v>
      </c>
      <c r="M65" t="s">
        <v>9</v>
      </c>
      <c r="O65">
        <v>2014</v>
      </c>
      <c r="P65" s="4">
        <v>25175543</v>
      </c>
      <c r="Q65" s="4">
        <v>1</v>
      </c>
      <c r="R65" t="s">
        <v>47</v>
      </c>
    </row>
    <row r="66" spans="1:18">
      <c r="A66">
        <v>1</v>
      </c>
      <c r="B66">
        <v>0</v>
      </c>
      <c r="C66">
        <v>1</v>
      </c>
      <c r="D66">
        <v>1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40</v>
      </c>
      <c r="M66" t="s">
        <v>9</v>
      </c>
      <c r="O66">
        <v>2014</v>
      </c>
      <c r="P66" s="4">
        <v>24530270</v>
      </c>
      <c r="Q66" s="4">
        <v>1</v>
      </c>
      <c r="R66" t="s">
        <v>46</v>
      </c>
    </row>
    <row r="67" spans="1:18">
      <c r="A67">
        <v>0</v>
      </c>
      <c r="B67">
        <v>1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45</v>
      </c>
      <c r="M67" t="s">
        <v>9</v>
      </c>
      <c r="O67">
        <v>2014</v>
      </c>
      <c r="P67" s="4">
        <v>25157798</v>
      </c>
      <c r="Q67" s="4">
        <v>1</v>
      </c>
      <c r="R67" t="s">
        <v>44</v>
      </c>
    </row>
    <row r="68" spans="1:18">
      <c r="A68">
        <v>1</v>
      </c>
      <c r="B68">
        <v>1</v>
      </c>
      <c r="C68">
        <v>1</v>
      </c>
      <c r="D68">
        <v>1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20</v>
      </c>
      <c r="M68" t="s">
        <v>9</v>
      </c>
      <c r="O68">
        <v>2014</v>
      </c>
      <c r="P68" s="4">
        <v>24763910</v>
      </c>
      <c r="Q68" s="4">
        <v>1</v>
      </c>
      <c r="R68" t="s">
        <v>109</v>
      </c>
    </row>
    <row r="69" spans="1:18">
      <c r="A69">
        <v>1</v>
      </c>
      <c r="B69">
        <v>1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15</v>
      </c>
      <c r="M69" t="s">
        <v>32</v>
      </c>
      <c r="O69">
        <v>2014</v>
      </c>
      <c r="P69" s="4">
        <v>23956081</v>
      </c>
      <c r="Q69">
        <v>1</v>
      </c>
      <c r="R69" t="s">
        <v>134</v>
      </c>
    </row>
    <row r="70" spans="1:18" s="5" customFormat="1">
      <c r="A70" s="5">
        <v>1</v>
      </c>
      <c r="B70" s="5">
        <v>0</v>
      </c>
      <c r="C70" s="5">
        <v>1</v>
      </c>
      <c r="D70" s="5">
        <v>1</v>
      </c>
      <c r="E70" s="5">
        <v>1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30</v>
      </c>
      <c r="M70" s="5" t="s">
        <v>39</v>
      </c>
      <c r="O70" s="5">
        <v>2015</v>
      </c>
      <c r="P70" s="6">
        <v>26311607</v>
      </c>
      <c r="Q70" s="6">
        <v>1</v>
      </c>
      <c r="R70" s="5" t="s">
        <v>40</v>
      </c>
    </row>
    <row r="71" spans="1:18" s="5" customFormat="1">
      <c r="A71" s="5">
        <v>1</v>
      </c>
      <c r="B71" s="5">
        <v>0</v>
      </c>
      <c r="C71" s="5">
        <v>1</v>
      </c>
      <c r="D71" s="5">
        <v>1</v>
      </c>
      <c r="E71" s="5">
        <v>1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139</v>
      </c>
      <c r="M71" s="5" t="s">
        <v>10</v>
      </c>
      <c r="O71" s="5">
        <v>2015</v>
      </c>
      <c r="P71" s="6">
        <v>25979609</v>
      </c>
      <c r="Q71" s="6">
        <v>1</v>
      </c>
      <c r="R71" s="5" t="s">
        <v>37</v>
      </c>
    </row>
    <row r="72" spans="1:18" s="5" customFormat="1">
      <c r="A72" s="5">
        <v>1</v>
      </c>
      <c r="B72" s="5">
        <v>0</v>
      </c>
      <c r="C72" s="5">
        <v>1</v>
      </c>
      <c r="D72" s="5">
        <v>1</v>
      </c>
      <c r="E72" s="5">
        <v>1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40</v>
      </c>
      <c r="M72" s="5" t="s">
        <v>35</v>
      </c>
      <c r="O72" s="5">
        <v>2015</v>
      </c>
      <c r="P72" s="6">
        <v>25972576</v>
      </c>
      <c r="Q72" s="6">
        <v>1</v>
      </c>
      <c r="R72" s="5" t="s">
        <v>34</v>
      </c>
    </row>
    <row r="73" spans="1:18" s="5" customFormat="1">
      <c r="A73" s="5">
        <v>1</v>
      </c>
      <c r="B73" s="5">
        <v>1</v>
      </c>
      <c r="C73" s="5">
        <v>1</v>
      </c>
      <c r="D73" s="5">
        <v>1</v>
      </c>
      <c r="E73" s="5">
        <v>1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18</v>
      </c>
      <c r="M73" s="5" t="s">
        <v>9</v>
      </c>
      <c r="O73" s="5">
        <v>2015</v>
      </c>
      <c r="P73" s="6">
        <v>26157026</v>
      </c>
      <c r="Q73" s="6">
        <v>1</v>
      </c>
      <c r="R73" s="5" t="s">
        <v>108</v>
      </c>
    </row>
    <row r="74" spans="1:18" s="5" customFormat="1">
      <c r="A74" s="5">
        <v>1</v>
      </c>
      <c r="B74" s="5">
        <v>0</v>
      </c>
      <c r="C74" s="5">
        <v>1</v>
      </c>
      <c r="D74" s="5">
        <v>1</v>
      </c>
      <c r="E74" s="5">
        <v>1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1</v>
      </c>
      <c r="M74" s="5" t="s">
        <v>9</v>
      </c>
      <c r="N74" s="5" t="s">
        <v>75</v>
      </c>
      <c r="O74" s="5">
        <v>2015</v>
      </c>
      <c r="P74" s="6">
        <v>26571072</v>
      </c>
      <c r="Q74" s="5">
        <v>1</v>
      </c>
      <c r="R74" s="5" t="s">
        <v>107</v>
      </c>
    </row>
    <row r="75" spans="1:18">
      <c r="A75">
        <v>1</v>
      </c>
      <c r="B75">
        <v>1</v>
      </c>
      <c r="C75">
        <v>1</v>
      </c>
      <c r="D75">
        <v>1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40</v>
      </c>
      <c r="M75" t="s">
        <v>9</v>
      </c>
      <c r="O75">
        <v>2016</v>
      </c>
      <c r="P75" s="4">
        <v>26699464</v>
      </c>
      <c r="Q75" s="4">
        <v>1</v>
      </c>
      <c r="R75" t="s">
        <v>33</v>
      </c>
    </row>
    <row r="76" spans="1:18">
      <c r="A76">
        <v>1</v>
      </c>
      <c r="B76">
        <v>0</v>
      </c>
      <c r="C76">
        <v>1</v>
      </c>
      <c r="D76">
        <v>1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14</v>
      </c>
      <c r="M76" t="s">
        <v>32</v>
      </c>
      <c r="O76">
        <v>2016</v>
      </c>
      <c r="P76" s="4">
        <v>26683080</v>
      </c>
      <c r="Q76" s="4">
        <v>1</v>
      </c>
      <c r="R76" t="s">
        <v>31</v>
      </c>
    </row>
    <row r="77" spans="1:18">
      <c r="A77">
        <v>0</v>
      </c>
      <c r="B77">
        <v>1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20</v>
      </c>
      <c r="M77" t="s">
        <v>30</v>
      </c>
      <c r="O77">
        <v>2016</v>
      </c>
      <c r="P77" s="4">
        <v>25616672</v>
      </c>
      <c r="Q77" s="4">
        <v>1</v>
      </c>
      <c r="R77" t="s">
        <v>29</v>
      </c>
    </row>
    <row r="78" spans="1:18">
      <c r="A78">
        <v>1</v>
      </c>
      <c r="B78">
        <v>0</v>
      </c>
      <c r="C78">
        <v>1</v>
      </c>
      <c r="D78">
        <v>1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55</v>
      </c>
      <c r="M78" t="s">
        <v>10</v>
      </c>
      <c r="O78">
        <v>2016</v>
      </c>
      <c r="P78" s="4">
        <v>25749917</v>
      </c>
      <c r="Q78" s="4">
        <v>1</v>
      </c>
      <c r="R78" t="s">
        <v>28</v>
      </c>
    </row>
    <row r="79" spans="1:18">
      <c r="A79">
        <v>1</v>
      </c>
      <c r="B79">
        <v>0</v>
      </c>
      <c r="C79">
        <v>1</v>
      </c>
      <c r="D79">
        <v>1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21</v>
      </c>
      <c r="M79" t="s">
        <v>9</v>
      </c>
      <c r="O79">
        <v>2016</v>
      </c>
      <c r="P79" s="4">
        <v>26197805</v>
      </c>
      <c r="Q79" s="4">
        <v>1</v>
      </c>
      <c r="R79" t="s">
        <v>26</v>
      </c>
    </row>
    <row r="80" spans="1:18" s="5" customFormat="1">
      <c r="A80" s="5">
        <v>1</v>
      </c>
      <c r="B80" s="5">
        <v>0</v>
      </c>
      <c r="C80" s="5">
        <v>1</v>
      </c>
      <c r="D80" s="5">
        <v>1</v>
      </c>
      <c r="E80" s="5">
        <v>1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24</v>
      </c>
      <c r="M80" s="5" t="s">
        <v>10</v>
      </c>
      <c r="O80" s="5">
        <v>2017</v>
      </c>
      <c r="P80" s="6">
        <v>27392791</v>
      </c>
      <c r="Q80" s="6">
        <v>1</v>
      </c>
      <c r="R80" s="5" t="s">
        <v>27</v>
      </c>
    </row>
    <row r="81" spans="1:22" s="5" customFormat="1">
      <c r="A81" s="5">
        <v>0</v>
      </c>
      <c r="B81" s="5">
        <v>1</v>
      </c>
      <c r="C81" s="5">
        <v>1</v>
      </c>
      <c r="D81" s="5">
        <v>1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64</v>
      </c>
      <c r="M81" s="5" t="s">
        <v>10</v>
      </c>
      <c r="O81" s="5">
        <v>2017</v>
      </c>
      <c r="P81" s="6">
        <v>28544426</v>
      </c>
      <c r="Q81" s="6">
        <v>1</v>
      </c>
      <c r="R81" s="5" t="s">
        <v>118</v>
      </c>
    </row>
    <row r="82" spans="1:22" s="5" customFormat="1">
      <c r="A82" s="5">
        <v>0</v>
      </c>
      <c r="B82" s="5">
        <v>1</v>
      </c>
      <c r="C82" s="5">
        <v>1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22</v>
      </c>
      <c r="M82" s="5" t="s">
        <v>10</v>
      </c>
      <c r="O82" s="5">
        <v>2017</v>
      </c>
      <c r="P82" s="6">
        <v>28772125</v>
      </c>
      <c r="Q82" s="6">
        <v>1</v>
      </c>
      <c r="R82" s="5" t="s">
        <v>25</v>
      </c>
    </row>
    <row r="83" spans="1:22" s="5" customFormat="1">
      <c r="A83" s="5">
        <v>1</v>
      </c>
      <c r="B83" s="5">
        <v>1</v>
      </c>
      <c r="C83" s="5">
        <v>0</v>
      </c>
      <c r="D83" s="5">
        <v>1</v>
      </c>
      <c r="E83" s="5">
        <v>1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24</v>
      </c>
      <c r="M83" s="5" t="s">
        <v>9</v>
      </c>
      <c r="O83" s="5">
        <v>2017</v>
      </c>
      <c r="P83" s="6">
        <v>28334401</v>
      </c>
      <c r="Q83" s="6">
        <v>1</v>
      </c>
      <c r="R83" s="5" t="s">
        <v>24</v>
      </c>
    </row>
    <row r="84" spans="1:22" s="5" customFormat="1">
      <c r="A84" s="5">
        <v>1</v>
      </c>
      <c r="B84" s="5">
        <v>0</v>
      </c>
      <c r="C84" s="5">
        <v>1</v>
      </c>
      <c r="D84" s="5">
        <v>1</v>
      </c>
      <c r="E84" s="5">
        <v>1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30</v>
      </c>
      <c r="M84" s="5" t="s">
        <v>21</v>
      </c>
      <c r="O84" s="5">
        <v>2017</v>
      </c>
      <c r="P84" s="6">
        <v>28263012</v>
      </c>
      <c r="Q84" s="6">
        <v>1</v>
      </c>
      <c r="R84" s="5" t="s">
        <v>23</v>
      </c>
    </row>
    <row r="86" spans="1:22">
      <c r="Q86" t="s">
        <v>135</v>
      </c>
      <c r="R86" s="5" t="s">
        <v>136</v>
      </c>
      <c r="S86" t="s">
        <v>10</v>
      </c>
      <c r="T86" t="s">
        <v>137</v>
      </c>
      <c r="U86" t="s">
        <v>138</v>
      </c>
      <c r="V86" t="s">
        <v>139</v>
      </c>
    </row>
    <row r="87" spans="1:22">
      <c r="A87">
        <f t="shared" ref="A87:L87" si="0">AVERAGE(A80:A84)</f>
        <v>0.6</v>
      </c>
      <c r="B87">
        <f t="shared" si="0"/>
        <v>0.6</v>
      </c>
      <c r="C87">
        <f t="shared" si="0"/>
        <v>0.8</v>
      </c>
      <c r="D87">
        <f t="shared" si="0"/>
        <v>0.8</v>
      </c>
      <c r="E87">
        <f t="shared" si="0"/>
        <v>0.6</v>
      </c>
      <c r="F87">
        <f t="shared" si="0"/>
        <v>0</v>
      </c>
      <c r="G87">
        <f t="shared" si="0"/>
        <v>0</v>
      </c>
      <c r="H87">
        <f t="shared" si="0"/>
        <v>0</v>
      </c>
      <c r="I87">
        <f t="shared" si="0"/>
        <v>0</v>
      </c>
      <c r="J87">
        <f t="shared" si="0"/>
        <v>0</v>
      </c>
      <c r="K87">
        <f t="shared" si="0"/>
        <v>0</v>
      </c>
      <c r="L87">
        <f t="shared" si="0"/>
        <v>32.799999999999997</v>
      </c>
      <c r="O87">
        <v>2017</v>
      </c>
      <c r="Q87">
        <f>MEDIAN(L80:L84)</f>
        <v>24</v>
      </c>
      <c r="R87">
        <v>1</v>
      </c>
      <c r="S87">
        <v>3</v>
      </c>
      <c r="T87">
        <v>0</v>
      </c>
      <c r="U87">
        <v>0</v>
      </c>
      <c r="V87">
        <v>0</v>
      </c>
    </row>
    <row r="88" spans="1:22">
      <c r="A88">
        <f t="shared" ref="A88:L88" si="1">AVERAGE(A75:A79)</f>
        <v>0.8</v>
      </c>
      <c r="B88">
        <f t="shared" si="1"/>
        <v>0.4</v>
      </c>
      <c r="C88">
        <f t="shared" si="1"/>
        <v>1</v>
      </c>
      <c r="D88">
        <f t="shared" si="1"/>
        <v>0.8</v>
      </c>
      <c r="E88">
        <f t="shared" si="1"/>
        <v>0.8</v>
      </c>
      <c r="F88">
        <f t="shared" si="1"/>
        <v>0</v>
      </c>
      <c r="G88">
        <f t="shared" si="1"/>
        <v>0</v>
      </c>
      <c r="H88">
        <f t="shared" si="1"/>
        <v>0</v>
      </c>
      <c r="I88">
        <f t="shared" si="1"/>
        <v>0</v>
      </c>
      <c r="J88">
        <f t="shared" si="1"/>
        <v>0</v>
      </c>
      <c r="K88">
        <f t="shared" si="1"/>
        <v>0</v>
      </c>
      <c r="L88">
        <f t="shared" si="1"/>
        <v>30</v>
      </c>
      <c r="O88">
        <v>2016</v>
      </c>
      <c r="Q88">
        <f>MEDIAN(L75:L79)</f>
        <v>21</v>
      </c>
      <c r="R88">
        <v>2</v>
      </c>
      <c r="S88">
        <v>2</v>
      </c>
      <c r="T88">
        <v>1</v>
      </c>
      <c r="U88">
        <v>0</v>
      </c>
      <c r="V88">
        <v>0</v>
      </c>
    </row>
    <row r="89" spans="1:22">
      <c r="A89">
        <f t="shared" ref="A89:L89" si="2">AVERAGE(A70:A74)</f>
        <v>1</v>
      </c>
      <c r="B89">
        <f t="shared" si="2"/>
        <v>0.2</v>
      </c>
      <c r="C89">
        <f t="shared" si="2"/>
        <v>1</v>
      </c>
      <c r="D89">
        <f t="shared" si="2"/>
        <v>1</v>
      </c>
      <c r="E89">
        <f t="shared" si="2"/>
        <v>1</v>
      </c>
      <c r="F89">
        <f t="shared" si="2"/>
        <v>0</v>
      </c>
      <c r="G89">
        <f t="shared" si="2"/>
        <v>0</v>
      </c>
      <c r="H89">
        <f t="shared" si="2"/>
        <v>0</v>
      </c>
      <c r="I89">
        <f t="shared" si="2"/>
        <v>0</v>
      </c>
      <c r="J89">
        <f t="shared" si="2"/>
        <v>0</v>
      </c>
      <c r="K89">
        <f t="shared" si="2"/>
        <v>0</v>
      </c>
      <c r="L89">
        <f t="shared" si="2"/>
        <v>45.6</v>
      </c>
      <c r="O89">
        <v>2015</v>
      </c>
      <c r="Q89">
        <f>MEDIAN(L70:L74)</f>
        <v>30</v>
      </c>
      <c r="R89">
        <v>3</v>
      </c>
      <c r="S89">
        <v>1</v>
      </c>
      <c r="T89">
        <v>1</v>
      </c>
      <c r="U89">
        <v>0</v>
      </c>
      <c r="V89">
        <v>0</v>
      </c>
    </row>
    <row r="90" spans="1:22">
      <c r="A90">
        <f t="shared" ref="A90:L90" si="3">AVERAGE(A65:A69)</f>
        <v>0.8</v>
      </c>
      <c r="B90">
        <f t="shared" si="3"/>
        <v>0.6</v>
      </c>
      <c r="C90">
        <f t="shared" si="3"/>
        <v>1</v>
      </c>
      <c r="D90">
        <f t="shared" si="3"/>
        <v>0.6</v>
      </c>
      <c r="E90">
        <f t="shared" si="3"/>
        <v>0.6</v>
      </c>
      <c r="F90">
        <f t="shared" si="3"/>
        <v>0</v>
      </c>
      <c r="G90">
        <f t="shared" si="3"/>
        <v>0</v>
      </c>
      <c r="H90">
        <f t="shared" si="3"/>
        <v>0</v>
      </c>
      <c r="I90">
        <f t="shared" si="3"/>
        <v>0.2</v>
      </c>
      <c r="J90">
        <f t="shared" si="3"/>
        <v>0</v>
      </c>
      <c r="K90">
        <f t="shared" si="3"/>
        <v>0</v>
      </c>
      <c r="L90">
        <f t="shared" si="3"/>
        <v>28</v>
      </c>
      <c r="O90">
        <v>2014</v>
      </c>
      <c r="Q90">
        <f>MEDIAN(L65:L69)</f>
        <v>20</v>
      </c>
      <c r="R90">
        <v>4</v>
      </c>
      <c r="S90">
        <v>0</v>
      </c>
      <c r="T90">
        <v>1</v>
      </c>
      <c r="U90">
        <v>0</v>
      </c>
      <c r="V90">
        <v>0</v>
      </c>
    </row>
    <row r="91" spans="1:22">
      <c r="A91">
        <f t="shared" ref="A91:L91" si="4">AVERAGE(A60:A64)</f>
        <v>0.6</v>
      </c>
      <c r="B91">
        <f t="shared" si="4"/>
        <v>0.6</v>
      </c>
      <c r="C91">
        <f t="shared" si="4"/>
        <v>0.8</v>
      </c>
      <c r="D91">
        <f t="shared" si="4"/>
        <v>0.8</v>
      </c>
      <c r="E91">
        <f t="shared" si="4"/>
        <v>0.8</v>
      </c>
      <c r="F91">
        <f t="shared" si="4"/>
        <v>0</v>
      </c>
      <c r="G91">
        <f t="shared" si="4"/>
        <v>0</v>
      </c>
      <c r="H91">
        <f t="shared" si="4"/>
        <v>0</v>
      </c>
      <c r="I91">
        <f t="shared" si="4"/>
        <v>0</v>
      </c>
      <c r="J91">
        <f t="shared" si="4"/>
        <v>0</v>
      </c>
      <c r="K91">
        <f t="shared" si="4"/>
        <v>0</v>
      </c>
      <c r="L91">
        <f t="shared" si="4"/>
        <v>47.4</v>
      </c>
      <c r="O91">
        <v>2013</v>
      </c>
      <c r="Q91">
        <f>MEDIAN(L60:L64)</f>
        <v>23</v>
      </c>
      <c r="R91">
        <v>3</v>
      </c>
      <c r="S91">
        <v>0</v>
      </c>
      <c r="T91">
        <v>1</v>
      </c>
      <c r="U91">
        <v>0</v>
      </c>
      <c r="V91">
        <v>0</v>
      </c>
    </row>
    <row r="92" spans="1:22">
      <c r="A92">
        <f t="shared" ref="A92:L92" si="5">AVERAGE(A55:A58)</f>
        <v>0.5</v>
      </c>
      <c r="B92">
        <f t="shared" si="5"/>
        <v>1</v>
      </c>
      <c r="C92">
        <f t="shared" si="5"/>
        <v>1</v>
      </c>
      <c r="D92">
        <f t="shared" si="5"/>
        <v>0.75</v>
      </c>
      <c r="E92">
        <f t="shared" si="5"/>
        <v>0.75</v>
      </c>
      <c r="F92">
        <f t="shared" si="5"/>
        <v>0</v>
      </c>
      <c r="G92">
        <f t="shared" si="5"/>
        <v>0</v>
      </c>
      <c r="H92">
        <f t="shared" si="5"/>
        <v>0</v>
      </c>
      <c r="I92">
        <f t="shared" si="5"/>
        <v>0</v>
      </c>
      <c r="J92">
        <f t="shared" si="5"/>
        <v>0</v>
      </c>
      <c r="K92">
        <f t="shared" si="5"/>
        <v>0</v>
      </c>
      <c r="L92">
        <f t="shared" si="5"/>
        <v>48.75</v>
      </c>
      <c r="O92">
        <v>2012</v>
      </c>
      <c r="Q92">
        <f>MEDIAN(L55:L58)</f>
        <v>42.5</v>
      </c>
      <c r="R92">
        <v>4</v>
      </c>
      <c r="S92">
        <v>1</v>
      </c>
      <c r="T92">
        <v>0</v>
      </c>
      <c r="U92">
        <v>0</v>
      </c>
      <c r="V92">
        <v>0</v>
      </c>
    </row>
    <row r="93" spans="1:22">
      <c r="A93">
        <f t="shared" ref="A93:L93" si="6">AVERAGE(A50:A54)</f>
        <v>0.6</v>
      </c>
      <c r="B93">
        <f t="shared" si="6"/>
        <v>0.4</v>
      </c>
      <c r="C93">
        <f t="shared" si="6"/>
        <v>1</v>
      </c>
      <c r="D93">
        <f t="shared" si="6"/>
        <v>0.6</v>
      </c>
      <c r="E93">
        <f t="shared" si="6"/>
        <v>0.4</v>
      </c>
      <c r="F93">
        <f t="shared" si="6"/>
        <v>0</v>
      </c>
      <c r="G93">
        <f t="shared" si="6"/>
        <v>0</v>
      </c>
      <c r="H93">
        <f t="shared" si="6"/>
        <v>0</v>
      </c>
      <c r="I93">
        <f t="shared" si="6"/>
        <v>0</v>
      </c>
      <c r="J93">
        <f t="shared" si="6"/>
        <v>0</v>
      </c>
      <c r="K93">
        <f t="shared" si="6"/>
        <v>0</v>
      </c>
      <c r="L93">
        <f t="shared" si="6"/>
        <v>27.4</v>
      </c>
      <c r="O93">
        <v>2011</v>
      </c>
      <c r="Q93">
        <f>MEDIAN(L50:L54)</f>
        <v>17</v>
      </c>
      <c r="R93">
        <v>3</v>
      </c>
      <c r="S93">
        <v>0</v>
      </c>
      <c r="T93">
        <v>1</v>
      </c>
      <c r="U93">
        <v>0</v>
      </c>
      <c r="V93">
        <v>0</v>
      </c>
    </row>
    <row r="94" spans="1:22">
      <c r="A94">
        <f t="shared" ref="A94:L94" si="7">AVERAGE(A45:A49)</f>
        <v>0.4</v>
      </c>
      <c r="B94">
        <f t="shared" si="7"/>
        <v>1</v>
      </c>
      <c r="C94">
        <f t="shared" si="7"/>
        <v>1</v>
      </c>
      <c r="D94">
        <f t="shared" si="7"/>
        <v>0.8</v>
      </c>
      <c r="E94">
        <f t="shared" si="7"/>
        <v>0.8</v>
      </c>
      <c r="F94">
        <f t="shared" si="7"/>
        <v>0</v>
      </c>
      <c r="G94">
        <f t="shared" si="7"/>
        <v>0</v>
      </c>
      <c r="H94">
        <f t="shared" si="7"/>
        <v>0</v>
      </c>
      <c r="I94">
        <f t="shared" si="7"/>
        <v>0</v>
      </c>
      <c r="J94">
        <f t="shared" si="7"/>
        <v>0</v>
      </c>
      <c r="K94">
        <f t="shared" si="7"/>
        <v>0</v>
      </c>
      <c r="L94">
        <f t="shared" si="7"/>
        <v>19.8</v>
      </c>
      <c r="O94">
        <v>2010</v>
      </c>
      <c r="Q94">
        <f>MEDIAN(L45:L49)</f>
        <v>18</v>
      </c>
      <c r="R94">
        <v>3</v>
      </c>
      <c r="S94">
        <v>0</v>
      </c>
      <c r="T94">
        <v>1</v>
      </c>
      <c r="U94">
        <v>0</v>
      </c>
      <c r="V94">
        <v>0</v>
      </c>
    </row>
    <row r="95" spans="1:22">
      <c r="A95">
        <f t="shared" ref="A95:L95" si="8">AVERAGE(A40:A44)</f>
        <v>0.6</v>
      </c>
      <c r="B95">
        <f t="shared" si="8"/>
        <v>0.6</v>
      </c>
      <c r="C95">
        <f t="shared" si="8"/>
        <v>1</v>
      </c>
      <c r="D95">
        <f t="shared" si="8"/>
        <v>0.8</v>
      </c>
      <c r="E95">
        <f t="shared" si="8"/>
        <v>0.4</v>
      </c>
      <c r="F95">
        <f t="shared" si="8"/>
        <v>0</v>
      </c>
      <c r="G95">
        <f t="shared" si="8"/>
        <v>0</v>
      </c>
      <c r="H95">
        <f t="shared" si="8"/>
        <v>0</v>
      </c>
      <c r="I95">
        <f t="shared" si="8"/>
        <v>0</v>
      </c>
      <c r="J95">
        <f t="shared" si="8"/>
        <v>0</v>
      </c>
      <c r="K95">
        <f t="shared" si="8"/>
        <v>0</v>
      </c>
      <c r="L95">
        <f t="shared" si="8"/>
        <v>32.4</v>
      </c>
      <c r="O95">
        <v>2009</v>
      </c>
      <c r="Q95">
        <f>MEDIAN(L40:L44)</f>
        <v>34</v>
      </c>
      <c r="R95">
        <v>1</v>
      </c>
      <c r="S95">
        <v>0</v>
      </c>
      <c r="T95">
        <v>1</v>
      </c>
      <c r="U95">
        <v>1</v>
      </c>
      <c r="V95">
        <v>1</v>
      </c>
    </row>
    <row r="96" spans="1:22">
      <c r="A96">
        <f t="shared" ref="A96:L96" si="9">AVERAGE(A35:A39)</f>
        <v>0.8</v>
      </c>
      <c r="B96">
        <f t="shared" si="9"/>
        <v>0.4</v>
      </c>
      <c r="C96">
        <f t="shared" si="9"/>
        <v>0.8</v>
      </c>
      <c r="D96">
        <f t="shared" si="9"/>
        <v>0.8</v>
      </c>
      <c r="E96">
        <f t="shared" si="9"/>
        <v>0.8</v>
      </c>
      <c r="F96">
        <f t="shared" si="9"/>
        <v>0</v>
      </c>
      <c r="G96">
        <f t="shared" si="9"/>
        <v>0</v>
      </c>
      <c r="H96">
        <f t="shared" si="9"/>
        <v>0</v>
      </c>
      <c r="I96">
        <f t="shared" si="9"/>
        <v>0</v>
      </c>
      <c r="J96">
        <f t="shared" si="9"/>
        <v>0</v>
      </c>
      <c r="K96">
        <f t="shared" si="9"/>
        <v>0</v>
      </c>
      <c r="L96">
        <f t="shared" si="9"/>
        <v>20.2</v>
      </c>
      <c r="O96">
        <v>2008</v>
      </c>
      <c r="Q96">
        <f>MEDIAN(L35:L39)</f>
        <v>21</v>
      </c>
      <c r="R96">
        <v>1</v>
      </c>
      <c r="S96">
        <v>1</v>
      </c>
      <c r="T96">
        <v>0</v>
      </c>
      <c r="U96">
        <v>1</v>
      </c>
      <c r="V96">
        <v>1</v>
      </c>
    </row>
    <row r="97" spans="1:22">
      <c r="A97">
        <f t="shared" ref="A97:L97" si="10">AVERAGE(A30:A34)</f>
        <v>0.6</v>
      </c>
      <c r="B97">
        <f t="shared" si="10"/>
        <v>0.4</v>
      </c>
      <c r="C97">
        <f t="shared" si="10"/>
        <v>1</v>
      </c>
      <c r="D97">
        <f t="shared" si="10"/>
        <v>1</v>
      </c>
      <c r="E97">
        <f t="shared" si="10"/>
        <v>0.8</v>
      </c>
      <c r="F97">
        <f t="shared" si="10"/>
        <v>0</v>
      </c>
      <c r="G97">
        <f t="shared" si="10"/>
        <v>0</v>
      </c>
      <c r="H97">
        <f t="shared" si="10"/>
        <v>0</v>
      </c>
      <c r="I97">
        <f t="shared" si="10"/>
        <v>0</v>
      </c>
      <c r="J97">
        <f t="shared" si="10"/>
        <v>0</v>
      </c>
      <c r="K97">
        <f t="shared" si="10"/>
        <v>0</v>
      </c>
      <c r="L97">
        <f t="shared" si="10"/>
        <v>36.200000000000003</v>
      </c>
      <c r="O97">
        <v>2007</v>
      </c>
      <c r="Q97">
        <f>MEDIAN(L30:L34)</f>
        <v>36</v>
      </c>
      <c r="R97">
        <v>4</v>
      </c>
      <c r="S97">
        <v>0</v>
      </c>
      <c r="T97">
        <v>0</v>
      </c>
      <c r="U97">
        <v>1</v>
      </c>
      <c r="V97">
        <v>0</v>
      </c>
    </row>
    <row r="98" spans="1:22">
      <c r="A98">
        <f t="shared" ref="A98:L98" si="11">AVERAGE(A25:A29)</f>
        <v>0.8</v>
      </c>
      <c r="B98">
        <f t="shared" si="11"/>
        <v>0.6</v>
      </c>
      <c r="C98">
        <f t="shared" si="11"/>
        <v>1</v>
      </c>
      <c r="D98">
        <f t="shared" si="11"/>
        <v>1</v>
      </c>
      <c r="E98">
        <f t="shared" si="11"/>
        <v>0.8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24.6</v>
      </c>
      <c r="O98">
        <v>2006</v>
      </c>
      <c r="Q98">
        <f>MEDIAN(L25:L29)</f>
        <v>18</v>
      </c>
      <c r="R98">
        <v>2</v>
      </c>
      <c r="S98">
        <v>0</v>
      </c>
      <c r="T98">
        <v>1</v>
      </c>
      <c r="U98">
        <v>0</v>
      </c>
      <c r="V98">
        <v>2</v>
      </c>
    </row>
    <row r="99" spans="1:22">
      <c r="A99">
        <f t="shared" ref="A99:L99" si="12">AVERAGE(A25:A84)</f>
        <v>0.68333333333333335</v>
      </c>
      <c r="B99">
        <f t="shared" si="12"/>
        <v>0.55000000000000004</v>
      </c>
      <c r="C99">
        <f t="shared" si="12"/>
        <v>0.95</v>
      </c>
      <c r="D99">
        <f t="shared" si="12"/>
        <v>0.8</v>
      </c>
      <c r="E99">
        <f t="shared" si="12"/>
        <v>0.7</v>
      </c>
      <c r="F99">
        <f t="shared" si="12"/>
        <v>0</v>
      </c>
      <c r="G99">
        <f t="shared" si="12"/>
        <v>0</v>
      </c>
      <c r="H99">
        <f t="shared" si="12"/>
        <v>0</v>
      </c>
      <c r="I99">
        <f t="shared" si="12"/>
        <v>1.6666666666666666E-2</v>
      </c>
      <c r="J99">
        <f t="shared" si="12"/>
        <v>0</v>
      </c>
      <c r="K99">
        <f t="shared" si="12"/>
        <v>0</v>
      </c>
      <c r="L99">
        <f t="shared" si="12"/>
        <v>32.616666666666667</v>
      </c>
      <c r="Q99">
        <f>MEDIAN(L25:L84)</f>
        <v>22</v>
      </c>
      <c r="R99">
        <f>SUM(R87:R98)</f>
        <v>31</v>
      </c>
      <c r="S99">
        <f t="shared" ref="S99:V99" si="13">SUM(S87:S98)</f>
        <v>8</v>
      </c>
      <c r="T99">
        <f t="shared" si="13"/>
        <v>8</v>
      </c>
      <c r="U99">
        <f t="shared" si="13"/>
        <v>3</v>
      </c>
      <c r="V99">
        <f t="shared" si="13"/>
        <v>4</v>
      </c>
    </row>
    <row r="100" spans="1:22">
      <c r="R100">
        <f>R99/60</f>
        <v>0.51666666666666672</v>
      </c>
      <c r="S100">
        <f t="shared" ref="S100:V100" si="14">S99/60</f>
        <v>0.13333333333333333</v>
      </c>
      <c r="T100">
        <f t="shared" si="14"/>
        <v>0.13333333333333333</v>
      </c>
      <c r="U100">
        <f t="shared" si="14"/>
        <v>0.05</v>
      </c>
      <c r="V100">
        <f t="shared" si="14"/>
        <v>6.6666666666666666E-2</v>
      </c>
    </row>
  </sheetData>
  <sortState xmlns:xlrd2="http://schemas.microsoft.com/office/spreadsheetml/2017/richdata2" ref="A25:R84">
    <sortCondition ref="O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20181122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Freya Acar</dc:creator>
  <cp:lastModifiedBy>Freya Acar</cp:lastModifiedBy>
  <dcterms:created xsi:type="dcterms:W3CDTF">2018-09-21T11:44:31Z</dcterms:created>
  <dcterms:modified xsi:type="dcterms:W3CDTF">2019-04-25T08:52:45Z</dcterms:modified>
</cp:coreProperties>
</file>